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42- ANCON,ANCNOM,Angela Matus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T27" i="1" s="1"/>
  <c r="R28" i="1"/>
  <c r="T28" i="1" s="1"/>
  <c r="R29" i="1"/>
  <c r="T29" i="1" s="1"/>
  <c r="R30" i="1"/>
  <c r="T30" i="1" s="1"/>
  <c r="R31" i="1"/>
  <c r="T31" i="1" s="1"/>
  <c r="R32" i="1"/>
  <c r="T32" i="1" s="1"/>
  <c r="P36" i="1"/>
  <c r="T33" i="1"/>
  <c r="T34" i="1"/>
  <c r="T35" i="1"/>
  <c r="T36" i="1" l="1"/>
  <c r="T37" i="1" s="1"/>
  <c r="T39" i="1" s="1"/>
  <c r="P37" i="1"/>
</calcChain>
</file>

<file path=xl/sharedStrings.xml><?xml version="1.0" encoding="utf-8"?>
<sst xmlns="http://schemas.openxmlformats.org/spreadsheetml/2006/main" count="144" uniqueCount="119">
  <si>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</si>
  <si>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</si>
  <si>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</si>
  <si>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</si>
  <si>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</si>
  <si>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</si>
  <si>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</si>
  <si>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</si>
  <si>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</si>
  <si>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</si>
  <si>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</si>
  <si>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</si>
  <si>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</si>
  <si>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</si>
  <si>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</si>
  <si>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</si>
  <si>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</si>
  <si>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</si>
  <si>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</si>
  <si>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</si>
  <si>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</si>
  <si>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</si>
  <si>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</si>
  <si>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</si>
  <si>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</si>
  <si>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</si>
  <si>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</si>
  <si>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</si>
  <si>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</si>
  <si>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</si>
  <si>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</si>
  <si>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</si>
  <si>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</si>
  <si>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</si>
  <si>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</si>
  <si>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</si>
  <si>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</si>
  <si>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</si>
  <si>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</si>
  <si>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</si>
  <si>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</si>
  <si>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</si>
  <si>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</si>
  <si>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</si>
  <si>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</si>
  <si>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</si>
  <si>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</si>
  <si>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</si>
  <si>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</si>
  <si>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</si>
  <si>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</si>
  <si>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</si>
  <si>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</si>
  <si>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</si>
  <si>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</si>
  <si>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</si>
  <si>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</si>
  <si>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</si>
  <si>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</si>
  <si>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</si>
  <si>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</si>
  <si>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</si>
  <si>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</si>
  <si>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</si>
  <si>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</si>
  <si>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</si>
  <si>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</si>
  <si>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</si>
  <si>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</si>
  <si>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</si>
  <si>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</si>
  <si>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</si>
  <si>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</si>
  <si>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</si>
  <si>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</si>
  <si>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</si>
  <si>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</si>
  <si>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</si>
  <si>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</si>
  <si>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</si>
  <si>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</si>
  <si>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</si>
  <si>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</si>
  <si>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</si>
  <si>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</si>
  <si>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</si>
  <si>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</si>
  <si>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</si>
  <si>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</si>
  <si>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P2642</t>
  </si>
  <si>
    <t>5</t>
  </si>
  <si>
    <t>1DFA</t>
  </si>
  <si>
    <t>9DF4</t>
  </si>
  <si>
    <t>80C3</t>
  </si>
  <si>
    <t>91AA</t>
  </si>
  <si>
    <t>1</t>
  </si>
  <si>
    <t>26AE</t>
  </si>
  <si>
    <t>D02D</t>
  </si>
  <si>
    <t>EEAC</t>
  </si>
  <si>
    <t>ACD0</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</si>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</sst>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B29" zoomScale="80" zoomScaleNormal="80" workbookViewId="0">
      <selection activeCell="Q24" sqref="Q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100</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101</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102</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103</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89</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43018</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104</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105</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106</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107</v>
      </c>
      <c r="H21" s="128" t="s">
        <v>53</v>
      </c>
      <c r="I21" s="129" t="s">
        <v>108</v>
      </c>
      <c r="J21" s="130" t="s">
        <v>60</v>
      </c>
      <c r="K21" s="131" t="s">
        <v>17</v>
      </c>
      <c r="L21" s="132" t="s">
        <v>109</v>
      </c>
      <c r="M21" s="133"/>
      <c r="N21" s="133"/>
      <c r="O21" s="133"/>
      <c r="P21" s="134" t="s">
        <v>26</v>
      </c>
      <c r="Q21" s="135" t="s">
        <v>110</v>
      </c>
      <c r="R21" s="136" t="s">
        <v>111</v>
      </c>
      <c r="S21" s="137" t="s">
        <v>54</v>
      </c>
      <c r="T21" s="138" t="s">
        <v>11</v>
      </c>
      <c r="U21" s="18"/>
      <c r="V21" s="139"/>
    </row>
    <row r="22" spans="1:22" ht="104.25" customHeight="1" thickBot="1" x14ac:dyDescent="0.25">
      <c r="A22" s="11"/>
      <c r="B22" s="140" t="s">
        <v>112</v>
      </c>
      <c r="C22" s="141" t="s">
        <v>56</v>
      </c>
      <c r="D22" s="142" t="s">
        <v>113</v>
      </c>
      <c r="E22" s="143" t="s">
        <v>70</v>
      </c>
      <c r="F22" s="144" t="s">
        <v>114</v>
      </c>
      <c r="G22" s="145"/>
      <c r="H22" s="146" t="s">
        <v>115</v>
      </c>
      <c r="I22" s="146" t="s">
        <v>116</v>
      </c>
      <c r="J22" s="147"/>
      <c r="K22" s="148"/>
      <c r="L22" s="149" t="s">
        <v>74</v>
      </c>
      <c r="M22" s="150"/>
      <c r="N22" s="150"/>
      <c r="O22" s="150"/>
      <c r="P22" s="151"/>
      <c r="Q22" s="152" t="s">
        <v>67</v>
      </c>
      <c r="R22" s="153"/>
      <c r="S22" s="154" t="s">
        <v>55</v>
      </c>
      <c r="T22" s="155"/>
      <c r="U22" s="18"/>
      <c r="V22" s="139"/>
    </row>
    <row r="23" spans="1:22" ht="21" x14ac:dyDescent="0.2">
      <c r="A23" s="11"/>
      <c r="B23" s="156">
        <v>1</v>
      </c>
      <c r="C23" s="157" t="s">
        <v>19</v>
      </c>
      <c r="D23" s="158" t="s">
        <v>20</v>
      </c>
      <c r="E23" s="159" t="s">
        <v>72</v>
      </c>
      <c r="F23" s="159"/>
      <c r="G23" s="159"/>
      <c r="H23" s="159" t="s">
        <v>90</v>
      </c>
      <c r="I23" s="159" t="s">
        <v>90</v>
      </c>
      <c r="J23" s="159" t="s">
        <v>25</v>
      </c>
      <c r="K23" s="160"/>
      <c r="L23" s="161" t="s">
        <v>91</v>
      </c>
      <c r="M23" s="162" t="s">
        <v>92</v>
      </c>
      <c r="N23" s="162" t="s">
        <v>93</v>
      </c>
      <c r="O23" s="163" t="s">
        <v>94</v>
      </c>
      <c r="P23" s="164">
        <v>6250</v>
      </c>
      <c r="Q23" s="165">
        <v>0.15</v>
      </c>
      <c r="R23" s="166">
        <f t="shared" ref="R23:R32" si="0">(P23*B23)*(1-Q23)</f>
        <v>5312.5</v>
      </c>
      <c r="S23" s="167">
        <v>0.25</v>
      </c>
      <c r="T23" s="168">
        <f>R23*(1-S23)</f>
        <v>3984.375</v>
      </c>
      <c r="U23" s="18"/>
    </row>
    <row r="24" spans="1:22" ht="21" x14ac:dyDescent="0.2">
      <c r="A24" s="11"/>
      <c r="B24" s="156">
        <v>1</v>
      </c>
      <c r="C24" s="157" t="s">
        <v>19</v>
      </c>
      <c r="D24" s="158" t="s">
        <v>64</v>
      </c>
      <c r="E24" s="159" t="s">
        <v>72</v>
      </c>
      <c r="F24" s="159"/>
      <c r="G24" s="159"/>
      <c r="H24" s="159" t="s">
        <v>95</v>
      </c>
      <c r="I24" s="159" t="s">
        <v>95</v>
      </c>
      <c r="J24" s="159" t="s">
        <v>25</v>
      </c>
      <c r="K24" s="160"/>
      <c r="L24" s="169" t="s">
        <v>96</v>
      </c>
      <c r="M24" s="170" t="s">
        <v>97</v>
      </c>
      <c r="N24" s="170" t="s">
        <v>98</v>
      </c>
      <c r="O24" s="171" t="s">
        <v>99</v>
      </c>
      <c r="P24" s="164">
        <v>3290</v>
      </c>
      <c r="Q24" s="165">
        <v>0.15</v>
      </c>
      <c r="R24" s="166">
        <f t="shared" si="0"/>
        <v>2796.5</v>
      </c>
      <c r="S24" s="167">
        <v>0.25</v>
      </c>
      <c r="T24" s="168">
        <f t="shared" ref="T24:T32" si="1">R24*(1-S24)</f>
        <v>2097.375</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9540</v>
      </c>
      <c r="Q36" s="193"/>
      <c r="R36" s="194" t="s">
        <v>11</v>
      </c>
      <c r="S36" s="195"/>
      <c r="T36" s="196">
        <f>SUM(T23:T35)</f>
        <v>6081.75</v>
      </c>
      <c r="U36" s="18"/>
    </row>
    <row r="37" spans="1:21" ht="14.25" customHeight="1" x14ac:dyDescent="0.2">
      <c r="A37" s="11"/>
      <c r="B37" s="197" t="s">
        <v>48</v>
      </c>
      <c r="C37" s="198" t="s">
        <v>66</v>
      </c>
      <c r="D37" s="199" t="s">
        <v>117</v>
      </c>
      <c r="E37" s="200"/>
      <c r="F37" s="200"/>
      <c r="G37" s="200"/>
      <c r="H37" s="200"/>
      <c r="I37" s="200"/>
      <c r="J37" s="201" t="s">
        <v>42</v>
      </c>
      <c r="K37" s="202"/>
      <c r="L37" s="202"/>
      <c r="M37" s="202"/>
      <c r="N37" s="202"/>
      <c r="O37" s="202"/>
      <c r="P37" s="203">
        <f>SUM(R23:R32)</f>
        <v>8109</v>
      </c>
      <c r="Q37" s="204" t="s">
        <v>44</v>
      </c>
      <c r="R37" s="194" t="s">
        <v>14</v>
      </c>
      <c r="S37" s="195"/>
      <c r="T37" s="205">
        <f>T36*0.16</f>
        <v>973.08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118</v>
      </c>
      <c r="E39" s="212"/>
      <c r="F39" s="212"/>
      <c r="G39" s="212"/>
      <c r="H39" s="212"/>
      <c r="I39" s="212"/>
      <c r="J39" s="212"/>
      <c r="K39" s="213"/>
      <c r="L39" s="214"/>
      <c r="M39" s="214"/>
      <c r="N39" s="214"/>
      <c r="O39" s="214"/>
      <c r="P39" s="214"/>
      <c r="Q39" s="215"/>
      <c r="R39" s="216" t="s">
        <v>12</v>
      </c>
      <c r="S39" s="217"/>
      <c r="T39" s="218">
        <f>T36+T37+T38</f>
        <v>7054.83</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B11:D11"/>
    <mergeCell ref="B12:T12"/>
    <mergeCell ref="S6:T6"/>
    <mergeCell ref="S7:T7"/>
    <mergeCell ref="D6:Q6"/>
    <mergeCell ref="P11:R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2017-10-10T21:41:35Z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