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55 - AEAPAQ,AEBAN,AECCON,Sergio Ferreyra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<sst xmlns="http://schemas.openxmlformats.org/spreadsheetml/2006/main" count="153" uniqueCount="124">
  <si>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</si>
  <si>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</si>
  <si>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</si>
  <si>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</si>
  <si>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</si>
  <si>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</si>
  <si>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</si>
  <si>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</si>
  <si>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</si>
  <si>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</si>
  <si>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</si>
  <si>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</si>
  <si>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</si>
  <si>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</si>
  <si>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</si>
  <si>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</si>
  <si>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</si>
  <si>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</si>
  <si>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</si>
  <si>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</si>
  <si>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</si>
  <si>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</si>
  <si>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</si>
  <si>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</si>
  <si>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</si>
  <si>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</si>
  <si>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</si>
  <si>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</si>
  <si>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</si>
  <si>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</si>
  <si>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</si>
  <si>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</si>
  <si>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</si>
  <si>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</si>
  <si>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</si>
  <si>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</si>
  <si>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</si>
  <si>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</si>
  <si>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</si>
  <si>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</si>
  <si>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</si>
  <si>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</si>
  <si>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</si>
  <si>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</si>
  <si>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</si>
  <si>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</si>
  <si>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</si>
  <si>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</si>
  <si>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</si>
  <si>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</si>
  <si>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</si>
  <si>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</si>
  <si>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</si>
  <si>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</si>
  <si>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</si>
  <si>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</si>
  <si>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</si>
  <si>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</si>
  <si>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</si>
  <si>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</si>
  <si>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</si>
  <si>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</si>
  <si>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</si>
  <si>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</si>
  <si>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</si>
  <si>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</si>
  <si>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</si>
  <si>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</si>
  <si>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</si>
  <si>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</si>
  <si>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</si>
  <si>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</si>
  <si>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</si>
  <si>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</si>
  <si>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</si>
  <si>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</si>
  <si>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</si>
  <si>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</si>
  <si>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</si>
  <si>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</si>
  <si>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</si>
  <si>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</si>
  <si>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</si>
  <si>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</si>
  <si>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</si>
  <si>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</si>
  <si>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</si>
  <si>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</si>
  <si>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</si>
  <si>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</si>
  <si>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</si>
  <si>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</si>
  <si>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</si>
  <si>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</si>
  <si>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</si>
  <si>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</si>
  <si>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</si>
  <si>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</si>
  <si>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</si>
  <si>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</si>
  <si>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</si>
  <si>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</si>
  <si>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</si>
  <si>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</si>
  <si>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</si>
  <si>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</si>
  <si>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</si>
  <si>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</si>
  <si>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P2655</t>
  </si>
  <si>
    <t>6</t>
  </si>
  <si>
    <t>6612</t>
  </si>
  <si>
    <t>DBCB</t>
  </si>
  <si>
    <t>7FBB</t>
  </si>
  <si>
    <t>40C0</t>
  </si>
  <si>
    <t>3</t>
  </si>
  <si>
    <t>7C14</t>
  </si>
  <si>
    <t>175C</t>
  </si>
  <si>
    <t>0ACE</t>
  </si>
  <si>
    <t>D8F9</t>
  </si>
  <si>
    <t>2</t>
  </si>
  <si>
    <t>0608</t>
  </si>
  <si>
    <t>A941</t>
  </si>
  <si>
    <t>1749</t>
  </si>
  <si>
    <t>A397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</si>
</sst>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2" zoomScale="80" zoomScaleNormal="80" workbookViewId="0">
      <selection activeCell="S26" sqref="S26"/>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43027</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36" x14ac:dyDescent="0.2">
      <c r="A23" s="11"/>
      <c r="B23" s="156">
        <v>1</v>
      </c>
      <c r="C23" s="157" t="s">
        <v>19</v>
      </c>
      <c r="D23" s="158" t="s">
        <v>63</v>
      </c>
      <c r="E23" s="159" t="s">
        <v>72</v>
      </c>
      <c r="F23" s="159"/>
      <c r="G23" s="159"/>
      <c r="H23" s="159" t="s">
        <v>109</v>
      </c>
      <c r="I23" s="159" t="s">
        <v>109</v>
      </c>
      <c r="J23" s="159" t="s">
        <v>25</v>
      </c>
      <c r="K23" s="160"/>
      <c r="L23" s="161" t="s">
        <v>110</v>
      </c>
      <c r="M23" s="162" t="s">
        <v>111</v>
      </c>
      <c r="N23" s="162" t="s">
        <v>112</v>
      </c>
      <c r="O23" s="163" t="s">
        <v>113</v>
      </c>
      <c r="P23" s="164">
        <v>14040</v>
      </c>
      <c r="Q23" s="165">
        <v>0.15</v>
      </c>
      <c r="R23" s="166">
        <f t="shared" ref="R23:R32" si="0">(P23*B23)*(1-Q23)</f>
        <v>11934</v>
      </c>
      <c r="S23" s="167">
        <v>0.25</v>
      </c>
      <c r="T23" s="168">
        <f>R23*(1-S23)</f>
        <v>8950.5</v>
      </c>
      <c r="U23" s="18"/>
    </row>
    <row r="24" spans="1:22" ht="21" x14ac:dyDescent="0.2">
      <c r="A24" s="11"/>
      <c r="B24" s="156">
        <v>1</v>
      </c>
      <c r="C24" s="157" t="s">
        <v>19</v>
      </c>
      <c r="D24" s="158" t="s">
        <v>20</v>
      </c>
      <c r="E24" s="159" t="s">
        <v>72</v>
      </c>
      <c r="F24" s="159"/>
      <c r="G24" s="159"/>
      <c r="H24" s="159" t="s">
        <v>114</v>
      </c>
      <c r="I24" s="159" t="s">
        <v>114</v>
      </c>
      <c r="J24" s="159" t="s">
        <v>25</v>
      </c>
      <c r="K24" s="160"/>
      <c r="L24" s="169" t="s">
        <v>115</v>
      </c>
      <c r="M24" s="170" t="s">
        <v>116</v>
      </c>
      <c r="N24" s="170" t="s">
        <v>117</v>
      </c>
      <c r="O24" s="171" t="s">
        <v>118</v>
      </c>
      <c r="P24" s="164">
        <v>4670</v>
      </c>
      <c r="Q24" s="165">
        <v>0.15</v>
      </c>
      <c r="R24" s="166">
        <f t="shared" si="0"/>
        <v>3969.5</v>
      </c>
      <c r="S24" s="167">
        <v>0.25</v>
      </c>
      <c r="T24" s="168">
        <f t="shared" ref="T24:T32" si="1">R24*(1-S24)</f>
        <v>2977.125</v>
      </c>
      <c r="U24" s="18"/>
    </row>
    <row r="25" spans="1:22" ht="21" x14ac:dyDescent="0.2">
      <c r="A25" s="11"/>
      <c r="B25" s="156">
        <v>1</v>
      </c>
      <c r="C25" s="157" t="s">
        <v>19</v>
      </c>
      <c r="D25" s="158" t="s">
        <v>21</v>
      </c>
      <c r="E25" s="159" t="s">
        <v>72</v>
      </c>
      <c r="F25" s="159"/>
      <c r="G25" s="159"/>
      <c r="H25" s="159" t="s">
        <v>119</v>
      </c>
      <c r="I25" s="159" t="s">
        <v>119</v>
      </c>
      <c r="J25" s="159" t="s">
        <v>25</v>
      </c>
      <c r="K25" s="160"/>
      <c r="L25" s="169" t="s">
        <v>120</v>
      </c>
      <c r="M25" s="170" t="s">
        <v>121</v>
      </c>
      <c r="N25" s="170" t="s">
        <v>122</v>
      </c>
      <c r="O25" s="171" t="s">
        <v>123</v>
      </c>
      <c r="P25" s="164">
        <v>3416</v>
      </c>
      <c r="Q25" s="165">
        <v>0.15</v>
      </c>
      <c r="R25" s="166">
        <f t="shared" si="0"/>
        <v>2903.6</v>
      </c>
      <c r="S25" s="167">
        <v>0.25</v>
      </c>
      <c r="T25" s="168">
        <f t="shared" si="1"/>
        <v>2177.6999999999998</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22126</v>
      </c>
      <c r="Q36" s="193"/>
      <c r="R36" s="194" t="s">
        <v>11</v>
      </c>
      <c r="S36" s="195"/>
      <c r="T36" s="196">
        <f>SUM(T23:T35)</f>
        <v>14105.325000000001</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18807.099999999999</v>
      </c>
      <c r="Q37" s="204" t="s">
        <v>44</v>
      </c>
      <c r="R37" s="194" t="s">
        <v>14</v>
      </c>
      <c r="S37" s="195"/>
      <c r="T37" s="205">
        <f>T36*0.16</f>
        <v>2256.8520000000003</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16362.177000000001</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2017-10-19T15:03:54Z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