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44 - 2CCON3, 2XML+, Juan Lopez_AG\Compras\"/>
    </mc:Choice>
  </mc:AlternateContent>
  <xr:revisionPtr revIDLastSave="0" documentId="10_ncr:8100000_{2ED6623D-AD7F-4AE4-8CC2-4042CD6240A7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<sst xmlns="http://schemas.openxmlformats.org/spreadsheetml/2006/main" count="139" uniqueCount="110">
  <si>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</si>
  <si>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</si>
  <si>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</si>
  <si>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</si>
  <si>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</si>
  <si>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</si>
  <si>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</si>
  <si>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</si>
  <si>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</si>
  <si>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</si>
  <si>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</si>
  <si>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</si>
  <si>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</si>
  <si>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</si>
  <si>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</si>
  <si>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</si>
  <si>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</si>
  <si>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</si>
  <si>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</si>
  <si>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</si>
  <si>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</si>
  <si>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</si>
  <si>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</si>
  <si>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</si>
  <si>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</si>
  <si>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</si>
  <si>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</si>
  <si>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</si>
  <si>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</si>
  <si>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</si>
  <si>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</si>
  <si>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</si>
  <si>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</si>
  <si>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</si>
  <si>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</si>
  <si>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</si>
  <si>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</si>
  <si>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</si>
  <si>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</si>
  <si>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</si>
  <si>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</si>
  <si>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</si>
  <si>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</si>
  <si>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</si>
  <si>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</si>
  <si>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</si>
  <si>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</si>
  <si>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</si>
  <si>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</si>
  <si>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</si>
  <si>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</si>
  <si>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</si>
  <si>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</si>
  <si>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</si>
  <si>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</si>
  <si>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</si>
  <si>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</si>
  <si>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</si>
  <si>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</si>
  <si>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</si>
  <si>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</si>
  <si>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</si>
  <si>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</si>
  <si>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</si>
  <si>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</si>
  <si>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</si>
  <si>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</si>
  <si>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</si>
  <si>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</si>
  <si>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</si>
  <si>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</si>
  <si>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</si>
  <si>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</si>
  <si>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</si>
  <si>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</si>
  <si>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</si>
  <si>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</si>
  <si>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</si>
  <si>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</si>
  <si>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</si>
  <si>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</si>
  <si>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</si>
  <si>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</si>
  <si>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</si>
  <si>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</si>
  <si>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</si>
  <si>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</si>
  <si>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</si>
  <si>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</si>
  <si>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</si>
  <si>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</si>
  <si>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</si>
  <si>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</si>
  <si>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</si>
  <si>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</si>
  <si>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</si>
  <si>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</si>
  <si>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</si>
  <si>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</si>
  <si>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</si>
  <si>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</si>
  <si>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</si>
  <si>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</si>
  <si>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</si>
  <si>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</si>
  <si>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</si>
  <si>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</si>
  <si>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</si>
  <si>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P3244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</si>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</sst>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43326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20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5670</v>
      </c>
      <c r="Q23" s="71">
        <v>0.15</v>
      </c>
      <c r="R23" s="42">
        <f t="shared" ref="R23:R32" si="0">(P23*B23)*(1-Q23)</f>
        <v>4819.5</v>
      </c>
      <c r="S23" s="73">
        <v>0.3</v>
      </c>
      <c r="T23" s="43">
        <f>R23*(1-S23)</f>
        <v>3373.6499999999996</v>
      </c>
      <c r="U23" s="207"/>
    </row>
    <row r="24" spans="1:22" ht="21" x14ac:dyDescent="0.2">
      <c r="A24" s="139"/>
      <c r="B24" s="69">
        <v>1</v>
      </c>
      <c r="C24" s="90" t="s">
        <v>20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2"/>
      <c r="M24" s="78"/>
      <c r="N24" s="78"/>
      <c r="O24" s="83"/>
      <c r="P24" s="44">
        <v>5670</v>
      </c>
      <c r="Q24" s="71">
        <v>0.15</v>
      </c>
      <c r="R24" s="42">
        <f t="shared" si="0"/>
        <v>4819.5</v>
      </c>
      <c r="S24" s="73">
        <v>0.3</v>
      </c>
      <c r="T24" s="43">
        <f t="shared" ref="T24:T32" si="1">R24*(1-S24)</f>
        <v>3373.6499999999996</v>
      </c>
      <c r="U24" s="207"/>
    </row>
    <row r="25" spans="1:22" ht="21" x14ac:dyDescent="0.2">
      <c r="A25" s="139"/>
      <c r="B25" s="69">
        <v>2</v>
      </c>
      <c r="C25" s="90" t="s">
        <v>20</v>
      </c>
      <c r="D25" s="91" t="s">
        <v>65</v>
      </c>
      <c r="E25" s="40" t="s">
        <v>85</v>
      </c>
      <c r="F25" s="40"/>
      <c r="G25" s="40"/>
      <c r="H25" s="40" t="s">
        <v>0</v>
      </c>
      <c r="I25" s="40"/>
      <c r="J25" s="40"/>
      <c r="K25" s="41" t="s">
        <v>27</v>
      </c>
      <c r="L25" s="82"/>
      <c r="M25" s="78"/>
      <c r="N25" s="78"/>
      <c r="O25" s="83"/>
      <c r="P25" s="44">
        <v>3180</v>
      </c>
      <c r="Q25" s="71">
        <v>0</v>
      </c>
      <c r="R25" s="42">
        <f t="shared" si="0"/>
        <v>6360</v>
      </c>
      <c r="S25" s="73">
        <v>0.3</v>
      </c>
      <c r="T25" s="43">
        <f t="shared" si="1"/>
        <v>4452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14520</v>
      </c>
      <c r="Q36" s="52"/>
      <c r="R36" s="156" t="s">
        <v>11</v>
      </c>
      <c r="S36" s="157"/>
      <c r="T36" s="53">
        <f>SUM(T23:T35)</f>
        <v>11199.3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15999</v>
      </c>
      <c r="Q37" s="77" t="s">
        <v>46</v>
      </c>
      <c r="R37" s="156" t="s">
        <v>14</v>
      </c>
      <c r="S37" s="157"/>
      <c r="T37" s="56">
        <f>T36*0.16</f>
        <v>1791.8879999999999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12991.187999999998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2018-08-14T17:20:32Z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