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72 - RECNOM,UACNOM;UACCON, David Guerra Tellez_EM\Compras\"/>
    </mc:Choice>
  </mc:AlternateContent>
  <xr:revisionPtr revIDLastSave="0" documentId="13_ncr:1_{2EE9B9FE-566C-4467-B4B5-D33BC631E705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<sst xmlns="http://schemas.openxmlformats.org/spreadsheetml/2006/main" count="144" uniqueCount="120">
  <si>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</si>
  <si>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</si>
  <si>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</si>
  <si>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</si>
  <si>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</si>
  <si>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</si>
  <si>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</si>
  <si>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</si>
  <si>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</si>
  <si>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</si>
  <si>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</si>
  <si>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</si>
  <si>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</si>
  <si>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</si>
  <si>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</si>
  <si>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</si>
  <si>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</si>
  <si>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</si>
  <si>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</si>
  <si>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</si>
  <si>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</si>
  <si>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</si>
  <si>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</si>
  <si>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</si>
  <si>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</si>
  <si>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</si>
  <si>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</si>
  <si>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</si>
  <si>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</si>
  <si>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</si>
  <si>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</si>
  <si>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</si>
  <si>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</si>
  <si>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</si>
  <si>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</si>
  <si>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</si>
  <si>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</si>
  <si>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</si>
  <si>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</si>
  <si>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</si>
  <si>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</si>
  <si>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</si>
  <si>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</si>
  <si>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</si>
  <si>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</si>
  <si>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</si>
  <si>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</si>
  <si>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</si>
  <si>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</si>
  <si>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</si>
  <si>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</si>
  <si>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</si>
  <si>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</si>
  <si>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</si>
  <si>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</si>
  <si>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</si>
  <si>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</si>
  <si>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</si>
  <si>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</si>
  <si>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</si>
  <si>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</si>
  <si>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</si>
  <si>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</si>
  <si>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</si>
  <si>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</si>
  <si>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</si>
  <si>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</si>
  <si>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</si>
  <si>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</si>
  <si>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</si>
  <si>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</si>
  <si>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</si>
  <si>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</si>
  <si>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</si>
  <si>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</si>
  <si>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</si>
  <si>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</si>
  <si>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</si>
  <si>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</si>
  <si>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</si>
  <si>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</si>
  <si>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</si>
  <si>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</si>
  <si>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</si>
  <si>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</si>
  <si>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</si>
  <si>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</si>
  <si>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</si>
  <si>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</si>
  <si>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</si>
  <si>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</si>
  <si>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</si>
  <si>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</si>
  <si>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</si>
  <si>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</si>
  <si>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</si>
  <si>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</si>
  <si>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</si>
  <si>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</si>
  <si>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</si>
  <si>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</si>
  <si>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</si>
  <si>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</si>
  <si>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</si>
  <si>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</si>
  <si>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</si>
  <si>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</si>
  <si>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</si>
  <si>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P3572</t>
  </si>
  <si>
    <t>F4AF</t>
  </si>
  <si>
    <t>47EC</t>
  </si>
  <si>
    <t>DC8B</t>
  </si>
  <si>
    <t>4C26</t>
  </si>
  <si>
    <t>NOMINA  ANUAL</t>
  </si>
  <si>
    <t>2</t>
  </si>
  <si>
    <t>EC49</t>
  </si>
  <si>
    <t>0009</t>
  </si>
  <si>
    <t>F0B2</t>
  </si>
  <si>
    <t>2A53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</si>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</sst>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J23" sqref="J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43475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48</v>
      </c>
      <c r="D23" s="89" t="s">
        <v>22</v>
      </c>
      <c r="E23" s="40" t="s">
        <v>85</v>
      </c>
      <c r="F23" s="40"/>
      <c r="G23" s="40"/>
      <c r="H23" s="40" t="s">
        <v>119</v>
      </c>
      <c r="I23" s="40" t="s">
        <v>114</v>
      </c>
      <c r="J23" s="40" t="s">
        <v>27</v>
      </c>
      <c r="K23" s="41"/>
      <c r="L23" s="80" t="s">
        <v>109</v>
      </c>
      <c r="M23" s="78" t="s">
        <v>110</v>
      </c>
      <c r="N23" s="78" t="s">
        <v>111</v>
      </c>
      <c r="O23" s="81" t="s">
        <v>112</v>
      </c>
      <c r="P23" s="44">
        <v>1590</v>
      </c>
      <c r="Q23" s="71">
        <v>0</v>
      </c>
      <c r="R23" s="42">
        <f t="shared" ref="R23:R32" si="0">(P23*B23)*(1-Q23)</f>
        <v>1590</v>
      </c>
      <c r="S23" s="73">
        <v>0.25</v>
      </c>
      <c r="T23" s="43">
        <f>R23*(1-S23)</f>
        <v>1192.5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113</v>
      </c>
      <c r="E24" s="40" t="s">
        <v>85</v>
      </c>
      <c r="F24" s="40"/>
      <c r="G24" s="40"/>
      <c r="H24" s="40" t="s">
        <v>0</v>
      </c>
      <c r="I24" s="40" t="s">
        <v>114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4980</v>
      </c>
      <c r="Q24" s="71">
        <v>0</v>
      </c>
      <c r="R24" s="42">
        <f t="shared" si="0"/>
        <v>4980</v>
      </c>
      <c r="S24" s="73">
        <v>0.3</v>
      </c>
      <c r="T24" s="43">
        <f t="shared" ref="T24:T32" si="1">R24*(1-S24)</f>
        <v>3486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6570</v>
      </c>
      <c r="Q36" s="52"/>
      <c r="R36" s="154" t="s">
        <v>11</v>
      </c>
      <c r="S36" s="155"/>
      <c r="T36" s="53">
        <f>SUM(T23:T35)</f>
        <v>4678.5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6570</v>
      </c>
      <c r="Q37" s="77" t="s">
        <v>46</v>
      </c>
      <c r="R37" s="154" t="s">
        <v>14</v>
      </c>
      <c r="S37" s="155"/>
      <c r="T37" s="56">
        <f>T36*0.16</f>
        <v>748.56000000000006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5427.06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2019-01-10T17:38:25Z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