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6\P3797 - RNCNOM, RNCCON,Denise Carreon_AG\Compras\"/>
    </mc:Choice>
  </mc:AlternateContent>
  <xr:revisionPtr revIDLastSave="0" documentId="13_ncr:1_{B0CEDDBA-6871-4799-A516-5C803245DFF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<sst xmlns="http://schemas.openxmlformats.org/spreadsheetml/2006/main" count="135" uniqueCount="115">
  <si>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</si>
  <si>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</si>
  <si>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</si>
  <si>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</si>
  <si>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</si>
  <si>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</si>
  <si>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</si>
  <si>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</si>
  <si>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</si>
  <si>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</si>
  <si>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</si>
  <si>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</si>
  <si>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</si>
  <si>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</si>
  <si>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</si>
  <si>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</si>
  <si>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</si>
  <si>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</si>
  <si>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</si>
  <si>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</si>
  <si>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</si>
  <si>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</si>
  <si>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</si>
  <si>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</si>
  <si>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</si>
  <si>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</si>
  <si>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</si>
  <si>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</si>
  <si>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</si>
  <si>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</si>
  <si>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</si>
  <si>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</si>
  <si>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</si>
  <si>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</si>
  <si>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</si>
  <si>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</si>
  <si>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</si>
  <si>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</si>
  <si>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</si>
  <si>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</si>
  <si>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</si>
  <si>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</si>
  <si>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</si>
  <si>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</si>
  <si>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</si>
  <si>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</si>
  <si>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</si>
  <si>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</si>
  <si>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</si>
  <si>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</si>
  <si>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</si>
  <si>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</si>
  <si>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</si>
  <si>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</si>
  <si>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</si>
  <si>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</si>
  <si>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</si>
  <si>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</si>
  <si>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</si>
  <si>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</si>
  <si>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</si>
  <si>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</si>
  <si>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</si>
  <si>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</si>
  <si>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</si>
  <si>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</si>
  <si>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</si>
  <si>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</si>
  <si>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</si>
  <si>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</si>
  <si>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</si>
  <si>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</si>
  <si>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</si>
  <si>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</si>
  <si>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</si>
  <si>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</si>
  <si>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</si>
  <si>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</si>
  <si>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</si>
  <si>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</si>
  <si>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</si>
  <si>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</si>
  <si>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</si>
  <si>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</si>
  <si>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</si>
  <si>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</si>
  <si>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</si>
  <si>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</si>
  <si>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</si>
  <si>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</si>
  <si>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</si>
  <si>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</si>
  <si>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</si>
  <si>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</si>
  <si>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</si>
  <si>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</si>
  <si>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</si>
  <si>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</si>
  <si>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</si>
  <si>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</si>
  <si>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</si>
  <si>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</si>
  <si>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</si>
  <si>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</si>
  <si>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</si>
  <si>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</si>
  <si>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</si>
  <si>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</si>
  <si>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2</t>
  </si>
  <si>
    <t>P3797</t>
  </si>
  <si>
    <t>3</t>
  </si>
  <si>
    <t>2E93</t>
  </si>
  <si>
    <t>2F26</t>
  </si>
  <si>
    <t>9D12</t>
  </si>
  <si>
    <t>23F7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</si>
</sst>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39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/>
    </xf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2" xfId="0" applyFill="1" applyBorder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Border="1" applyAlignment="1">
      <alignment vertical="center" wrapText="1"/>
    </xf>
    <xf numFmtId="9" fontId="69" fillId="2" borderId="31" xfId="2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Alignment="1">
      <alignment horizontal="center" vertical="center" wrapText="1"/>
    </xf>
    <xf numFmtId="0" fontId="72" fillId="0" borderId="0" xfId="0" applyFont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Alignment="1">
      <alignment horizontal="center" vertical="center" wrapText="1"/>
    </xf>
    <xf numFmtId="44" fontId="78" fillId="0" borderId="0" xfId="0" applyNumberFormat="1" applyFont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Alignment="1">
      <alignment horizontal="center" vertical="center" wrapText="1"/>
    </xf>
    <xf numFmtId="44" fontId="82" fillId="0" borderId="6" xfId="1" applyFont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Font="1" applyFill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90" fillId="0" borderId="0" xfId="0" applyNumberFormat="1" applyFont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/>
    <xf numFmtId="0" fontId="0" fillId="9" borderId="18" xfId="0" applyFill="1" applyBorder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Alignment="1">
      <alignment horizontal="right" vertical="center" wrapText="1"/>
    </xf>
    <xf numFmtId="0" fontId="78" fillId="0" borderId="0" xfId="0" applyFont="1" applyAlignment="1">
      <alignment horizontal="right" vertical="center" wrapText="1"/>
    </xf>
    <xf numFmtId="0" fontId="79" fillId="0" borderId="0" xfId="0" applyFont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/>
    <xf numFmtId="0" fontId="0" fillId="9" borderId="11" xfId="0" applyFill="1" applyBorder="1"/>
    <xf numFmtId="0" fontId="0" fillId="9" borderId="12" xfId="0" applyFill="1" applyBorder="1"/>
    <xf numFmtId="0" fontId="10" fillId="0" borderId="9" xfId="0" applyFont="1" applyBorder="1" applyAlignment="1">
      <alignment horizontal="right" vertical="center"/>
    </xf>
    <xf numFmtId="0" fontId="10" fillId="0" borderId="1" xfId="0" applyFont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right" vertical="center"/>
    </xf>
    <xf numFmtId="164" fontId="21" fillId="0" borderId="54" xfId="0" applyNumberFormat="1" applyFont="1" applyBorder="1" applyAlignment="1">
      <alignment horizontal="center" vertical="center"/>
    </xf>
    <xf numFmtId="164" fontId="21" fillId="0" borderId="55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Border="1" applyAlignment="1">
      <alignment horizontal="right" vertical="center"/>
    </xf>
    <xf numFmtId="0" fontId="81" fillId="0" borderId="33" xfId="0" applyFont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/>
    <xf numFmtId="0" fontId="0" fillId="0" borderId="9" xfId="0" applyBorder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5"/>
  <sheetViews>
    <sheetView showGridLines="0" tabSelected="1" topLeftCell="A20" zoomScale="80" zoomScaleNormal="80" workbookViewId="0">
      <selection activeCell="T26" sqref="T26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3" t="s">
        <v>93</v>
      </c>
      <c r="B1" s="134"/>
      <c r="C1" s="134"/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5"/>
    </row>
    <row r="2" spans="1:21" ht="36" customHeight="1" x14ac:dyDescent="0.2">
      <c r="A2" s="136"/>
      <c r="B2" s="22" t="s">
        <v>0</v>
      </c>
      <c r="C2" s="23"/>
      <c r="D2" s="24"/>
      <c r="E2" s="24"/>
      <c r="F2" s="24"/>
      <c r="G2" s="24"/>
      <c r="H2" s="24"/>
      <c r="I2" s="24"/>
      <c r="J2" s="24"/>
      <c r="K2" s="24"/>
      <c r="L2" s="96" t="s">
        <v>79</v>
      </c>
      <c r="M2" s="97"/>
      <c r="N2" s="97"/>
      <c r="O2" s="97"/>
      <c r="P2" s="97"/>
      <c r="Q2" s="97"/>
      <c r="R2" s="97"/>
      <c r="S2" s="97"/>
      <c r="T2" s="98"/>
      <c r="U2" s="204"/>
    </row>
    <row r="3" spans="1:21" ht="54.75" customHeight="1" thickBot="1" x14ac:dyDescent="0.25">
      <c r="A3" s="136"/>
      <c r="B3" s="25" t="s">
        <v>0</v>
      </c>
      <c r="C3" s="26"/>
      <c r="D3" s="27"/>
      <c r="E3" s="27"/>
      <c r="F3" s="27"/>
      <c r="G3" s="27"/>
      <c r="H3" s="27"/>
      <c r="I3" s="27"/>
      <c r="J3" s="27"/>
      <c r="K3" s="27"/>
      <c r="L3" s="99" t="s">
        <v>94</v>
      </c>
      <c r="M3" s="99"/>
      <c r="N3" s="99"/>
      <c r="O3" s="99"/>
      <c r="P3" s="99"/>
      <c r="Q3" s="99"/>
      <c r="R3" s="99"/>
      <c r="S3" s="99"/>
      <c r="T3" s="100"/>
      <c r="U3" s="204"/>
    </row>
    <row r="4" spans="1:21" ht="22.5" customHeight="1" thickBot="1" x14ac:dyDescent="0.25">
      <c r="A4" s="136"/>
      <c r="B4" s="93" t="s">
        <v>78</v>
      </c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5"/>
      <c r="U4" s="204"/>
    </row>
    <row r="5" spans="1:21" ht="18" x14ac:dyDescent="0.25">
      <c r="A5" s="136"/>
      <c r="B5" s="214"/>
      <c r="C5" s="215"/>
      <c r="D5" s="215"/>
      <c r="E5" s="215"/>
      <c r="F5" s="215"/>
      <c r="G5" s="215"/>
      <c r="H5" s="215"/>
      <c r="I5" s="215"/>
      <c r="J5" s="215"/>
      <c r="K5" s="215"/>
      <c r="L5" s="215"/>
      <c r="M5" s="215"/>
      <c r="N5" s="215"/>
      <c r="O5" s="215"/>
      <c r="P5" s="215"/>
      <c r="Q5" s="215"/>
      <c r="R5" s="173" t="s">
        <v>62</v>
      </c>
      <c r="S5" s="174"/>
      <c r="T5" s="9"/>
      <c r="U5" s="204"/>
    </row>
    <row r="6" spans="1:21" ht="18" x14ac:dyDescent="0.2">
      <c r="A6" s="136"/>
      <c r="B6" s="208" t="s">
        <v>1</v>
      </c>
      <c r="C6" s="209"/>
      <c r="D6" s="234" t="s">
        <v>97</v>
      </c>
      <c r="E6" s="234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14" t="s">
        <v>2</v>
      </c>
      <c r="S6" s="230" t="s">
        <v>102</v>
      </c>
      <c r="T6" s="231"/>
      <c r="U6" s="204"/>
    </row>
    <row r="7" spans="1:21" ht="13.9" customHeight="1" x14ac:dyDescent="0.2">
      <c r="A7" s="136"/>
      <c r="B7" s="208" t="s">
        <v>3</v>
      </c>
      <c r="C7" s="209"/>
      <c r="D7" s="185" t="s">
        <v>98</v>
      </c>
      <c r="E7" s="186"/>
      <c r="F7" s="186"/>
      <c r="G7" s="186"/>
      <c r="H7" s="186"/>
      <c r="I7" s="186"/>
      <c r="J7" s="186"/>
      <c r="K7" s="124"/>
      <c r="L7" s="124"/>
      <c r="M7" s="124"/>
      <c r="N7" s="124"/>
      <c r="O7" s="124"/>
      <c r="P7" s="124"/>
      <c r="Q7" s="124"/>
      <c r="R7" s="14" t="s">
        <v>4</v>
      </c>
      <c r="S7" s="232" t="s">
        <v>103</v>
      </c>
      <c r="T7" s="233"/>
      <c r="U7" s="204"/>
    </row>
    <row r="8" spans="1:21" ht="15.75" x14ac:dyDescent="0.2">
      <c r="A8" s="136"/>
      <c r="B8" s="208" t="s">
        <v>5</v>
      </c>
      <c r="C8" s="209"/>
      <c r="D8" s="123" t="s">
        <v>99</v>
      </c>
      <c r="E8" s="124"/>
      <c r="F8" s="125"/>
      <c r="G8" s="125"/>
      <c r="H8" s="125"/>
      <c r="I8" s="125"/>
      <c r="J8" s="2" t="s">
        <v>40</v>
      </c>
      <c r="K8" s="191" t="s">
        <v>104</v>
      </c>
      <c r="L8" s="125"/>
      <c r="M8" s="125"/>
      <c r="N8" s="125"/>
      <c r="O8" s="125"/>
      <c r="P8" s="125"/>
      <c r="Q8" s="192"/>
      <c r="R8" s="192"/>
      <c r="S8" s="192"/>
      <c r="T8" s="193"/>
      <c r="U8" s="204"/>
    </row>
    <row r="9" spans="1:21" ht="15.75" x14ac:dyDescent="0.25">
      <c r="A9" s="136"/>
      <c r="B9" s="208" t="s">
        <v>6</v>
      </c>
      <c r="C9" s="209"/>
      <c r="D9" s="185" t="s">
        <v>100</v>
      </c>
      <c r="E9" s="186"/>
      <c r="F9" s="192"/>
      <c r="G9" s="192"/>
      <c r="H9" s="192"/>
      <c r="I9" s="192"/>
      <c r="J9" s="210"/>
      <c r="K9" s="210"/>
      <c r="L9" s="210"/>
      <c r="M9" s="210"/>
      <c r="N9" s="210"/>
      <c r="O9" s="210"/>
      <c r="P9" s="210"/>
      <c r="Q9" s="15" t="s">
        <v>7</v>
      </c>
      <c r="R9" s="211" t="s">
        <v>105</v>
      </c>
      <c r="S9" s="212"/>
      <c r="T9" s="213"/>
      <c r="U9" s="204"/>
    </row>
    <row r="10" spans="1:21" ht="18" x14ac:dyDescent="0.25">
      <c r="A10" s="136"/>
      <c r="B10" s="208" t="s">
        <v>39</v>
      </c>
      <c r="C10" s="209"/>
      <c r="D10" s="126" t="s">
        <v>101</v>
      </c>
      <c r="E10" s="126"/>
      <c r="F10" s="127"/>
      <c r="G10" s="127"/>
      <c r="H10" s="127"/>
      <c r="I10" s="127"/>
      <c r="J10" s="8" t="s">
        <v>17</v>
      </c>
      <c r="K10" s="194" t="s">
        <v>106</v>
      </c>
      <c r="L10" s="195"/>
      <c r="M10" s="195"/>
      <c r="N10" s="195"/>
      <c r="O10" s="195"/>
      <c r="P10" s="195"/>
      <c r="Q10" s="195"/>
      <c r="R10" s="195"/>
      <c r="S10" s="195"/>
      <c r="T10" s="196"/>
      <c r="U10" s="204"/>
    </row>
    <row r="11" spans="1:21" ht="16.5" thickBot="1" x14ac:dyDescent="0.25">
      <c r="A11" s="136"/>
      <c r="B11" s="224" t="s">
        <v>29</v>
      </c>
      <c r="C11" s="225"/>
      <c r="D11" s="225"/>
      <c r="E11" s="130" t="s">
        <v>107</v>
      </c>
      <c r="F11" s="131"/>
      <c r="G11" s="131"/>
      <c r="H11" s="131"/>
      <c r="I11" s="131"/>
      <c r="J11" s="131"/>
      <c r="K11" s="131"/>
      <c r="L11" s="131"/>
      <c r="M11" s="131"/>
      <c r="N11" s="131"/>
      <c r="O11" s="132"/>
      <c r="P11" s="236" t="s">
        <v>30</v>
      </c>
      <c r="Q11" s="237"/>
      <c r="R11" s="238"/>
      <c r="S11" s="220" t="s">
        <v>41</v>
      </c>
      <c r="T11" s="221"/>
      <c r="U11" s="204"/>
    </row>
    <row r="12" spans="1:21" ht="39" customHeight="1" thickBot="1" x14ac:dyDescent="0.25">
      <c r="A12" s="136"/>
      <c r="B12" s="226" t="s">
        <v>96</v>
      </c>
      <c r="C12" s="227"/>
      <c r="D12" s="228"/>
      <c r="E12" s="228"/>
      <c r="F12" s="228"/>
      <c r="G12" s="228"/>
      <c r="H12" s="228"/>
      <c r="I12" s="228"/>
      <c r="J12" s="228"/>
      <c r="K12" s="228"/>
      <c r="L12" s="228"/>
      <c r="M12" s="228"/>
      <c r="N12" s="228"/>
      <c r="O12" s="228"/>
      <c r="P12" s="228"/>
      <c r="Q12" s="228"/>
      <c r="R12" s="228"/>
      <c r="S12" s="228"/>
      <c r="T12" s="229"/>
      <c r="U12" s="204"/>
    </row>
    <row r="13" spans="1:21" ht="26.25" x14ac:dyDescent="0.25">
      <c r="A13" s="136"/>
      <c r="B13" s="111" t="s">
        <v>8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74" t="s">
        <v>0</v>
      </c>
      <c r="P13" s="73" t="s">
        <v>0</v>
      </c>
      <c r="Q13" s="75"/>
      <c r="R13" s="179" t="s">
        <v>9</v>
      </c>
      <c r="S13" s="179"/>
      <c r="T13" s="92" t="s">
        <v>109</v>
      </c>
      <c r="U13" s="204"/>
    </row>
    <row r="14" spans="1:21" ht="19.5" customHeight="1" thickBot="1" x14ac:dyDescent="0.25">
      <c r="A14" s="136"/>
      <c r="B14" s="182" t="s">
        <v>16</v>
      </c>
      <c r="C14" s="183"/>
      <c r="D14" s="184"/>
      <c r="E14" s="216" t="s">
        <v>13</v>
      </c>
      <c r="F14" s="216"/>
      <c r="G14" s="216"/>
      <c r="H14" s="216"/>
      <c r="I14" s="216"/>
      <c r="J14" s="217"/>
      <c r="K14" s="217"/>
      <c r="L14" s="217"/>
      <c r="M14" s="217"/>
      <c r="N14" s="217"/>
      <c r="O14" s="217"/>
      <c r="P14" s="217"/>
      <c r="Q14" s="217"/>
      <c r="R14" s="33" t="s">
        <v>10</v>
      </c>
      <c r="S14" s="180">
        <f ca="1">TODAY()</f>
        <v>43621</v>
      </c>
      <c r="T14" s="181"/>
      <c r="U14" s="204"/>
    </row>
    <row r="15" spans="1:21" ht="22.5" customHeight="1" x14ac:dyDescent="0.2">
      <c r="A15" s="136"/>
      <c r="B15" s="175" t="s">
        <v>51</v>
      </c>
      <c r="C15" s="176"/>
      <c r="D15" s="177"/>
      <c r="E15" s="177"/>
      <c r="F15" s="177"/>
      <c r="G15" s="177"/>
      <c r="H15" s="177"/>
      <c r="I15" s="177"/>
      <c r="J15" s="177"/>
      <c r="K15" s="177"/>
      <c r="L15" s="177"/>
      <c r="M15" s="177"/>
      <c r="N15" s="177"/>
      <c r="O15" s="177"/>
      <c r="P15" s="177"/>
      <c r="Q15" s="177"/>
      <c r="R15" s="177"/>
      <c r="S15" s="177"/>
      <c r="T15" s="178"/>
      <c r="U15" s="204"/>
    </row>
    <row r="16" spans="1:21" ht="18" customHeight="1" thickBot="1" x14ac:dyDescent="0.25">
      <c r="A16" s="136"/>
      <c r="B16" s="140" t="s">
        <v>15</v>
      </c>
      <c r="C16" s="141"/>
      <c r="D16" s="141"/>
      <c r="E16" s="141"/>
      <c r="F16" s="141"/>
      <c r="G16" s="141"/>
      <c r="H16" s="141"/>
      <c r="I16" s="141"/>
      <c r="J16" s="141"/>
      <c r="K16" s="141"/>
      <c r="L16" s="141"/>
      <c r="M16" s="141"/>
      <c r="N16" s="141"/>
      <c r="O16" s="141"/>
      <c r="P16" s="141"/>
      <c r="Q16" s="141"/>
      <c r="R16" s="141"/>
      <c r="S16" s="141"/>
      <c r="T16" s="142"/>
      <c r="U16" s="204"/>
    </row>
    <row r="17" spans="1:21" ht="30.75" customHeight="1" thickBot="1" x14ac:dyDescent="0.25">
      <c r="A17" s="136"/>
      <c r="B17" s="143" t="s">
        <v>19</v>
      </c>
      <c r="C17" s="144"/>
      <c r="D17" s="144"/>
      <c r="E17" s="144"/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5"/>
      <c r="U17" s="204"/>
    </row>
    <row r="18" spans="1:21" ht="100.5" customHeight="1" thickBot="1" x14ac:dyDescent="0.25">
      <c r="A18" s="136"/>
      <c r="B18" s="146" t="s">
        <v>91</v>
      </c>
      <c r="C18" s="147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9"/>
      <c r="U18" s="204"/>
    </row>
    <row r="19" spans="1:21" ht="36" customHeight="1" thickBot="1" x14ac:dyDescent="0.25">
      <c r="A19" s="136"/>
      <c r="B19" s="115" t="s">
        <v>33</v>
      </c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7"/>
      <c r="P19" s="10" t="s">
        <v>31</v>
      </c>
      <c r="Q19" s="67"/>
      <c r="R19" s="4" t="s">
        <v>32</v>
      </c>
      <c r="S19" s="218" t="s">
        <v>27</v>
      </c>
      <c r="T19" s="219"/>
      <c r="U19" s="204"/>
    </row>
    <row r="20" spans="1:21" ht="50.25" customHeight="1" thickBot="1" x14ac:dyDescent="0.25">
      <c r="A20" s="136"/>
      <c r="B20" s="118" t="s">
        <v>42</v>
      </c>
      <c r="C20" s="119"/>
      <c r="D20" s="120"/>
      <c r="E20" s="119"/>
      <c r="F20" s="119"/>
      <c r="G20" s="119"/>
      <c r="H20" s="119"/>
      <c r="I20" s="119"/>
      <c r="J20" s="119"/>
      <c r="K20" s="119"/>
      <c r="L20" s="119"/>
      <c r="M20" s="121"/>
      <c r="N20" s="121"/>
      <c r="O20" s="122"/>
      <c r="P20" s="64"/>
      <c r="Q20" s="16" t="s">
        <v>35</v>
      </c>
      <c r="R20" s="65"/>
      <c r="S20" s="17" t="s">
        <v>36</v>
      </c>
      <c r="T20" s="66"/>
      <c r="U20" s="204"/>
    </row>
    <row r="21" spans="1:21" ht="81.75" thickBot="1" x14ac:dyDescent="0.25">
      <c r="A21" s="136"/>
      <c r="B21" s="11" t="s">
        <v>52</v>
      </c>
      <c r="C21" s="12" t="s">
        <v>53</v>
      </c>
      <c r="D21" s="59" t="s">
        <v>54</v>
      </c>
      <c r="E21" s="29" t="s">
        <v>82</v>
      </c>
      <c r="F21" s="61" t="s">
        <v>49</v>
      </c>
      <c r="G21" s="62" t="s">
        <v>87</v>
      </c>
      <c r="H21" s="63" t="s">
        <v>55</v>
      </c>
      <c r="I21" s="13" t="s">
        <v>88</v>
      </c>
      <c r="J21" s="107" t="s">
        <v>63</v>
      </c>
      <c r="K21" s="109" t="s">
        <v>18</v>
      </c>
      <c r="L21" s="222" t="s">
        <v>70</v>
      </c>
      <c r="M21" s="223"/>
      <c r="N21" s="223"/>
      <c r="O21" s="223"/>
      <c r="P21" s="101" t="s">
        <v>28</v>
      </c>
      <c r="Q21" s="30" t="s">
        <v>77</v>
      </c>
      <c r="R21" s="103" t="s">
        <v>64</v>
      </c>
      <c r="S21" s="84" t="s">
        <v>56</v>
      </c>
      <c r="T21" s="105" t="s">
        <v>11</v>
      </c>
      <c r="U21" s="204"/>
    </row>
    <row r="22" spans="1:21" ht="104.25" customHeight="1" x14ac:dyDescent="0.2">
      <c r="A22" s="136"/>
      <c r="B22" s="34" t="s">
        <v>72</v>
      </c>
      <c r="C22" s="35" t="s">
        <v>58</v>
      </c>
      <c r="D22" s="60" t="s">
        <v>73</v>
      </c>
      <c r="E22" s="36" t="s">
        <v>83</v>
      </c>
      <c r="F22" s="128" t="s">
        <v>89</v>
      </c>
      <c r="G22" s="129"/>
      <c r="H22" s="37" t="s">
        <v>75</v>
      </c>
      <c r="I22" s="37" t="s">
        <v>74</v>
      </c>
      <c r="J22" s="108"/>
      <c r="K22" s="110"/>
      <c r="L22" s="113" t="s">
        <v>90</v>
      </c>
      <c r="M22" s="114"/>
      <c r="N22" s="114"/>
      <c r="O22" s="114"/>
      <c r="P22" s="102"/>
      <c r="Q22" s="85" t="s">
        <v>76</v>
      </c>
      <c r="R22" s="104"/>
      <c r="S22" s="38" t="s">
        <v>57</v>
      </c>
      <c r="T22" s="106"/>
      <c r="U22" s="204"/>
    </row>
    <row r="23" spans="1:21" ht="21" x14ac:dyDescent="0.2">
      <c r="A23" s="136"/>
      <c r="B23" s="68">
        <v>1</v>
      </c>
      <c r="C23" s="87" t="s">
        <v>48</v>
      </c>
      <c r="D23" s="88" t="s">
        <v>22</v>
      </c>
      <c r="E23" s="39" t="s">
        <v>85</v>
      </c>
      <c r="F23" s="39"/>
      <c r="G23" s="39"/>
      <c r="H23" s="39" t="s">
        <v>108</v>
      </c>
      <c r="I23" s="39" t="s">
        <v>110</v>
      </c>
      <c r="J23" s="39"/>
      <c r="K23" s="40" t="s">
        <v>27</v>
      </c>
      <c r="L23" s="79" t="s">
        <v>111</v>
      </c>
      <c r="M23" s="77" t="s">
        <v>112</v>
      </c>
      <c r="N23" s="77" t="s">
        <v>113</v>
      </c>
      <c r="O23" s="80" t="s">
        <v>114</v>
      </c>
      <c r="P23" s="43">
        <v>298.63</v>
      </c>
      <c r="Q23" s="70"/>
      <c r="R23" s="41">
        <f t="shared" ref="R23:R32" si="0">(P23*B23)*(1-Q23)</f>
        <v>298.63</v>
      </c>
      <c r="S23" s="72">
        <v>0.25</v>
      </c>
      <c r="T23" s="42">
        <f>R23*(1-S23)</f>
        <v>223.9725</v>
      </c>
      <c r="U23" s="204"/>
    </row>
    <row r="24" spans="1:21" ht="21" x14ac:dyDescent="0.2">
      <c r="A24" s="136"/>
      <c r="B24" s="68"/>
      <c r="C24" s="87"/>
      <c r="D24" s="88"/>
      <c r="E24" s="39"/>
      <c r="F24" s="39"/>
      <c r="G24" s="39"/>
      <c r="H24" s="39" t="s">
        <v>0</v>
      </c>
      <c r="I24" s="39"/>
      <c r="J24" s="39"/>
      <c r="K24" s="40"/>
      <c r="L24" s="79"/>
      <c r="M24" s="77"/>
      <c r="N24" s="77"/>
      <c r="O24" s="80"/>
      <c r="P24" s="43"/>
      <c r="Q24" s="70"/>
      <c r="R24" s="41">
        <f t="shared" si="0"/>
        <v>0</v>
      </c>
      <c r="S24" s="72">
        <v>0.3</v>
      </c>
      <c r="T24" s="42">
        <f t="shared" ref="T24:T32" si="1">R24*(1-S24)</f>
        <v>0</v>
      </c>
      <c r="U24" s="204"/>
    </row>
    <row r="25" spans="1:21" ht="21" x14ac:dyDescent="0.2">
      <c r="A25" s="136"/>
      <c r="B25" s="68">
        <v>1</v>
      </c>
      <c r="C25" s="87"/>
      <c r="D25" s="88"/>
      <c r="E25" s="39"/>
      <c r="F25" s="39"/>
      <c r="G25" s="39"/>
      <c r="H25" s="39" t="s">
        <v>0</v>
      </c>
      <c r="I25" s="39"/>
      <c r="J25" s="39"/>
      <c r="K25" s="40"/>
      <c r="L25" s="79"/>
      <c r="M25" s="77"/>
      <c r="N25" s="77"/>
      <c r="O25" s="80"/>
      <c r="P25" s="43"/>
      <c r="Q25" s="70">
        <v>0</v>
      </c>
      <c r="R25" s="41">
        <f t="shared" si="0"/>
        <v>0</v>
      </c>
      <c r="S25" s="72">
        <v>0.3</v>
      </c>
      <c r="T25" s="42">
        <f t="shared" si="1"/>
        <v>0</v>
      </c>
      <c r="U25" s="204"/>
    </row>
    <row r="26" spans="1:21" ht="21" x14ac:dyDescent="0.2">
      <c r="A26" s="136"/>
      <c r="B26" s="68">
        <v>0</v>
      </c>
      <c r="C26" s="87"/>
      <c r="D26" s="88"/>
      <c r="E26" s="39"/>
      <c r="F26" s="39"/>
      <c r="G26" s="39"/>
      <c r="H26" s="39" t="s">
        <v>0</v>
      </c>
      <c r="I26" s="39"/>
      <c r="J26" s="39"/>
      <c r="K26" s="40"/>
      <c r="L26" s="79"/>
      <c r="M26" s="77"/>
      <c r="N26" s="77"/>
      <c r="O26" s="80"/>
      <c r="P26" s="43">
        <v>0</v>
      </c>
      <c r="Q26" s="70">
        <v>0</v>
      </c>
      <c r="R26" s="41">
        <f t="shared" si="0"/>
        <v>0</v>
      </c>
      <c r="S26" s="72">
        <v>0</v>
      </c>
      <c r="T26" s="42">
        <f t="shared" si="1"/>
        <v>0</v>
      </c>
      <c r="U26" s="204"/>
    </row>
    <row r="27" spans="1:21" ht="21" x14ac:dyDescent="0.2">
      <c r="A27" s="136"/>
      <c r="B27" s="68">
        <v>0</v>
      </c>
      <c r="C27" s="87"/>
      <c r="D27" s="88" t="s">
        <v>0</v>
      </c>
      <c r="E27" s="39"/>
      <c r="F27" s="39"/>
      <c r="G27" s="39"/>
      <c r="H27" s="39"/>
      <c r="I27" s="39"/>
      <c r="J27" s="39"/>
      <c r="K27" s="40"/>
      <c r="L27" s="79"/>
      <c r="M27" s="77"/>
      <c r="N27" s="77"/>
      <c r="O27" s="80"/>
      <c r="P27" s="43">
        <v>0</v>
      </c>
      <c r="Q27" s="70">
        <v>0</v>
      </c>
      <c r="R27" s="41">
        <f t="shared" si="0"/>
        <v>0</v>
      </c>
      <c r="S27" s="72">
        <v>0</v>
      </c>
      <c r="T27" s="42">
        <f t="shared" si="1"/>
        <v>0</v>
      </c>
      <c r="U27" s="204"/>
    </row>
    <row r="28" spans="1:21" ht="21" x14ac:dyDescent="0.2">
      <c r="A28" s="136"/>
      <c r="B28" s="68">
        <v>0</v>
      </c>
      <c r="C28" s="87"/>
      <c r="D28" s="88" t="s">
        <v>0</v>
      </c>
      <c r="E28" s="39"/>
      <c r="F28" s="39"/>
      <c r="G28" s="39"/>
      <c r="H28" s="39"/>
      <c r="I28" s="39"/>
      <c r="J28" s="39"/>
      <c r="K28" s="40"/>
      <c r="L28" s="79"/>
      <c r="M28" s="77"/>
      <c r="N28" s="77"/>
      <c r="O28" s="80"/>
      <c r="P28" s="43">
        <v>0</v>
      </c>
      <c r="Q28" s="70">
        <v>0</v>
      </c>
      <c r="R28" s="41">
        <f t="shared" si="0"/>
        <v>0</v>
      </c>
      <c r="S28" s="72">
        <v>0</v>
      </c>
      <c r="T28" s="42">
        <f t="shared" si="1"/>
        <v>0</v>
      </c>
      <c r="U28" s="204"/>
    </row>
    <row r="29" spans="1:21" ht="21" x14ac:dyDescent="0.2">
      <c r="A29" s="136"/>
      <c r="B29" s="68">
        <v>0</v>
      </c>
      <c r="C29" s="87"/>
      <c r="D29" s="89"/>
      <c r="E29" s="39"/>
      <c r="F29" s="39"/>
      <c r="G29" s="39"/>
      <c r="H29" s="39"/>
      <c r="I29" s="39"/>
      <c r="J29" s="39"/>
      <c r="K29" s="40"/>
      <c r="L29" s="79"/>
      <c r="M29" s="77"/>
      <c r="N29" s="77"/>
      <c r="O29" s="80"/>
      <c r="P29" s="43">
        <v>0</v>
      </c>
      <c r="Q29" s="70">
        <v>0</v>
      </c>
      <c r="R29" s="41">
        <f t="shared" si="0"/>
        <v>0</v>
      </c>
      <c r="S29" s="72">
        <v>0</v>
      </c>
      <c r="T29" s="42">
        <f t="shared" si="1"/>
        <v>0</v>
      </c>
      <c r="U29" s="204"/>
    </row>
    <row r="30" spans="1:21" ht="21" x14ac:dyDescent="0.2">
      <c r="A30" s="136"/>
      <c r="B30" s="68">
        <v>0</v>
      </c>
      <c r="C30" s="87"/>
      <c r="D30" s="89"/>
      <c r="E30" s="39"/>
      <c r="F30" s="39"/>
      <c r="G30" s="39"/>
      <c r="H30" s="39"/>
      <c r="I30" s="39"/>
      <c r="J30" s="39"/>
      <c r="K30" s="40"/>
      <c r="L30" s="79"/>
      <c r="M30" s="77"/>
      <c r="N30" s="77"/>
      <c r="O30" s="80"/>
      <c r="P30" s="43">
        <v>0</v>
      </c>
      <c r="Q30" s="70">
        <v>0</v>
      </c>
      <c r="R30" s="41">
        <f t="shared" si="0"/>
        <v>0</v>
      </c>
      <c r="S30" s="72">
        <v>0</v>
      </c>
      <c r="T30" s="42">
        <f t="shared" si="1"/>
        <v>0</v>
      </c>
      <c r="U30" s="204"/>
    </row>
    <row r="31" spans="1:21" ht="21" x14ac:dyDescent="0.2">
      <c r="A31" s="136"/>
      <c r="B31" s="68">
        <v>0</v>
      </c>
      <c r="C31" s="87"/>
      <c r="D31" s="88" t="s">
        <v>0</v>
      </c>
      <c r="E31" s="39"/>
      <c r="F31" s="39"/>
      <c r="G31" s="39"/>
      <c r="H31" s="39"/>
      <c r="I31" s="39"/>
      <c r="J31" s="39"/>
      <c r="K31" s="40"/>
      <c r="L31" s="79"/>
      <c r="M31" s="77"/>
      <c r="N31" s="77"/>
      <c r="O31" s="80"/>
      <c r="P31" s="43">
        <v>0</v>
      </c>
      <c r="Q31" s="70">
        <v>0</v>
      </c>
      <c r="R31" s="41">
        <f t="shared" si="0"/>
        <v>0</v>
      </c>
      <c r="S31" s="72">
        <v>0</v>
      </c>
      <c r="T31" s="42">
        <f t="shared" si="1"/>
        <v>0</v>
      </c>
      <c r="U31" s="204"/>
    </row>
    <row r="32" spans="1:21" ht="21.75" thickBot="1" x14ac:dyDescent="0.25">
      <c r="A32" s="136"/>
      <c r="B32" s="69">
        <v>0</v>
      </c>
      <c r="C32" s="90"/>
      <c r="D32" s="91" t="s">
        <v>0</v>
      </c>
      <c r="E32" s="39"/>
      <c r="F32" s="39"/>
      <c r="G32" s="39"/>
      <c r="H32" s="39"/>
      <c r="I32" s="39"/>
      <c r="J32" s="39"/>
      <c r="K32" s="40"/>
      <c r="L32" s="81"/>
      <c r="M32" s="82"/>
      <c r="N32" s="82"/>
      <c r="O32" s="83"/>
      <c r="P32" s="43">
        <v>0</v>
      </c>
      <c r="Q32" s="71">
        <v>0</v>
      </c>
      <c r="R32" s="41">
        <f t="shared" si="0"/>
        <v>0</v>
      </c>
      <c r="S32" s="72">
        <v>0</v>
      </c>
      <c r="T32" s="42">
        <f t="shared" si="1"/>
        <v>0</v>
      </c>
      <c r="U32" s="204"/>
    </row>
    <row r="33" spans="1:21" ht="14.25" hidden="1" customHeight="1" x14ac:dyDescent="0.25">
      <c r="A33" s="136"/>
      <c r="B33" s="44">
        <v>0</v>
      </c>
      <c r="C33" s="45"/>
      <c r="D33" s="138"/>
      <c r="E33" s="139"/>
      <c r="F33" s="39"/>
      <c r="G33" s="39"/>
      <c r="H33" s="39"/>
      <c r="I33" s="39"/>
      <c r="J33" s="39"/>
      <c r="K33" s="39"/>
      <c r="L33" s="78"/>
      <c r="M33" s="78"/>
      <c r="N33" s="78"/>
      <c r="O33" s="78"/>
      <c r="P33" s="39"/>
      <c r="Q33" s="39"/>
      <c r="R33" s="46">
        <v>0</v>
      </c>
      <c r="S33" s="47">
        <v>0</v>
      </c>
      <c r="T33" s="48">
        <f>(R33-(R33*S33))*B33</f>
        <v>0</v>
      </c>
      <c r="U33" s="204"/>
    </row>
    <row r="34" spans="1:21" ht="14.25" hidden="1" customHeight="1" x14ac:dyDescent="0.25">
      <c r="A34" s="136"/>
      <c r="B34" s="44">
        <v>0</v>
      </c>
      <c r="C34" s="45"/>
      <c r="D34" s="138"/>
      <c r="E34" s="138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46">
        <v>0</v>
      </c>
      <c r="S34" s="47">
        <v>0</v>
      </c>
      <c r="T34" s="48">
        <f>(R34-(R34*S34))*B34</f>
        <v>0</v>
      </c>
      <c r="U34" s="204"/>
    </row>
    <row r="35" spans="1:21" ht="14.25" hidden="1" customHeight="1" x14ac:dyDescent="0.25">
      <c r="A35" s="136"/>
      <c r="B35" s="44">
        <v>0</v>
      </c>
      <c r="C35" s="45"/>
      <c r="D35" s="138"/>
      <c r="E35" s="138"/>
      <c r="F35" s="39"/>
      <c r="G35" s="39"/>
      <c r="H35" s="39"/>
      <c r="I35" s="39"/>
      <c r="J35" s="39"/>
      <c r="K35" s="39"/>
      <c r="L35" s="39"/>
      <c r="M35" s="49"/>
      <c r="N35" s="49"/>
      <c r="O35" s="49"/>
      <c r="P35" s="49"/>
      <c r="Q35" s="39"/>
      <c r="R35" s="46">
        <v>0</v>
      </c>
      <c r="S35" s="47">
        <v>0</v>
      </c>
      <c r="T35" s="48">
        <f>(R35-(R35*S35))*B35</f>
        <v>0</v>
      </c>
      <c r="U35" s="204"/>
    </row>
    <row r="36" spans="1:21" ht="21.75" customHeight="1" x14ac:dyDescent="0.2">
      <c r="A36" s="136"/>
      <c r="B36" s="155" t="s">
        <v>34</v>
      </c>
      <c r="C36" s="156"/>
      <c r="D36" s="156"/>
      <c r="E36" s="156"/>
      <c r="F36" s="156"/>
      <c r="G36" s="156"/>
      <c r="H36" s="156"/>
      <c r="I36" s="156"/>
      <c r="J36" s="156"/>
      <c r="K36" s="156"/>
      <c r="L36" s="160" t="s">
        <v>43</v>
      </c>
      <c r="M36" s="160"/>
      <c r="N36" s="160"/>
      <c r="O36" s="160"/>
      <c r="P36" s="50">
        <f>SUM(P23:P32)</f>
        <v>298.63</v>
      </c>
      <c r="Q36" s="51"/>
      <c r="R36" s="153" t="s">
        <v>11</v>
      </c>
      <c r="S36" s="154"/>
      <c r="T36" s="52">
        <f>SUM(T23:T35)</f>
        <v>223.9725</v>
      </c>
      <c r="U36" s="204"/>
    </row>
    <row r="37" spans="1:21" ht="14.25" customHeight="1" x14ac:dyDescent="0.2">
      <c r="A37" s="136"/>
      <c r="B37" s="199" t="s">
        <v>50</v>
      </c>
      <c r="C37" s="53" t="s">
        <v>71</v>
      </c>
      <c r="D37" s="168" t="s">
        <v>80</v>
      </c>
      <c r="E37" s="169"/>
      <c r="F37" s="169"/>
      <c r="G37" s="169"/>
      <c r="H37" s="169"/>
      <c r="I37" s="169"/>
      <c r="J37" s="161" t="s">
        <v>44</v>
      </c>
      <c r="K37" s="162"/>
      <c r="L37" s="162"/>
      <c r="M37" s="162"/>
      <c r="N37" s="162"/>
      <c r="O37" s="162"/>
      <c r="P37" s="54">
        <f>SUM(R23:R32)</f>
        <v>298.63</v>
      </c>
      <c r="Q37" s="76" t="s">
        <v>46</v>
      </c>
      <c r="R37" s="153" t="s">
        <v>14</v>
      </c>
      <c r="S37" s="154"/>
      <c r="T37" s="55">
        <f>T36*0.16</f>
        <v>35.835599999999999</v>
      </c>
      <c r="U37" s="204"/>
    </row>
    <row r="38" spans="1:21" ht="15.75" hidden="1" customHeight="1" x14ac:dyDescent="0.2">
      <c r="A38" s="136"/>
      <c r="B38" s="200"/>
      <c r="C38" s="56"/>
      <c r="D38" s="56"/>
      <c r="E38" s="56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187" t="s">
        <v>0</v>
      </c>
      <c r="S38" s="188"/>
      <c r="T38" s="57">
        <v>0</v>
      </c>
      <c r="U38" s="204"/>
    </row>
    <row r="39" spans="1:21" ht="33" customHeight="1" thickBot="1" x14ac:dyDescent="0.25">
      <c r="A39" s="136"/>
      <c r="B39" s="200"/>
      <c r="C39" s="53" t="s">
        <v>48</v>
      </c>
      <c r="D39" s="197" t="s">
        <v>81</v>
      </c>
      <c r="E39" s="198"/>
      <c r="F39" s="198"/>
      <c r="G39" s="198"/>
      <c r="H39" s="198"/>
      <c r="I39" s="198"/>
      <c r="J39" s="198"/>
      <c r="K39" s="201"/>
      <c r="L39" s="202"/>
      <c r="M39" s="202"/>
      <c r="N39" s="202"/>
      <c r="O39" s="202"/>
      <c r="P39" s="202"/>
      <c r="Q39" s="203"/>
      <c r="R39" s="189" t="s">
        <v>12</v>
      </c>
      <c r="S39" s="190"/>
      <c r="T39" s="58">
        <f>T36+T37+T38</f>
        <v>259.80809999999997</v>
      </c>
      <c r="U39" s="204"/>
    </row>
    <row r="40" spans="1:21" ht="73.5" customHeight="1" thickBot="1" x14ac:dyDescent="0.3">
      <c r="A40" s="136"/>
      <c r="B40" s="163" t="s">
        <v>45</v>
      </c>
      <c r="C40" s="164"/>
      <c r="D40" s="165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7"/>
      <c r="T40" s="1"/>
      <c r="U40" s="204"/>
    </row>
    <row r="41" spans="1:21" ht="14.25" customHeight="1" thickBot="1" x14ac:dyDescent="0.3">
      <c r="A41" s="136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  <c r="U41" s="204"/>
    </row>
    <row r="42" spans="1:21" ht="38.25" customHeight="1" thickBot="1" x14ac:dyDescent="0.25">
      <c r="A42" s="136"/>
      <c r="B42" s="157" t="s">
        <v>95</v>
      </c>
      <c r="C42" s="158"/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9"/>
      <c r="U42" s="204"/>
    </row>
    <row r="43" spans="1:21" ht="73.5" customHeight="1" thickBot="1" x14ac:dyDescent="0.25">
      <c r="A43" s="137"/>
      <c r="B43" s="205" t="s">
        <v>37</v>
      </c>
      <c r="C43" s="206"/>
      <c r="D43" s="207"/>
      <c r="E43" s="150"/>
      <c r="F43" s="151"/>
      <c r="G43" s="151"/>
      <c r="H43" s="151"/>
      <c r="I43" s="151"/>
      <c r="J43" s="151"/>
      <c r="K43" s="151"/>
      <c r="L43" s="151"/>
      <c r="M43" s="151"/>
      <c r="N43" s="151"/>
      <c r="O43" s="151"/>
      <c r="P43" s="151"/>
      <c r="Q43" s="151"/>
      <c r="R43" s="151"/>
      <c r="S43" s="151"/>
      <c r="T43" s="152"/>
      <c r="U43" s="204"/>
    </row>
    <row r="44" spans="1:21" ht="51" customHeight="1" thickBot="1" x14ac:dyDescent="0.25">
      <c r="A44" s="31"/>
      <c r="B44" s="205" t="s">
        <v>38</v>
      </c>
      <c r="C44" s="206"/>
      <c r="D44" s="206"/>
      <c r="E44" s="150"/>
      <c r="F44" s="151"/>
      <c r="G44" s="151"/>
      <c r="H44" s="151"/>
      <c r="I44" s="151"/>
      <c r="J44" s="151"/>
      <c r="K44" s="151"/>
      <c r="L44" s="151"/>
      <c r="M44" s="151"/>
      <c r="N44" s="151"/>
      <c r="O44" s="151"/>
      <c r="P44" s="151"/>
      <c r="Q44" s="151"/>
      <c r="R44" s="151"/>
      <c r="S44" s="151"/>
      <c r="T44" s="152"/>
      <c r="U44" s="32"/>
    </row>
    <row r="45" spans="1:21" ht="22.5" customHeight="1" thickBot="1" x14ac:dyDescent="0.25">
      <c r="A45" s="170"/>
      <c r="B45" s="171"/>
      <c r="C45" s="171"/>
      <c r="D45" s="171"/>
      <c r="E45" s="171"/>
      <c r="F45" s="171"/>
      <c r="G45" s="171"/>
      <c r="H45" s="171"/>
      <c r="I45" s="171"/>
      <c r="J45" s="171"/>
      <c r="K45" s="171"/>
      <c r="L45" s="171"/>
      <c r="M45" s="171"/>
      <c r="N45" s="171"/>
      <c r="O45" s="171"/>
      <c r="P45" s="171"/>
      <c r="Q45" s="171"/>
      <c r="R45" s="171"/>
      <c r="S45" s="171"/>
      <c r="T45" s="171"/>
      <c r="U45" s="172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8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8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8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8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6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2019-06-05T20:18:57Z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