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2\P4606 - RNXML, RNCCON, RNCNOM, Nelida Hernandez_AG\Compras\"/>
    </mc:Choice>
  </mc:AlternateContent>
  <xr:revisionPtr revIDLastSave="0" documentId="13_ncr:1_{442D2BA5-3CDF-4769-8FA8-99A47EF7A60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<sst xmlns="http://schemas.openxmlformats.org/spreadsheetml/2006/main" count="155" uniqueCount="123">
  <si>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</si>
  <si>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</si>
  <si>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</si>
  <si>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</si>
  <si>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</si>
  <si>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</si>
  <si>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</si>
  <si>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</si>
  <si>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</si>
  <si>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</si>
  <si>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</si>
  <si>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</si>
  <si>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</si>
  <si>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</si>
  <si>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</si>
  <si>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</si>
  <si>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</si>
  <si>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</si>
  <si>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</si>
  <si>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</si>
  <si>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</si>
  <si>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</si>
  <si>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</si>
  <si>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</si>
  <si>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</si>
  <si>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</si>
  <si>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</si>
  <si>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</si>
  <si>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</si>
  <si>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</si>
  <si>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</si>
  <si>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</si>
  <si>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</si>
  <si>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</si>
  <si>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</si>
  <si>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</si>
  <si>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</si>
  <si>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</si>
  <si>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</si>
  <si>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</si>
  <si>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</si>
  <si>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</si>
  <si>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</si>
  <si>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</si>
  <si>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</si>
  <si>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</si>
  <si>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</si>
  <si>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</si>
  <si>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</si>
  <si>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</si>
  <si>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</si>
  <si>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</si>
  <si>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</si>
  <si>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</si>
  <si>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</si>
  <si>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</si>
  <si>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</si>
  <si>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</si>
  <si>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</si>
  <si>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</si>
  <si>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</si>
  <si>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</si>
  <si>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</si>
  <si>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</si>
  <si>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</si>
  <si>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</si>
  <si>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</si>
  <si>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</si>
  <si>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</si>
  <si>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</si>
  <si>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</si>
  <si>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</si>
  <si>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</si>
  <si>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</si>
  <si>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</si>
  <si>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</si>
  <si>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</si>
  <si>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</si>
  <si>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</si>
  <si>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</si>
  <si>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</si>
  <si>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</si>
  <si>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</si>
  <si>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</si>
  <si>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</si>
  <si>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</si>
  <si>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</si>
  <si>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</si>
  <si>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</si>
  <si>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</si>
  <si>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</si>
  <si>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</si>
  <si>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</si>
  <si>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</si>
  <si>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</si>
  <si>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</si>
  <si>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</si>
  <si>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</si>
  <si>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</si>
  <si>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</si>
  <si>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</si>
  <si>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</si>
  <si>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</si>
  <si>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</si>
  <si>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</si>
  <si>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</si>
  <si>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</si>
  <si>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</si>
  <si>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P4606</t>
  </si>
  <si>
    <t>1</t>
  </si>
  <si>
    <t>7CC7</t>
  </si>
  <si>
    <t>A130</t>
  </si>
  <si>
    <t>E92B</t>
  </si>
  <si>
    <t>019A</t>
  </si>
  <si>
    <t>NOMINA  ANUAL</t>
  </si>
  <si>
    <t>2D04</t>
  </si>
  <si>
    <t>46E0</t>
  </si>
  <si>
    <t>D9C5</t>
  </si>
  <si>
    <t>DFFF</t>
  </si>
  <si>
    <t>3EAB</t>
  </si>
  <si>
    <t>1B8E</t>
  </si>
  <si>
    <t>BCFF</t>
  </si>
  <si>
    <t>6AD1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</si>
</sst>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R27" sqref="R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44179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3890</v>
      </c>
      <c r="Q23" s="71">
        <v>0.2</v>
      </c>
      <c r="R23" s="42">
        <f t="shared" ref="R23:R32" si="0">(P23*B23)*(1-Q23)</f>
        <v>3112</v>
      </c>
      <c r="S23" s="73">
        <v>0.3</v>
      </c>
      <c r="T23" s="43">
        <f>R23*(1-S23)</f>
        <v>2178.3999999999996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114</v>
      </c>
      <c r="E24" s="40" t="s">
        <v>85</v>
      </c>
      <c r="F24" s="40" t="s">
        <v>26</v>
      </c>
      <c r="G24" s="40" t="s">
        <v>26</v>
      </c>
      <c r="H24" s="40" t="s">
        <v>109</v>
      </c>
      <c r="I24" s="40" t="s">
        <v>109</v>
      </c>
      <c r="J24" s="40"/>
      <c r="K24" s="41" t="s">
        <v>27</v>
      </c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4390</v>
      </c>
      <c r="Q24" s="71">
        <v>0.2</v>
      </c>
      <c r="R24" s="42">
        <f t="shared" si="0"/>
        <v>3512</v>
      </c>
      <c r="S24" s="73">
        <v>0.3</v>
      </c>
      <c r="T24" s="43">
        <f t="shared" ref="T24:T32" si="1">R24*(1-S24)</f>
        <v>2458.3999999999996</v>
      </c>
      <c r="U24" s="205"/>
    </row>
    <row r="25" spans="1:22" ht="21" x14ac:dyDescent="0.2">
      <c r="A25" s="137"/>
      <c r="B25" s="69">
        <v>1</v>
      </c>
      <c r="C25" s="88" t="s">
        <v>47</v>
      </c>
      <c r="D25" s="89" t="s">
        <v>65</v>
      </c>
      <c r="E25" s="40" t="s">
        <v>85</v>
      </c>
      <c r="F25" s="40"/>
      <c r="G25" s="40"/>
      <c r="H25" s="40" t="s">
        <v>0</v>
      </c>
      <c r="I25" s="40" t="s">
        <v>109</v>
      </c>
      <c r="J25" s="40"/>
      <c r="K25" s="41" t="s">
        <v>27</v>
      </c>
      <c r="L25" s="80" t="s">
        <v>119</v>
      </c>
      <c r="M25" s="78" t="s">
        <v>120</v>
      </c>
      <c r="N25" s="78" t="s">
        <v>121</v>
      </c>
      <c r="O25" s="81" t="s">
        <v>122</v>
      </c>
      <c r="P25" s="44">
        <v>1490</v>
      </c>
      <c r="Q25" s="71">
        <v>0.2</v>
      </c>
      <c r="R25" s="42">
        <f t="shared" si="0"/>
        <v>1192</v>
      </c>
      <c r="S25" s="73">
        <v>0.3</v>
      </c>
      <c r="T25" s="43">
        <f t="shared" si="1"/>
        <v>834.4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9770</v>
      </c>
      <c r="Q36" s="52"/>
      <c r="R36" s="154" t="s">
        <v>11</v>
      </c>
      <c r="S36" s="155"/>
      <c r="T36" s="53">
        <f>SUM(T23:T35)</f>
        <v>5471.1999999999989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7816</v>
      </c>
      <c r="Q37" s="77" t="s">
        <v>46</v>
      </c>
      <c r="R37" s="154" t="s">
        <v>14</v>
      </c>
      <c r="S37" s="155"/>
      <c r="T37" s="56">
        <f>T36*0.16</f>
        <v>875.39199999999983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6346.5919999999987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2020-12-14T22:50:00Z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