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44 -AECFAC,Karina Diaz _AG\Compras\"/>
    </mc:Choice>
  </mc:AlternateContent>
  <xr:revisionPtr revIDLastSave="0" documentId="13_ncr:1_{FA331C08-9E9F-40BB-97D3-CD217E638BC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<sst xmlns="http://schemas.openxmlformats.org/spreadsheetml/2006/main" count="144" uniqueCount="118">
  <si>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</si>
  <si>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</si>
  <si>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</si>
  <si>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</si>
  <si>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</si>
  <si>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</si>
  <si>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</si>
  <si>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</si>
  <si>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</si>
  <si>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</si>
  <si>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</si>
  <si>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</si>
  <si>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</si>
  <si>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</si>
  <si>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</si>
  <si>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</si>
  <si>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</si>
  <si>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</si>
  <si>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</si>
  <si>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</si>
  <si>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</si>
  <si>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</si>
  <si>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</si>
  <si>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</si>
  <si>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</si>
  <si>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</si>
  <si>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</si>
  <si>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</si>
  <si>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</si>
  <si>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</si>
  <si>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</si>
  <si>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</si>
  <si>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</si>
  <si>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</si>
  <si>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</si>
  <si>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</si>
  <si>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</si>
  <si>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</si>
  <si>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</si>
  <si>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</si>
  <si>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</si>
  <si>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</si>
  <si>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</si>
  <si>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</si>
  <si>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</si>
  <si>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</si>
  <si>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</si>
  <si>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</si>
  <si>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</si>
  <si>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</si>
  <si>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</si>
  <si>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</si>
  <si>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</si>
  <si>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</si>
  <si>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</si>
  <si>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</si>
  <si>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</si>
  <si>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</si>
  <si>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</si>
  <si>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</si>
  <si>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</si>
  <si>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</si>
  <si>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</si>
  <si>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</si>
  <si>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</si>
  <si>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</si>
  <si>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</si>
  <si>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</si>
  <si>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</si>
  <si>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</si>
  <si>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</si>
  <si>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</si>
  <si>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</si>
  <si>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</si>
  <si>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</si>
  <si>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</si>
  <si>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</si>
  <si>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</si>
  <si>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</si>
  <si>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</si>
  <si>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</si>
  <si>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</si>
  <si>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</si>
  <si>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</si>
  <si>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</si>
  <si>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</si>
  <si>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</si>
  <si>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</si>
  <si>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</si>
  <si>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</si>
  <si>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</si>
  <si>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</si>
  <si>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</si>
  <si>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</si>
  <si>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</si>
  <si>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</si>
  <si>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</si>
  <si>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</si>
  <si>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</si>
  <si>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</si>
  <si>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</si>
  <si>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</si>
  <si>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</si>
  <si>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</si>
  <si>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</si>
  <si>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</si>
  <si>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</si>
  <si>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</si>
  <si>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P3944</t>
  </si>
  <si>
    <t>1</t>
  </si>
  <si>
    <t>3874</t>
  </si>
  <si>
    <t>1DA0</t>
  </si>
  <si>
    <t>B2D7</t>
  </si>
  <si>
    <t>79A6</t>
  </si>
  <si>
    <t>F4FB</t>
  </si>
  <si>
    <t>70A0</t>
  </si>
  <si>
    <t>FCC9</t>
  </si>
  <si>
    <t>A580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</si>
</sst>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7" sqref="T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43734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0.15</v>
      </c>
      <c r="R23" s="42">
        <f t="shared" ref="R23:R32" si="0">(P23*B23)*(1-Q23)</f>
        <v>2456.5</v>
      </c>
      <c r="S23" s="73">
        <v>0.25</v>
      </c>
      <c r="T23" s="43">
        <f>R23*(1-S23)</f>
        <v>1842.375</v>
      </c>
      <c r="U23" s="205"/>
    </row>
    <row r="24" spans="1:22" ht="36" x14ac:dyDescent="0.2">
      <c r="A24" s="137"/>
      <c r="B24" s="69">
        <v>1</v>
      </c>
      <c r="C24" s="88" t="s">
        <v>21</v>
      </c>
      <c r="D24" s="89" t="s">
        <v>69</v>
      </c>
      <c r="E24" s="40" t="s">
        <v>85</v>
      </c>
      <c r="F24" s="40"/>
      <c r="G24" s="40"/>
      <c r="H24" s="40" t="s">
        <v>0</v>
      </c>
      <c r="I24" s="40" t="s">
        <v>109</v>
      </c>
      <c r="J24" s="40" t="s">
        <v>27</v>
      </c>
      <c r="K24" s="41"/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2890</v>
      </c>
      <c r="Q24" s="71">
        <v>0.15</v>
      </c>
      <c r="R24" s="42">
        <f t="shared" si="0"/>
        <v>2456.5</v>
      </c>
      <c r="S24" s="73">
        <v>0.25</v>
      </c>
      <c r="T24" s="43">
        <f t="shared" ref="T24:T32" si="1">R24*(1-S24)</f>
        <v>1842.375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5780</v>
      </c>
      <c r="Q36" s="52"/>
      <c r="R36" s="154" t="s">
        <v>11</v>
      </c>
      <c r="S36" s="155"/>
      <c r="T36" s="53">
        <f>SUM(T23:T35)</f>
        <v>3684.75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4913</v>
      </c>
      <c r="Q37" s="77" t="s">
        <v>46</v>
      </c>
      <c r="R37" s="154" t="s">
        <v>14</v>
      </c>
      <c r="S37" s="155"/>
      <c r="T37" s="56">
        <f>T36*0.16</f>
        <v>589.56000000000006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4274.3100000000004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2019-09-26T22:45:03Z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