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<sst xmlns="http://schemas.openxmlformats.org/spreadsheetml/2006/main" count="144" uniqueCount="121">
  <si>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</si>
  <si>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</si>
  <si>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</si>
  <si>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</si>
  <si>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</si>
  <si>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</si>
  <si>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</si>
  <si>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</si>
  <si>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</si>
  <si>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</si>
  <si>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</si>
  <si>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</si>
  <si>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</si>
  <si>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</si>
  <si>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</si>
  <si>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</si>
  <si>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</si>
  <si>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</si>
  <si>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</si>
  <si>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</si>
  <si>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</si>
  <si>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</si>
  <si>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</si>
  <si>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</si>
  <si>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</si>
  <si>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</si>
  <si>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</si>
  <si>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</si>
  <si>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</si>
  <si>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</si>
  <si>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</si>
  <si>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</si>
  <si>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</si>
  <si>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</si>
  <si>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</si>
  <si>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</si>
  <si>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</si>
  <si>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</si>
  <si>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</si>
  <si>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</si>
  <si>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</si>
  <si>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</si>
  <si>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</si>
  <si>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</si>
  <si>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</si>
  <si>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</si>
  <si>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</si>
  <si>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</si>
  <si>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</si>
  <si>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</si>
  <si>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</si>
  <si>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</si>
  <si>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</si>
  <si>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</si>
  <si>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</si>
  <si>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</si>
  <si>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</si>
  <si>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</si>
  <si>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</si>
  <si>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</si>
  <si>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</si>
  <si>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</si>
  <si>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</si>
  <si>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</si>
  <si>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</si>
  <si>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</si>
  <si>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</si>
  <si>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</si>
  <si>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</si>
  <si>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</si>
  <si>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</si>
  <si>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</si>
  <si>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</si>
  <si>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</si>
  <si>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</si>
  <si>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</si>
  <si>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</si>
  <si>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</si>
  <si>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</si>
  <si>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</si>
  <si>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</si>
  <si>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</si>
  <si>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</si>
  <si>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</si>
  <si>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</si>
  <si>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</si>
  <si>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</si>
  <si>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</si>
  <si>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</si>
  <si>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</si>
  <si>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</si>
  <si>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</si>
  <si>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</si>
  <si>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</si>
  <si>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</si>
  <si>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</si>
  <si>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</si>
  <si>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</si>
  <si>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</si>
  <si>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</si>
  <si>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</si>
  <si>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</si>
  <si>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</si>
  <si>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</si>
  <si>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</si>
  <si>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</si>
  <si>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</si>
  <si>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</si>
  <si>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P1426</t>
  </si>
  <si>
    <t>RENOV</t>
  </si>
  <si>
    <t>NOMINA ANUAL</t>
  </si>
  <si>
    <t>7D5D</t>
  </si>
  <si>
    <t>F332</t>
  </si>
  <si>
    <t>54ED</t>
  </si>
  <si>
    <t>3BF2</t>
  </si>
  <si>
    <t>4</t>
  </si>
  <si>
    <t>COMERCIAL ANUAL</t>
  </si>
  <si>
    <t>46E3</t>
  </si>
  <si>
    <t>BBFD</t>
  </si>
  <si>
    <t>25C2</t>
  </si>
  <si>
    <t>19F0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</si>
</sst>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zoomScale="80" zoomScaleNormal="80" workbookViewId="0">
      <selection activeCell="P26" sqref="P26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42384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116</v>
      </c>
      <c r="E23" s="40" t="s">
        <v>85</v>
      </c>
      <c r="F23" s="40"/>
      <c r="G23" s="40"/>
      <c r="H23" s="40" t="s">
        <v>0</v>
      </c>
      <c r="I23" s="40" t="s">
        <v>115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10298</v>
      </c>
      <c r="Q23" s="71">
        <v>0.15</v>
      </c>
      <c r="R23" s="42">
        <f t="shared" ref="R23:R32" si="0">(P23*B23)*(1-Q23)</f>
        <v>8753.2999999999993</v>
      </c>
      <c r="S23" s="73">
        <v>0.25</v>
      </c>
      <c r="T23" s="43">
        <f>R23*(1-S23)</f>
        <v>6564.9749999999995</v>
      </c>
      <c r="U23" s="112"/>
    </row>
    <row r="24" spans="1:22" ht="36">
      <c r="A24" s="177"/>
      <c r="B24" s="69">
        <v>1</v>
      </c>
      <c r="C24" s="92" t="s">
        <v>109</v>
      </c>
      <c r="D24" s="93" t="s">
        <v>110</v>
      </c>
      <c r="E24" s="40" t="s">
        <v>85</v>
      </c>
      <c r="F24" s="40"/>
      <c r="G24" s="40"/>
      <c r="H24" s="40" t="s">
        <v>0</v>
      </c>
      <c r="I24" s="40" t="s">
        <v>115</v>
      </c>
      <c r="J24" s="40"/>
      <c r="K24" s="41" t="s">
        <v>27</v>
      </c>
      <c r="L24" s="84" t="s">
        <v>117</v>
      </c>
      <c r="M24" s="79" t="s">
        <v>118</v>
      </c>
      <c r="N24" s="79" t="s">
        <v>119</v>
      </c>
      <c r="O24" s="85" t="s">
        <v>120</v>
      </c>
      <c r="P24" s="44">
        <v>4868</v>
      </c>
      <c r="Q24" s="71">
        <v>0.15</v>
      </c>
      <c r="R24" s="42">
        <f t="shared" si="0"/>
        <v>4137.8</v>
      </c>
      <c r="S24" s="73">
        <v>0.25</v>
      </c>
      <c r="T24" s="43">
        <f t="shared" ref="T24:T32" si="1">R24*(1-S24)</f>
        <v>3103.3500000000004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15166</v>
      </c>
      <c r="Q36" s="52"/>
      <c r="R36" s="152" t="s">
        <v>11</v>
      </c>
      <c r="S36" s="153"/>
      <c r="T36" s="53">
        <f>SUM(T23:T35)</f>
        <v>9668.3250000000007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12891.099999999999</v>
      </c>
      <c r="Q37" s="78" t="s">
        <v>46</v>
      </c>
      <c r="R37" s="152" t="s">
        <v>14</v>
      </c>
      <c r="S37" s="153"/>
      <c r="T37" s="56">
        <f>T36*0.16</f>
        <v>1546.9320000000002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11215.257000000001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2016-01-15T23:47:45Z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