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8" i="2" l="1"/>
  <c r="C17" i="2" l="1"/>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<sst xmlns="http://schemas.openxmlformats.org/spreadsheetml/2006/main" count="189" uniqueCount="158">
  <si>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</si>
  <si>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</si>
  <si>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</si>
  <si>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</si>
  <si>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</si>
  <si>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</si>
  <si>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</si>
  <si>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</si>
  <si>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</si>
  <si>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</si>
  <si>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</si>
  <si>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</si>
  <si>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</si>
  <si>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</si>
  <si>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</si>
  <si>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</si>
  <si>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</si>
  <si>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</si>
  <si>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</si>
  <si>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</si>
  <si>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</si>
  <si>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</si>
  <si>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</si>
  <si>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</si>
  <si>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</si>
  <si>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</si>
  <si>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</si>
  <si>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</si>
  <si>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</si>
  <si>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</si>
  <si>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</si>
  <si>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</si>
  <si>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</si>
  <si>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</si>
  <si>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</si>
  <si>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</si>
  <si>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</si>
  <si>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</si>
  <si>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</si>
  <si>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</si>
  <si>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</si>
  <si>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</si>
  <si>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</si>
  <si>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</si>
  <si>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</si>
  <si>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</si>
  <si>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</si>
  <si>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</si>
  <si>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</si>
  <si>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</si>
  <si>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</si>
  <si>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</si>
  <si>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</si>
  <si>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</si>
  <si>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</si>
  <si>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</si>
  <si>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</si>
  <si>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</si>
  <si>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</si>
  <si>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</si>
  <si>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</si>
  <si>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</si>
  <si>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</si>
  <si>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</si>
  <si>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</si>
  <si>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</si>
  <si>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</si>
  <si>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</si>
  <si>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</si>
  <si>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</si>
  <si>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</si>
  <si>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</si>
  <si>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</si>
  <si>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</si>
  <si>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</si>
  <si>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</si>
  <si>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</si>
  <si>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</si>
  <si>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</si>
  <si>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</si>
  <si>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</si>
  <si>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</si>
  <si>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</si>
  <si>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</si>
  <si>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</si>
  <si>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</si>
  <si>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</si>
  <si>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</si>
  <si>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</si>
  <si>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</si>
  <si>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</si>
  <si>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</si>
  <si>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</si>
  <si>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</si>
  <si>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</si>
  <si>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</si>
  <si>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</si>
  <si>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</si>
  <si>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</si>
  <si>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</si>
  <si>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</si>
  <si>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</si>
  <si>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</si>
  <si>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</si>
  <si>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</si>
  <si>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</si>
  <si>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</si>
  <si>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</si>
  <si>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</si>
  <si>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</si>
  <si>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</si>
  <si>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</si>
  <si>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</si>
  <si>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</si>
  <si>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</si>
  <si>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</si>
  <si>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</si>
  <si>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</si>
  <si>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</si>
  <si>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</si>
  <si>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</si>
  <si>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</si>
  <si>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</si>
  <si>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</si>
  <si>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</si>
  <si>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</si>
  <si>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</si>
  <si>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</si>
  <si>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</si>
  <si>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</si>
  <si>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</si>
  <si>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</si>
  <si>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</si>
  <si>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</si>
  <si>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</si>
  <si>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</si>
  <si>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</si>
  <si>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</si>
  <si>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</si>
  <si>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</si>
  <si>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</si>
  <si>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</si>
  <si>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</si>
  <si>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</si>
  <si>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P1399 - ANCCON, AEAPAQ, Luz Angélica Carrizosa_OC</t>
  </si>
  <si>
    <t>Tramitar la licencia de actualización de Contabilidad y XML+, entregar al cliente por correo</t>
  </si>
  <si>
    <t>Gerente General</t>
  </si>
  <si>
    <t>Luz Angélica Carrizosa</t>
  </si>
  <si>
    <t>https://contpaqi911.bitrix24.com/crm/deal/show/14584/</t>
  </si>
  <si>
    <t>facturacion@carle.com.mx</t>
  </si>
  <si>
    <t>Realizar el pago y recibir sus certificados de compra</t>
  </si>
  <si>
    <t>Hacer Pedido</t>
  </si>
  <si>
    <t>Oriana Campos y Adriana Jaramillo</t>
  </si>
  <si>
    <t>Llenar el formato de pedido y verificar que realicen el pedido</t>
  </si>
  <si>
    <t>Enviar certificados de compra</t>
  </si>
  <si>
    <t>Enviar los certificados de compra y verificar que el cliente los haya recibido</t>
  </si>
  <si>
    <t>Del 23 al 30 de Diciembre 2015</t>
  </si>
  <si>
    <t>5 Notificaciones y no tuvimos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</si>
</sst>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8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facturacion@carle.com.mx"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8" sqref="B8:C8"/>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1" t="s">
        <v>0</v>
      </c>
      <c r="B1" s="141"/>
      <c r="C1" s="141"/>
    </row>
    <row r="2" spans="1:3" ht="26.1" customHeight="1" x14ac:dyDescent="0.3">
      <c r="A2" s="2" t="s">
        <v>1</v>
      </c>
      <c r="B2" s="3">
        <v>1.1000000000000001</v>
      </c>
      <c r="C2" s="4"/>
    </row>
    <row r="3" spans="1:3" ht="12.75" customHeight="1" x14ac:dyDescent="0.3">
      <c r="A3" s="5" t="s">
        <v>2</v>
      </c>
      <c r="B3" s="142" t="s">
        <v>144</v>
      </c>
      <c r="C3" s="142"/>
    </row>
    <row r="4" spans="1:3" ht="12.75" customHeight="1" x14ac:dyDescent="0.3">
      <c r="A4" s="5" t="s">
        <v>3</v>
      </c>
      <c r="B4" s="139" t="s">
        <v>4</v>
      </c>
      <c r="C4" s="139"/>
    </row>
    <row r="5" spans="1:3" ht="15.6" customHeight="1" x14ac:dyDescent="0.3">
      <c r="A5" s="141" t="s">
        <v>5</v>
      </c>
      <c r="B5" s="141"/>
      <c r="C5" s="141"/>
    </row>
    <row r="6" spans="1:3" ht="12.75" customHeight="1" x14ac:dyDescent="0.3">
      <c r="A6" s="5" t="s">
        <v>6</v>
      </c>
      <c r="B6" s="139" t="s">
        <v>7</v>
      </c>
      <c r="C6" s="139"/>
    </row>
    <row r="7" spans="1:3" ht="12.75" customHeight="1" x14ac:dyDescent="0.3">
      <c r="A7" s="5" t="s">
        <v>8</v>
      </c>
      <c r="B7" s="138">
        <v>42361</v>
      </c>
      <c r="C7" s="138"/>
    </row>
    <row r="8" spans="1:3" ht="12.75" customHeight="1" x14ac:dyDescent="0.3">
      <c r="A8" s="5" t="s">
        <v>9</v>
      </c>
      <c r="B8" s="139" t="s">
        <v>10</v>
      </c>
      <c r="C8" s="139"/>
    </row>
    <row r="9" spans="1:3" ht="12.75" customHeight="1" x14ac:dyDescent="0.3">
      <c r="A9" s="5" t="s">
        <v>11</v>
      </c>
      <c r="B9" s="140">
        <f>B7</f>
        <v>42361</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zoomScaleNormal="100" workbookViewId="0">
      <selection activeCell="D19" sqref="D1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1" t="s">
        <v>12</v>
      </c>
      <c r="B2" s="141"/>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P1399 - ANCCON, AEAPAQ, Luz Angélica Carrizosa_OC</v>
      </c>
    </row>
    <row r="4" spans="1:1023" ht="12.75" customHeight="1" x14ac:dyDescent="0.3">
      <c r="A4" s="5" t="s">
        <v>3</v>
      </c>
      <c r="B4" s="6" t="str">
        <f>Presentación!B4</f>
        <v>SOS Software</v>
      </c>
      <c r="C4"/>
      <c r="D4"/>
    </row>
    <row r="5" spans="1:1023" ht="19.5" customHeight="1" x14ac:dyDescent="0.3">
      <c r="A5" s="141" t="s">
        <v>13</v>
      </c>
      <c r="B5" s="141"/>
      <c r="C5"/>
      <c r="D5"/>
    </row>
    <row r="6" spans="1:1023" ht="42.75" customHeight="1" x14ac:dyDescent="0.3">
      <c r="A6" s="139" t="s">
        <v>142</v>
      </c>
      <c r="B6" s="139"/>
      <c r="C6"/>
      <c r="D6"/>
    </row>
    <row r="7" spans="1:1023" ht="21.75" customHeight="1" x14ac:dyDescent="0.3">
      <c r="A7" s="141" t="s">
        <v>14</v>
      </c>
      <c r="B7" s="141"/>
      <c r="C7"/>
      <c r="D7"/>
    </row>
    <row r="8" spans="1:1023" ht="146.25" customHeight="1" x14ac:dyDescent="0.3">
      <c r="A8" s="139" t="s">
        <v>15</v>
      </c>
      <c r="B8" s="139"/>
      <c r="C8"/>
      <c r="D8"/>
    </row>
    <row r="9" spans="1:1023" ht="19.5" customHeight="1" x14ac:dyDescent="0.3">
      <c r="A9" s="141" t="s">
        <v>16</v>
      </c>
      <c r="B9" s="141"/>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145</v>
      </c>
      <c r="C12"/>
      <c r="D12"/>
    </row>
    <row r="13" spans="1:1023" x14ac:dyDescent="0.3">
      <c r="A13" s="8"/>
      <c r="B13" s="9"/>
      <c r="C13"/>
      <c r="D13"/>
    </row>
    <row r="14" spans="1:1023" ht="20.25" customHeight="1" x14ac:dyDescent="0.3">
      <c r="A14" s="141" t="s">
        <v>22</v>
      </c>
      <c r="B14" s="141"/>
      <c r="C14" s="141"/>
      <c r="D14" s="141"/>
    </row>
    <row r="15" spans="1:1023" ht="27" customHeight="1" outlineLevel="1" x14ac:dyDescent="0.3">
      <c r="A15" s="10" t="s">
        <v>23</v>
      </c>
      <c r="B15" s="11" t="s">
        <v>24</v>
      </c>
      <c r="C15" s="11" t="s">
        <v>25</v>
      </c>
      <c r="D15" s="11" t="s">
        <v>26</v>
      </c>
    </row>
    <row r="16" spans="1:1023" outlineLevel="1" x14ac:dyDescent="0.3">
      <c r="A16" s="12" t="s">
        <v>27</v>
      </c>
      <c r="B16" s="6" t="s">
        <v>28</v>
      </c>
      <c r="C16" s="13">
        <v>42361</v>
      </c>
      <c r="D16" s="13">
        <f>C16</f>
        <v>42361</v>
      </c>
    </row>
    <row r="17" spans="1:4" outlineLevel="1" x14ac:dyDescent="0.3">
      <c r="A17" s="12" t="s">
        <v>29</v>
      </c>
      <c r="B17" s="6" t="s">
        <v>30</v>
      </c>
      <c r="C17" s="13">
        <f>C16</f>
        <v>42361</v>
      </c>
      <c r="D17" s="13">
        <v>42362</v>
      </c>
    </row>
    <row r="18" spans="1:4" ht="63.75" outlineLevel="1" x14ac:dyDescent="0.3">
      <c r="A18" s="12" t="s">
        <v>31</v>
      </c>
      <c r="B18" s="6" t="s">
        <v>32</v>
      </c>
      <c r="C18" s="13">
        <f ca="1">TODAY()+10</f>
        <v>42379</v>
      </c>
      <c r="D18" s="14" t="s">
        <v>157</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1" t="s">
        <v>33</v>
      </c>
      <c r="B23" s="141"/>
      <c r="C23" s="9"/>
    </row>
    <row r="24" spans="1:4" ht="59.65" customHeight="1" x14ac:dyDescent="0.3">
      <c r="A24" s="17" t="s">
        <v>18</v>
      </c>
      <c r="B24" s="18"/>
      <c r="C24" s="9"/>
    </row>
    <row r="25" spans="1:4" ht="15.6" customHeight="1" x14ac:dyDescent="0.3">
      <c r="A25" s="141" t="s">
        <v>34</v>
      </c>
      <c r="B25" s="141"/>
      <c r="C25" s="9"/>
    </row>
    <row r="26" spans="1:4" ht="53.65" customHeight="1" x14ac:dyDescent="0.3">
      <c r="A26" s="146" t="s">
        <v>35</v>
      </c>
      <c r="B26" s="146"/>
      <c r="C26" s="9"/>
    </row>
    <row r="27" spans="1:4" ht="19.5" customHeight="1" x14ac:dyDescent="0.3">
      <c r="A27" s="141" t="s">
        <v>36</v>
      </c>
      <c r="B27" s="141"/>
    </row>
    <row r="28" spans="1:4" ht="53.25" customHeight="1" x14ac:dyDescent="0.3">
      <c r="A28" s="143" t="s">
        <v>148</v>
      </c>
      <c r="B28" s="144"/>
    </row>
    <row r="29" spans="1:4" ht="21" customHeight="1" x14ac:dyDescent="0.3">
      <c r="A29" s="141" t="s">
        <v>37</v>
      </c>
      <c r="B29" s="141"/>
    </row>
    <row r="30" spans="1:4" ht="45.75" customHeight="1" x14ac:dyDescent="0.3">
      <c r="A30" s="145" t="s">
        <v>38</v>
      </c>
      <c r="B30" s="145"/>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C14" sqref="C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146</v>
      </c>
      <c r="B13" s="27" t="s">
        <v>147</v>
      </c>
      <c r="C13" s="27">
        <v>6241431684</v>
      </c>
      <c r="D13" s="137" t="s">
        <v>149</v>
      </c>
      <c r="E13" s="32" t="s">
        <v>150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100</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5" sqref="D5"/>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78</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151</v>
      </c>
      <c r="B4" s="48" t="s">
        <v>141</v>
      </c>
      <c r="C4" s="46" t="s">
        <v>152</v>
      </c>
      <c r="D4" s="46" t="s">
        <v>153</v>
      </c>
      <c r="E4" s="48" t="s">
        <v>83</v>
      </c>
    </row>
    <row r="5" spans="1:1023" s="49" customFormat="1" ht="25.5" x14ac:dyDescent="0.2">
      <c r="A5" s="47" t="s">
        <v>154</v>
      </c>
      <c r="B5" s="48" t="s">
        <v>141</v>
      </c>
      <c r="C5" s="46" t="s">
        <v>152</v>
      </c>
      <c r="D5" s="46" t="s">
        <v>155</v>
      </c>
      <c r="E5" s="48" t="s">
        <v>83</v>
      </c>
    </row>
    <row r="6" spans="1:1023" s="49" customFormat="1" ht="51" x14ac:dyDescent="0.2">
      <c r="A6" s="47" t="s">
        <v>143</v>
      </c>
      <c r="B6" s="48" t="s">
        <v>63</v>
      </c>
      <c r="C6" s="46" t="s">
        <v>84</v>
      </c>
      <c r="D6" s="46" t="s">
        <v>85</v>
      </c>
      <c r="E6" s="48" t="s">
        <v>86</v>
      </c>
    </row>
    <row r="7" spans="1:1023" s="49" customFormat="1" ht="25.5" x14ac:dyDescent="0.2">
      <c r="A7" s="47" t="s">
        <v>143</v>
      </c>
      <c r="B7" s="48" t="s">
        <v>59</v>
      </c>
      <c r="C7" s="46" t="s">
        <v>87</v>
      </c>
      <c r="D7" s="46" t="s">
        <v>88</v>
      </c>
      <c r="E7" s="48" t="s">
        <v>89</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E5" sqref="E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1" t="s">
        <v>90</v>
      </c>
      <c r="B2" s="141"/>
      <c r="C2" s="141"/>
      <c r="D2" s="141"/>
      <c r="E2" s="141"/>
      <c r="F2" s="141"/>
      <c r="G2" s="141"/>
      <c r="J2"/>
    </row>
    <row r="3" spans="1:10" ht="25.5" x14ac:dyDescent="0.2">
      <c r="A3" s="11" t="s">
        <v>91</v>
      </c>
      <c r="B3" s="11" t="s">
        <v>92</v>
      </c>
      <c r="C3" s="11" t="s">
        <v>93</v>
      </c>
      <c r="D3" s="11" t="s">
        <v>94</v>
      </c>
      <c r="E3" s="11" t="s">
        <v>95</v>
      </c>
      <c r="F3" s="11" t="s">
        <v>96</v>
      </c>
      <c r="G3" s="11" t="s">
        <v>97</v>
      </c>
      <c r="J3"/>
    </row>
    <row r="4" spans="1:10" ht="63.75" x14ac:dyDescent="0.2">
      <c r="A4" s="51" t="s">
        <v>98</v>
      </c>
      <c r="B4" s="32" t="s">
        <v>99</v>
      </c>
      <c r="C4" s="32" t="s">
        <v>100</v>
      </c>
      <c r="D4" s="32">
        <v>1</v>
      </c>
      <c r="E4" s="52" t="s">
        <v>156</v>
      </c>
      <c r="F4" s="52" t="s">
        <v>100</v>
      </c>
      <c r="G4" s="32" t="s">
        <v>140</v>
      </c>
      <c r="J4" s="53" t="s">
        <v>101</v>
      </c>
    </row>
    <row r="5" spans="1:10" ht="51" x14ac:dyDescent="0.2">
      <c r="A5" s="51" t="s">
        <v>102</v>
      </c>
      <c r="B5" s="32" t="s">
        <v>103</v>
      </c>
      <c r="C5" s="32" t="s">
        <v>100</v>
      </c>
      <c r="D5" s="32">
        <v>2</v>
      </c>
      <c r="E5" s="52" t="s">
        <v>156</v>
      </c>
      <c r="F5" s="52" t="s">
        <v>100</v>
      </c>
      <c r="G5" s="32" t="s">
        <v>104</v>
      </c>
      <c r="J5" s="53" t="s">
        <v>103</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topLeftCell="A4" zoomScaleNormal="100" workbookViewId="0">
      <selection activeCell="A5" sqref="A5:A20"/>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105</v>
      </c>
      <c r="F2" s="59"/>
      <c r="G2" s="59"/>
      <c r="H2" s="59"/>
      <c r="I2" s="59"/>
      <c r="J2" s="59"/>
      <c r="K2" s="60"/>
      <c r="IR2" s="61" t="s">
        <v>106</v>
      </c>
      <c r="IS2" s="61"/>
      <c r="IT2" s="61"/>
      <c r="IU2" s="61"/>
      <c r="IV2" s="61"/>
      <c r="IW2" s="61"/>
      <c r="IX2" s="61"/>
      <c r="IY2" s="61"/>
      <c r="IZ2" s="61"/>
      <c r="JA2" s="61"/>
    </row>
    <row r="3" spans="1:261" x14ac:dyDescent="0.2">
      <c r="A3" s="62"/>
      <c r="B3" s="63"/>
      <c r="C3" s="64"/>
      <c r="D3" s="64"/>
      <c r="E3" s="64"/>
      <c r="F3" s="64"/>
      <c r="G3" s="65"/>
      <c r="H3" s="65"/>
      <c r="I3" s="65"/>
      <c r="J3" s="65"/>
      <c r="K3" s="66"/>
      <c r="AE3" s="67" t="s">
        <v>107</v>
      </c>
      <c r="AF3" s="67" t="s">
        <v>108</v>
      </c>
    </row>
    <row r="4" spans="1:261" ht="60" x14ac:dyDescent="0.2">
      <c r="A4" s="68" t="s">
        <v>109</v>
      </c>
      <c r="B4" s="69" t="s">
        <v>110</v>
      </c>
      <c r="C4" s="70" t="s">
        <v>111</v>
      </c>
      <c r="D4" s="70" t="s">
        <v>112</v>
      </c>
      <c r="E4" s="70" t="s">
        <v>113</v>
      </c>
      <c r="F4" s="70" t="s">
        <v>114</v>
      </c>
      <c r="G4" s="70" t="s">
        <v>115</v>
      </c>
      <c r="H4" s="70" t="s">
        <v>116</v>
      </c>
      <c r="I4" s="70" t="s">
        <v>117</v>
      </c>
      <c r="J4" s="71" t="s">
        <v>118</v>
      </c>
      <c r="K4" s="70" t="s">
        <v>119</v>
      </c>
      <c r="AE4" s="72" t="s">
        <v>107</v>
      </c>
      <c r="AF4" s="72" t="s">
        <v>108</v>
      </c>
    </row>
    <row r="5" spans="1:261" ht="51" x14ac:dyDescent="0.2">
      <c r="A5" s="73">
        <v>1</v>
      </c>
      <c r="B5" s="74" t="s">
        <v>121</v>
      </c>
      <c r="C5" s="73">
        <v>5</v>
      </c>
      <c r="D5" s="75">
        <v>0.01</v>
      </c>
      <c r="E5" s="73">
        <f t="shared" ref="E5:E20" si="0">PRODUCT(C5:D5)</f>
        <v>0.05</v>
      </c>
      <c r="F5" s="73">
        <v>4</v>
      </c>
      <c r="G5" s="74" t="s">
        <v>122</v>
      </c>
      <c r="H5" s="74" t="s">
        <v>123</v>
      </c>
      <c r="I5" s="73" t="s">
        <v>10</v>
      </c>
      <c r="J5" s="76" t="s">
        <v>120</v>
      </c>
      <c r="K5" s="77" t="s">
        <v>100</v>
      </c>
      <c r="IS5" s="78"/>
      <c r="IT5" s="79"/>
      <c r="IU5" s="79"/>
      <c r="IV5" s="80"/>
      <c r="IW5" s="81"/>
      <c r="IX5" s="81"/>
      <c r="IY5" s="81"/>
      <c r="IZ5" s="82"/>
    </row>
    <row r="6" spans="1:261" ht="76.5" x14ac:dyDescent="0.2">
      <c r="A6" s="73">
        <v>2</v>
      </c>
      <c r="B6" s="74" t="s">
        <v>124</v>
      </c>
      <c r="C6" s="73">
        <v>5</v>
      </c>
      <c r="D6" s="75">
        <v>0.05</v>
      </c>
      <c r="E6" s="73">
        <f t="shared" si="0"/>
        <v>0.25</v>
      </c>
      <c r="F6" s="73">
        <v>4</v>
      </c>
      <c r="G6" s="74" t="s">
        <v>125</v>
      </c>
      <c r="H6" s="74" t="s">
        <v>126</v>
      </c>
      <c r="I6" s="73" t="s">
        <v>10</v>
      </c>
      <c r="J6" s="76" t="s">
        <v>127</v>
      </c>
      <c r="K6" s="77" t="s">
        <v>100</v>
      </c>
      <c r="IS6" s="83" t="s">
        <v>128</v>
      </c>
      <c r="IT6" s="84" t="s">
        <v>129</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131</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132</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131</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131</v>
      </c>
      <c r="IW11" s="84" t="s">
        <v>132</v>
      </c>
      <c r="IX11" s="84" t="s">
        <v>133</v>
      </c>
      <c r="IY11" s="84" t="s">
        <v>130</v>
      </c>
      <c r="IZ11" s="118" t="s">
        <v>129</v>
      </c>
    </row>
    <row r="12" spans="1:261" ht="15" x14ac:dyDescent="0.2">
      <c r="A12" s="73">
        <v>8</v>
      </c>
      <c r="B12" s="109"/>
      <c r="C12" s="108"/>
      <c r="D12" s="110"/>
      <c r="E12" s="108">
        <f t="shared" si="0"/>
        <v>0</v>
      </c>
      <c r="F12" s="108"/>
      <c r="G12" s="111"/>
      <c r="H12" s="109"/>
      <c r="I12" s="112"/>
      <c r="J12" s="113"/>
      <c r="K12" s="114"/>
      <c r="IS12" s="115"/>
      <c r="IT12" s="116"/>
      <c r="IU12" s="85"/>
      <c r="IV12" s="119" t="s">
        <v>134</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113</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135</v>
      </c>
      <c r="IT16" s="125"/>
      <c r="IU16" s="121"/>
      <c r="IV16" s="126" t="s">
        <v>136</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137</v>
      </c>
      <c r="IT17" s="127"/>
      <c r="IU17" s="121"/>
      <c r="IV17" s="126" t="s">
        <v>138</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139</v>
      </c>
      <c r="IT18" s="128"/>
      <c r="IU18" s="121"/>
      <c r="IV18" s="126" t="s">
        <v>138</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2015-12-31T21:14:01Z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