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<sst xmlns="http://schemas.openxmlformats.org/spreadsheetml/2006/main" count="214" uniqueCount="170">
  <si>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</si>
  <si>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</si>
  <si>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</si>
  <si>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</si>
  <si>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</si>
  <si>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</si>
  <si>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</si>
  <si>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</si>
  <si>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</si>
  <si>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</si>
  <si>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</si>
  <si>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</si>
  <si>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</si>
  <si>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</si>
  <si>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</si>
  <si>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</si>
  <si>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</si>
  <si>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</si>
  <si>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</si>
  <si>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</si>
  <si>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</si>
  <si>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</si>
  <si>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</si>
  <si>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</si>
  <si>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</si>
  <si>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</si>
  <si>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</si>
  <si>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</si>
  <si>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</si>
  <si>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</si>
  <si>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</si>
  <si>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</si>
  <si>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</si>
  <si>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</si>
  <si>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</si>
  <si>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</si>
  <si>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</si>
  <si>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</si>
  <si>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</si>
  <si>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</si>
  <si>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</si>
  <si>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</si>
  <si>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</si>
  <si>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</si>
  <si>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</si>
  <si>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</si>
  <si>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</si>
  <si>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</si>
  <si>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</si>
  <si>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</si>
  <si>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</si>
  <si>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</si>
  <si>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</si>
  <si>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</si>
  <si>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</si>
  <si>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</si>
  <si>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</si>
  <si>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</si>
  <si>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</si>
  <si>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</si>
  <si>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</si>
  <si>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</si>
  <si>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</si>
  <si>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</si>
  <si>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</si>
  <si>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</si>
  <si>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</si>
  <si>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</si>
  <si>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</si>
  <si>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</si>
  <si>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</si>
  <si>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</si>
  <si>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</si>
  <si>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</si>
  <si>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</si>
  <si>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</si>
  <si>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</si>
  <si>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</si>
  <si>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</si>
  <si>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</si>
  <si>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</si>
  <si>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</si>
  <si>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</si>
  <si>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</si>
  <si>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</si>
  <si>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</si>
  <si>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</si>
  <si>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</si>
  <si>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</si>
  <si>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</si>
  <si>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</si>
  <si>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</si>
  <si>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</si>
  <si>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</si>
  <si>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</si>
  <si>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</si>
  <si>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</si>
  <si>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</si>
  <si>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</si>
  <si>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</si>
  <si>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</si>
  <si>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</si>
  <si>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</si>
  <si>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</si>
  <si>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</si>
  <si>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</si>
  <si>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</si>
  <si>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</si>
  <si>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</si>
  <si>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</si>
  <si>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</si>
  <si>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</si>
  <si>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</si>
  <si>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</si>
  <si>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</si>
  <si>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</si>
  <si>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</si>
  <si>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</si>
  <si>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</si>
  <si>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</si>
  <si>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</si>
  <si>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</si>
  <si>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</si>
  <si>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</si>
  <si>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</si>
  <si>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</si>
  <si>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Semanal</t>
  </si>
  <si>
    <t>En caso de presentar problemas de instalación y configuración por problemas de compatibilidad, efecto retrasa la finalizacion de la tarea</t>
  </si>
  <si>
    <t>Validar los requerimientos minimos del equipo</t>
  </si>
  <si>
    <t>Buscar y ejecutar la solución</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</si>
  <si>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</si>
  <si>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</si>
  <si>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</si>
  <si>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</si>
  <si>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</si>
  <si>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</si>
  <si>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</si>
  <si>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</si>
  <si>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</si>
  <si>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</si>
  <si>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</si>
  <si>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</si>
  <si>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</si>
  <si>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</si>
  <si>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</si>
  <si>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</si>
  <si>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</si>
  <si>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</si>
  <si>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</si>
  <si>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</si>
  <si>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</si>
  <si>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</si>
  <si>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</si>
  <si>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</si>
  <si>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</si>
  <si>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</si>
  <si>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</si>
  <si>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</si>
  <si>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18 de Enero del 2016</t>
  </si>
  <si>
    <t>Renovación de su Licencia y Actualización de su sistema</t>
  </si>
  <si>
    <t xml:space="preserve"> P1446 - RNCFAC, Juan Carlos Sanchez_AG</t>
  </si>
  <si>
    <t>21 de Enero del 2016</t>
  </si>
  <si>
    <t>https://contpaqi911.bitrix24.com/crm/deal/show/14380/</t>
  </si>
  <si>
    <t>cesar.martinez@sos-soft.com</t>
  </si>
  <si>
    <t>33 17 19 85 92</t>
  </si>
  <si>
    <t>Cesar Martinez</t>
  </si>
  <si>
    <t>Roles Equipo &lt;Juan Carlos Sanchez&gt;</t>
  </si>
  <si>
    <t>Juan Carlos Sanchez</t>
  </si>
  <si>
    <t>evolucion-digital@hotmail.com</t>
  </si>
  <si>
    <t>vencido</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</si>
</sst>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2">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3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callto:4474784939" TargetMode="External"/><Relationship Id="rId3" Type="http://schemas.openxmlformats.org/officeDocument/2006/relationships/hyperlink" Target="mailto:r.novela@sos-soft.com" TargetMode="External"/><Relationship Id="rId7" Type="http://schemas.openxmlformats.org/officeDocument/2006/relationships/hyperlink" Target="mailto:cesar.martinez@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callto:3316367365" TargetMode="External"/><Relationship Id="rId5" Type="http://schemas.openxmlformats.org/officeDocument/2006/relationships/hyperlink" Target="mailto:alma.garcia@sos-soft.com" TargetMode="External"/><Relationship Id="rId10" Type="http://schemas.openxmlformats.org/officeDocument/2006/relationships/printerSettings" Target="../printerSettings/printerSettings2.bin"/><Relationship Id="rId4" Type="http://schemas.openxmlformats.org/officeDocument/2006/relationships/hyperlink" Target="mailto:marisol.ornelas@sos-soft.com" TargetMode="External"/><Relationship Id="rId9" Type="http://schemas.openxmlformats.org/officeDocument/2006/relationships/hyperlink" Target="mailto:evolucion-digital@hotmail.com?cc=info%40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MH9"/>
  <sheetViews>
    <sheetView showGridLines="0" zoomScaleNormal="10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6" t="s">
        <v>0</v>
      </c>
      <c r="B1" s="146"/>
      <c r="C1" s="146"/>
    </row>
    <row r="2" spans="1:3" ht="26.1" customHeight="1">
      <c r="A2" s="2" t="s">
        <v>1</v>
      </c>
      <c r="B2" s="3">
        <v>1.1000000000000001</v>
      </c>
      <c r="C2" s="4"/>
    </row>
    <row r="3" spans="1:3" ht="12.75" customHeight="1">
      <c r="A3" s="5" t="s">
        <v>2</v>
      </c>
      <c r="B3" s="143" t="s">
        <v>160</v>
      </c>
      <c r="C3" s="143"/>
    </row>
    <row r="4" spans="1:3" ht="12.75" customHeight="1">
      <c r="A4" s="5" t="s">
        <v>3</v>
      </c>
      <c r="B4" s="144" t="s">
        <v>4</v>
      </c>
      <c r="C4" s="144"/>
    </row>
    <row r="5" spans="1:3" ht="15.6" customHeight="1">
      <c r="A5" s="146" t="s">
        <v>5</v>
      </c>
      <c r="B5" s="146"/>
      <c r="C5" s="146"/>
    </row>
    <row r="6" spans="1:3" ht="12.75" customHeight="1">
      <c r="A6" s="5" t="s">
        <v>6</v>
      </c>
      <c r="B6" s="144" t="s">
        <v>48</v>
      </c>
      <c r="C6" s="144"/>
    </row>
    <row r="7" spans="1:3" ht="12.75" customHeight="1">
      <c r="A7" s="5" t="s">
        <v>7</v>
      </c>
      <c r="B7" s="143" t="s">
        <v>158</v>
      </c>
      <c r="C7" s="143"/>
    </row>
    <row r="8" spans="1:3" ht="12.75" customHeight="1">
      <c r="A8" s="5" t="s">
        <v>8</v>
      </c>
      <c r="B8" s="144" t="s">
        <v>9</v>
      </c>
      <c r="C8" s="144"/>
    </row>
    <row r="9" spans="1:3">
      <c r="A9" s="5" t="s">
        <v>10</v>
      </c>
      <c r="B9" s="145" t="s">
        <v>161</v>
      </c>
      <c r="C9" s="14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dimension ref="A1:AMI30"/>
  <sheetViews>
    <sheetView showGridLines="0" topLeftCell="A13" zoomScaleNormal="100" workbookViewId="0">
      <selection activeCell="A13" sqref="A13"/>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6" t="s">
        <v>11</v>
      </c>
      <c r="B2" s="14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 xml:space="preserve"> P1446 - RNCFAC, Juan Carlos Sanchez_AG</v>
      </c>
    </row>
    <row r="4" spans="1:1023" ht="12.75" customHeight="1">
      <c r="A4" s="5" t="s">
        <v>3</v>
      </c>
      <c r="B4" s="6" t="str">
        <f>Presentación!B4</f>
        <v>SOS Software</v>
      </c>
      <c r="C4"/>
      <c r="D4"/>
    </row>
    <row r="5" spans="1:1023" ht="19.5" customHeight="1">
      <c r="A5" s="146" t="s">
        <v>12</v>
      </c>
      <c r="B5" s="146"/>
      <c r="C5"/>
      <c r="D5"/>
    </row>
    <row r="6" spans="1:1023" ht="42.75" customHeight="1">
      <c r="A6" s="144" t="s">
        <v>13</v>
      </c>
      <c r="B6" s="144"/>
      <c r="C6"/>
      <c r="D6"/>
    </row>
    <row r="7" spans="1:1023" ht="21.75" customHeight="1">
      <c r="A7" s="146" t="s">
        <v>14</v>
      </c>
      <c r="B7" s="146"/>
      <c r="C7"/>
      <c r="D7"/>
    </row>
    <row r="8" spans="1:1023" ht="146.25" customHeight="1">
      <c r="A8" s="144" t="s">
        <v>15</v>
      </c>
      <c r="B8" s="144"/>
      <c r="C8"/>
      <c r="D8"/>
    </row>
    <row r="9" spans="1:1023" ht="19.5" customHeight="1">
      <c r="A9" s="146" t="s">
        <v>16</v>
      </c>
      <c r="B9" s="146"/>
      <c r="C9"/>
      <c r="D9"/>
    </row>
    <row r="10" spans="1:1023" ht="42.6" customHeight="1" outlineLevel="1">
      <c r="A10" s="5" t="s">
        <v>17</v>
      </c>
      <c r="B10" s="6" t="s">
        <v>18</v>
      </c>
      <c r="C10"/>
      <c r="D10"/>
    </row>
    <row r="11" spans="1:1023" ht="29.1" customHeight="1" outlineLevel="1">
      <c r="A11" s="5" t="s">
        <v>19</v>
      </c>
      <c r="B11" s="6" t="s">
        <v>20</v>
      </c>
      <c r="C11"/>
      <c r="D11"/>
    </row>
    <row r="12" spans="1:1023" ht="42.75" customHeight="1" outlineLevel="1">
      <c r="A12" s="5" t="s">
        <v>21</v>
      </c>
      <c r="B12" s="6"/>
      <c r="C12"/>
      <c r="D12"/>
    </row>
    <row r="13" spans="1:1023">
      <c r="A13" s="9"/>
      <c r="B13" s="10"/>
      <c r="C13"/>
      <c r="D13"/>
    </row>
    <row r="14" spans="1:1023" ht="20.25" customHeight="1">
      <c r="A14" s="146" t="s">
        <v>22</v>
      </c>
      <c r="B14" s="146"/>
      <c r="C14" s="146"/>
      <c r="D14" s="146"/>
    </row>
    <row r="15" spans="1:1023" ht="27" customHeight="1" outlineLevel="1">
      <c r="A15" s="11" t="s">
        <v>23</v>
      </c>
      <c r="B15" s="12" t="s">
        <v>24</v>
      </c>
      <c r="C15" s="12" t="s">
        <v>25</v>
      </c>
      <c r="D15" s="12" t="s">
        <v>26</v>
      </c>
    </row>
    <row r="16" spans="1:1023" outlineLevel="1">
      <c r="A16" s="13" t="s">
        <v>27</v>
      </c>
      <c r="B16" s="6" t="s">
        <v>28</v>
      </c>
      <c r="C16" s="14">
        <v>42388</v>
      </c>
      <c r="D16" s="14">
        <v>42390</v>
      </c>
    </row>
    <row r="17" spans="1:4" outlineLevel="1">
      <c r="A17" s="13" t="s">
        <v>29</v>
      </c>
      <c r="B17" s="6" t="s">
        <v>30</v>
      </c>
      <c r="C17" s="14">
        <v>42402</v>
      </c>
      <c r="D17" s="14">
        <v>42402</v>
      </c>
    </row>
    <row r="18" spans="1:4" outlineLevel="1">
      <c r="A18" s="13" t="s">
        <v>31</v>
      </c>
      <c r="B18" s="6" t="s">
        <v>32</v>
      </c>
      <c r="C18" s="14">
        <v>42398</v>
      </c>
      <c r="D18" s="14">
        <v>42398</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6" t="s">
        <v>33</v>
      </c>
      <c r="B23" s="146"/>
      <c r="C23" s="10"/>
    </row>
    <row r="24" spans="1:4" ht="59.65" customHeight="1">
      <c r="A24" s="16" t="s">
        <v>18</v>
      </c>
      <c r="B24" s="17"/>
      <c r="C24" s="10"/>
    </row>
    <row r="25" spans="1:4" ht="15.6" customHeight="1">
      <c r="A25" s="146" t="s">
        <v>34</v>
      </c>
      <c r="B25" s="146"/>
      <c r="C25" s="10"/>
    </row>
    <row r="26" spans="1:4" ht="53.65" customHeight="1">
      <c r="A26" s="150" t="s">
        <v>159</v>
      </c>
      <c r="B26" s="150"/>
      <c r="C26" s="10"/>
    </row>
    <row r="27" spans="1:4" ht="19.5" customHeight="1">
      <c r="A27" s="146" t="s">
        <v>35</v>
      </c>
      <c r="B27" s="146"/>
    </row>
    <row r="28" spans="1:4" ht="53.25" customHeight="1">
      <c r="A28" s="147" t="s">
        <v>162</v>
      </c>
      <c r="B28" s="148"/>
    </row>
    <row r="29" spans="1:4" ht="21" customHeight="1">
      <c r="A29" s="146" t="s">
        <v>36</v>
      </c>
      <c r="B29" s="146"/>
    </row>
    <row r="30" spans="1:4" ht="45.75" customHeight="1">
      <c r="A30" s="149" t="s">
        <v>37</v>
      </c>
      <c r="B30" s="149"/>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zoomScaleNormal="100" workbookViewId="0">
      <selection activeCell="D13" sqref="D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38</v>
      </c>
      <c r="C1" s="19"/>
      <c r="D1" s="19"/>
      <c r="E1" s="19"/>
    </row>
    <row r="2" spans="1:5" ht="18.75">
      <c r="A2" s="20" t="s">
        <v>39</v>
      </c>
      <c r="B2" s="21"/>
      <c r="C2" s="21"/>
      <c r="D2" s="21"/>
      <c r="E2" s="22"/>
    </row>
    <row r="3" spans="1:5">
      <c r="A3" s="23" t="s">
        <v>40</v>
      </c>
      <c r="B3" s="23" t="s">
        <v>41</v>
      </c>
      <c r="C3" s="23" t="s">
        <v>42</v>
      </c>
      <c r="D3" s="23" t="s">
        <v>43</v>
      </c>
      <c r="E3" s="24" t="s">
        <v>44</v>
      </c>
    </row>
    <row r="4" spans="1:5" ht="38.25">
      <c r="A4" s="25" t="s">
        <v>45</v>
      </c>
      <c r="B4" s="25" t="s">
        <v>48</v>
      </c>
      <c r="C4" s="25">
        <v>3313482553</v>
      </c>
      <c r="D4" s="26" t="s">
        <v>49</v>
      </c>
      <c r="E4" s="27" t="s">
        <v>46</v>
      </c>
    </row>
    <row r="5" spans="1:5" ht="25.5">
      <c r="A5" s="25" t="s">
        <v>47</v>
      </c>
      <c r="B5" s="25" t="s">
        <v>154</v>
      </c>
      <c r="C5" s="25">
        <v>3353054111</v>
      </c>
      <c r="D5" s="141" t="s">
        <v>155</v>
      </c>
      <c r="E5" s="27" t="s">
        <v>50</v>
      </c>
    </row>
    <row r="6" spans="1:5">
      <c r="A6" s="25" t="s">
        <v>51</v>
      </c>
      <c r="B6" s="25" t="s">
        <v>165</v>
      </c>
      <c r="C6" s="142" t="s">
        <v>164</v>
      </c>
      <c r="D6" s="142" t="s">
        <v>163</v>
      </c>
      <c r="E6" s="28" t="s">
        <v>52</v>
      </c>
    </row>
    <row r="7" spans="1:5" ht="38.25">
      <c r="A7" s="25" t="s">
        <v>53</v>
      </c>
      <c r="B7" s="25" t="s">
        <v>54</v>
      </c>
      <c r="C7" s="25">
        <v>3318039095</v>
      </c>
      <c r="D7" s="26" t="s">
        <v>55</v>
      </c>
      <c r="E7" s="28" t="s">
        <v>56</v>
      </c>
    </row>
    <row r="8" spans="1:5" ht="25.5">
      <c r="A8" s="25" t="s">
        <v>57</v>
      </c>
      <c r="B8" s="25" t="s">
        <v>58</v>
      </c>
      <c r="C8" s="25" t="s">
        <v>59</v>
      </c>
      <c r="D8" s="26" t="s">
        <v>60</v>
      </c>
      <c r="E8" s="28" t="s">
        <v>61</v>
      </c>
    </row>
    <row r="9" spans="1:5">
      <c r="A9" s="25" t="s">
        <v>62</v>
      </c>
      <c r="B9" s="25" t="s">
        <v>9</v>
      </c>
      <c r="C9" s="25">
        <v>3312448000</v>
      </c>
      <c r="D9" s="26" t="s">
        <v>63</v>
      </c>
      <c r="E9" s="28" t="s">
        <v>64</v>
      </c>
    </row>
    <row r="10" spans="1:5">
      <c r="A10" s="25"/>
      <c r="B10" s="25"/>
      <c r="C10" s="25"/>
      <c r="D10" s="25"/>
      <c r="E10" s="25"/>
    </row>
    <row r="11" spans="1:5">
      <c r="A11" s="25"/>
      <c r="B11" s="25"/>
      <c r="C11" s="25"/>
      <c r="D11" s="25"/>
      <c r="E11" s="25"/>
    </row>
    <row r="12" spans="1:5" ht="18.75">
      <c r="A12" s="20" t="s">
        <v>166</v>
      </c>
      <c r="B12" s="29"/>
      <c r="C12" s="29"/>
      <c r="D12" s="29"/>
      <c r="E12" s="29"/>
    </row>
    <row r="13" spans="1:5" ht="25.5">
      <c r="A13" s="25" t="s">
        <v>65</v>
      </c>
      <c r="B13" s="30" t="s">
        <v>167</v>
      </c>
      <c r="C13" s="142">
        <v>4474784939</v>
      </c>
      <c r="D13" s="142" t="s">
        <v>168</v>
      </c>
      <c r="E13" s="31" t="s">
        <v>66</v>
      </c>
    </row>
    <row r="14" spans="1:5">
      <c r="A14" s="25"/>
      <c r="B14" s="25"/>
      <c r="C14" s="25"/>
      <c r="D14" s="25"/>
      <c r="E14" s="25"/>
    </row>
    <row r="15" spans="1:5">
      <c r="A15" s="25"/>
      <c r="B15" s="25"/>
      <c r="C15" s="25"/>
      <c r="D15" s="25"/>
      <c r="E15" s="25"/>
    </row>
    <row r="16" spans="1:5">
      <c r="A16" s="25"/>
      <c r="B16" s="25"/>
      <c r="C16" s="25"/>
      <c r="D16" s="25"/>
      <c r="E16" s="25"/>
    </row>
    <row r="17" spans="1:5">
      <c r="A17" s="32"/>
      <c r="B17" s="32"/>
      <c r="C17" s="32"/>
      <c r="D17" s="32"/>
      <c r="E17" s="33"/>
    </row>
    <row r="21" spans="1:5">
      <c r="A21" s="34" t="s">
        <v>67</v>
      </c>
      <c r="B21" s="34"/>
      <c r="C21" s="34"/>
      <c r="D21" s="34"/>
      <c r="E21" s="34"/>
    </row>
    <row r="22" spans="1:5">
      <c r="A22"/>
      <c r="B22"/>
    </row>
    <row r="23" spans="1:5" ht="18.75">
      <c r="A23" s="35"/>
      <c r="B23" s="36" t="s">
        <v>68</v>
      </c>
    </row>
  </sheetData>
  <hyperlinks>
    <hyperlink ref="D7" r:id="rId1"/>
    <hyperlink ref="D8" r:id="rId2"/>
    <hyperlink ref="D9" r:id="rId3"/>
    <hyperlink ref="D4" r:id="rId4"/>
    <hyperlink ref="D5" r:id="rId5"/>
    <hyperlink ref="C6" r:id="rId6" display="callto:3316367365"/>
    <hyperlink ref="D6" r:id="rId7"/>
    <hyperlink ref="C13" r:id="rId8" tooltip="4474784939" display="callto:4474784939"/>
    <hyperlink ref="D13" r:id="rId9" tooltip="evolucion-digital@hotmail.com" display="mailto:evolucion-digital@hotmail.com?cc=info%40sos-soft.com"/>
  </hyperlinks>
  <pageMargins left="0.7" right="0.7" top="0.75" bottom="0.75" header="0.51180555555555496" footer="0.51180555555555496"/>
  <pageSetup paperSize="0" firstPageNumber="0" orientation="portrait" horizontalDpi="203" verticalDpi="203" r:id="rId10"/>
</worksheet>
</file>

<file path=xl/worksheets/sheet4.xml><?xml version="1.0" encoding="utf-8"?>
<worksheet xmlns="http://schemas.openxmlformats.org/spreadsheetml/2006/main" xmlns:r="http://schemas.openxmlformats.org/officeDocument/2006/relationships">
  <dimension ref="A1:E12"/>
  <sheetViews>
    <sheetView zoomScaleNormal="100" workbookViewId="0">
      <selection activeCell="B30" sqref="B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69</v>
      </c>
      <c r="B1" s="38" t="s">
        <v>70</v>
      </c>
      <c r="C1" s="38" t="s">
        <v>71</v>
      </c>
      <c r="D1" s="38" t="s">
        <v>72</v>
      </c>
      <c r="E1" s="38" t="s">
        <v>73</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1" t="s">
        <v>74</v>
      </c>
      <c r="B2" s="151"/>
      <c r="C2" s="151"/>
      <c r="D2" s="151"/>
      <c r="E2" s="15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79</v>
      </c>
      <c r="B5" s="49" t="s">
        <v>156</v>
      </c>
      <c r="C5" s="46" t="s">
        <v>156</v>
      </c>
      <c r="D5" s="46" t="s">
        <v>80</v>
      </c>
      <c r="E5" s="49" t="s">
        <v>81</v>
      </c>
    </row>
    <row r="6" spans="1:1023" s="50" customFormat="1" ht="25.5">
      <c r="A6" s="48" t="s">
        <v>82</v>
      </c>
      <c r="B6" s="49" t="s">
        <v>165</v>
      </c>
      <c r="C6" s="46" t="s">
        <v>165</v>
      </c>
      <c r="D6" s="46" t="s">
        <v>83</v>
      </c>
      <c r="E6" s="49" t="s">
        <v>81</v>
      </c>
    </row>
    <row r="7" spans="1:1023" s="50" customFormat="1" ht="51">
      <c r="A7" s="48" t="s">
        <v>84</v>
      </c>
      <c r="B7" s="49" t="s">
        <v>58</v>
      </c>
      <c r="C7" s="46" t="s">
        <v>157</v>
      </c>
      <c r="D7" s="46" t="s">
        <v>85</v>
      </c>
      <c r="E7" s="49" t="s">
        <v>86</v>
      </c>
    </row>
    <row r="8" spans="1:1023" s="50" customFormat="1" ht="25.5">
      <c r="A8" s="48" t="s">
        <v>87</v>
      </c>
      <c r="B8" s="49" t="s">
        <v>54</v>
      </c>
      <c r="C8" s="46" t="s">
        <v>88</v>
      </c>
      <c r="D8" s="46" t="s">
        <v>89</v>
      </c>
      <c r="E8" s="49" t="s">
        <v>90</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zoomScaleNormal="100" workbookViewId="0">
      <selection activeCell="E9" sqref="E9"/>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6" t="s">
        <v>91</v>
      </c>
      <c r="B2" s="146"/>
      <c r="C2" s="146"/>
      <c r="D2" s="146"/>
      <c r="E2" s="146"/>
      <c r="F2" s="146"/>
      <c r="G2" s="146"/>
      <c r="J2"/>
    </row>
    <row r="3" spans="1:10" ht="25.5">
      <c r="A3" s="12" t="s">
        <v>92</v>
      </c>
      <c r="B3" s="12" t="s">
        <v>93</v>
      </c>
      <c r="C3" s="12" t="s">
        <v>94</v>
      </c>
      <c r="D3" s="12" t="s">
        <v>95</v>
      </c>
      <c r="E3" s="12" t="s">
        <v>96</v>
      </c>
      <c r="F3" s="12" t="s">
        <v>97</v>
      </c>
      <c r="G3" s="12" t="s">
        <v>98</v>
      </c>
      <c r="J3"/>
    </row>
    <row r="4" spans="1:10">
      <c r="A4" s="52" t="s">
        <v>99</v>
      </c>
      <c r="B4" s="31" t="s">
        <v>100</v>
      </c>
      <c r="C4" s="31" t="s">
        <v>101</v>
      </c>
      <c r="D4" s="31">
        <v>1</v>
      </c>
      <c r="E4" s="53">
        <v>42389</v>
      </c>
      <c r="F4" s="53" t="s">
        <v>101</v>
      </c>
      <c r="G4" s="31"/>
      <c r="J4" s="54" t="s">
        <v>102</v>
      </c>
    </row>
    <row r="5" spans="1:10">
      <c r="A5" s="52" t="s">
        <v>103</v>
      </c>
      <c r="B5" s="31" t="s">
        <v>100</v>
      </c>
      <c r="C5" s="31" t="s">
        <v>101</v>
      </c>
      <c r="D5" s="31">
        <v>1</v>
      </c>
      <c r="E5" s="53">
        <v>42389</v>
      </c>
      <c r="F5" s="53" t="s">
        <v>101</v>
      </c>
      <c r="G5" s="31"/>
      <c r="J5" s="54" t="s">
        <v>100</v>
      </c>
    </row>
    <row r="6" spans="1:10" ht="51">
      <c r="A6" s="52" t="s">
        <v>104</v>
      </c>
      <c r="B6" s="31" t="s">
        <v>105</v>
      </c>
      <c r="C6" s="31" t="s">
        <v>101</v>
      </c>
      <c r="D6" s="31">
        <v>2</v>
      </c>
      <c r="E6" s="53">
        <v>42389</v>
      </c>
      <c r="F6" s="53" t="s">
        <v>101</v>
      </c>
      <c r="G6" s="31" t="s">
        <v>106</v>
      </c>
      <c r="J6" s="54" t="s">
        <v>105</v>
      </c>
    </row>
    <row r="7" spans="1:10">
      <c r="A7" s="52"/>
      <c r="B7" s="31"/>
      <c r="C7" s="31"/>
      <c r="D7" s="31"/>
      <c r="E7" s="53"/>
      <c r="F7" s="53"/>
      <c r="G7" s="31"/>
      <c r="J7" s="54"/>
    </row>
    <row r="8" spans="1:10">
      <c r="A8" s="52"/>
      <c r="B8" s="31"/>
      <c r="C8" s="31"/>
      <c r="D8" s="31"/>
      <c r="E8" s="53"/>
      <c r="F8" s="53"/>
      <c r="G8" s="31"/>
    </row>
    <row r="9" spans="1:10">
      <c r="A9" s="55"/>
      <c r="B9" s="31"/>
      <c r="C9" s="31"/>
      <c r="D9" s="56"/>
      <c r="E9" s="53"/>
      <c r="F9" s="53"/>
      <c r="G9" s="31"/>
    </row>
    <row r="10" spans="1:10">
      <c r="A10" s="52"/>
      <c r="B10" s="31"/>
      <c r="C10" s="31"/>
      <c r="D10" s="31"/>
      <c r="E10" s="53"/>
      <c r="F10" s="53"/>
      <c r="G10" s="31"/>
    </row>
    <row r="11" spans="1:10">
      <c r="A11" s="52"/>
      <c r="B11" s="31"/>
      <c r="C11" s="31"/>
      <c r="D11" s="31"/>
      <c r="E11" s="53"/>
      <c r="F11" s="53"/>
      <c r="G11" s="31"/>
    </row>
    <row r="12" spans="1:10">
      <c r="A12" s="52"/>
      <c r="B12" s="31"/>
      <c r="C12" s="31"/>
      <c r="D12" s="31"/>
      <c r="E12" s="53"/>
      <c r="F12" s="53"/>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JA43"/>
  <sheetViews>
    <sheetView tabSelected="1" topLeftCell="C7" zoomScaleNormal="100" workbookViewId="0">
      <selection activeCell="J12" sqref="J12"/>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7"/>
      <c r="C1" s="58"/>
      <c r="D1" s="58"/>
    </row>
    <row r="2" spans="1:261" ht="23.25">
      <c r="A2" s="59"/>
      <c r="B2" s="60"/>
      <c r="C2" s="60"/>
      <c r="D2" s="60"/>
      <c r="E2" s="59" t="s">
        <v>107</v>
      </c>
      <c r="F2" s="60"/>
      <c r="G2" s="60"/>
      <c r="H2" s="60"/>
      <c r="I2" s="60"/>
      <c r="J2" s="60"/>
      <c r="K2" s="61"/>
      <c r="IR2" s="62" t="s">
        <v>108</v>
      </c>
      <c r="IS2" s="62"/>
      <c r="IT2" s="62"/>
      <c r="IU2" s="62"/>
      <c r="IV2" s="62"/>
      <c r="IW2" s="62"/>
      <c r="IX2" s="62"/>
      <c r="IY2" s="62"/>
      <c r="IZ2" s="62"/>
      <c r="JA2" s="62"/>
    </row>
    <row r="3" spans="1:261">
      <c r="A3" s="63"/>
      <c r="B3" s="64"/>
      <c r="C3" s="65"/>
      <c r="D3" s="65"/>
      <c r="E3" s="65"/>
      <c r="F3" s="65"/>
      <c r="G3" s="66"/>
      <c r="H3" s="66"/>
      <c r="I3" s="66"/>
      <c r="J3" s="66"/>
      <c r="K3" s="67"/>
      <c r="AE3" s="68" t="s">
        <v>109</v>
      </c>
      <c r="AF3" s="68" t="s">
        <v>110</v>
      </c>
    </row>
    <row r="4" spans="1:261" ht="30">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c r="A5" s="74">
        <v>1</v>
      </c>
      <c r="B5" s="75" t="s">
        <v>122</v>
      </c>
      <c r="C5" s="74">
        <v>1</v>
      </c>
      <c r="D5" s="76">
        <v>0.6</v>
      </c>
      <c r="E5" s="74">
        <f>PRODUCT(A5:D5)</f>
        <v>0.6</v>
      </c>
      <c r="F5" s="74">
        <v>4</v>
      </c>
      <c r="G5" s="75" t="s">
        <v>123</v>
      </c>
      <c r="H5" s="75" t="s">
        <v>124</v>
      </c>
      <c r="I5" s="77" t="s">
        <v>125</v>
      </c>
      <c r="J5" s="99" t="s">
        <v>169</v>
      </c>
      <c r="K5" s="78" t="s">
        <v>126</v>
      </c>
    </row>
    <row r="6" spans="1:261" ht="76.5">
      <c r="A6" s="74">
        <v>2</v>
      </c>
      <c r="B6" s="75" t="s">
        <v>127</v>
      </c>
      <c r="C6" s="74">
        <v>4</v>
      </c>
      <c r="D6" s="76">
        <v>0.2</v>
      </c>
      <c r="E6" s="74">
        <f t="shared" ref="E6:E24" si="0">PRODUCT(C6:D6)</f>
        <v>0.8</v>
      </c>
      <c r="F6" s="74">
        <v>3</v>
      </c>
      <c r="G6" s="75" t="s">
        <v>128</v>
      </c>
      <c r="H6" s="78" t="s">
        <v>129</v>
      </c>
      <c r="I6" s="77" t="s">
        <v>125</v>
      </c>
      <c r="J6" s="99" t="s">
        <v>169</v>
      </c>
      <c r="K6" s="78" t="s">
        <v>126</v>
      </c>
    </row>
    <row r="7" spans="1:261" ht="76.5">
      <c r="A7" s="74">
        <v>3</v>
      </c>
      <c r="B7" s="75" t="s">
        <v>130</v>
      </c>
      <c r="C7" s="74">
        <v>4</v>
      </c>
      <c r="D7" s="76">
        <v>0.2</v>
      </c>
      <c r="E7" s="74">
        <f t="shared" si="0"/>
        <v>0.8</v>
      </c>
      <c r="F7" s="74">
        <v>3</v>
      </c>
      <c r="G7" s="75" t="s">
        <v>131</v>
      </c>
      <c r="H7" s="75" t="s">
        <v>132</v>
      </c>
      <c r="I7" s="74" t="s">
        <v>48</v>
      </c>
      <c r="J7" s="99" t="s">
        <v>169</v>
      </c>
      <c r="K7" s="78" t="s">
        <v>126</v>
      </c>
    </row>
    <row r="8" spans="1:261" ht="51">
      <c r="A8" s="74">
        <v>4</v>
      </c>
      <c r="B8" s="75" t="s">
        <v>133</v>
      </c>
      <c r="C8" s="74">
        <v>5</v>
      </c>
      <c r="D8" s="76">
        <v>0.01</v>
      </c>
      <c r="E8" s="74">
        <f t="shared" si="0"/>
        <v>0.05</v>
      </c>
      <c r="F8" s="74">
        <v>4</v>
      </c>
      <c r="G8" s="75" t="s">
        <v>134</v>
      </c>
      <c r="H8" s="75" t="s">
        <v>135</v>
      </c>
      <c r="I8" s="74" t="s">
        <v>9</v>
      </c>
      <c r="J8" s="99" t="s">
        <v>169</v>
      </c>
      <c r="K8" s="78" t="s">
        <v>101</v>
      </c>
      <c r="IS8" s="79"/>
      <c r="IT8" s="80"/>
      <c r="IU8" s="80"/>
      <c r="IV8" s="81"/>
      <c r="IW8" s="82"/>
      <c r="IX8" s="82"/>
      <c r="IY8" s="82"/>
      <c r="IZ8" s="83"/>
    </row>
    <row r="9" spans="1:261" ht="58.5">
      <c r="A9" s="74">
        <v>5</v>
      </c>
      <c r="B9" s="75" t="s">
        <v>136</v>
      </c>
      <c r="C9" s="74">
        <v>5</v>
      </c>
      <c r="D9" s="76">
        <v>0.05</v>
      </c>
      <c r="E9" s="74">
        <f t="shared" si="0"/>
        <v>0.25</v>
      </c>
      <c r="F9" s="74">
        <v>4</v>
      </c>
      <c r="G9" s="75" t="s">
        <v>137</v>
      </c>
      <c r="H9" s="75" t="s">
        <v>138</v>
      </c>
      <c r="I9" s="74" t="s">
        <v>9</v>
      </c>
      <c r="J9" s="99" t="s">
        <v>169</v>
      </c>
      <c r="K9" s="78" t="s">
        <v>101</v>
      </c>
      <c r="IS9" s="84" t="s">
        <v>139</v>
      </c>
      <c r="IT9" s="85" t="s">
        <v>140</v>
      </c>
      <c r="IU9" s="86">
        <v>0.9</v>
      </c>
      <c r="IV9" s="87">
        <f>(IV14*IU9)</f>
        <v>0.9</v>
      </c>
      <c r="IW9" s="88">
        <f>(IW14*IU9)</f>
        <v>1.8</v>
      </c>
      <c r="IX9" s="89">
        <f>(IX14*IU9)</f>
        <v>2.7</v>
      </c>
      <c r="IY9" s="90">
        <f>(IY14*IU9)</f>
        <v>3.6</v>
      </c>
      <c r="IZ9" s="91">
        <f>(IZ14*IU9)</f>
        <v>4.5</v>
      </c>
    </row>
    <row r="10" spans="1:261" ht="76.5">
      <c r="A10" s="92">
        <v>6</v>
      </c>
      <c r="B10" s="75" t="s">
        <v>141</v>
      </c>
      <c r="C10" s="74">
        <v>1</v>
      </c>
      <c r="D10" s="76">
        <v>0.7</v>
      </c>
      <c r="E10" s="74">
        <f t="shared" si="0"/>
        <v>0.7</v>
      </c>
      <c r="F10" s="74">
        <v>3</v>
      </c>
      <c r="G10" s="75" t="s">
        <v>142</v>
      </c>
      <c r="H10" s="75" t="s">
        <v>143</v>
      </c>
      <c r="I10" s="74" t="s">
        <v>48</v>
      </c>
      <c r="J10" s="99" t="s">
        <v>169</v>
      </c>
      <c r="K10" s="78" t="s">
        <v>126</v>
      </c>
      <c r="IS10" s="84"/>
      <c r="IT10" s="85" t="s">
        <v>144</v>
      </c>
      <c r="IU10" s="86">
        <v>0.7</v>
      </c>
      <c r="IV10" s="93">
        <f>(IV14*IU10)</f>
        <v>0.7</v>
      </c>
      <c r="IW10" s="94">
        <f>(IW14*IU10)</f>
        <v>1.4</v>
      </c>
      <c r="IX10" s="95">
        <f>(IX14*IU10)</f>
        <v>2.0999999999999996</v>
      </c>
      <c r="IY10" s="96">
        <f>(IY14*IU10)</f>
        <v>2.8</v>
      </c>
      <c r="IZ10" s="97">
        <f>(IZ14*IU10)</f>
        <v>3.5</v>
      </c>
    </row>
    <row r="11" spans="1:261" ht="15">
      <c r="A11" s="92">
        <v>7</v>
      </c>
      <c r="B11" s="75"/>
      <c r="C11" s="92"/>
      <c r="D11" s="98"/>
      <c r="E11" s="92">
        <f t="shared" si="0"/>
        <v>0</v>
      </c>
      <c r="F11" s="92"/>
      <c r="G11" s="75"/>
      <c r="H11" s="75"/>
      <c r="I11" s="74"/>
      <c r="J11" s="99"/>
      <c r="K11" s="100"/>
      <c r="IS11" s="84"/>
      <c r="IT11" s="85" t="s">
        <v>145</v>
      </c>
      <c r="IU11" s="86">
        <v>0.5</v>
      </c>
      <c r="IV11" s="93">
        <f>(IV14*IU11)</f>
        <v>0.5</v>
      </c>
      <c r="IW11" s="101">
        <f>(IW14*IU11)</f>
        <v>1</v>
      </c>
      <c r="IX11" s="94">
        <f>(IX14*IU11)</f>
        <v>1.5</v>
      </c>
      <c r="IY11" s="94">
        <f>(IY14*IU11)</f>
        <v>2</v>
      </c>
      <c r="IZ11" s="102">
        <f>(IZ14*IU11)</f>
        <v>2.5</v>
      </c>
    </row>
    <row r="12" spans="1:261" ht="15">
      <c r="A12" s="92">
        <v>8</v>
      </c>
      <c r="B12" s="75"/>
      <c r="C12" s="92"/>
      <c r="D12" s="98"/>
      <c r="E12" s="92">
        <f t="shared" si="0"/>
        <v>0</v>
      </c>
      <c r="F12" s="92"/>
      <c r="G12" s="75"/>
      <c r="H12" s="75"/>
      <c r="I12" s="74"/>
      <c r="J12" s="99"/>
      <c r="K12" s="100"/>
      <c r="IS12" s="84"/>
      <c r="IT12" s="85" t="s">
        <v>146</v>
      </c>
      <c r="IU12" s="86">
        <v>0.3</v>
      </c>
      <c r="IV12" s="103">
        <f>(IV14*IU12)</f>
        <v>0.3</v>
      </c>
      <c r="IW12" s="104">
        <f>(IW14*IU12)</f>
        <v>0.6</v>
      </c>
      <c r="IX12" s="94">
        <f>(IX14*IU12)</f>
        <v>0.89999999999999991</v>
      </c>
      <c r="IY12" s="94">
        <f>(IY14*IU12)</f>
        <v>1.2</v>
      </c>
      <c r="IZ12" s="105">
        <f>(IZ14*IU12)</f>
        <v>1.5</v>
      </c>
    </row>
    <row r="13" spans="1:261" ht="15">
      <c r="A13" s="92">
        <v>9</v>
      </c>
      <c r="B13" s="75"/>
      <c r="C13" s="92"/>
      <c r="D13" s="98"/>
      <c r="E13" s="92">
        <f t="shared" si="0"/>
        <v>0</v>
      </c>
      <c r="F13" s="92"/>
      <c r="G13" s="106"/>
      <c r="H13" s="75"/>
      <c r="I13" s="74"/>
      <c r="J13" s="99"/>
      <c r="K13" s="100"/>
      <c r="IS13" s="84"/>
      <c r="IT13" s="85" t="s">
        <v>145</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145</v>
      </c>
      <c r="IW15" s="85" t="s">
        <v>146</v>
      </c>
      <c r="IX15" s="85" t="s">
        <v>147</v>
      </c>
      <c r="IY15" s="85" t="s">
        <v>144</v>
      </c>
      <c r="IZ15" s="122" t="s">
        <v>140</v>
      </c>
    </row>
    <row r="16" spans="1:261" ht="15">
      <c r="A16" s="112">
        <v>12</v>
      </c>
      <c r="B16" s="113"/>
      <c r="C16" s="112"/>
      <c r="D16" s="114"/>
      <c r="E16" s="112">
        <f t="shared" si="0"/>
        <v>0</v>
      </c>
      <c r="F16" s="112"/>
      <c r="G16" s="115"/>
      <c r="H16" s="113"/>
      <c r="I16" s="116"/>
      <c r="J16" s="117"/>
      <c r="K16" s="118"/>
      <c r="IS16" s="119"/>
      <c r="IT16" s="120"/>
      <c r="IU16" s="86"/>
      <c r="IV16" s="123" t="s">
        <v>148</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115</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149</v>
      </c>
      <c r="IT20" s="129"/>
      <c r="IU20" s="125"/>
      <c r="IV20" s="130" t="s">
        <v>150</v>
      </c>
      <c r="IW20" s="130"/>
      <c r="IX20" s="130"/>
      <c r="IY20" s="130"/>
      <c r="IZ20" s="130"/>
    </row>
    <row r="21" spans="1:260" ht="51">
      <c r="A21" s="112">
        <v>17</v>
      </c>
      <c r="B21" s="113"/>
      <c r="C21" s="112"/>
      <c r="D21" s="114"/>
      <c r="E21" s="112">
        <f t="shared" si="0"/>
        <v>0</v>
      </c>
      <c r="F21" s="112"/>
      <c r="G21" s="115"/>
      <c r="H21" s="113"/>
      <c r="I21" s="116"/>
      <c r="J21" s="117"/>
      <c r="K21" s="118"/>
      <c r="IS21" s="128" t="s">
        <v>151</v>
      </c>
      <c r="IT21" s="131"/>
      <c r="IU21" s="125"/>
      <c r="IV21" s="130" t="s">
        <v>152</v>
      </c>
      <c r="IW21" s="130"/>
      <c r="IX21" s="130"/>
      <c r="IY21" s="130"/>
      <c r="IZ21" s="130"/>
    </row>
    <row r="22" spans="1:260" ht="51">
      <c r="A22" s="112">
        <v>18</v>
      </c>
      <c r="B22" s="113"/>
      <c r="C22" s="112"/>
      <c r="D22" s="114"/>
      <c r="E22" s="112">
        <f t="shared" si="0"/>
        <v>0</v>
      </c>
      <c r="F22" s="112"/>
      <c r="G22" s="115"/>
      <c r="H22" s="113"/>
      <c r="I22" s="116"/>
      <c r="J22" s="117"/>
      <c r="K22" s="118"/>
      <c r="IS22" s="128" t="s">
        <v>153</v>
      </c>
      <c r="IT22" s="132"/>
      <c r="IU22" s="125"/>
      <c r="IV22" s="130" t="s">
        <v>152</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c r="C39" s="139"/>
      <c r="D39" s="139"/>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c r="C40" s="139"/>
      <c r="D40" s="139"/>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c r="C41" s="140"/>
      <c r="D41" s="140"/>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c r="C42" s="140"/>
      <c r="D42" s="140"/>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c r="C43" s="140"/>
      <c r="D43" s="140"/>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2">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2016-02-04T16:35:02Z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WorkbookGuid">
    <vt:lpwstr>852b9c57-02b9-4eb9-9675-2728df463b7e</vt:lpwstr>
  </property>
</Properties>
</file>