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<sst xmlns="http://schemas.openxmlformats.org/spreadsheetml/2006/main" count="162" uniqueCount="132">
  <si>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</si>
  <si>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</si>
  <si>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</si>
  <si>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</si>
  <si>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</si>
  <si>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</si>
  <si>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</si>
  <si>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</si>
  <si>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</si>
  <si>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</si>
  <si>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</si>
  <si>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</si>
  <si>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</si>
  <si>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</si>
  <si>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</si>
  <si>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</si>
  <si>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</si>
  <si>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</si>
  <si>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</si>
  <si>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</si>
  <si>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</si>
  <si>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</si>
  <si>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</si>
  <si>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</si>
  <si>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</si>
  <si>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</si>
  <si>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</si>
  <si>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</si>
  <si>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</si>
  <si>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</si>
  <si>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</si>
  <si>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</si>
  <si>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</si>
  <si>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</si>
  <si>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</si>
  <si>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</si>
  <si>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</si>
  <si>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</si>
  <si>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</si>
  <si>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</si>
  <si>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</si>
  <si>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</si>
  <si>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</si>
  <si>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</si>
  <si>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</si>
  <si>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</si>
  <si>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</si>
  <si>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</si>
  <si>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</si>
  <si>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</si>
  <si>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</si>
  <si>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</si>
  <si>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</si>
  <si>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</si>
  <si>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</si>
  <si>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</si>
  <si>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</si>
  <si>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</si>
  <si>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</si>
  <si>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</si>
  <si>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</si>
  <si>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</si>
  <si>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</si>
  <si>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</si>
  <si>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</si>
  <si>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</si>
  <si>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</si>
  <si>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</si>
  <si>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</si>
  <si>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</si>
  <si>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</si>
  <si>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</si>
  <si>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</si>
  <si>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</si>
  <si>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</si>
  <si>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</si>
  <si>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</si>
  <si>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</si>
  <si>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</si>
  <si>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</si>
  <si>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</si>
  <si>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</si>
  <si>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</si>
  <si>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</si>
  <si>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</si>
  <si>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</si>
  <si>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</si>
  <si>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</si>
  <si>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</si>
  <si>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</si>
  <si>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</si>
  <si>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</si>
  <si>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</si>
  <si>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</si>
  <si>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</si>
  <si>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</si>
  <si>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</si>
  <si>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</si>
  <si>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</si>
  <si>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</si>
  <si>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</si>
  <si>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</si>
  <si>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</si>
  <si>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</si>
  <si>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</si>
  <si>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</si>
  <si>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</si>
  <si>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</si>
  <si>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P2071</t>
  </si>
  <si>
    <t>renov</t>
  </si>
  <si>
    <t>NOMINA ANUAL</t>
  </si>
  <si>
    <t>12</t>
  </si>
  <si>
    <t>7</t>
  </si>
  <si>
    <t>3</t>
  </si>
  <si>
    <t>5</t>
  </si>
  <si>
    <t>1</t>
  </si>
  <si>
    <t>B268</t>
  </si>
  <si>
    <t>42CF</t>
  </si>
  <si>
    <t>01E6</t>
  </si>
  <si>
    <t>69C6</t>
  </si>
  <si>
    <t>3C01</t>
  </si>
  <si>
    <t>648B</t>
  </si>
  <si>
    <t>28D5</t>
  </si>
  <si>
    <t>A7EC</t>
  </si>
  <si>
    <t>E1A6</t>
  </si>
  <si>
    <t>11FA</t>
  </si>
  <si>
    <t>E89D</t>
  </si>
  <si>
    <t>906A</t>
  </si>
  <si>
    <t>4E10</t>
  </si>
  <si>
    <t>CDAE</t>
  </si>
  <si>
    <t>28ED</t>
  </si>
  <si>
    <t>2A82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</si>
</sst>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20" zoomScale="80" zoomScaleNormal="80" workbookViewId="0">
      <selection activeCell="L25" sqref="L25:O25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6" customWidth="1"/>
    <col min="17" max="17" width="7.125" customWidth="1"/>
    <col min="18" max="18" width="16.125" customWidth="1"/>
    <col min="19" max="19" width="6.75" customWidth="1"/>
    <col min="20" max="20" width="18.25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42719</v>
      </c>
      <c r="T14" s="147"/>
      <c r="U14" s="112"/>
    </row>
    <row r="15" spans="1:21" ht="22.5" customHeight="1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>
      <c r="A23" s="177"/>
      <c r="B23" s="69">
        <v>1</v>
      </c>
      <c r="C23" s="92" t="s">
        <v>109</v>
      </c>
      <c r="D23" s="93" t="s">
        <v>22</v>
      </c>
      <c r="E23" s="40" t="s">
        <v>85</v>
      </c>
      <c r="F23" s="40"/>
      <c r="G23" s="40"/>
      <c r="H23" s="40" t="s">
        <v>111</v>
      </c>
      <c r="I23" s="40" t="s">
        <v>111</v>
      </c>
      <c r="J23" s="40"/>
      <c r="K23" s="41" t="s">
        <v>27</v>
      </c>
      <c r="L23" s="81" t="s">
        <v>116</v>
      </c>
      <c r="M23" s="82" t="s">
        <v>117</v>
      </c>
      <c r="N23" s="82" t="s">
        <v>118</v>
      </c>
      <c r="O23" s="83" t="s">
        <v>119</v>
      </c>
      <c r="P23" s="44">
        <v>13180</v>
      </c>
      <c r="Q23" s="71">
        <v>0.15</v>
      </c>
      <c r="R23" s="42">
        <f t="shared" ref="R23:R32" si="0">(P23*B23)*(1-Q23)</f>
        <v>11203</v>
      </c>
      <c r="S23" s="73">
        <v>0.3</v>
      </c>
      <c r="T23" s="43">
        <f>R23*(1-S23)</f>
        <v>7842.0999999999995</v>
      </c>
      <c r="U23" s="112"/>
    </row>
    <row r="24" spans="1:22" ht="36">
      <c r="A24" s="177"/>
      <c r="B24" s="69">
        <v>1</v>
      </c>
      <c r="C24" s="92" t="s">
        <v>109</v>
      </c>
      <c r="D24" s="93" t="s">
        <v>23</v>
      </c>
      <c r="E24" s="40" t="s">
        <v>85</v>
      </c>
      <c r="F24" s="40"/>
      <c r="G24" s="40"/>
      <c r="H24" s="40" t="s">
        <v>112</v>
      </c>
      <c r="I24" s="40" t="s">
        <v>112</v>
      </c>
      <c r="J24" s="40"/>
      <c r="K24" s="41" t="s">
        <v>27</v>
      </c>
      <c r="L24" s="84" t="s">
        <v>120</v>
      </c>
      <c r="M24" s="79" t="s">
        <v>121</v>
      </c>
      <c r="N24" s="79" t="s">
        <v>122</v>
      </c>
      <c r="O24" s="85" t="s">
        <v>123</v>
      </c>
      <c r="P24" s="44">
        <v>8730</v>
      </c>
      <c r="Q24" s="71">
        <v>0.15</v>
      </c>
      <c r="R24" s="42">
        <f t="shared" si="0"/>
        <v>7420.5</v>
      </c>
      <c r="S24" s="73">
        <v>0.3</v>
      </c>
      <c r="T24" s="43">
        <f t="shared" ref="T24:T32" si="1">R24*(1-S24)</f>
        <v>5194.3499999999995</v>
      </c>
      <c r="U24" s="112"/>
    </row>
    <row r="25" spans="1:22" ht="36">
      <c r="A25" s="177"/>
      <c r="B25" s="69">
        <v>1</v>
      </c>
      <c r="C25" s="92" t="s">
        <v>109</v>
      </c>
      <c r="D25" s="93" t="s">
        <v>110</v>
      </c>
      <c r="E25" s="40" t="s">
        <v>31</v>
      </c>
      <c r="F25" s="40"/>
      <c r="G25" s="40"/>
      <c r="H25" s="40" t="s">
        <v>114</v>
      </c>
      <c r="I25" s="40" t="s">
        <v>113</v>
      </c>
      <c r="J25" s="40"/>
      <c r="K25" s="41" t="s">
        <v>27</v>
      </c>
      <c r="L25" s="84" t="s">
        <v>124</v>
      </c>
      <c r="M25" s="79" t="s">
        <v>125</v>
      </c>
      <c r="N25" s="79" t="s">
        <v>126</v>
      </c>
      <c r="O25" s="85" t="s">
        <v>127</v>
      </c>
      <c r="P25" s="44">
        <v>5170</v>
      </c>
      <c r="Q25" s="71">
        <v>0.15</v>
      </c>
      <c r="R25" s="42">
        <f t="shared" si="0"/>
        <v>4394.5</v>
      </c>
      <c r="S25" s="73">
        <v>0.3</v>
      </c>
      <c r="T25" s="43">
        <f t="shared" si="1"/>
        <v>3076.1499999999996</v>
      </c>
      <c r="U25" s="112"/>
    </row>
    <row r="26" spans="1:22" ht="36" customHeight="1">
      <c r="A26" s="177"/>
      <c r="B26" s="69">
        <v>1</v>
      </c>
      <c r="C26" s="92" t="s">
        <v>109</v>
      </c>
      <c r="D26" s="93" t="s">
        <v>65</v>
      </c>
      <c r="E26" s="40" t="s">
        <v>85</v>
      </c>
      <c r="F26" s="40"/>
      <c r="G26" s="40"/>
      <c r="H26" s="40" t="s">
        <v>115</v>
      </c>
      <c r="I26" s="40" t="s">
        <v>115</v>
      </c>
      <c r="J26" s="40"/>
      <c r="K26" s="41" t="s">
        <v>27</v>
      </c>
      <c r="L26" s="84" t="s">
        <v>128</v>
      </c>
      <c r="M26" s="79" t="s">
        <v>129</v>
      </c>
      <c r="N26" s="79" t="s">
        <v>130</v>
      </c>
      <c r="O26" s="85" t="s">
        <v>131</v>
      </c>
      <c r="P26" s="44">
        <v>1490</v>
      </c>
      <c r="Q26" s="71">
        <v>0</v>
      </c>
      <c r="R26" s="42">
        <f t="shared" si="0"/>
        <v>1490</v>
      </c>
      <c r="S26" s="73">
        <v>0.3</v>
      </c>
      <c r="T26" s="43">
        <f t="shared" si="1"/>
        <v>1043</v>
      </c>
      <c r="U26" s="112"/>
    </row>
    <row r="27" spans="1:22" ht="21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28570</v>
      </c>
      <c r="Q36" s="52"/>
      <c r="R36" s="152" t="s">
        <v>11</v>
      </c>
      <c r="S36" s="153"/>
      <c r="T36" s="53">
        <f>SUM(T23:T35)</f>
        <v>17155.599999999999</v>
      </c>
      <c r="U36" s="112"/>
    </row>
    <row r="37" spans="1:21" ht="25.5" customHeight="1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24508</v>
      </c>
      <c r="Q37" s="78" t="s">
        <v>46</v>
      </c>
      <c r="R37" s="152" t="s">
        <v>14</v>
      </c>
      <c r="S37" s="153"/>
      <c r="T37" s="56">
        <f>T36*0.16</f>
        <v>2744.8959999999997</v>
      </c>
      <c r="U37" s="112"/>
    </row>
    <row r="38" spans="1:21" ht="15.75" hidden="1" customHeight="1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19900.495999999999</v>
      </c>
      <c r="U39" s="112"/>
    </row>
    <row r="40" spans="1:21" ht="73.5" customHeight="1" thickBot="1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10" sqref="B10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2016-12-15T16:33:59Z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