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"/>
    </mc:Choice>
  </mc:AlternateContent>
  <xr:revisionPtr revIDLastSave="0" documentId="8_{A0F0439A-AB96-4D9F-AF67-F5FCA7DC246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T25" i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<sst xmlns="http://schemas.openxmlformats.org/spreadsheetml/2006/main" count="150" uniqueCount="124">
  <si>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</si>
  <si>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</si>
  <si>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</si>
  <si>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</si>
  <si>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</si>
  <si>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</si>
  <si>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</si>
  <si>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</si>
  <si>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</si>
  <si>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</si>
  <si>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</si>
  <si>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</si>
  <si>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</si>
  <si>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</si>
  <si>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</si>
  <si>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</si>
  <si>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</si>
  <si>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</si>
  <si>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</si>
  <si>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</si>
  <si>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</si>
  <si>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</si>
  <si>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</si>
  <si>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</si>
  <si>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</si>
  <si>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</si>
  <si>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</si>
  <si>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</si>
  <si>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</si>
  <si>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</si>
  <si>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</si>
  <si>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</si>
  <si>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</si>
  <si>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</si>
  <si>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</si>
  <si>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</si>
  <si>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</si>
  <si>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</si>
  <si>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</si>
  <si>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</si>
  <si>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</si>
  <si>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</si>
  <si>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</si>
  <si>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</si>
  <si>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</si>
  <si>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</si>
  <si>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</si>
  <si>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</si>
  <si>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</si>
  <si>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</si>
  <si>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</si>
  <si>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</si>
  <si>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</si>
  <si>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</si>
  <si>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</si>
  <si>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</si>
  <si>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</si>
  <si>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</si>
  <si>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</si>
  <si>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</si>
  <si>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</si>
  <si>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</si>
  <si>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</si>
  <si>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</si>
  <si>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</si>
  <si>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</si>
  <si>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</si>
  <si>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</si>
  <si>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</si>
  <si>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</si>
  <si>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</si>
  <si>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</si>
  <si>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</si>
  <si>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</si>
  <si>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</si>
  <si>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</si>
  <si>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</si>
  <si>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</si>
  <si>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</si>
  <si>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</si>
  <si>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</si>
  <si>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</si>
  <si>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</si>
  <si>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</si>
  <si>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</si>
  <si>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</si>
  <si>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</si>
  <si>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</si>
  <si>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</si>
  <si>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</si>
  <si>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</si>
  <si>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</si>
  <si>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</si>
  <si>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</si>
  <si>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</si>
  <si>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</si>
  <si>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</si>
  <si>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</si>
  <si>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</si>
  <si>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</si>
  <si>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</si>
  <si>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</si>
  <si>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</si>
  <si>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</si>
  <si>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</si>
  <si>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</si>
  <si>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</si>
  <si>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</si>
  <si>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P3257</t>
  </si>
  <si>
    <t>1</t>
  </si>
  <si>
    <t>NOMINA  ANUAL</t>
  </si>
  <si>
    <t>D705</t>
  </si>
  <si>
    <t>D268</t>
  </si>
  <si>
    <t>C199</t>
  </si>
  <si>
    <t>161D</t>
  </si>
  <si>
    <t>0142</t>
  </si>
  <si>
    <t>4233</t>
  </si>
  <si>
    <t>38BB</t>
  </si>
  <si>
    <t>4C96</t>
  </si>
  <si>
    <t>FACT ELECTRONICA ANUAL</t>
  </si>
  <si>
    <t>0548</t>
  </si>
  <si>
    <t>79F7</t>
  </si>
  <si>
    <t>9B62</t>
  </si>
  <si>
    <t>A18C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</si>
</sst>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43340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110</v>
      </c>
      <c r="E23" s="40"/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3391.5</v>
      </c>
      <c r="Q23" s="71">
        <v>0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1"/>
    </row>
    <row r="24" spans="1:22" ht="36" x14ac:dyDescent="0.2">
      <c r="A24" s="176"/>
      <c r="B24" s="69">
        <v>1</v>
      </c>
      <c r="C24" s="90" t="s">
        <v>47</v>
      </c>
      <c r="D24" s="91" t="s">
        <v>119</v>
      </c>
      <c r="E24" s="40"/>
      <c r="F24" s="40"/>
      <c r="G24" s="40"/>
      <c r="H24" s="40" t="s">
        <v>109</v>
      </c>
      <c r="I24" s="40" t="s">
        <v>109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2244</v>
      </c>
      <c r="Q24" s="71">
        <v>0</v>
      </c>
      <c r="R24" s="42">
        <f t="shared" si="0"/>
        <v>2244</v>
      </c>
      <c r="S24" s="73">
        <v>0.3</v>
      </c>
      <c r="T24" s="43">
        <f t="shared" ref="T24:T32" si="1">R24*(1-S24)</f>
        <v>1570.8</v>
      </c>
      <c r="U24" s="111"/>
    </row>
    <row r="25" spans="1:22" ht="21" x14ac:dyDescent="0.2">
      <c r="A25" s="176"/>
      <c r="B25" s="69">
        <v>0</v>
      </c>
      <c r="C25" s="90" t="s">
        <v>47</v>
      </c>
      <c r="D25" s="91" t="s">
        <v>22</v>
      </c>
      <c r="E25" s="40"/>
      <c r="F25" s="40"/>
      <c r="G25" s="40"/>
      <c r="H25" s="40" t="s">
        <v>109</v>
      </c>
      <c r="I25" s="40" t="s">
        <v>109</v>
      </c>
      <c r="J25" s="40"/>
      <c r="K25" s="41" t="s">
        <v>27</v>
      </c>
      <c r="L25" s="82" t="s">
        <v>120</v>
      </c>
      <c r="M25" s="78" t="s">
        <v>121</v>
      </c>
      <c r="N25" s="78" t="s">
        <v>122</v>
      </c>
      <c r="O25" s="83" t="s">
        <v>123</v>
      </c>
      <c r="P25" s="44">
        <v>3136.5</v>
      </c>
      <c r="Q25" s="71">
        <v>0</v>
      </c>
      <c r="R25" s="42">
        <v>3136.5</v>
      </c>
      <c r="S25" s="73">
        <v>0.3</v>
      </c>
      <c r="T25" s="43">
        <f t="shared" si="1"/>
        <v>2195.5499999999997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8772</v>
      </c>
      <c r="Q36" s="52"/>
      <c r="R36" s="151" t="s">
        <v>11</v>
      </c>
      <c r="S36" s="152"/>
      <c r="T36" s="53">
        <f>SUM(T23:T35)</f>
        <v>6140.4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8772</v>
      </c>
      <c r="Q37" s="77" t="s">
        <v>46</v>
      </c>
      <c r="R37" s="151" t="s">
        <v>14</v>
      </c>
      <c r="S37" s="152"/>
      <c r="T37" s="56">
        <f>T36*0.16</f>
        <v>982.46399999999994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7122.8639999999996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2018-08-28T17:10:37Z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