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4\P3752 - RNCCON,RNCFAC,RNCNOM,Sergio de Leon_AG\Compras\"/>
    </mc:Choice>
  </mc:AlternateContent>
  <xr:revisionPtr revIDLastSave="0" documentId="13_ncr:1_{66EB48AE-D328-49A4-9BD3-D31EC89820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<sst xmlns="http://schemas.openxmlformats.org/spreadsheetml/2006/main" count="157" uniqueCount="126">
  <si>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</si>
  <si>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</si>
  <si>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</si>
  <si>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</si>
  <si>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</si>
  <si>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</si>
  <si>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</si>
  <si>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</si>
  <si>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</si>
  <si>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</si>
  <si>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</si>
  <si>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</si>
  <si>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</si>
  <si>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</si>
  <si>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</si>
  <si>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</si>
  <si>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</si>
  <si>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</si>
  <si>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</si>
  <si>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</si>
  <si>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</si>
  <si>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</si>
  <si>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</si>
  <si>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</si>
  <si>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</si>
  <si>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</si>
  <si>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</si>
  <si>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</si>
  <si>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</si>
  <si>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</si>
  <si>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</si>
  <si>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</si>
  <si>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</si>
  <si>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</si>
  <si>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</si>
  <si>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</si>
  <si>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</si>
  <si>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</si>
  <si>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</si>
  <si>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</si>
  <si>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</si>
  <si>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</si>
  <si>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</si>
  <si>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</si>
  <si>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</si>
  <si>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</si>
  <si>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</si>
  <si>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</si>
  <si>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</si>
  <si>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</si>
  <si>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</si>
  <si>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</si>
  <si>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</si>
  <si>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</si>
  <si>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</si>
  <si>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</si>
  <si>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</si>
  <si>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</si>
  <si>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</si>
  <si>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</si>
  <si>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</si>
  <si>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</si>
  <si>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</si>
  <si>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</si>
  <si>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</si>
  <si>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</si>
  <si>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</si>
  <si>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</si>
  <si>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</si>
  <si>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</si>
  <si>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</si>
  <si>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</si>
  <si>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</si>
  <si>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</si>
  <si>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</si>
  <si>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</si>
  <si>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</si>
  <si>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</si>
  <si>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</si>
  <si>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</si>
  <si>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</si>
  <si>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</si>
  <si>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</si>
  <si>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</si>
  <si>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</si>
  <si>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</si>
  <si>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</si>
  <si>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</si>
  <si>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</si>
  <si>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</si>
  <si>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</si>
  <si>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</si>
  <si>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</si>
  <si>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</si>
  <si>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</si>
  <si>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</si>
  <si>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</si>
  <si>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</si>
  <si>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</si>
  <si>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</si>
  <si>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</si>
  <si>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</si>
  <si>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</si>
  <si>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</si>
  <si>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</si>
  <si>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</si>
  <si>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</si>
  <si>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</si>
  <si>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NOMINA  ANUAL</t>
  </si>
  <si>
    <t>2</t>
  </si>
  <si>
    <t>P3752</t>
  </si>
  <si>
    <t>A69F</t>
  </si>
  <si>
    <t>B323</t>
  </si>
  <si>
    <t>BA37</t>
  </si>
  <si>
    <t>ACEF</t>
  </si>
  <si>
    <t>FACT ELECTRONICA ANUAL</t>
  </si>
  <si>
    <t>3</t>
  </si>
  <si>
    <t>BA8E</t>
  </si>
  <si>
    <t>8759</t>
  </si>
  <si>
    <t>1262</t>
  </si>
  <si>
    <t>A9E0</t>
  </si>
  <si>
    <t>4</t>
  </si>
  <si>
    <t>269C</t>
  </si>
  <si>
    <t>F43E</t>
  </si>
  <si>
    <t>035F</t>
  </si>
  <si>
    <t>DB92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</si>
</sst>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0" zoomScale="80" zoomScaleNormal="80" workbookViewId="0">
      <selection activeCell="E25" sqref="E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110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43584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21" x14ac:dyDescent="0.2">
      <c r="A23" s="136"/>
      <c r="B23" s="68">
        <v>1</v>
      </c>
      <c r="C23" s="87" t="s">
        <v>47</v>
      </c>
      <c r="D23" s="88" t="s">
        <v>108</v>
      </c>
      <c r="E23" s="39" t="s">
        <v>85</v>
      </c>
      <c r="F23" s="39" t="s">
        <v>26</v>
      </c>
      <c r="G23" s="39" t="s">
        <v>26</v>
      </c>
      <c r="H23" s="39" t="s">
        <v>109</v>
      </c>
      <c r="I23" s="39" t="s">
        <v>109</v>
      </c>
      <c r="J23" s="39"/>
      <c r="K23" s="40" t="s">
        <v>27</v>
      </c>
      <c r="L23" s="79" t="s">
        <v>111</v>
      </c>
      <c r="M23" s="77" t="s">
        <v>112</v>
      </c>
      <c r="N23" s="77" t="s">
        <v>113</v>
      </c>
      <c r="O23" s="80" t="s">
        <v>114</v>
      </c>
      <c r="P23" s="43">
        <v>5480</v>
      </c>
      <c r="Q23" s="70">
        <v>0.15</v>
      </c>
      <c r="R23" s="41">
        <f t="shared" ref="R23:R32" si="0">(P23*B23)*(1-Q23)</f>
        <v>4658</v>
      </c>
      <c r="S23" s="72">
        <v>0.3</v>
      </c>
      <c r="T23" s="42">
        <f>R23*(1-S23)</f>
        <v>3260.6</v>
      </c>
      <c r="U23" s="204"/>
    </row>
    <row r="24" spans="1:21" ht="36" x14ac:dyDescent="0.2">
      <c r="A24" s="136"/>
      <c r="B24" s="68">
        <v>1</v>
      </c>
      <c r="C24" s="87" t="s">
        <v>47</v>
      </c>
      <c r="D24" s="88" t="s">
        <v>115</v>
      </c>
      <c r="E24" s="39" t="s">
        <v>85</v>
      </c>
      <c r="F24" s="39" t="s">
        <v>26</v>
      </c>
      <c r="G24" s="39" t="s">
        <v>26</v>
      </c>
      <c r="H24" s="39" t="s">
        <v>116</v>
      </c>
      <c r="I24" s="39" t="s">
        <v>116</v>
      </c>
      <c r="J24" s="39"/>
      <c r="K24" s="40" t="s">
        <v>27</v>
      </c>
      <c r="L24" s="79" t="s">
        <v>117</v>
      </c>
      <c r="M24" s="77" t="s">
        <v>118</v>
      </c>
      <c r="N24" s="77" t="s">
        <v>119</v>
      </c>
      <c r="O24" s="80" t="s">
        <v>120</v>
      </c>
      <c r="P24" s="43">
        <v>4120</v>
      </c>
      <c r="Q24" s="70">
        <v>0.15</v>
      </c>
      <c r="R24" s="41">
        <f t="shared" si="0"/>
        <v>3502</v>
      </c>
      <c r="S24" s="72">
        <v>0.3</v>
      </c>
      <c r="T24" s="42">
        <f t="shared" ref="T24:T32" si="1">R24*(1-S24)</f>
        <v>2451.3999999999996</v>
      </c>
      <c r="U24" s="204"/>
    </row>
    <row r="25" spans="1:21" ht="21" x14ac:dyDescent="0.2">
      <c r="A25" s="136"/>
      <c r="B25" s="68">
        <v>1</v>
      </c>
      <c r="C25" s="87" t="s">
        <v>47</v>
      </c>
      <c r="D25" s="88" t="s">
        <v>22</v>
      </c>
      <c r="E25" s="39" t="s">
        <v>85</v>
      </c>
      <c r="F25" s="39"/>
      <c r="G25" s="39"/>
      <c r="H25" s="39" t="s">
        <v>121</v>
      </c>
      <c r="I25" s="39" t="s">
        <v>121</v>
      </c>
      <c r="J25" s="39"/>
      <c r="K25" s="40" t="s">
        <v>27</v>
      </c>
      <c r="L25" s="79" t="s">
        <v>122</v>
      </c>
      <c r="M25" s="77" t="s">
        <v>123</v>
      </c>
      <c r="N25" s="77" t="s">
        <v>124</v>
      </c>
      <c r="O25" s="80" t="s">
        <v>125</v>
      </c>
      <c r="P25" s="43">
        <v>7160</v>
      </c>
      <c r="Q25" s="70">
        <v>0.15</v>
      </c>
      <c r="R25" s="41">
        <f t="shared" si="0"/>
        <v>6086</v>
      </c>
      <c r="S25" s="72">
        <v>0.3</v>
      </c>
      <c r="T25" s="42">
        <f t="shared" si="1"/>
        <v>4260.2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16760</v>
      </c>
      <c r="Q36" s="51"/>
      <c r="R36" s="153" t="s">
        <v>11</v>
      </c>
      <c r="S36" s="154"/>
      <c r="T36" s="52">
        <f>SUM(T23:T35)</f>
        <v>9972.2000000000007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14246</v>
      </c>
      <c r="Q37" s="76" t="s">
        <v>46</v>
      </c>
      <c r="R37" s="153" t="s">
        <v>14</v>
      </c>
      <c r="S37" s="154"/>
      <c r="T37" s="55">
        <f>T36*0.16</f>
        <v>1595.5520000000001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11567.752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2019-04-29T22:47:47Z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