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F5492496-BD3A-401A-ABE6-41153A839D2B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<sst xmlns="http://schemas.openxmlformats.org/spreadsheetml/2006/main" count="137" uniqueCount="116">
  <si>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</si>
  <si>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</si>
  <si>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</si>
  <si>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</si>
  <si>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</si>
  <si>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</si>
  <si>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</si>
  <si>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</si>
  <si>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</si>
  <si>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</si>
  <si>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</si>
  <si>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</si>
  <si>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</si>
  <si>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</si>
  <si>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</si>
  <si>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</si>
  <si>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</si>
  <si>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</si>
  <si>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</si>
  <si>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</si>
  <si>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</si>
  <si>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</si>
  <si>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</si>
  <si>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</si>
  <si>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</si>
  <si>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</si>
  <si>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</si>
  <si>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</si>
  <si>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</si>
  <si>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</si>
  <si>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</si>
  <si>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</si>
  <si>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</si>
  <si>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</si>
  <si>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</si>
  <si>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</si>
  <si>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</si>
  <si>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</si>
  <si>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</si>
  <si>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</si>
  <si>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</si>
  <si>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</si>
  <si>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</si>
  <si>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</si>
  <si>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</si>
  <si>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</si>
  <si>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</si>
  <si>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</si>
  <si>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</si>
  <si>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</si>
  <si>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</si>
  <si>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</si>
  <si>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</si>
  <si>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</si>
  <si>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</si>
  <si>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</si>
  <si>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</si>
  <si>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</si>
  <si>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</si>
  <si>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</si>
  <si>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</si>
  <si>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</si>
  <si>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</si>
  <si>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</si>
  <si>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</si>
  <si>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</si>
  <si>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</si>
  <si>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</si>
  <si>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</si>
  <si>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</si>
  <si>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</si>
  <si>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</si>
  <si>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</si>
  <si>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</si>
  <si>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</si>
  <si>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</si>
  <si>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</si>
  <si>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</si>
  <si>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</si>
  <si>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</si>
  <si>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</si>
  <si>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</si>
  <si>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</si>
  <si>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</si>
  <si>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</si>
  <si>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</si>
  <si>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</si>
  <si>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</si>
  <si>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</si>
  <si>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</si>
  <si>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</si>
  <si>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</si>
  <si>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</si>
  <si>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</si>
  <si>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</si>
  <si>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</si>
  <si>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</si>
  <si>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</si>
  <si>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</si>
  <si>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</si>
  <si>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</si>
  <si>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</si>
  <si>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</si>
  <si>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</si>
  <si>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</si>
  <si>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</si>
  <si>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</si>
  <si>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</si>
  <si>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</si>
  <si>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P3695</t>
  </si>
  <si>
    <t>NOMINA  ANUAL</t>
  </si>
  <si>
    <t>2</t>
  </si>
  <si>
    <t>F3F4</t>
  </si>
  <si>
    <t>2E0A</t>
  </si>
  <si>
    <t>B480</t>
  </si>
  <si>
    <t>BD61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</si>
</sst>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Q23" sqref="Q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109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43546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110</v>
      </c>
      <c r="E23" s="39" t="s">
        <v>31</v>
      </c>
      <c r="F23" s="39" t="s">
        <v>26</v>
      </c>
      <c r="G23" s="39" t="s">
        <v>26</v>
      </c>
      <c r="H23" s="39" t="s">
        <v>111</v>
      </c>
      <c r="I23" s="39" t="s">
        <v>108</v>
      </c>
      <c r="J23" s="39"/>
      <c r="K23" s="40" t="s">
        <v>27</v>
      </c>
      <c r="L23" s="79" t="s">
        <v>112</v>
      </c>
      <c r="M23" s="77" t="s">
        <v>113</v>
      </c>
      <c r="N23" s="77" t="s">
        <v>114</v>
      </c>
      <c r="O23" s="80" t="s">
        <v>115</v>
      </c>
      <c r="P23" s="43">
        <v>4390</v>
      </c>
      <c r="Q23" s="70"/>
      <c r="R23" s="41">
        <f t="shared" ref="R23:R32" si="0">(P23*B23)*(1-Q23)</f>
        <v>4390</v>
      </c>
      <c r="S23" s="72">
        <v>0.3</v>
      </c>
      <c r="T23" s="42">
        <f>R23*(1-S23)</f>
        <v>3073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108"/>
    </row>
    <row r="25" spans="1:21" ht="21" x14ac:dyDescent="0.2">
      <c r="A25" s="173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4390</v>
      </c>
      <c r="Q36" s="51"/>
      <c r="R36" s="148" t="s">
        <v>11</v>
      </c>
      <c r="S36" s="149"/>
      <c r="T36" s="52">
        <f>SUM(T23:T35)</f>
        <v>3073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4390</v>
      </c>
      <c r="Q37" s="76" t="s">
        <v>46</v>
      </c>
      <c r="R37" s="148" t="s">
        <v>14</v>
      </c>
      <c r="S37" s="149"/>
      <c r="T37" s="55">
        <f>T36*0.16</f>
        <v>491.68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3564.68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2019-03-22T16:19:48Z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