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-1365" yWindow="300" windowWidth="16605" windowHeight="9435" tabRatio="971" firstSheet="1" activeTab="7"/>
  </bookViews>
  <sheets>
    <sheet name="Objetivos de Medición" sheetId="1" r:id="rId1"/>
    <sheet name="Desviacion de esfuerzo" sheetId="6" r:id="rId2"/>
    <sheet name="Desviacion de costos" sheetId="15" r:id="rId3"/>
    <sheet name="Apego a Procesos" sheetId="16" r:id="rId4"/>
    <sheet name="Apego a Productos " sheetId="17" r:id="rId5"/>
    <sheet name="Apego a Auditorias Fisicas" sheetId="18" r:id="rId6"/>
    <sheet name="Apego a Auditorias Funcionales" sheetId="19" r:id="rId7"/>
    <sheet name="Índice de Satisfacción" sheetId="20" r:id="rId8"/>
  </sheets>
  <calcPr calcId="1456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0" l="1"/>
  <c r="C1" i="19" l="1"/>
  <c r="C1" i="18"/>
  <c r="C1" i="17"/>
  <c r="C1" i="16"/>
  <c r="C1" i="15"/>
  <c r="C1" i="6"/>
  <c r="Q8" i="20"/>
  <c r="Q7" i="20"/>
  <c r="AD40" i="15"/>
  <c r="AD41" i="15"/>
  <c r="AD42" i="15"/>
  <c r="AD43" i="15"/>
  <c r="AD44" i="15"/>
  <c r="AD45" i="15"/>
  <c r="AD46" i="15"/>
  <c r="AD47" i="15"/>
  <c r="AD39" i="15"/>
  <c r="AD47" i="19"/>
  <c r="AD46" i="19"/>
  <c r="AD45" i="19"/>
  <c r="AD44" i="19"/>
  <c r="AD43" i="19"/>
  <c r="AD42" i="19"/>
  <c r="AD41" i="19"/>
  <c r="AD40" i="19"/>
  <c r="AD39" i="19"/>
  <c r="AD47" i="18"/>
  <c r="AD46" i="18"/>
  <c r="AD45" i="18"/>
  <c r="AD44" i="18"/>
  <c r="AD43" i="18"/>
  <c r="AD42" i="18"/>
  <c r="AD41" i="18"/>
  <c r="AD40" i="18"/>
  <c r="AD39" i="18"/>
  <c r="AD47" i="17"/>
  <c r="AD46" i="17"/>
  <c r="AD45" i="17"/>
  <c r="AD44" i="17"/>
  <c r="AD43" i="17"/>
  <c r="AD42" i="17"/>
  <c r="AD41" i="17"/>
  <c r="AD40" i="17"/>
  <c r="AD39" i="17"/>
  <c r="AD47" i="16"/>
  <c r="AD46" i="16"/>
  <c r="AD45" i="16"/>
  <c r="AD44" i="16"/>
  <c r="AD43" i="16"/>
  <c r="AD42" i="16"/>
  <c r="AD41" i="16"/>
  <c r="AD40" i="16"/>
  <c r="AD39" i="16"/>
  <c r="AD40" i="6"/>
  <c r="AD41" i="6"/>
  <c r="AD42" i="6"/>
  <c r="AD43" i="6"/>
  <c r="AD44" i="6"/>
  <c r="AD45" i="6"/>
  <c r="AD46" i="6"/>
  <c r="AD47" i="6"/>
  <c r="AD39" i="6"/>
</calcChain>
</file>

<file path=xl/sharedStrings.xml><?xml version="1.0" encoding="utf-8"?>
<sst xmlns="http://schemas.openxmlformats.org/spreadsheetml/2006/main" count="328" uniqueCount="122">
  <si>
    <t>Objetivos/Necesidades de Negocio y  Medición</t>
  </si>
  <si>
    <t>Medición:</t>
  </si>
  <si>
    <t>Cálculo</t>
  </si>
  <si>
    <t>Propósito:</t>
  </si>
  <si>
    <t>Algoritmo:</t>
  </si>
  <si>
    <t>Muestra Gráfica</t>
  </si>
  <si>
    <t>Métricas</t>
  </si>
  <si>
    <t>Roles y Responsabilidades</t>
  </si>
  <si>
    <t xml:space="preserve">Rol </t>
  </si>
  <si>
    <t>Responsabilidades</t>
  </si>
  <si>
    <t>Nombre del Recurso</t>
  </si>
  <si>
    <t>Responsable</t>
  </si>
  <si>
    <t>Periodicidad</t>
  </si>
  <si>
    <t>Mecanismo de Recolección y Almacenamiento</t>
  </si>
  <si>
    <t xml:space="preserve">Mecanismo de Análisis:  </t>
  </si>
  <si>
    <t>Frecuencia de Reporte</t>
  </si>
  <si>
    <t>Mecanismo de Reporte</t>
  </si>
  <si>
    <t>Objetivos de Medición</t>
  </si>
  <si>
    <t>Revisar Métricas y resolver asuntos de acuerdo a las guías de análisis</t>
  </si>
  <si>
    <t>Prguntas asociadas:</t>
  </si>
  <si>
    <t>Datos Base</t>
  </si>
  <si>
    <t>Reunión de Monitoreo</t>
  </si>
  <si>
    <t>Apego a procesos</t>
  </si>
  <si>
    <t>Procesos</t>
  </si>
  <si>
    <t>Esfuerzo planeado</t>
  </si>
  <si>
    <t>Esfuerzo real</t>
  </si>
  <si>
    <t>Ventas</t>
  </si>
  <si>
    <t>Planeacion</t>
  </si>
  <si>
    <t>Diseño</t>
  </si>
  <si>
    <t>Desarrollo</t>
  </si>
  <si>
    <t>Entrega</t>
  </si>
  <si>
    <t>Monitoreo</t>
  </si>
  <si>
    <t>Metricas</t>
  </si>
  <si>
    <t>Calidad</t>
  </si>
  <si>
    <t>Configuración</t>
  </si>
  <si>
    <t>Desviacion de esfuerzo %</t>
  </si>
  <si>
    <t>Costo planeado</t>
  </si>
  <si>
    <t>Costo real</t>
  </si>
  <si>
    <t>Desviacion del costo</t>
  </si>
  <si>
    <t>Auditor</t>
  </si>
  <si>
    <t>Conocer cual es el apego y consistencia en la generación y uso de las herramientas de trabajo</t>
  </si>
  <si>
    <t>¿cuál es apego que se tiene al proceso en el area funcional?</t>
  </si>
  <si>
    <t>Preguntas aprobadas</t>
  </si>
  <si>
    <t>Si es mayor o igual al 80%</t>
  </si>
  <si>
    <t>Si es menor a 79.9% y mayor a 50%</t>
  </si>
  <si>
    <t>Si es menor al 49.9 a 0%</t>
  </si>
  <si>
    <t>Reunión de reporte de monitoreo</t>
  </si>
  <si>
    <t>Reunion de reporte de monitoreo</t>
  </si>
  <si>
    <t>Contar con un apego a la administracion de la configuracion superior al 80% por cada proyecto</t>
  </si>
  <si>
    <t>Dirección</t>
  </si>
  <si>
    <t>Soporte TI</t>
  </si>
  <si>
    <t xml:space="preserve">Conocer si los servicios ofrecidos al cliente cumplen con sus espectativas. </t>
  </si>
  <si>
    <t xml:space="preserve">¿Qué índice de satisfacción obtuvimos de parte del cliente?                                             </t>
  </si>
  <si>
    <t>Indice</t>
  </si>
  <si>
    <t>P1</t>
  </si>
  <si>
    <t>P2</t>
  </si>
  <si>
    <t>P3</t>
  </si>
  <si>
    <t>P4</t>
  </si>
  <si>
    <t>Cálculo/Fórmula</t>
  </si>
  <si>
    <t>Proyecto 1</t>
  </si>
  <si>
    <t>Calificación por pregunta</t>
  </si>
  <si>
    <t>Indice de satisfacción=(promedio de calificación de las preguntas)</t>
  </si>
  <si>
    <t>Proyecto 2</t>
  </si>
  <si>
    <t>Responsable de presentar métrica</t>
  </si>
  <si>
    <t>A quien se le presenta el reporte de métricas</t>
  </si>
  <si>
    <t>Reunión de monitoreo</t>
  </si>
  <si>
    <t>Seguimiento</t>
  </si>
  <si>
    <t>Crear un plan de acción en base a las bajas calificaciones</t>
  </si>
  <si>
    <t>Responsable de presentar métricas</t>
  </si>
  <si>
    <t>A quien se presenta el reporte de métricas</t>
  </si>
  <si>
    <t>¿Cuál es la desviacion del esfuerzo?</t>
  </si>
  <si>
    <t>Preguntas asociadas:</t>
  </si>
  <si>
    <t>Se continua con el seguimiento</t>
  </si>
  <si>
    <t>Se monitorea y analiza con dirección, se toman acciones para reducir la desviación</t>
  </si>
  <si>
    <t>Conocer la desviación del costo planeado contra real para tomar acciones preventivas o correctivas en tiempo.</t>
  </si>
  <si>
    <t xml:space="preserve">¿Cuál es la deviacion del costo?                                                                                                                                     </t>
  </si>
  <si>
    <t>Desviación de esfuerzo (%)</t>
  </si>
  <si>
    <t>¿Cuál es el porcentaje de apego a proceso del proyecto?</t>
  </si>
  <si>
    <t>¿Cuál es el apego del equipo de los productos de trabajo del proceso?</t>
  </si>
  <si>
    <t>Contar con un alto porcentaje de apego a los productos para asegurar una entrega de servicios de calidad</t>
  </si>
  <si>
    <t>¿Cuál es el procentaje de apego al documento de plan de configuracion del proyecto?</t>
  </si>
  <si>
    <t>Apego a Productos</t>
  </si>
  <si>
    <t>Auditorias Funcionales</t>
  </si>
  <si>
    <t>Dar seguimiento a las actividades de medición
Reportar Mediciones
Registrar las métricas que generan sus actividades.
Generar/actualizar plan de métricas</t>
  </si>
  <si>
    <t>Auditorias Físicas</t>
  </si>
  <si>
    <t>Índice de Satisfacción</t>
  </si>
  <si>
    <t>Analizar cual fue el problema y tomar acciones para aumentar el porcentaje de apego</t>
  </si>
  <si>
    <t>Analizar cual fue el problema y tomar acciones inmediatas para aumentar el porcentaje de apego</t>
  </si>
  <si>
    <t>Continuar con el seguimiento</t>
  </si>
  <si>
    <t>Se analiza con direccion para tomar medidas inmeditas para corregir la desviacion y considerar actualizar la estimación del servicio</t>
  </si>
  <si>
    <t>Desviación de costo (%)</t>
  </si>
  <si>
    <t>Que el índice de satisfacción sea menor a 70%</t>
  </si>
  <si>
    <t>El análisis se realiza por cada cliente encuestado</t>
  </si>
  <si>
    <t>El análisis se hara en base a la grafica de Desviación</t>
  </si>
  <si>
    <t>Desviación</t>
  </si>
  <si>
    <t>Desviación(%)= Desviación de costo/Costo planeado</t>
  </si>
  <si>
    <t>Desviación(%)= Desviación de Esfuerzo/Esfuerzo planeado</t>
  </si>
  <si>
    <t>Desviación de Esfuerzo (Hrs)  = esfuerzo planeado - esfuerzo real</t>
  </si>
  <si>
    <t>Desviación de Costo($)  =costo planeado - costo real</t>
  </si>
  <si>
    <t>Tener una desviación máxima de +/- 10% en esfuerzo y costo de los servicios ofertados con el fin de asegurar la rentabilidad del negocio.</t>
  </si>
  <si>
    <t>Obtener más de 80% de calificación en las evaluaciones de nuestros procesos definidos con el fin de asegurar una entrega de calidad de nuestros servicios.</t>
  </si>
  <si>
    <t>Obtener una satisfacción del cliente superior al 90% en todas las encuestas de satisfacción aplicadas.</t>
  </si>
  <si>
    <t xml:space="preserve">Conocer la deSviación del esfuerzo planeado contra real para tomar acciones preventivas y/o correctivas </t>
  </si>
  <si>
    <r>
      <t>Guía de análisis:</t>
    </r>
    <r>
      <rPr>
        <sz val="11"/>
        <rFont val="Calibri"/>
        <family val="2"/>
        <scheme val="minor"/>
      </rPr>
      <t xml:space="preserve"> </t>
    </r>
  </si>
  <si>
    <r>
      <t>Guía de análisis:</t>
    </r>
    <r>
      <rPr>
        <sz val="11"/>
        <rFont val="Arial"/>
        <family val="2"/>
      </rPr>
      <t xml:space="preserve"> </t>
    </r>
  </si>
  <si>
    <t>Si la desviacion es de 0% a 30%</t>
  </si>
  <si>
    <t>Si la desvacion es mayor al 30% y menor o igual a 65%</t>
  </si>
  <si>
    <t xml:space="preserve">Si la desviación es menor que 0 o Si la desviacion es mayor a 65% </t>
  </si>
  <si>
    <t xml:space="preserve">Que el índice de satisfacción sea mayor o igual a 85% </t>
  </si>
  <si>
    <t>Que el índice de satisfacción sea menor que 85% y mayor o igual a 70%</t>
  </si>
  <si>
    <t>Preguntas no aprobadas</t>
  </si>
  <si>
    <t>Total de preguntas = (aprobadas + no aprobadas)</t>
  </si>
  <si>
    <t>Porcentaje de apego a productos = Preguntas aprobadas/total de preguntas</t>
  </si>
  <si>
    <t>Porcentaje de apego Fisico = Preguntas aprobadas/total de preguntas</t>
  </si>
  <si>
    <t>Porcentaje de apego a procesos = Preguntas aprobadas/total de preguntas</t>
  </si>
  <si>
    <t>Porcentaje de apego Funcional = Preguntas aprobadas/total de preguntas</t>
  </si>
  <si>
    <t>Ricardo Novela</t>
  </si>
  <si>
    <t xml:space="preserve">Ingresar al documento 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</si>
  <si>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</si>
  <si>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</si>
  <si>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Ingresar al check list de calidad correspondiente. Tomar el valor ubicado en la pestaña "Resumen" -&gt; seccion Fisicas. Registrar los valores acorde a su orden en el archivo concentrado de metricas pestaña "Fisica"</t>
  </si>
  <si>
    <t>Ingresar al check list de calidad correspondiente. Tomar el valor ubicado en la pestaña "Resumen" -&gt; seccion Funcionales. Registrar los valores acorde a su orden en el archivo concentrado de metricas pestaña "Funcional"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</si>
</sst>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Arial"/>
      <family val="2"/>
    </font>
    <font>
      <sz val="11"/>
      <name val="Abrir"/>
    </font>
    <font>
      <sz val="11"/>
      <name val="Arial"/>
      <family val="2"/>
    </font>
    <font>
      <sz val="14"/>
      <name val="Calibri"/>
      <family val="2"/>
      <scheme val="min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6" fillId="0" borderId="0" xfId="3" applyFont="1"/>
    <xf numFmtId="0" fontId="7" fillId="3" borderId="0" xfId="4" applyFont="1" applyFill="1"/>
    <xf numFmtId="0" fontId="8" fillId="0" borderId="0" xfId="3" applyFont="1" applyFill="1" applyBorder="1" applyAlignment="1">
      <alignment vertical="top" wrapText="1"/>
    </xf>
    <xf numFmtId="0" fontId="2" fillId="3" borderId="0" xfId="3" applyFont="1" applyFill="1"/>
    <xf numFmtId="0" fontId="2" fillId="3" borderId="0" xfId="4" applyFont="1" applyFill="1" applyBorder="1" applyAlignment="1">
      <alignment horizontal="left" vertical="top" wrapText="1"/>
    </xf>
    <xf numFmtId="0" fontId="2" fillId="2" borderId="0" xfId="3" applyFont="1" applyFill="1" applyBorder="1" applyAlignment="1">
      <alignment horizontal="left" vertical="top" wrapText="1"/>
    </xf>
    <xf numFmtId="0" fontId="2" fillId="3" borderId="0" xfId="4" applyFont="1" applyFill="1" applyBorder="1" applyAlignment="1">
      <alignment horizontal="center" vertical="top" wrapText="1"/>
    </xf>
    <xf numFmtId="0" fontId="5" fillId="0" borderId="0" xfId="3" applyFont="1" applyFill="1" applyAlignment="1">
      <alignment vertical="center"/>
    </xf>
    <xf numFmtId="0" fontId="2" fillId="0" borderId="0" xfId="0" applyFont="1" applyFill="1" applyBorder="1"/>
    <xf numFmtId="0" fontId="0" fillId="0" borderId="0" xfId="0"/>
    <xf numFmtId="9" fontId="0" fillId="0" borderId="0" xfId="5" applyFont="1"/>
    <xf numFmtId="0" fontId="0" fillId="0" borderId="1" xfId="0" applyFont="1" applyBorder="1"/>
    <xf numFmtId="0" fontId="2" fillId="0" borderId="1" xfId="0" applyFont="1" applyBorder="1" applyAlignment="1">
      <alignment wrapText="1"/>
    </xf>
    <xf numFmtId="164" fontId="0" fillId="0" borderId="0" xfId="5" applyNumberFormat="1" applyFont="1"/>
    <xf numFmtId="164" fontId="0" fillId="0" borderId="0" xfId="0" applyNumberFormat="1" applyFont="1"/>
    <xf numFmtId="0" fontId="0" fillId="0" borderId="1" xfId="0" applyFont="1" applyBorder="1" applyAlignment="1">
      <alignment wrapText="1"/>
    </xf>
    <xf numFmtId="0" fontId="0" fillId="2" borderId="0" xfId="0" applyFont="1" applyFill="1"/>
    <xf numFmtId="0" fontId="8" fillId="4" borderId="1" xfId="3" applyFont="1" applyFill="1" applyBorder="1" applyAlignment="1">
      <alignment horizontal="left" vertical="top" wrapText="1"/>
    </xf>
    <xf numFmtId="0" fontId="8" fillId="3" borderId="1" xfId="4" applyFont="1" applyFill="1" applyBorder="1" applyAlignment="1">
      <alignment horizontal="left" vertical="top" wrapText="1"/>
    </xf>
    <xf numFmtId="0" fontId="5" fillId="2" borderId="0" xfId="3" applyFont="1" applyFill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8" fillId="4" borderId="1" xfId="0" applyFont="1" applyFill="1" applyBorder="1" applyAlignment="1">
      <alignment vertical="top"/>
    </xf>
    <xf numFmtId="0" fontId="8" fillId="4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8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left" vertical="top" wrapText="1"/>
    </xf>
    <xf numFmtId="0" fontId="0" fillId="6" borderId="1" xfId="0" applyFont="1" applyFill="1" applyBorder="1"/>
    <xf numFmtId="0" fontId="0" fillId="7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12" fillId="10" borderId="1" xfId="0" applyFont="1" applyFill="1" applyBorder="1"/>
    <xf numFmtId="0" fontId="12" fillId="11" borderId="1" xfId="0" applyFont="1" applyFill="1" applyBorder="1"/>
    <xf numFmtId="0" fontId="17" fillId="4" borderId="1" xfId="0" applyFont="1" applyFill="1" applyBorder="1" applyAlignment="1">
      <alignment vertical="top" wrapText="1"/>
    </xf>
    <xf numFmtId="0" fontId="14" fillId="0" borderId="1" xfId="0" applyFont="1" applyBorder="1"/>
    <xf numFmtId="0" fontId="17" fillId="4" borderId="1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7" fillId="4" borderId="1" xfId="0" applyFont="1" applyFill="1" applyBorder="1" applyAlignment="1">
      <alignment horizontal="center" vertical="top" wrapText="1"/>
    </xf>
    <xf numFmtId="0" fontId="15" fillId="12" borderId="1" xfId="0" applyFont="1" applyFill="1" applyBorder="1" applyAlignment="1">
      <alignment vertical="top" wrapText="1"/>
    </xf>
    <xf numFmtId="0" fontId="15" fillId="6" borderId="1" xfId="0" applyFont="1" applyFill="1" applyBorder="1" applyAlignment="1">
      <alignment vertical="top" wrapText="1"/>
    </xf>
    <xf numFmtId="0" fontId="15" fillId="7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wrapText="1"/>
    </xf>
    <xf numFmtId="0" fontId="2" fillId="2" borderId="3" xfId="3" applyFont="1" applyFill="1" applyBorder="1" applyAlignment="1">
      <alignment horizontal="left" vertical="top" wrapText="1"/>
    </xf>
    <xf numFmtId="0" fontId="2" fillId="2" borderId="4" xfId="3" applyFont="1" applyFill="1" applyBorder="1" applyAlignment="1">
      <alignment horizontal="left" vertical="top" wrapText="1"/>
    </xf>
    <xf numFmtId="0" fontId="2" fillId="2" borderId="1" xfId="3" applyFont="1" applyFill="1" applyBorder="1" applyAlignment="1">
      <alignment horizontal="left" vertical="top" wrapText="1"/>
    </xf>
    <xf numFmtId="0" fontId="2" fillId="3" borderId="1" xfId="4" applyFont="1" applyFill="1" applyBorder="1" applyAlignment="1">
      <alignment horizontal="center" vertical="top" wrapText="1"/>
    </xf>
    <xf numFmtId="0" fontId="0" fillId="0" borderId="1" xfId="0" applyBorder="1"/>
    <xf numFmtId="0" fontId="16" fillId="4" borderId="5" xfId="3" applyFont="1" applyFill="1" applyBorder="1" applyAlignment="1">
      <alignment horizontal="center"/>
    </xf>
    <xf numFmtId="0" fontId="16" fillId="4" borderId="6" xfId="3" applyFont="1" applyFill="1" applyBorder="1" applyAlignment="1">
      <alignment horizontal="center"/>
    </xf>
    <xf numFmtId="0" fontId="16" fillId="4" borderId="2" xfId="3" applyFont="1" applyFill="1" applyBorder="1" applyAlignment="1">
      <alignment horizontal="center"/>
    </xf>
    <xf numFmtId="0" fontId="16" fillId="4" borderId="1" xfId="3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8" fillId="4" borderId="1" xfId="3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7" fillId="4" borderId="1" xfId="0" applyFont="1" applyFill="1" applyBorder="1" applyAlignment="1">
      <alignment horizontal="center" vertical="top" wrapText="1"/>
    </xf>
    <xf numFmtId="0" fontId="17" fillId="4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</cellXfs>
  <cellStyles count="60"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Normal" xfId="0" builtinId="0"/>
    <cellStyle name="Normal 2" xfId="1"/>
    <cellStyle name="Normal 3" xfId="3"/>
    <cellStyle name="Normal 3 2" xfId="4"/>
    <cellStyle name="Porcentaje" xfId="5" builtinId="5"/>
    <cellStyle name="Porcentu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Desviación</a:t>
            </a:r>
            <a:r>
              <a:rPr lang="es-MX" baseline="0"/>
              <a:t> de esfuerzo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731836298240499"/>
          <c:y val="0.205418138987044"/>
          <c:w val="0.62539768640031101"/>
          <c:h val="0.3438253433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39648"/>
        <c:axId val="80949632"/>
      </c:barChart>
      <c:catAx>
        <c:axId val="8093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949632"/>
        <c:crosses val="autoZero"/>
        <c:auto val="1"/>
        <c:lblAlgn val="ctr"/>
        <c:lblOffset val="100"/>
        <c:noMultiLvlLbl val="0"/>
      </c:catAx>
      <c:valAx>
        <c:axId val="809496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0939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Desviacion</a:t>
            </a:r>
            <a:r>
              <a:rPr lang="es-ES" baseline="0"/>
              <a:t> de costos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invertIfNegative val="0"/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"$"#,##0.00;[Red]"$"#,##0.00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"$"#,##0.00;[Red]"$"#,##0.00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invertIfNegative val="0"/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"$"#,##0.00;[Red]"$"#,##0.00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39744"/>
        <c:axId val="81041280"/>
      </c:barChart>
      <c:catAx>
        <c:axId val="8103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041280"/>
        <c:crosses val="autoZero"/>
        <c:auto val="1"/>
        <c:lblAlgn val="ctr"/>
        <c:lblOffset val="100"/>
        <c:noMultiLvlLbl val="0"/>
      </c:catAx>
      <c:valAx>
        <c:axId val="81041280"/>
        <c:scaling>
          <c:orientation val="minMax"/>
        </c:scaling>
        <c:delete val="0"/>
        <c:axPos val="l"/>
        <c:majorGridlines/>
        <c:title>
          <c:overlay val="0"/>
        </c:title>
        <c:numFmt formatCode="&quot;$&quot;#,##0.00;[Red]&quot;$&quot;#,##0.00" sourceLinked="1"/>
        <c:majorTickMark val="none"/>
        <c:minorTickMark val="none"/>
        <c:tickLblPos val="nextTo"/>
        <c:crossAx val="81039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baseline="0"/>
              <a:t>Apego al proceso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83872"/>
        <c:axId val="86785408"/>
      </c:barChart>
      <c:catAx>
        <c:axId val="8678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785408"/>
        <c:crosses val="autoZero"/>
        <c:auto val="1"/>
        <c:lblAlgn val="ctr"/>
        <c:lblOffset val="100"/>
        <c:noMultiLvlLbl val="0"/>
      </c:catAx>
      <c:valAx>
        <c:axId val="867854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6783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 de trabajo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04512"/>
        <c:axId val="87147264"/>
      </c:barChart>
      <c:catAx>
        <c:axId val="8710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147264"/>
        <c:crosses val="autoZero"/>
        <c:auto val="1"/>
        <c:lblAlgn val="ctr"/>
        <c:lblOffset val="100"/>
        <c:noMultiLvlLbl val="0"/>
      </c:catAx>
      <c:valAx>
        <c:axId val="871472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7104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baseline="0"/>
              <a:t>Apego a calidad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76160"/>
        <c:axId val="86877696"/>
      </c:barChart>
      <c:catAx>
        <c:axId val="86876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877696"/>
        <c:crosses val="autoZero"/>
        <c:auto val="1"/>
        <c:lblAlgn val="ctr"/>
        <c:lblOffset val="100"/>
        <c:noMultiLvlLbl val="0"/>
      </c:catAx>
      <c:valAx>
        <c:axId val="8687769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6876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calidad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invertIfNegative val="0"/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0%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14400"/>
        <c:axId val="87020288"/>
      </c:barChart>
      <c:catAx>
        <c:axId val="8701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020288"/>
        <c:crosses val="autoZero"/>
        <c:auto val="1"/>
        <c:lblAlgn val="ctr"/>
        <c:lblOffset val="100"/>
        <c:noMultiLvlLbl val="0"/>
      </c:catAx>
      <c:valAx>
        <c:axId val="870202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7014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33</xdr:row>
      <xdr:rowOff>138113</xdr:rowOff>
    </xdr:from>
    <xdr:to>
      <xdr:col>37</xdr:col>
      <xdr:colOff>114300</xdr:colOff>
      <xdr:row>48</xdr:row>
      <xdr:rowOff>166688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177800</xdr:colOff>
      <xdr:row>34</xdr:row>
      <xdr:rowOff>25400</xdr:rowOff>
    </xdr:from>
    <xdr:to>
      <xdr:col>40</xdr:col>
      <xdr:colOff>152400</xdr:colOff>
      <xdr:row>51</xdr:row>
      <xdr:rowOff>139700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33</xdr:row>
      <xdr:rowOff>138113</xdr:rowOff>
    </xdr:from>
    <xdr:to>
      <xdr:col>37</xdr:col>
      <xdr:colOff>114300</xdr:colOff>
      <xdr:row>48</xdr:row>
      <xdr:rowOff>166688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33</xdr:row>
      <xdr:rowOff>138113</xdr:rowOff>
    </xdr:from>
    <xdr:to>
      <xdr:col>37</xdr:col>
      <xdr:colOff>114300</xdr:colOff>
      <xdr:row>48</xdr:row>
      <xdr:rowOff>166688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33</xdr:row>
      <xdr:rowOff>138113</xdr:rowOff>
    </xdr:from>
    <xdr:to>
      <xdr:col>37</xdr:col>
      <xdr:colOff>114300</xdr:colOff>
      <xdr:row>48</xdr:row>
      <xdr:rowOff>166688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33</xdr:row>
      <xdr:rowOff>138113</xdr:rowOff>
    </xdr:from>
    <xdr:to>
      <xdr:col>37</xdr:col>
      <xdr:colOff>114300</xdr:colOff>
      <xdr:row>48</xdr:row>
      <xdr:rowOff>166688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showGridLines="0" workbookViewId="0">
      <selection activeCell="B3" sqref="B3:B4"/>
    </sheetView>
  </sheetViews>
  <sheetFormatPr baseColWidth="10" defaultRowHeight="15"/>
  <cols>
    <col min="1" max="1" width="2.7109375" customWidth="1"/>
    <col min="2" max="2" width="47.7109375" bestFit="1" customWidth="1"/>
    <col min="3" max="3" width="45.42578125" customWidth="1"/>
    <col min="4" max="4" width="19.7109375" customWidth="1"/>
    <col min="5" max="5" width="14" bestFit="1" customWidth="1"/>
  </cols>
  <sheetData>
    <row r="1" spans="1:7" s="2" customFormat="1" ht="18.75">
      <c r="A1" s="21"/>
      <c r="B1" s="62" t="s">
        <v>17</v>
      </c>
      <c r="C1" s="62"/>
      <c r="D1" s="62"/>
      <c r="E1" s="62"/>
      <c r="F1" s="62"/>
      <c r="G1" s="21"/>
    </row>
    <row r="2" spans="1:7">
      <c r="B2" s="27" t="s">
        <v>0</v>
      </c>
      <c r="C2" s="27" t="s">
        <v>6</v>
      </c>
    </row>
    <row r="3" spans="1:7" ht="24.6" customHeight="1">
      <c r="B3" s="63" t="s">
        <v>99</v>
      </c>
      <c r="C3" s="23" t="s">
        <v>76</v>
      </c>
    </row>
    <row r="4" spans="1:7" s="11" customFormat="1" ht="21" customHeight="1">
      <c r="B4" s="63"/>
      <c r="C4" s="23" t="s">
        <v>90</v>
      </c>
    </row>
    <row r="5" spans="1:7">
      <c r="B5" s="63" t="s">
        <v>100</v>
      </c>
      <c r="C5" s="23" t="s">
        <v>22</v>
      </c>
      <c r="D5" s="22"/>
    </row>
    <row r="6" spans="1:7">
      <c r="A6" s="22"/>
      <c r="B6" s="63"/>
      <c r="C6" s="23" t="s">
        <v>81</v>
      </c>
      <c r="D6" s="22"/>
    </row>
    <row r="7" spans="1:7">
      <c r="B7" s="63"/>
      <c r="C7" s="23" t="s">
        <v>84</v>
      </c>
      <c r="D7" s="22"/>
    </row>
    <row r="8" spans="1:7">
      <c r="B8" s="63"/>
      <c r="C8" s="23" t="s">
        <v>82</v>
      </c>
      <c r="D8" s="22"/>
    </row>
    <row r="9" spans="1:7" ht="30">
      <c r="B9" s="24" t="s">
        <v>101</v>
      </c>
      <c r="C9" s="25" t="s">
        <v>85</v>
      </c>
    </row>
    <row r="10" spans="1:7">
      <c r="B10" s="10"/>
      <c r="C10" s="10"/>
    </row>
    <row r="11" spans="1:7" s="2" customFormat="1" ht="18.75">
      <c r="A11" s="21"/>
      <c r="B11" s="59" t="s">
        <v>7</v>
      </c>
      <c r="C11" s="60"/>
      <c r="D11" s="60"/>
      <c r="E11" s="60"/>
      <c r="F11" s="61"/>
      <c r="G11" s="4"/>
    </row>
    <row r="12" spans="1:7" s="5" customFormat="1">
      <c r="A12" s="3"/>
      <c r="B12" s="19" t="s">
        <v>8</v>
      </c>
      <c r="C12" s="64" t="s">
        <v>9</v>
      </c>
      <c r="D12" s="64"/>
      <c r="E12" s="64" t="s">
        <v>10</v>
      </c>
      <c r="F12" s="64"/>
      <c r="G12" s="4"/>
    </row>
    <row r="13" spans="1:7" s="5" customFormat="1">
      <c r="A13" s="3"/>
      <c r="B13" s="20" t="s">
        <v>49</v>
      </c>
      <c r="C13" s="56" t="s">
        <v>18</v>
      </c>
      <c r="D13" s="56"/>
      <c r="E13" s="57" t="s">
        <v>116</v>
      </c>
      <c r="F13" s="58"/>
    </row>
    <row r="14" spans="1:7" s="5" customFormat="1" ht="19.149999999999999" customHeight="1">
      <c r="A14" s="3"/>
      <c r="B14" s="20"/>
      <c r="C14" s="54" t="s">
        <v>83</v>
      </c>
      <c r="D14" s="55"/>
      <c r="E14" s="57"/>
      <c r="F14" s="58"/>
    </row>
    <row r="15" spans="1:7" s="5" customFormat="1" ht="19.899999999999999" customHeight="1">
      <c r="A15" s="3"/>
      <c r="C15" s="56"/>
      <c r="D15" s="56"/>
      <c r="E15" s="8"/>
      <c r="F15" s="8"/>
    </row>
    <row r="16" spans="1:7" s="5" customFormat="1" ht="26.25" customHeight="1">
      <c r="A16" s="3"/>
      <c r="C16" s="56"/>
      <c r="D16" s="56"/>
      <c r="E16" s="8"/>
      <c r="F16" s="8"/>
    </row>
    <row r="17" spans="1:7" s="5" customFormat="1">
      <c r="A17" s="3"/>
      <c r="B17" s="6"/>
      <c r="C17" s="7"/>
      <c r="D17" s="7"/>
      <c r="E17" s="8"/>
      <c r="F17" s="8"/>
    </row>
    <row r="18" spans="1:7" s="2" customFormat="1" ht="18.75">
      <c r="A18" s="9"/>
      <c r="B18" s="9"/>
      <c r="C18" s="9"/>
      <c r="D18" s="9"/>
      <c r="E18" s="9"/>
      <c r="F18" s="9"/>
      <c r="G18" s="9"/>
    </row>
  </sheetData>
  <mergeCells count="10">
    <mergeCell ref="B1:F1"/>
    <mergeCell ref="B3:B4"/>
    <mergeCell ref="B5:B8"/>
    <mergeCell ref="C12:D12"/>
    <mergeCell ref="E12:F12"/>
    <mergeCell ref="C14:D16"/>
    <mergeCell ref="C13:D13"/>
    <mergeCell ref="E13:F13"/>
    <mergeCell ref="E14:F14"/>
    <mergeCell ref="B11:F1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7"/>
  <sheetViews>
    <sheetView showGridLines="0" topLeftCell="A6" workbookViewId="0">
      <selection activeCell="B13" sqref="B13"/>
    </sheetView>
  </sheetViews>
  <sheetFormatPr baseColWidth="10" defaultColWidth="11.42578125" defaultRowHeight="15" outlineLevelRow="1"/>
  <cols>
    <col min="1" max="1" width="2.28515625" style="1" customWidth="1"/>
    <col min="2" max="2" width="32.7109375" style="1" customWidth="1"/>
    <col min="3" max="3" width="89.42578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3">
      <c r="B1" s="29" t="s">
        <v>1</v>
      </c>
      <c r="C1" s="29" t="str">
        <f>'Objetivos de Medición'!C3</f>
        <v>Desviación de esfuerzo (%)</v>
      </c>
    </row>
    <row r="2" spans="2:3" ht="30" outlineLevel="1">
      <c r="B2" s="26" t="s">
        <v>3</v>
      </c>
      <c r="C2" s="28" t="s">
        <v>102</v>
      </c>
    </row>
    <row r="3" spans="2:3" outlineLevel="1">
      <c r="B3" s="26" t="s">
        <v>71</v>
      </c>
      <c r="C3" s="28" t="s">
        <v>70</v>
      </c>
    </row>
    <row r="4" spans="2:3" outlineLevel="1">
      <c r="B4" s="68" t="s">
        <v>5</v>
      </c>
      <c r="C4" s="68"/>
    </row>
    <row r="5" spans="2:3" ht="187.15" customHeight="1" outlineLevel="1">
      <c r="B5" s="69"/>
      <c r="C5" s="69"/>
    </row>
    <row r="6" spans="2:3" outlineLevel="1">
      <c r="B6" s="67" t="s">
        <v>4</v>
      </c>
      <c r="C6" s="67"/>
    </row>
    <row r="7" spans="2:3" ht="15" customHeight="1" outlineLevel="1">
      <c r="B7" s="29" t="s">
        <v>20</v>
      </c>
      <c r="C7" s="29" t="s">
        <v>2</v>
      </c>
    </row>
    <row r="8" spans="2:3" outlineLevel="1">
      <c r="B8" s="30" t="s">
        <v>24</v>
      </c>
      <c r="C8" s="70" t="s">
        <v>97</v>
      </c>
    </row>
    <row r="9" spans="2:3" outlineLevel="1">
      <c r="B9" s="30" t="s">
        <v>25</v>
      </c>
      <c r="C9" s="70"/>
    </row>
    <row r="10" spans="2:3" outlineLevel="1">
      <c r="B10" s="30" t="s">
        <v>94</v>
      </c>
      <c r="C10" s="31" t="s">
        <v>96</v>
      </c>
    </row>
    <row r="11" spans="2:3" outlineLevel="1">
      <c r="B11" s="67" t="s">
        <v>13</v>
      </c>
      <c r="C11" s="67"/>
    </row>
    <row r="12" spans="2:3" ht="33.75" customHeight="1" outlineLevel="1">
      <c r="B12" s="66"/>
      <c r="C12" s="66"/>
    </row>
    <row r="13" spans="2:3" ht="15" customHeight="1" outlineLevel="1">
      <c r="B13" s="29" t="s">
        <v>12</v>
      </c>
      <c r="C13" s="29" t="s">
        <v>11</v>
      </c>
    </row>
    <row r="14" spans="2:3" outlineLevel="1">
      <c r="B14" s="30"/>
      <c r="C14" s="30" t="s">
        <v>50</v>
      </c>
    </row>
    <row r="15" spans="2:3" outlineLevel="1">
      <c r="B15" s="67" t="s">
        <v>14</v>
      </c>
      <c r="C15" s="67"/>
    </row>
    <row r="16" spans="2:3" ht="15" customHeight="1" outlineLevel="1">
      <c r="B16" s="29" t="s">
        <v>15</v>
      </c>
      <c r="C16" s="29" t="s">
        <v>16</v>
      </c>
    </row>
    <row r="17" spans="2:3" outlineLevel="1">
      <c r="B17" s="30"/>
      <c r="C17" s="32" t="s">
        <v>21</v>
      </c>
    </row>
    <row r="18" spans="2:3" outlineLevel="1">
      <c r="B18" s="29" t="s">
        <v>68</v>
      </c>
      <c r="C18" s="29" t="s">
        <v>69</v>
      </c>
    </row>
    <row r="19" spans="2:3" outlineLevel="1">
      <c r="B19" s="30"/>
      <c r="C19" s="30" t="s">
        <v>49</v>
      </c>
    </row>
    <row r="20" spans="2:3" outlineLevel="1">
      <c r="B20" s="67" t="s">
        <v>103</v>
      </c>
      <c r="C20" s="67"/>
    </row>
    <row r="21" spans="2:3" s="18" customFormat="1" outlineLevel="1">
      <c r="B21" s="65" t="s">
        <v>93</v>
      </c>
      <c r="C21" s="65"/>
    </row>
    <row r="22" spans="2:3" outlineLevel="1">
      <c r="B22" s="33" t="s">
        <v>105</v>
      </c>
      <c r="C22" s="14" t="s">
        <v>72</v>
      </c>
    </row>
    <row r="23" spans="2:3" ht="30">
      <c r="B23" s="34" t="s">
        <v>106</v>
      </c>
      <c r="C23" s="13" t="s">
        <v>73</v>
      </c>
    </row>
    <row r="24" spans="2:3" ht="30">
      <c r="B24" s="35" t="s">
        <v>107</v>
      </c>
      <c r="C24" s="17" t="s">
        <v>89</v>
      </c>
    </row>
    <row r="38" spans="27:30">
      <c r="AA38" s="1" t="s">
        <v>23</v>
      </c>
      <c r="AB38" s="1" t="s">
        <v>24</v>
      </c>
      <c r="AC38" s="1" t="s">
        <v>25</v>
      </c>
      <c r="AD38" s="1" t="s">
        <v>35</v>
      </c>
    </row>
    <row r="39" spans="27:30">
      <c r="AA39" s="1" t="s">
        <v>26</v>
      </c>
      <c r="AB39" s="1">
        <v>100</v>
      </c>
      <c r="AC39" s="1">
        <v>80</v>
      </c>
      <c r="AD39" s="12">
        <f>(AC39-AB39)/100</f>
        <v>-0.2</v>
      </c>
    </row>
    <row r="40" spans="27:30">
      <c r="AA40" s="1" t="s">
        <v>27</v>
      </c>
      <c r="AB40" s="1">
        <v>234</v>
      </c>
      <c r="AC40" s="1">
        <v>53</v>
      </c>
      <c r="AD40" s="12">
        <f t="shared" ref="AD40:AD47" si="0">(AC40-AB40)/100</f>
        <v>-1.81</v>
      </c>
    </row>
    <row r="41" spans="27:30">
      <c r="AA41" s="1" t="s">
        <v>28</v>
      </c>
      <c r="AB41" s="1">
        <v>543</v>
      </c>
      <c r="AC41" s="1">
        <v>343</v>
      </c>
      <c r="AD41" s="12">
        <f t="shared" si="0"/>
        <v>-2</v>
      </c>
    </row>
    <row r="42" spans="27:30">
      <c r="AA42" s="1" t="s">
        <v>29</v>
      </c>
      <c r="AB42" s="1">
        <v>342</v>
      </c>
      <c r="AC42" s="1">
        <v>331</v>
      </c>
      <c r="AD42" s="12">
        <f t="shared" si="0"/>
        <v>-0.11</v>
      </c>
    </row>
    <row r="43" spans="27:30">
      <c r="AA43" s="1" t="s">
        <v>30</v>
      </c>
      <c r="AB43" s="1">
        <v>344</v>
      </c>
      <c r="AC43" s="1">
        <v>434</v>
      </c>
      <c r="AD43" s="12">
        <f t="shared" si="0"/>
        <v>0.9</v>
      </c>
    </row>
    <row r="44" spans="27:30">
      <c r="AA44" s="1" t="s">
        <v>31</v>
      </c>
      <c r="AB44" s="1">
        <v>532</v>
      </c>
      <c r="AC44" s="1">
        <v>533</v>
      </c>
      <c r="AD44" s="12">
        <f t="shared" si="0"/>
        <v>0.01</v>
      </c>
    </row>
    <row r="45" spans="27:30">
      <c r="AA45" s="1" t="s">
        <v>32</v>
      </c>
      <c r="AB45" s="1">
        <v>534</v>
      </c>
      <c r="AC45" s="1">
        <v>534</v>
      </c>
      <c r="AD45" s="12">
        <f t="shared" si="0"/>
        <v>0</v>
      </c>
    </row>
    <row r="46" spans="27:30">
      <c r="AA46" s="1" t="s">
        <v>33</v>
      </c>
      <c r="AB46" s="1">
        <v>23</v>
      </c>
      <c r="AC46" s="1">
        <v>33</v>
      </c>
      <c r="AD46" s="12">
        <f t="shared" si="0"/>
        <v>0.1</v>
      </c>
    </row>
    <row r="47" spans="27:30">
      <c r="AA47" s="1" t="s">
        <v>34</v>
      </c>
      <c r="AB47" s="1">
        <v>324</v>
      </c>
      <c r="AC47" s="1">
        <v>342</v>
      </c>
      <c r="AD47" s="12">
        <f t="shared" si="0"/>
        <v>0.18</v>
      </c>
    </row>
  </sheetData>
  <mergeCells count="9">
    <mergeCell ref="B21:C21"/>
    <mergeCell ref="B12:C12"/>
    <mergeCell ref="B15:C15"/>
    <mergeCell ref="B20:C20"/>
    <mergeCell ref="B4:C4"/>
    <mergeCell ref="B5:C5"/>
    <mergeCell ref="B6:C6"/>
    <mergeCell ref="B11:C11"/>
    <mergeCell ref="C8:C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7"/>
  <sheetViews>
    <sheetView showGridLines="0" topLeftCell="A8" zoomScaleNormal="100" zoomScalePageLayoutView="150" workbookViewId="0">
      <selection activeCell="B13" sqref="B13"/>
    </sheetView>
  </sheetViews>
  <sheetFormatPr baseColWidth="10" defaultColWidth="11.42578125" defaultRowHeight="15" outlineLevelRow="1"/>
  <cols>
    <col min="1" max="1" width="2.28515625" style="1" customWidth="1"/>
    <col min="2" max="2" width="32.7109375" style="1" customWidth="1"/>
    <col min="3" max="3" width="89.42578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3">
      <c r="B1" s="37" t="s">
        <v>1</v>
      </c>
      <c r="C1" s="29" t="str">
        <f>'Objetivos de Medición'!C4</f>
        <v>Desviación de costo (%)</v>
      </c>
    </row>
    <row r="2" spans="2:3" ht="30" outlineLevel="1">
      <c r="B2" s="26" t="s">
        <v>3</v>
      </c>
      <c r="C2" s="28" t="s">
        <v>74</v>
      </c>
    </row>
    <row r="3" spans="2:3" outlineLevel="1">
      <c r="B3" s="26" t="s">
        <v>19</v>
      </c>
      <c r="C3" s="28" t="s">
        <v>75</v>
      </c>
    </row>
    <row r="4" spans="2:3" outlineLevel="1">
      <c r="B4" s="68" t="s">
        <v>5</v>
      </c>
      <c r="C4" s="68"/>
    </row>
    <row r="5" spans="2:3" ht="190.15" customHeight="1" outlineLevel="1">
      <c r="B5" s="69"/>
      <c r="C5" s="69"/>
    </row>
    <row r="6" spans="2:3" outlineLevel="1">
      <c r="B6" s="67" t="s">
        <v>4</v>
      </c>
      <c r="C6" s="67"/>
    </row>
    <row r="7" spans="2:3" ht="15" customHeight="1" outlineLevel="1">
      <c r="B7" s="29" t="s">
        <v>20</v>
      </c>
      <c r="C7" s="29" t="s">
        <v>2</v>
      </c>
    </row>
    <row r="8" spans="2:3" outlineLevel="1">
      <c r="B8" s="30" t="s">
        <v>36</v>
      </c>
      <c r="C8" s="70" t="s">
        <v>98</v>
      </c>
    </row>
    <row r="9" spans="2:3" outlineLevel="1">
      <c r="B9" s="30" t="s">
        <v>37</v>
      </c>
      <c r="C9" s="70"/>
    </row>
    <row r="10" spans="2:3" outlineLevel="1">
      <c r="B10" s="30" t="s">
        <v>94</v>
      </c>
      <c r="C10" s="31" t="s">
        <v>95</v>
      </c>
    </row>
    <row r="11" spans="2:3" outlineLevel="1">
      <c r="B11" s="67" t="s">
        <v>13</v>
      </c>
      <c r="C11" s="67"/>
    </row>
    <row r="12" spans="2:3" ht="24" customHeight="1" outlineLevel="1">
      <c r="B12" s="66"/>
      <c r="C12" s="66"/>
    </row>
    <row r="13" spans="2:3" ht="15" customHeight="1" outlineLevel="1">
      <c r="B13" s="29" t="s">
        <v>12</v>
      </c>
      <c r="C13" s="29" t="s">
        <v>11</v>
      </c>
    </row>
    <row r="14" spans="2:3" outlineLevel="1">
      <c r="B14" s="30"/>
      <c r="C14" s="30" t="s">
        <v>50</v>
      </c>
    </row>
    <row r="15" spans="2:3" outlineLevel="1">
      <c r="B15" s="67" t="s">
        <v>14</v>
      </c>
      <c r="C15" s="67"/>
    </row>
    <row r="16" spans="2:3" ht="15" customHeight="1" outlineLevel="1">
      <c r="B16" s="29" t="s">
        <v>15</v>
      </c>
      <c r="C16" s="29" t="s">
        <v>16</v>
      </c>
    </row>
    <row r="17" spans="2:3" outlineLevel="1">
      <c r="B17" s="30"/>
      <c r="C17" s="32" t="s">
        <v>21</v>
      </c>
    </row>
    <row r="18" spans="2:3" outlineLevel="1">
      <c r="B18" s="29" t="s">
        <v>68</v>
      </c>
      <c r="C18" s="29" t="s">
        <v>69</v>
      </c>
    </row>
    <row r="19" spans="2:3" outlineLevel="1">
      <c r="B19" s="30"/>
      <c r="C19" s="30" t="s">
        <v>49</v>
      </c>
    </row>
    <row r="20" spans="2:3" outlineLevel="1">
      <c r="B20" s="67" t="s">
        <v>103</v>
      </c>
      <c r="C20" s="67"/>
    </row>
    <row r="21" spans="2:3" outlineLevel="1">
      <c r="B21" s="33" t="s">
        <v>105</v>
      </c>
      <c r="C21" s="14" t="s">
        <v>72</v>
      </c>
    </row>
    <row r="22" spans="2:3" ht="30">
      <c r="B22" s="34" t="s">
        <v>106</v>
      </c>
      <c r="C22" s="13" t="s">
        <v>73</v>
      </c>
    </row>
    <row r="23" spans="2:3" ht="30">
      <c r="B23" s="35" t="s">
        <v>107</v>
      </c>
      <c r="C23" s="17" t="s">
        <v>89</v>
      </c>
    </row>
    <row r="38" spans="27:30">
      <c r="AA38" s="1" t="s">
        <v>23</v>
      </c>
      <c r="AB38" s="1" t="s">
        <v>36</v>
      </c>
      <c r="AC38" s="1" t="s">
        <v>37</v>
      </c>
      <c r="AD38" s="1" t="s">
        <v>38</v>
      </c>
    </row>
    <row r="39" spans="27:30">
      <c r="AA39" s="1" t="s">
        <v>26</v>
      </c>
      <c r="AB39" s="16">
        <v>3287</v>
      </c>
      <c r="AC39" s="16">
        <v>4076</v>
      </c>
      <c r="AD39" s="15">
        <f>(AC39-AB39)</f>
        <v>789</v>
      </c>
    </row>
    <row r="40" spans="27:30">
      <c r="AA40" s="1" t="s">
        <v>27</v>
      </c>
      <c r="AB40" s="16">
        <v>5344</v>
      </c>
      <c r="AC40" s="16">
        <v>4088</v>
      </c>
      <c r="AD40" s="15">
        <f t="shared" ref="AD40:AD47" si="0">(AC40-AB40)</f>
        <v>-1256</v>
      </c>
    </row>
    <row r="41" spans="27:30">
      <c r="AA41" s="1" t="s">
        <v>28</v>
      </c>
      <c r="AB41" s="16">
        <v>3423</v>
      </c>
      <c r="AC41" s="16">
        <v>5076</v>
      </c>
      <c r="AD41" s="15">
        <f t="shared" si="0"/>
        <v>1653</v>
      </c>
    </row>
    <row r="42" spans="27:30">
      <c r="AA42" s="1" t="s">
        <v>29</v>
      </c>
      <c r="AB42" s="16">
        <v>40000</v>
      </c>
      <c r="AC42" s="16">
        <v>37000</v>
      </c>
      <c r="AD42" s="15">
        <f t="shared" si="0"/>
        <v>-3000</v>
      </c>
    </row>
    <row r="43" spans="27:30">
      <c r="AA43" s="1" t="s">
        <v>30</v>
      </c>
      <c r="AB43" s="16">
        <v>5467</v>
      </c>
      <c r="AC43" s="16">
        <v>4980</v>
      </c>
      <c r="AD43" s="15">
        <f t="shared" si="0"/>
        <v>-487</v>
      </c>
    </row>
    <row r="44" spans="27:30">
      <c r="AA44" s="1" t="s">
        <v>31</v>
      </c>
      <c r="AB44" s="16">
        <v>532</v>
      </c>
      <c r="AC44" s="16">
        <v>533</v>
      </c>
      <c r="AD44" s="15">
        <f t="shared" si="0"/>
        <v>1</v>
      </c>
    </row>
    <row r="45" spans="27:30">
      <c r="AA45" s="1" t="s">
        <v>32</v>
      </c>
      <c r="AB45" s="16">
        <v>534</v>
      </c>
      <c r="AC45" s="16">
        <v>534</v>
      </c>
      <c r="AD45" s="15">
        <f t="shared" si="0"/>
        <v>0</v>
      </c>
    </row>
    <row r="46" spans="27:30">
      <c r="AA46" s="1" t="s">
        <v>33</v>
      </c>
      <c r="AB46" s="16">
        <v>900</v>
      </c>
      <c r="AC46" s="16">
        <v>1500</v>
      </c>
      <c r="AD46" s="15">
        <f t="shared" si="0"/>
        <v>600</v>
      </c>
    </row>
    <row r="47" spans="27:30">
      <c r="AA47" s="1" t="s">
        <v>34</v>
      </c>
      <c r="AB47" s="16">
        <v>324</v>
      </c>
      <c r="AC47" s="16">
        <v>342</v>
      </c>
      <c r="AD47" s="15">
        <f t="shared" si="0"/>
        <v>18</v>
      </c>
    </row>
  </sheetData>
  <mergeCells count="8">
    <mergeCell ref="B12:C12"/>
    <mergeCell ref="B15:C15"/>
    <mergeCell ref="B20:C20"/>
    <mergeCell ref="B4:C4"/>
    <mergeCell ref="B5:C5"/>
    <mergeCell ref="B6:C6"/>
    <mergeCell ref="C8:C9"/>
    <mergeCell ref="B11:C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7"/>
  <sheetViews>
    <sheetView showGridLines="0" topLeftCell="A7" workbookViewId="0">
      <selection activeCell="B12" sqref="B12:C12"/>
    </sheetView>
  </sheetViews>
  <sheetFormatPr baseColWidth="10" defaultColWidth="11.42578125" defaultRowHeight="15" outlineLevelRow="1"/>
  <cols>
    <col min="1" max="1" width="2.28515625" style="1" customWidth="1"/>
    <col min="2" max="2" width="32.7109375" style="1" customWidth="1"/>
    <col min="3" max="3" width="126.285156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3">
      <c r="B1" s="36" t="s">
        <v>1</v>
      </c>
      <c r="C1" s="29" t="str">
        <f>'Objetivos de Medición'!C5</f>
        <v>Apego a procesos</v>
      </c>
    </row>
    <row r="2" spans="2:3" outlineLevel="1">
      <c r="B2" s="26" t="s">
        <v>3</v>
      </c>
      <c r="C2" s="28"/>
    </row>
    <row r="3" spans="2:3" ht="18" customHeight="1" outlineLevel="1">
      <c r="B3" s="26" t="s">
        <v>71</v>
      </c>
      <c r="C3" s="28" t="s">
        <v>77</v>
      </c>
    </row>
    <row r="4" spans="2:3" outlineLevel="1">
      <c r="B4" s="68" t="s">
        <v>5</v>
      </c>
      <c r="C4" s="68"/>
    </row>
    <row r="5" spans="2:3" ht="187.9" customHeight="1" outlineLevel="1">
      <c r="B5" s="69"/>
      <c r="C5" s="69"/>
    </row>
    <row r="6" spans="2:3" outlineLevel="1">
      <c r="B6" s="67" t="s">
        <v>4</v>
      </c>
      <c r="C6" s="67"/>
    </row>
    <row r="7" spans="2:3" ht="15" customHeight="1" outlineLevel="1">
      <c r="B7" s="29" t="s">
        <v>20</v>
      </c>
      <c r="C7" s="29" t="s">
        <v>2</v>
      </c>
    </row>
    <row r="8" spans="2:3" outlineLevel="1">
      <c r="B8" s="30" t="s">
        <v>42</v>
      </c>
      <c r="C8" s="71" t="s">
        <v>114</v>
      </c>
    </row>
    <row r="9" spans="2:3" outlineLevel="1">
      <c r="B9" s="30" t="s">
        <v>110</v>
      </c>
      <c r="C9" s="72"/>
    </row>
    <row r="10" spans="2:3" ht="30" outlineLevel="1">
      <c r="B10" s="30" t="s">
        <v>111</v>
      </c>
      <c r="C10" s="73"/>
    </row>
    <row r="11" spans="2:3" outlineLevel="1">
      <c r="B11" s="67" t="s">
        <v>13</v>
      </c>
      <c r="C11" s="67"/>
    </row>
    <row r="12" spans="2:3" ht="37.5" customHeight="1" outlineLevel="1">
      <c r="B12" s="66" t="s">
        <v>118</v>
      </c>
      <c r="C12" s="66"/>
    </row>
    <row r="13" spans="2:3" ht="15" customHeight="1" outlineLevel="1">
      <c r="B13" s="29" t="s">
        <v>12</v>
      </c>
      <c r="C13" s="29" t="s">
        <v>11</v>
      </c>
    </row>
    <row r="14" spans="2:3" outlineLevel="1">
      <c r="B14" s="30"/>
      <c r="C14" s="30" t="s">
        <v>39</v>
      </c>
    </row>
    <row r="15" spans="2:3" outlineLevel="1">
      <c r="B15" s="67" t="s">
        <v>14</v>
      </c>
      <c r="C15" s="67"/>
    </row>
    <row r="16" spans="2:3" ht="15" customHeight="1" outlineLevel="1">
      <c r="B16" s="29" t="s">
        <v>15</v>
      </c>
      <c r="C16" s="29" t="s">
        <v>16</v>
      </c>
    </row>
    <row r="17" spans="2:3" outlineLevel="1">
      <c r="B17" s="30"/>
      <c r="C17" s="32" t="s">
        <v>46</v>
      </c>
    </row>
    <row r="18" spans="2:3" outlineLevel="1">
      <c r="B18" s="29" t="s">
        <v>68</v>
      </c>
      <c r="C18" s="29" t="s">
        <v>69</v>
      </c>
    </row>
    <row r="19" spans="2:3" outlineLevel="1">
      <c r="B19" s="30"/>
      <c r="C19" s="30" t="s">
        <v>49</v>
      </c>
    </row>
    <row r="20" spans="2:3" outlineLevel="1">
      <c r="B20" s="67" t="s">
        <v>103</v>
      </c>
      <c r="C20" s="67"/>
    </row>
    <row r="21" spans="2:3" outlineLevel="1">
      <c r="B21" s="40" t="s">
        <v>43</v>
      </c>
      <c r="C21" s="53" t="s">
        <v>88</v>
      </c>
    </row>
    <row r="22" spans="2:3">
      <c r="B22" s="38" t="s">
        <v>44</v>
      </c>
      <c r="C22" s="13" t="s">
        <v>86</v>
      </c>
    </row>
    <row r="23" spans="2:3">
      <c r="B23" s="39" t="s">
        <v>45</v>
      </c>
      <c r="C23" s="13" t="s">
        <v>87</v>
      </c>
    </row>
    <row r="38" spans="27:30">
      <c r="AA38" s="1" t="s">
        <v>23</v>
      </c>
      <c r="AB38" s="1" t="s">
        <v>24</v>
      </c>
      <c r="AC38" s="1" t="s">
        <v>25</v>
      </c>
      <c r="AD38" s="1" t="s">
        <v>35</v>
      </c>
    </row>
    <row r="39" spans="27:30">
      <c r="AA39" s="1" t="s">
        <v>26</v>
      </c>
      <c r="AB39" s="1">
        <v>100</v>
      </c>
      <c r="AC39" s="1">
        <v>80</v>
      </c>
      <c r="AD39" s="12">
        <f>(AC39-AB39)/100</f>
        <v>-0.2</v>
      </c>
    </row>
    <row r="40" spans="27:30">
      <c r="AA40" s="1" t="s">
        <v>27</v>
      </c>
      <c r="AB40" s="1">
        <v>234</v>
      </c>
      <c r="AC40" s="1">
        <v>53</v>
      </c>
      <c r="AD40" s="12">
        <f t="shared" ref="AD40:AD47" si="0">(AC40-AB40)/100</f>
        <v>-1.81</v>
      </c>
    </row>
    <row r="41" spans="27:30">
      <c r="AA41" s="1" t="s">
        <v>28</v>
      </c>
      <c r="AB41" s="1">
        <v>543</v>
      </c>
      <c r="AC41" s="1">
        <v>343</v>
      </c>
      <c r="AD41" s="12">
        <f t="shared" si="0"/>
        <v>-2</v>
      </c>
    </row>
    <row r="42" spans="27:30">
      <c r="AA42" s="1" t="s">
        <v>29</v>
      </c>
      <c r="AB42" s="1">
        <v>342</v>
      </c>
      <c r="AC42" s="1">
        <v>331</v>
      </c>
      <c r="AD42" s="12">
        <f t="shared" si="0"/>
        <v>-0.11</v>
      </c>
    </row>
    <row r="43" spans="27:30">
      <c r="AA43" s="1" t="s">
        <v>30</v>
      </c>
      <c r="AB43" s="1">
        <v>344</v>
      </c>
      <c r="AC43" s="1">
        <v>434</v>
      </c>
      <c r="AD43" s="12">
        <f t="shared" si="0"/>
        <v>0.9</v>
      </c>
    </row>
    <row r="44" spans="27:30">
      <c r="AA44" s="1" t="s">
        <v>31</v>
      </c>
      <c r="AB44" s="1">
        <v>532</v>
      </c>
      <c r="AC44" s="1">
        <v>533</v>
      </c>
      <c r="AD44" s="12">
        <f t="shared" si="0"/>
        <v>0.01</v>
      </c>
    </row>
    <row r="45" spans="27:30">
      <c r="AA45" s="1" t="s">
        <v>32</v>
      </c>
      <c r="AB45" s="1">
        <v>534</v>
      </c>
      <c r="AC45" s="1">
        <v>534</v>
      </c>
      <c r="AD45" s="12">
        <f t="shared" si="0"/>
        <v>0</v>
      </c>
    </row>
    <row r="46" spans="27:30">
      <c r="AA46" s="1" t="s">
        <v>33</v>
      </c>
      <c r="AB46" s="1">
        <v>23</v>
      </c>
      <c r="AC46" s="1">
        <v>33</v>
      </c>
      <c r="AD46" s="12">
        <f t="shared" si="0"/>
        <v>0.1</v>
      </c>
    </row>
    <row r="47" spans="27:30">
      <c r="AA47" s="1" t="s">
        <v>34</v>
      </c>
      <c r="AB47" s="1">
        <v>324</v>
      </c>
      <c r="AC47" s="1">
        <v>342</v>
      </c>
      <c r="AD47" s="12">
        <f t="shared" si="0"/>
        <v>0.18</v>
      </c>
    </row>
  </sheetData>
  <mergeCells count="8">
    <mergeCell ref="B12:C12"/>
    <mergeCell ref="B15:C15"/>
    <mergeCell ref="B20:C20"/>
    <mergeCell ref="B4:C4"/>
    <mergeCell ref="B5:C5"/>
    <mergeCell ref="B6:C6"/>
    <mergeCell ref="C8:C10"/>
    <mergeCell ref="B11:C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7"/>
  <sheetViews>
    <sheetView showGridLines="0" topLeftCell="A6" workbookViewId="0">
      <selection activeCell="B12" sqref="B12:C12"/>
    </sheetView>
  </sheetViews>
  <sheetFormatPr baseColWidth="10" defaultColWidth="11.42578125" defaultRowHeight="15" outlineLevelRow="1"/>
  <cols>
    <col min="1" max="1" width="2.28515625" style="1" customWidth="1"/>
    <col min="2" max="2" width="32.7109375" style="1" customWidth="1"/>
    <col min="3" max="3" width="93" style="1" bestFit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3">
      <c r="B1" s="36" t="s">
        <v>1</v>
      </c>
      <c r="C1" s="29" t="str">
        <f>'Objetivos de Medición'!C6</f>
        <v>Apego a Productos</v>
      </c>
    </row>
    <row r="2" spans="2:3" ht="30" outlineLevel="1">
      <c r="B2" s="26" t="s">
        <v>3</v>
      </c>
      <c r="C2" s="28" t="s">
        <v>79</v>
      </c>
    </row>
    <row r="3" spans="2:3" outlineLevel="1">
      <c r="B3" s="26" t="s">
        <v>71</v>
      </c>
      <c r="C3" s="28" t="s">
        <v>78</v>
      </c>
    </row>
    <row r="4" spans="2:3" outlineLevel="1">
      <c r="B4" s="68" t="s">
        <v>5</v>
      </c>
      <c r="C4" s="68"/>
    </row>
    <row r="5" spans="2:3" ht="190.9" customHeight="1" outlineLevel="1">
      <c r="B5" s="69"/>
      <c r="C5" s="69"/>
    </row>
    <row r="6" spans="2:3" outlineLevel="1">
      <c r="B6" s="67" t="s">
        <v>4</v>
      </c>
      <c r="C6" s="67"/>
    </row>
    <row r="7" spans="2:3" ht="15" customHeight="1" outlineLevel="1">
      <c r="B7" s="29" t="s">
        <v>20</v>
      </c>
      <c r="C7" s="29" t="s">
        <v>2</v>
      </c>
    </row>
    <row r="8" spans="2:3" ht="15" customHeight="1" outlineLevel="1">
      <c r="B8" s="52" t="s">
        <v>42</v>
      </c>
      <c r="C8" s="79" t="s">
        <v>112</v>
      </c>
    </row>
    <row r="9" spans="2:3" outlineLevel="1">
      <c r="B9" s="52" t="s">
        <v>110</v>
      </c>
      <c r="C9" s="80"/>
    </row>
    <row r="10" spans="2:3" ht="30" outlineLevel="1">
      <c r="B10" s="52" t="s">
        <v>111</v>
      </c>
      <c r="C10" s="81"/>
    </row>
    <row r="11" spans="2:3" outlineLevel="1">
      <c r="B11" s="67" t="s">
        <v>13</v>
      </c>
      <c r="C11" s="67"/>
    </row>
    <row r="12" spans="2:3" ht="39.75" customHeight="1" outlineLevel="1">
      <c r="B12" s="66" t="s">
        <v>119</v>
      </c>
      <c r="C12" s="66"/>
    </row>
    <row r="13" spans="2:3" ht="15" customHeight="1" outlineLevel="1">
      <c r="B13" s="29" t="s">
        <v>12</v>
      </c>
      <c r="C13" s="29" t="s">
        <v>11</v>
      </c>
    </row>
    <row r="14" spans="2:3" outlineLevel="1">
      <c r="B14" s="30"/>
      <c r="C14" s="30" t="s">
        <v>39</v>
      </c>
    </row>
    <row r="15" spans="2:3" outlineLevel="1">
      <c r="B15" s="67" t="s">
        <v>14</v>
      </c>
      <c r="C15" s="67"/>
    </row>
    <row r="16" spans="2:3" ht="15" customHeight="1" outlineLevel="1">
      <c r="B16" s="29" t="s">
        <v>15</v>
      </c>
      <c r="C16" s="29" t="s">
        <v>16</v>
      </c>
    </row>
    <row r="17" spans="2:3" outlineLevel="1">
      <c r="B17" s="30"/>
      <c r="C17" s="32" t="s">
        <v>47</v>
      </c>
    </row>
    <row r="18" spans="2:3" outlineLevel="1">
      <c r="B18" s="29" t="s">
        <v>68</v>
      </c>
      <c r="C18" s="29" t="s">
        <v>69</v>
      </c>
    </row>
    <row r="19" spans="2:3" outlineLevel="1">
      <c r="B19" s="30"/>
      <c r="C19" s="30" t="s">
        <v>49</v>
      </c>
    </row>
    <row r="20" spans="2:3" outlineLevel="1">
      <c r="B20" s="67" t="s">
        <v>103</v>
      </c>
      <c r="C20" s="67"/>
    </row>
    <row r="21" spans="2:3" outlineLevel="1">
      <c r="B21" s="41" t="s">
        <v>43</v>
      </c>
      <c r="C21" s="14" t="s">
        <v>88</v>
      </c>
    </row>
    <row r="22" spans="2:3">
      <c r="B22" s="42" t="s">
        <v>44</v>
      </c>
      <c r="C22" s="13" t="s">
        <v>86</v>
      </c>
    </row>
    <row r="23" spans="2:3">
      <c r="B23" s="43" t="s">
        <v>45</v>
      </c>
      <c r="C23" s="13" t="s">
        <v>87</v>
      </c>
    </row>
    <row r="38" spans="27:30">
      <c r="AA38" s="1" t="s">
        <v>23</v>
      </c>
      <c r="AB38" s="1" t="s">
        <v>24</v>
      </c>
      <c r="AC38" s="1" t="s">
        <v>25</v>
      </c>
      <c r="AD38" s="1" t="s">
        <v>35</v>
      </c>
    </row>
    <row r="39" spans="27:30">
      <c r="AA39" s="1" t="s">
        <v>26</v>
      </c>
      <c r="AB39" s="1">
        <v>100</v>
      </c>
      <c r="AC39" s="1">
        <v>80</v>
      </c>
      <c r="AD39" s="12">
        <f>(AC39-AB39)/100</f>
        <v>-0.2</v>
      </c>
    </row>
    <row r="40" spans="27:30">
      <c r="AA40" s="1" t="s">
        <v>27</v>
      </c>
      <c r="AB40" s="1">
        <v>234</v>
      </c>
      <c r="AC40" s="1">
        <v>53</v>
      </c>
      <c r="AD40" s="12">
        <f t="shared" ref="AD40:AD47" si="0">(AC40-AB40)/100</f>
        <v>-1.81</v>
      </c>
    </row>
    <row r="41" spans="27:30">
      <c r="AA41" s="1" t="s">
        <v>28</v>
      </c>
      <c r="AB41" s="1">
        <v>543</v>
      </c>
      <c r="AC41" s="1">
        <v>343</v>
      </c>
      <c r="AD41" s="12">
        <f t="shared" si="0"/>
        <v>-2</v>
      </c>
    </row>
    <row r="42" spans="27:30">
      <c r="AA42" s="1" t="s">
        <v>29</v>
      </c>
      <c r="AB42" s="1">
        <v>342</v>
      </c>
      <c r="AC42" s="1">
        <v>331</v>
      </c>
      <c r="AD42" s="12">
        <f t="shared" si="0"/>
        <v>-0.11</v>
      </c>
    </row>
    <row r="43" spans="27:30">
      <c r="AA43" s="1" t="s">
        <v>30</v>
      </c>
      <c r="AB43" s="1">
        <v>344</v>
      </c>
      <c r="AC43" s="1">
        <v>434</v>
      </c>
      <c r="AD43" s="12">
        <f t="shared" si="0"/>
        <v>0.9</v>
      </c>
    </row>
    <row r="44" spans="27:30">
      <c r="AA44" s="1" t="s">
        <v>31</v>
      </c>
      <c r="AB44" s="1">
        <v>532</v>
      </c>
      <c r="AC44" s="1">
        <v>533</v>
      </c>
      <c r="AD44" s="12">
        <f t="shared" si="0"/>
        <v>0.01</v>
      </c>
    </row>
    <row r="45" spans="27:30">
      <c r="AA45" s="1" t="s">
        <v>32</v>
      </c>
      <c r="AB45" s="1">
        <v>534</v>
      </c>
      <c r="AC45" s="1">
        <v>534</v>
      </c>
      <c r="AD45" s="12">
        <f t="shared" si="0"/>
        <v>0</v>
      </c>
    </row>
    <row r="46" spans="27:30">
      <c r="AA46" s="1" t="s">
        <v>33</v>
      </c>
      <c r="AB46" s="1">
        <v>23</v>
      </c>
      <c r="AC46" s="1">
        <v>33</v>
      </c>
      <c r="AD46" s="12">
        <f t="shared" si="0"/>
        <v>0.1</v>
      </c>
    </row>
    <row r="47" spans="27:30">
      <c r="AA47" s="1" t="s">
        <v>34</v>
      </c>
      <c r="AB47" s="1">
        <v>324</v>
      </c>
      <c r="AC47" s="1">
        <v>342</v>
      </c>
      <c r="AD47" s="12">
        <f t="shared" si="0"/>
        <v>0.18</v>
      </c>
    </row>
  </sheetData>
  <mergeCells count="8">
    <mergeCell ref="B12:C12"/>
    <mergeCell ref="B15:C15"/>
    <mergeCell ref="B20:C20"/>
    <mergeCell ref="B4:C4"/>
    <mergeCell ref="B5:C5"/>
    <mergeCell ref="B6:C6"/>
    <mergeCell ref="C8:C10"/>
    <mergeCell ref="B11:C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7"/>
  <sheetViews>
    <sheetView showGridLines="0" topLeftCell="A8" workbookViewId="0">
      <selection activeCell="B12" sqref="B12:C12"/>
    </sheetView>
  </sheetViews>
  <sheetFormatPr baseColWidth="10" defaultColWidth="11.42578125" defaultRowHeight="15" outlineLevelRow="1"/>
  <cols>
    <col min="1" max="1" width="2.28515625" style="1" customWidth="1"/>
    <col min="2" max="2" width="32.7109375" style="1" customWidth="1"/>
    <col min="3" max="3" width="87.5703125" style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3">
      <c r="B1" s="36" t="s">
        <v>1</v>
      </c>
      <c r="C1" s="29" t="str">
        <f>'Objetivos de Medición'!C7</f>
        <v>Auditorias Físicas</v>
      </c>
    </row>
    <row r="2" spans="2:3" outlineLevel="1">
      <c r="B2" s="26" t="s">
        <v>3</v>
      </c>
      <c r="C2" s="28" t="s">
        <v>48</v>
      </c>
    </row>
    <row r="3" spans="2:3" outlineLevel="1">
      <c r="B3" s="26" t="s">
        <v>71</v>
      </c>
      <c r="C3" s="28" t="s">
        <v>80</v>
      </c>
    </row>
    <row r="4" spans="2:3" outlineLevel="1">
      <c r="B4" s="68" t="s">
        <v>5</v>
      </c>
      <c r="C4" s="68"/>
    </row>
    <row r="5" spans="2:3" ht="192.6" customHeight="1" outlineLevel="1">
      <c r="B5" s="69"/>
      <c r="C5" s="69"/>
    </row>
    <row r="6" spans="2:3" outlineLevel="1">
      <c r="B6" s="67" t="s">
        <v>4</v>
      </c>
      <c r="C6" s="67"/>
    </row>
    <row r="7" spans="2:3" ht="15" customHeight="1" outlineLevel="1">
      <c r="B7" s="29" t="s">
        <v>20</v>
      </c>
      <c r="C7" s="29" t="s">
        <v>2</v>
      </c>
    </row>
    <row r="8" spans="2:3" ht="15" customHeight="1" outlineLevel="1">
      <c r="B8" s="52" t="s">
        <v>42</v>
      </c>
      <c r="C8" s="71" t="s">
        <v>113</v>
      </c>
    </row>
    <row r="9" spans="2:3" outlineLevel="1">
      <c r="B9" s="52" t="s">
        <v>110</v>
      </c>
      <c r="C9" s="72"/>
    </row>
    <row r="10" spans="2:3" ht="30" outlineLevel="1">
      <c r="B10" s="52" t="s">
        <v>111</v>
      </c>
      <c r="C10" s="73"/>
    </row>
    <row r="11" spans="2:3" outlineLevel="1">
      <c r="B11" s="67" t="s">
        <v>13</v>
      </c>
      <c r="C11" s="67"/>
    </row>
    <row r="12" spans="2:3" ht="46.9" customHeight="1" outlineLevel="1">
      <c r="B12" s="66" t="s">
        <v>120</v>
      </c>
      <c r="C12" s="66"/>
    </row>
    <row r="13" spans="2:3" ht="15" customHeight="1" outlineLevel="1">
      <c r="B13" s="29" t="s">
        <v>12</v>
      </c>
      <c r="C13" s="29" t="s">
        <v>11</v>
      </c>
    </row>
    <row r="14" spans="2:3" outlineLevel="1">
      <c r="B14" s="30"/>
      <c r="C14" s="30" t="s">
        <v>39</v>
      </c>
    </row>
    <row r="15" spans="2:3" outlineLevel="1">
      <c r="B15" s="67" t="s">
        <v>14</v>
      </c>
      <c r="C15" s="67"/>
    </row>
    <row r="16" spans="2:3" ht="15" customHeight="1" outlineLevel="1">
      <c r="B16" s="29" t="s">
        <v>15</v>
      </c>
      <c r="C16" s="29" t="s">
        <v>16</v>
      </c>
    </row>
    <row r="17" spans="2:3" outlineLevel="1">
      <c r="B17" s="30"/>
      <c r="C17" s="32" t="s">
        <v>47</v>
      </c>
    </row>
    <row r="18" spans="2:3" outlineLevel="1">
      <c r="B18" s="29" t="s">
        <v>68</v>
      </c>
      <c r="C18" s="29" t="s">
        <v>69</v>
      </c>
    </row>
    <row r="19" spans="2:3" outlineLevel="1">
      <c r="B19" s="30"/>
      <c r="C19" s="30" t="s">
        <v>49</v>
      </c>
    </row>
    <row r="20" spans="2:3" outlineLevel="1">
      <c r="B20" s="67" t="s">
        <v>103</v>
      </c>
      <c r="C20" s="67"/>
    </row>
    <row r="21" spans="2:3" outlineLevel="1">
      <c r="B21" s="41" t="s">
        <v>43</v>
      </c>
      <c r="C21" s="14" t="s">
        <v>88</v>
      </c>
    </row>
    <row r="22" spans="2:3">
      <c r="B22" s="42" t="s">
        <v>44</v>
      </c>
      <c r="C22" s="13" t="s">
        <v>86</v>
      </c>
    </row>
    <row r="23" spans="2:3">
      <c r="B23" s="43" t="s">
        <v>45</v>
      </c>
      <c r="C23" s="13" t="s">
        <v>87</v>
      </c>
    </row>
    <row r="38" spans="27:30">
      <c r="AA38" s="1" t="s">
        <v>23</v>
      </c>
      <c r="AB38" s="1" t="s">
        <v>24</v>
      </c>
      <c r="AC38" s="1" t="s">
        <v>25</v>
      </c>
      <c r="AD38" s="1" t="s">
        <v>35</v>
      </c>
    </row>
    <row r="39" spans="27:30">
      <c r="AA39" s="1" t="s">
        <v>26</v>
      </c>
      <c r="AB39" s="1">
        <v>100</v>
      </c>
      <c r="AC39" s="1">
        <v>80</v>
      </c>
      <c r="AD39" s="12">
        <f>(AC39-AB39)/100</f>
        <v>-0.2</v>
      </c>
    </row>
    <row r="40" spans="27:30">
      <c r="AA40" s="1" t="s">
        <v>27</v>
      </c>
      <c r="AB40" s="1">
        <v>234</v>
      </c>
      <c r="AC40" s="1">
        <v>53</v>
      </c>
      <c r="AD40" s="12">
        <f t="shared" ref="AD40:AD47" si="0">(AC40-AB40)/100</f>
        <v>-1.81</v>
      </c>
    </row>
    <row r="41" spans="27:30">
      <c r="AA41" s="1" t="s">
        <v>28</v>
      </c>
      <c r="AB41" s="1">
        <v>543</v>
      </c>
      <c r="AC41" s="1">
        <v>343</v>
      </c>
      <c r="AD41" s="12">
        <f t="shared" si="0"/>
        <v>-2</v>
      </c>
    </row>
    <row r="42" spans="27:30">
      <c r="AA42" s="1" t="s">
        <v>29</v>
      </c>
      <c r="AB42" s="1">
        <v>342</v>
      </c>
      <c r="AC42" s="1">
        <v>331</v>
      </c>
      <c r="AD42" s="12">
        <f t="shared" si="0"/>
        <v>-0.11</v>
      </c>
    </row>
    <row r="43" spans="27:30">
      <c r="AA43" s="1" t="s">
        <v>30</v>
      </c>
      <c r="AB43" s="1">
        <v>344</v>
      </c>
      <c r="AC43" s="1">
        <v>434</v>
      </c>
      <c r="AD43" s="12">
        <f t="shared" si="0"/>
        <v>0.9</v>
      </c>
    </row>
    <row r="44" spans="27:30">
      <c r="AA44" s="1" t="s">
        <v>31</v>
      </c>
      <c r="AB44" s="1">
        <v>532</v>
      </c>
      <c r="AC44" s="1">
        <v>533</v>
      </c>
      <c r="AD44" s="12">
        <f t="shared" si="0"/>
        <v>0.01</v>
      </c>
    </row>
    <row r="45" spans="27:30">
      <c r="AA45" s="1" t="s">
        <v>32</v>
      </c>
      <c r="AB45" s="1">
        <v>534</v>
      </c>
      <c r="AC45" s="1">
        <v>534</v>
      </c>
      <c r="AD45" s="12">
        <f t="shared" si="0"/>
        <v>0</v>
      </c>
    </row>
    <row r="46" spans="27:30">
      <c r="AA46" s="1" t="s">
        <v>33</v>
      </c>
      <c r="AB46" s="1">
        <v>23</v>
      </c>
      <c r="AC46" s="1">
        <v>33</v>
      </c>
      <c r="AD46" s="12">
        <f t="shared" si="0"/>
        <v>0.1</v>
      </c>
    </row>
    <row r="47" spans="27:30">
      <c r="AA47" s="1" t="s">
        <v>34</v>
      </c>
      <c r="AB47" s="1">
        <v>324</v>
      </c>
      <c r="AC47" s="1">
        <v>342</v>
      </c>
      <c r="AD47" s="12">
        <f t="shared" si="0"/>
        <v>0.18</v>
      </c>
    </row>
  </sheetData>
  <mergeCells count="8">
    <mergeCell ref="B12:C12"/>
    <mergeCell ref="B15:C15"/>
    <mergeCell ref="B20:C20"/>
    <mergeCell ref="B4:C4"/>
    <mergeCell ref="B5:C5"/>
    <mergeCell ref="B6:C6"/>
    <mergeCell ref="C8:C10"/>
    <mergeCell ref="B11:C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47"/>
  <sheetViews>
    <sheetView showGridLines="0" topLeftCell="A9" workbookViewId="0">
      <selection activeCell="C16" sqref="C16"/>
    </sheetView>
  </sheetViews>
  <sheetFormatPr baseColWidth="10" defaultColWidth="11.42578125" defaultRowHeight="15" outlineLevelRow="1"/>
  <cols>
    <col min="1" max="1" width="2.28515625" style="1" customWidth="1"/>
    <col min="2" max="2" width="32.7109375" style="1" customWidth="1"/>
    <col min="3" max="3" width="90.7109375" style="1" bestFit="1" customWidth="1"/>
    <col min="4" max="4" width="18.7109375" style="1" bestFit="1" customWidth="1"/>
    <col min="5" max="5" width="25" style="1" bestFit="1" customWidth="1"/>
    <col min="6" max="27" width="11.42578125" style="1"/>
    <col min="28" max="28" width="16.7109375" style="1" bestFit="1" customWidth="1"/>
    <col min="29" max="16384" width="11.42578125" style="1"/>
  </cols>
  <sheetData>
    <row r="1" spans="2:3">
      <c r="B1" s="36" t="s">
        <v>1</v>
      </c>
      <c r="C1" s="29" t="str">
        <f>'Objetivos de Medición'!C8</f>
        <v>Auditorias Funcionales</v>
      </c>
    </row>
    <row r="2" spans="2:3" outlineLevel="1">
      <c r="B2" s="26" t="s">
        <v>3</v>
      </c>
      <c r="C2" s="28" t="s">
        <v>40</v>
      </c>
    </row>
    <row r="3" spans="2:3" outlineLevel="1">
      <c r="B3" s="26" t="s">
        <v>19</v>
      </c>
      <c r="C3" s="28" t="s">
        <v>41</v>
      </c>
    </row>
    <row r="4" spans="2:3" outlineLevel="1">
      <c r="B4" s="68" t="s">
        <v>5</v>
      </c>
      <c r="C4" s="68"/>
    </row>
    <row r="5" spans="2:3" ht="187.15" customHeight="1" outlineLevel="1">
      <c r="B5" s="69"/>
      <c r="C5" s="69"/>
    </row>
    <row r="6" spans="2:3" outlineLevel="1">
      <c r="B6" s="67" t="s">
        <v>4</v>
      </c>
      <c r="C6" s="67"/>
    </row>
    <row r="7" spans="2:3" ht="15" customHeight="1" outlineLevel="1">
      <c r="B7" s="29" t="s">
        <v>20</v>
      </c>
      <c r="C7" s="29" t="s">
        <v>2</v>
      </c>
    </row>
    <row r="8" spans="2:3" ht="15" customHeight="1" outlineLevel="1">
      <c r="B8" s="52" t="s">
        <v>42</v>
      </c>
      <c r="C8" s="71" t="s">
        <v>115</v>
      </c>
    </row>
    <row r="9" spans="2:3" outlineLevel="1">
      <c r="B9" s="52" t="s">
        <v>110</v>
      </c>
      <c r="C9" s="72"/>
    </row>
    <row r="10" spans="2:3" ht="30" outlineLevel="1">
      <c r="B10" s="52" t="s">
        <v>111</v>
      </c>
      <c r="C10" s="73"/>
    </row>
    <row r="11" spans="2:3" outlineLevel="1">
      <c r="B11" s="67" t="s">
        <v>13</v>
      </c>
      <c r="C11" s="67"/>
    </row>
    <row r="12" spans="2:3" ht="45.6" customHeight="1" outlineLevel="1">
      <c r="B12" s="66" t="s">
        <v>121</v>
      </c>
      <c r="C12" s="66"/>
    </row>
    <row r="13" spans="2:3" ht="15" customHeight="1" outlineLevel="1">
      <c r="B13" s="29" t="s">
        <v>12</v>
      </c>
      <c r="C13" s="29" t="s">
        <v>11</v>
      </c>
    </row>
    <row r="14" spans="2:3" outlineLevel="1">
      <c r="B14" s="30"/>
      <c r="C14" s="30" t="s">
        <v>39</v>
      </c>
    </row>
    <row r="15" spans="2:3" outlineLevel="1">
      <c r="B15" s="67" t="s">
        <v>14</v>
      </c>
      <c r="C15" s="67"/>
    </row>
    <row r="16" spans="2:3" ht="15" customHeight="1" outlineLevel="1">
      <c r="B16" s="29" t="s">
        <v>15</v>
      </c>
      <c r="C16" s="29" t="s">
        <v>16</v>
      </c>
    </row>
    <row r="17" spans="2:3" outlineLevel="1">
      <c r="B17" s="30"/>
      <c r="C17" s="32" t="s">
        <v>47</v>
      </c>
    </row>
    <row r="18" spans="2:3" outlineLevel="1">
      <c r="B18" s="29" t="s">
        <v>68</v>
      </c>
      <c r="C18" s="29" t="s">
        <v>69</v>
      </c>
    </row>
    <row r="19" spans="2:3" outlineLevel="1">
      <c r="B19" s="30"/>
      <c r="C19" s="30" t="s">
        <v>49</v>
      </c>
    </row>
    <row r="20" spans="2:3" outlineLevel="1">
      <c r="B20" s="67" t="s">
        <v>103</v>
      </c>
      <c r="C20" s="67"/>
    </row>
    <row r="21" spans="2:3" outlineLevel="1">
      <c r="B21" s="41" t="s">
        <v>43</v>
      </c>
      <c r="C21" s="14" t="s">
        <v>88</v>
      </c>
    </row>
    <row r="22" spans="2:3">
      <c r="B22" s="42" t="s">
        <v>44</v>
      </c>
      <c r="C22" s="13" t="s">
        <v>86</v>
      </c>
    </row>
    <row r="23" spans="2:3">
      <c r="B23" s="43" t="s">
        <v>45</v>
      </c>
      <c r="C23" s="13" t="s">
        <v>87</v>
      </c>
    </row>
    <row r="38" spans="27:30">
      <c r="AA38" s="1" t="s">
        <v>23</v>
      </c>
      <c r="AB38" s="1" t="s">
        <v>24</v>
      </c>
      <c r="AC38" s="1" t="s">
        <v>25</v>
      </c>
      <c r="AD38" s="1" t="s">
        <v>35</v>
      </c>
    </row>
    <row r="39" spans="27:30">
      <c r="AA39" s="1" t="s">
        <v>26</v>
      </c>
      <c r="AB39" s="1">
        <v>100</v>
      </c>
      <c r="AC39" s="1">
        <v>80</v>
      </c>
      <c r="AD39" s="12">
        <f>(AC39-AB39)/100</f>
        <v>-0.2</v>
      </c>
    </row>
    <row r="40" spans="27:30">
      <c r="AA40" s="1" t="s">
        <v>27</v>
      </c>
      <c r="AB40" s="1">
        <v>234</v>
      </c>
      <c r="AC40" s="1">
        <v>53</v>
      </c>
      <c r="AD40" s="12">
        <f t="shared" ref="AD40:AD47" si="0">(AC40-AB40)/100</f>
        <v>-1.81</v>
      </c>
    </row>
    <row r="41" spans="27:30">
      <c r="AA41" s="1" t="s">
        <v>28</v>
      </c>
      <c r="AB41" s="1">
        <v>543</v>
      </c>
      <c r="AC41" s="1">
        <v>343</v>
      </c>
      <c r="AD41" s="12">
        <f t="shared" si="0"/>
        <v>-2</v>
      </c>
    </row>
    <row r="42" spans="27:30">
      <c r="AA42" s="1" t="s">
        <v>29</v>
      </c>
      <c r="AB42" s="1">
        <v>342</v>
      </c>
      <c r="AC42" s="1">
        <v>331</v>
      </c>
      <c r="AD42" s="12">
        <f t="shared" si="0"/>
        <v>-0.11</v>
      </c>
    </row>
    <row r="43" spans="27:30">
      <c r="AA43" s="1" t="s">
        <v>30</v>
      </c>
      <c r="AB43" s="1">
        <v>344</v>
      </c>
      <c r="AC43" s="1">
        <v>434</v>
      </c>
      <c r="AD43" s="12">
        <f t="shared" si="0"/>
        <v>0.9</v>
      </c>
    </row>
    <row r="44" spans="27:30">
      <c r="AA44" s="1" t="s">
        <v>31</v>
      </c>
      <c r="AB44" s="1">
        <v>532</v>
      </c>
      <c r="AC44" s="1">
        <v>533</v>
      </c>
      <c r="AD44" s="12">
        <f t="shared" si="0"/>
        <v>0.01</v>
      </c>
    </row>
    <row r="45" spans="27:30">
      <c r="AA45" s="1" t="s">
        <v>32</v>
      </c>
      <c r="AB45" s="1">
        <v>534</v>
      </c>
      <c r="AC45" s="1">
        <v>534</v>
      </c>
      <c r="AD45" s="12">
        <f t="shared" si="0"/>
        <v>0</v>
      </c>
    </row>
    <row r="46" spans="27:30">
      <c r="AA46" s="1" t="s">
        <v>33</v>
      </c>
      <c r="AB46" s="1">
        <v>23</v>
      </c>
      <c r="AC46" s="1">
        <v>33</v>
      </c>
      <c r="AD46" s="12">
        <f t="shared" si="0"/>
        <v>0.1</v>
      </c>
    </row>
    <row r="47" spans="27:30">
      <c r="AA47" s="1" t="s">
        <v>34</v>
      </c>
      <c r="AB47" s="1">
        <v>324</v>
      </c>
      <c r="AC47" s="1">
        <v>342</v>
      </c>
      <c r="AD47" s="12">
        <f t="shared" si="0"/>
        <v>0.18</v>
      </c>
    </row>
  </sheetData>
  <mergeCells count="8">
    <mergeCell ref="B12:C12"/>
    <mergeCell ref="B15:C15"/>
    <mergeCell ref="B20:C20"/>
    <mergeCell ref="B4:C4"/>
    <mergeCell ref="B5:C5"/>
    <mergeCell ref="B6:C6"/>
    <mergeCell ref="C8:C10"/>
    <mergeCell ref="B11:C11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A6" workbookViewId="0">
      <selection activeCell="A10" sqref="A10:B10"/>
    </sheetView>
  </sheetViews>
  <sheetFormatPr baseColWidth="10" defaultColWidth="11.42578125" defaultRowHeight="15"/>
  <cols>
    <col min="1" max="1" width="46.5703125" style="11" customWidth="1"/>
    <col min="2" max="2" width="59.140625" style="11" customWidth="1"/>
    <col min="3" max="16384" width="11.42578125" style="11"/>
  </cols>
  <sheetData>
    <row r="1" spans="1:21">
      <c r="A1" s="44" t="s">
        <v>1</v>
      </c>
      <c r="B1" s="45" t="str">
        <f>'Objetivos de Medición'!C9</f>
        <v>Índice de Satisfacción</v>
      </c>
    </row>
    <row r="2" spans="1:21" ht="28.5">
      <c r="A2" s="46" t="s">
        <v>3</v>
      </c>
      <c r="B2" s="47" t="s">
        <v>51</v>
      </c>
    </row>
    <row r="3" spans="1:21">
      <c r="A3" s="46" t="s">
        <v>19</v>
      </c>
      <c r="B3" s="47" t="s">
        <v>52</v>
      </c>
    </row>
    <row r="4" spans="1:21">
      <c r="A4" s="76" t="s">
        <v>5</v>
      </c>
      <c r="B4" s="76"/>
    </row>
    <row r="5" spans="1:21" ht="184.5" customHeight="1">
      <c r="A5" s="77"/>
      <c r="B5" s="77"/>
    </row>
    <row r="6" spans="1:21">
      <c r="A6" s="75" t="s">
        <v>4</v>
      </c>
      <c r="B6" s="75"/>
      <c r="Q6" s="11" t="s">
        <v>53</v>
      </c>
      <c r="R6" s="11" t="s">
        <v>54</v>
      </c>
      <c r="S6" s="11" t="s">
        <v>55</v>
      </c>
      <c r="T6" s="11" t="s">
        <v>56</v>
      </c>
      <c r="U6" s="11" t="s">
        <v>57</v>
      </c>
    </row>
    <row r="7" spans="1:21">
      <c r="A7" s="48" t="s">
        <v>20</v>
      </c>
      <c r="B7" s="48" t="s">
        <v>58</v>
      </c>
      <c r="P7" s="11" t="s">
        <v>59</v>
      </c>
      <c r="Q7" s="11">
        <f>AVERAGE(R7:U7)</f>
        <v>3.5</v>
      </c>
      <c r="R7" s="11">
        <v>2</v>
      </c>
      <c r="S7" s="11">
        <v>4</v>
      </c>
      <c r="T7" s="11">
        <v>3</v>
      </c>
      <c r="U7" s="11">
        <v>5</v>
      </c>
    </row>
    <row r="8" spans="1:21" ht="30">
      <c r="A8" s="30" t="s">
        <v>60</v>
      </c>
      <c r="B8" s="30" t="s">
        <v>61</v>
      </c>
      <c r="P8" s="11" t="s">
        <v>62</v>
      </c>
      <c r="Q8" s="11">
        <f>AVERAGE(R8:U8)</f>
        <v>4</v>
      </c>
      <c r="R8" s="11">
        <v>4</v>
      </c>
      <c r="S8" s="11">
        <v>5</v>
      </c>
      <c r="T8" s="11">
        <v>3</v>
      </c>
      <c r="U8" s="11">
        <v>4</v>
      </c>
    </row>
    <row r="9" spans="1:21">
      <c r="A9" s="75" t="s">
        <v>13</v>
      </c>
      <c r="B9" s="75"/>
    </row>
    <row r="10" spans="1:21" ht="61.5" customHeight="1">
      <c r="A10" s="78" t="s">
        <v>117</v>
      </c>
      <c r="B10" s="78"/>
    </row>
    <row r="11" spans="1:21">
      <c r="A11" s="48" t="s">
        <v>12</v>
      </c>
      <c r="B11" s="48" t="s">
        <v>11</v>
      </c>
    </row>
    <row r="12" spans="1:21">
      <c r="A12" s="30"/>
      <c r="B12" s="30" t="s">
        <v>50</v>
      </c>
    </row>
    <row r="13" spans="1:21">
      <c r="A13" s="75" t="s">
        <v>14</v>
      </c>
      <c r="B13" s="75"/>
    </row>
    <row r="14" spans="1:21">
      <c r="A14" s="48" t="s">
        <v>15</v>
      </c>
      <c r="B14" s="48" t="s">
        <v>16</v>
      </c>
    </row>
    <row r="15" spans="1:21">
      <c r="A15" s="30"/>
      <c r="B15" s="30" t="s">
        <v>65</v>
      </c>
    </row>
    <row r="16" spans="1:21">
      <c r="A16" s="48" t="s">
        <v>63</v>
      </c>
      <c r="B16" s="48" t="s">
        <v>64</v>
      </c>
    </row>
    <row r="17" spans="1:2">
      <c r="A17" s="30"/>
      <c r="B17" s="30" t="s">
        <v>49</v>
      </c>
    </row>
    <row r="18" spans="1:2">
      <c r="A18" s="75" t="s">
        <v>104</v>
      </c>
      <c r="B18" s="75"/>
    </row>
    <row r="19" spans="1:2">
      <c r="A19" s="74" t="s">
        <v>92</v>
      </c>
      <c r="B19" s="74"/>
    </row>
    <row r="20" spans="1:2" ht="28.5">
      <c r="A20" s="49" t="s">
        <v>108</v>
      </c>
      <c r="B20" s="30" t="s">
        <v>66</v>
      </c>
    </row>
    <row r="21" spans="1:2" ht="28.5">
      <c r="A21" s="50" t="s">
        <v>109</v>
      </c>
      <c r="B21" s="30"/>
    </row>
    <row r="22" spans="1:2">
      <c r="A22" s="51" t="s">
        <v>91</v>
      </c>
      <c r="B22" s="30" t="s">
        <v>67</v>
      </c>
    </row>
  </sheetData>
  <mergeCells count="8">
    <mergeCell ref="A19:B19"/>
    <mergeCell ref="A13:B13"/>
    <mergeCell ref="A18:B18"/>
    <mergeCell ref="A4:B4"/>
    <mergeCell ref="A5:B5"/>
    <mergeCell ref="A6:B6"/>
    <mergeCell ref="A9:B9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Objetivos de Medición</vt:lpstr>
      <vt:lpstr>Desviacion de esfuerzo</vt:lpstr>
      <vt:lpstr>Desviacion de costos</vt:lpstr>
      <vt:lpstr>Apego a Procesos</vt:lpstr>
      <vt:lpstr>Apego a Productos </vt:lpstr>
      <vt:lpstr>Apego a Auditorias Fisicas</vt:lpstr>
      <vt:lpstr>Apego a Auditorias Funcionales</vt:lpstr>
      <vt:lpstr>Índice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Zepeda</cp:lastModifiedBy>
  <dcterms:created xsi:type="dcterms:W3CDTF">2010-02-22T22:10:09Z</dcterms:created>
  <dcterms:modified xsi:type="dcterms:W3CDTF">2015-09-10T16:33:50Z</dcterms:modified>
</cp:coreProperties>
</file>