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<sst xmlns="http://schemas.openxmlformats.org/spreadsheetml/2006/main" count="139" uniqueCount="117">
  <si>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</si>
  <si>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</si>
  <si>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</si>
  <si>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</si>
  <si>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</si>
  <si>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</si>
  <si>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</si>
  <si>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</si>
  <si>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</si>
  <si>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</si>
  <si>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</si>
  <si>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</si>
  <si>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</si>
  <si>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</si>
  <si>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</si>
  <si>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</si>
  <si>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</si>
  <si>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</si>
  <si>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</si>
  <si>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</si>
  <si>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</si>
  <si>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</si>
  <si>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</si>
  <si>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</si>
  <si>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</si>
  <si>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</si>
  <si>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</si>
  <si>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</si>
  <si>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</si>
  <si>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</si>
  <si>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</si>
  <si>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</si>
  <si>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</si>
  <si>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</si>
  <si>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</si>
  <si>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</si>
  <si>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</si>
  <si>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</si>
  <si>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</si>
  <si>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</si>
  <si>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</si>
  <si>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</si>
  <si>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</si>
  <si>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</si>
  <si>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</si>
  <si>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</si>
  <si>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</si>
  <si>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</si>
  <si>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</si>
  <si>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</si>
  <si>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</si>
  <si>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</si>
  <si>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</si>
  <si>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</si>
  <si>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</si>
  <si>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</si>
  <si>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</si>
  <si>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</si>
  <si>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</si>
  <si>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</si>
  <si>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</si>
  <si>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</si>
  <si>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</si>
  <si>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</si>
  <si>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</si>
  <si>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</si>
  <si>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</si>
  <si>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</si>
  <si>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</si>
  <si>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</si>
  <si>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</si>
  <si>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</si>
  <si>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</si>
  <si>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</si>
  <si>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</si>
  <si>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</si>
  <si>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</si>
  <si>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</si>
  <si>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</si>
  <si>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</si>
  <si>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</si>
  <si>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</si>
  <si>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</si>
  <si>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</si>
  <si>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</si>
  <si>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</si>
  <si>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</si>
  <si>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</si>
  <si>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</si>
  <si>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</si>
  <si>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</si>
  <si>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</si>
  <si>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</si>
  <si>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</si>
  <si>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</si>
  <si>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</si>
  <si>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</si>
  <si>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</si>
  <si>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</si>
  <si>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</si>
  <si>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</si>
  <si>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</si>
  <si>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</si>
  <si>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</si>
  <si>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</si>
  <si>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</si>
  <si>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</si>
  <si>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</si>
  <si>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</si>
  <si>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</si>
  <si>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</si>
  <si>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FACT ELECTRONICA ANUAL</t>
  </si>
  <si>
    <t>26B0</t>
  </si>
  <si>
    <t>667A</t>
  </si>
  <si>
    <t>BB5D</t>
  </si>
  <si>
    <t>63E2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</si>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</sst>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H24" sqref="H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875" bestFit="1" customWidth="1"/>
    <col min="14" max="14" width="8.25" customWidth="1"/>
    <col min="15" max="15" width="8.375" bestFit="1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1381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42353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36" x14ac:dyDescent="0.2">
      <c r="A23" s="143"/>
      <c r="B23" s="69">
        <v>1</v>
      </c>
      <c r="C23" s="88" t="s">
        <v>45</v>
      </c>
      <c r="D23" s="89" t="s">
        <v>111</v>
      </c>
      <c r="E23" s="40" t="s">
        <v>77</v>
      </c>
      <c r="F23" s="40" t="s">
        <v>24</v>
      </c>
      <c r="G23" s="40" t="s">
        <v>24</v>
      </c>
      <c r="H23" s="94" t="s">
        <v>116</v>
      </c>
      <c r="I23" s="94" t="s">
        <v>116</v>
      </c>
      <c r="J23" s="94"/>
      <c r="K23" s="95" t="s">
        <v>25</v>
      </c>
      <c r="L23" s="96" t="s">
        <v>115</v>
      </c>
      <c r="M23" s="97" t="s">
        <v>112</v>
      </c>
      <c r="N23" s="97" t="s">
        <v>113</v>
      </c>
      <c r="O23" s="98" t="s">
        <v>114</v>
      </c>
      <c r="P23" s="44">
        <v>3180</v>
      </c>
      <c r="Q23" s="99">
        <v>0</v>
      </c>
      <c r="R23" s="42">
        <f t="shared" ref="R23:R32" si="0">(P23*B23)*(1-Q23)</f>
        <v>3180</v>
      </c>
      <c r="S23" s="73">
        <v>0.25</v>
      </c>
      <c r="T23" s="43">
        <f>R23*(1-S23)</f>
        <v>2385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3180</v>
      </c>
      <c r="Q36" s="52"/>
      <c r="R36" s="160" t="s">
        <v>11</v>
      </c>
      <c r="S36" s="161"/>
      <c r="T36" s="53">
        <f>SUM(T23:T35)</f>
        <v>2385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3180</v>
      </c>
      <c r="Q37" s="77" t="s">
        <v>44</v>
      </c>
      <c r="R37" s="160" t="s">
        <v>14</v>
      </c>
      <c r="S37" s="161"/>
      <c r="T37" s="56">
        <f>T36*0.16</f>
        <v>381.6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2766.6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2015-12-16T00:43:10Z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