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369 - CCON, CNOM, XML+, Alfredo Martinez_EM\"/>
    </mc:Choice>
  </mc:AlternateContent>
  <xr:revisionPtr revIDLastSave="0" documentId="13_ncr:1_{7B20D03E-370A-49E5-8021-D20B909B45BB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<sst xmlns="http://schemas.openxmlformats.org/spreadsheetml/2006/main" count="134" uniqueCount="111">
  <si>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</si>
  <si>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</si>
  <si>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</si>
  <si>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</si>
  <si>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</si>
  <si>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</si>
  <si>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</si>
  <si>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</si>
  <si>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</si>
  <si>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</si>
  <si>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</si>
  <si>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</si>
  <si>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</si>
  <si>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</si>
  <si>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</si>
  <si>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</si>
  <si>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</si>
  <si>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</si>
  <si>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</si>
  <si>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</si>
  <si>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</si>
  <si>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</si>
  <si>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</si>
  <si>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</si>
  <si>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</si>
  <si>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</si>
  <si>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</si>
  <si>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</si>
  <si>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</si>
  <si>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</si>
  <si>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</si>
  <si>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</si>
  <si>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</si>
  <si>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</si>
  <si>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</si>
  <si>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</si>
  <si>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</si>
  <si>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</si>
  <si>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</si>
  <si>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</si>
  <si>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</si>
  <si>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</si>
  <si>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</si>
  <si>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</si>
  <si>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</si>
  <si>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</si>
  <si>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</si>
  <si>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</si>
  <si>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</si>
  <si>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</si>
  <si>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</si>
  <si>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</si>
  <si>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</si>
  <si>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</si>
  <si>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</si>
  <si>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</si>
  <si>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</si>
  <si>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</si>
  <si>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</si>
  <si>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</si>
  <si>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</si>
  <si>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</si>
  <si>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</si>
  <si>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</si>
  <si>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</si>
  <si>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</si>
  <si>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</si>
  <si>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</si>
  <si>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</si>
  <si>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</si>
  <si>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</si>
  <si>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</si>
  <si>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</si>
  <si>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</si>
  <si>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</si>
  <si>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</si>
  <si>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</si>
  <si>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</si>
  <si>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</si>
  <si>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</si>
  <si>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</si>
  <si>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</si>
  <si>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</si>
  <si>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</si>
  <si>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</si>
  <si>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</si>
  <si>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</si>
  <si>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</si>
  <si>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</si>
  <si>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</si>
  <si>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</si>
  <si>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</si>
  <si>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</si>
  <si>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</si>
  <si>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</si>
  <si>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</si>
  <si>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</si>
  <si>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</si>
  <si>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</si>
  <si>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</si>
  <si>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</si>
  <si>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</si>
  <si>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</si>
  <si>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</si>
  <si>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</si>
  <si>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</si>
  <si>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</si>
  <si>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</si>
  <si>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</si>
  <si>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P3369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</si>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</sst>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 t="s">
        <v>31</v>
      </c>
      <c r="F23" s="40"/>
      <c r="G23" s="40"/>
      <c r="H23" s="40"/>
      <c r="I23" s="40" t="s">
        <v>108</v>
      </c>
      <c r="J23" s="40"/>
      <c r="K23" s="41"/>
      <c r="L23" s="82"/>
      <c r="M23" s="80"/>
      <c r="N23" s="80"/>
      <c r="O23" s="81"/>
      <c r="P23" s="44">
        <v>3690</v>
      </c>
      <c r="Q23" s="71">
        <v>0.15</v>
      </c>
      <c r="R23" s="42"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1</v>
      </c>
      <c r="C24" s="90" t="s">
        <v>20</v>
      </c>
      <c r="D24" s="91" t="s">
        <v>110</v>
      </c>
      <c r="E24" s="40"/>
      <c r="F24" s="40"/>
      <c r="G24" s="40"/>
      <c r="H24" s="40"/>
      <c r="I24" s="40" t="s">
        <v>108</v>
      </c>
      <c r="J24" s="40"/>
      <c r="K24" s="41"/>
      <c r="L24" s="82"/>
      <c r="M24" s="78"/>
      <c r="N24" s="78"/>
      <c r="O24" s="83"/>
      <c r="P24" s="44">
        <v>2790</v>
      </c>
      <c r="Q24" s="71">
        <v>0.15</v>
      </c>
      <c r="R24" s="42">
        <f t="shared" ref="R23:R32" si="0">(P24*B24)*(1-Q24)</f>
        <v>2371.5</v>
      </c>
      <c r="S24" s="73">
        <v>0.3</v>
      </c>
      <c r="T24" s="43">
        <f t="shared" ref="T24:T32" si="1">R24*(1-S24)</f>
        <v>1660.05</v>
      </c>
      <c r="U24" s="111"/>
    </row>
    <row r="25" spans="1:22" ht="21" x14ac:dyDescent="0.2">
      <c r="A25" s="176"/>
      <c r="B25" s="69">
        <v>1</v>
      </c>
      <c r="C25" s="90" t="s">
        <v>20</v>
      </c>
      <c r="D25" s="91" t="s">
        <v>65</v>
      </c>
      <c r="E25" s="40"/>
      <c r="F25" s="40"/>
      <c r="G25" s="40"/>
      <c r="H25" s="40" t="s">
        <v>0</v>
      </c>
      <c r="I25" s="40" t="s">
        <v>108</v>
      </c>
      <c r="J25" s="40"/>
      <c r="K25" s="41"/>
      <c r="L25" s="82"/>
      <c r="M25" s="78"/>
      <c r="N25" s="78"/>
      <c r="O25" s="83"/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7970</v>
      </c>
      <c r="Q36" s="52"/>
      <c r="R36" s="151" t="s">
        <v>11</v>
      </c>
      <c r="S36" s="152"/>
      <c r="T36" s="53">
        <f>SUM(T23:T35)</f>
        <v>5286.05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7551.5</v>
      </c>
      <c r="Q37" s="77" t="s">
        <v>46</v>
      </c>
      <c r="R37" s="151" t="s">
        <v>14</v>
      </c>
      <c r="S37" s="152"/>
      <c r="T37" s="56">
        <f>T36*0.16</f>
        <v>845.76800000000003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6131.8180000000002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2018-10-18T15:31:46Z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