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Generales'!$A$8</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Riesgos'!$A$1:$F$13</definedName>
    <definedName function="false" hidden="false" localSheetId="7" name="_xlnm.Print_Area" vbProcedure="false">'Plan Riesgos'!$A$1:$F$13</definedName>
    <definedName function="false" hidden="false" localSheetId="7" name="_xlnm.Print_Area_0" vbProcedure="false">'Plan Riesgos'!$A$1:$F$13</definedName>
    <definedName function="false" hidden="false" localSheetId="7" name="_xlnm.Print_Area_0_0" vbProcedure="false">'Plan Riesgos'!$A$1:$F$13</definedName>
    <definedName function="false" hidden="false" localSheetId="7" name="_xlnm.Print_Area_0_0_0" vbProcedure="false">'Plan Riesgos'!$A$1:$F$13</definedName>
    <definedName function="false" hidden="false" localSheetId="7" name="_xlnm.Print_Area_0_0_0_0" vbProcedure="false">'Plan Riesgos'!$A$1:$F$13</definedName>
    <definedName function="false" hidden="false" localSheetId="7" name="_xlnm.Print_Area_0_0_0_0_0" vbProcedure="false">'Plan Riesgos'!$A$1:$F$13</definedName>
    <definedName function="false" hidden="false" localSheetId="7" name="_xlnm.Print_Area_0_0_0_0_0_0" vbProcedure="false">'Plan Riesgos'!$A$1:$F$13</definedName>
    <definedName function="false" hidden="false" localSheetId="7" name="_xlnm.Print_Area_0_0_0_0_0_0_0" vbProcedure="false">'Plan Riesgos'!$A$1:$F$13</definedName>
    <definedName function="false" hidden="false" localSheetId="7" name="_xlnm.Print_Area_0_0_0_0_0_0_0_0" vbProcedure="false">'Plan Riesgos'!$A$1:$F$13</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<sst xmlns="http://schemas.openxmlformats.org/spreadsheetml/2006/main" count="292" uniqueCount="235">
  <si>
    <t>Plan del Proyecto</t>
  </si>
  <si>
    <t>Versión</t>
  </si>
  <si>
    <t>Empresa:</t>
  </si>
  <si>
    <t>SOS Software</t>
  </si>
  <si>
    <t>Identificación del Registro</t>
  </si>
  <si>
    <t>Fecha de Emisión:</t>
  </si>
  <si>
    <t>Aprobado por:</t>
  </si>
  <si>
    <t>Ricardo Novela</t>
  </si>
  <si>
    <t>Fecha de Aprobación:</t>
  </si>
  <si>
    <t>Datos Generales</t>
  </si>
  <si>
    <t>Objetivo del Negocio</t>
  </si>
  <si>
    <t>Todas las mediciones y objetivos de negocio están especificados dentro del plan de métricas anual</t>
  </si>
  <si>
    <t>Supuestos y Restricciones</t>
  </si>
  <si>
    <t>Todos los supuestos y restricciones se encuentran dentro del documento de términos y condiciones de la empresa reflejado en cada cotización de instancia.</t>
  </si>
  <si>
    <t>Estrategia</t>
  </si>
  <si>
    <t>Ciclo de Vida:</t>
  </si>
  <si>
    <t>Referencia al documento Organización/Ciclo_Vida/Ciclo_de_vida</t>
  </si>
  <si>
    <t>Iteraciones:</t>
  </si>
  <si>
    <t>Todas las iteraciones del proyecto se reflejan en el ciclo de vida de la empresa</t>
  </si>
  <si>
    <t>Observaciones:</t>
  </si>
  <si>
    <t>No aplica</t>
  </si>
  <si>
    <t>Hitos y Entregables</t>
  </si>
  <si>
    <t>Hitos</t>
  </si>
  <si>
    <t>Entregables</t>
  </si>
  <si>
    <t>Fecha planificada</t>
  </si>
  <si>
    <t>Fecha real</t>
  </si>
  <si>
    <t>Arranque de proyecto anual</t>
  </si>
  <si>
    <t>Plan de proyecto anual, plan de métricas anual, plantillas de trabajo, recursos materiales, capacitación</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</si>
  <si>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</si>
  <si>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</si>
  <si>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</si>
  <si>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</si>
  <si>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</si>
  <si>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</si>
  <si>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</si>
  <si>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</si>
  <si>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</si>
  <si>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</si>
  <si>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</si>
  <si>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</si>
  <si>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</si>
  <si>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</si>
  <si>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</si>
  <si>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</si>
  <si>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</si>
  <si>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</si>
  <si>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</si>
  <si>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</si>
  <si>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</si>
  <si>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</si>
  <si>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</si>
  <si>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</si>
  <si>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</si>
  <si>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</si>
  <si>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</si>
  <si>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</si>
  <si>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</si>
  <si>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</si>
  <si>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</si>
  <si>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</si>
  <si>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</si>
  <si>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</si>
  <si>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</si>
  <si>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</si>
  <si>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</si>
  <si>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</si>
  <si>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</si>
  <si>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</si>
  <si>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</si>
  <si>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</si>
  <si>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</si>
  <si>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</si>
  <si>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</si>
  <si>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</si>
  <si>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</si>
  <si>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</si>
  <si>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</si>
  <si>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</si>
  <si>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</si>
  <si>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</si>
  <si>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</si>
  <si>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</si>
  <si>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</si>
  <si>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</si>
  <si>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</si>
  <si>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</si>
  <si>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</si>
  <si>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</si>
  <si>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</si>
  <si>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</si>
  <si>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</si>
  <si>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</si>
  <si>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</si>
  <si>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</si>
  <si>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</si>
  <si>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</si>
  <si>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</si>
  <si>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José Francisco Llamas Díaz</t>
  </si>
  <si>
    <t>Veroselenne Chávez Ruiz</t>
  </si>
  <si>
    <t>Marisol Ornelas Casillas</t>
  </si>
  <si>
    <t>Heriberto Daniel Sánchez Peña</t>
  </si>
  <si>
    <t>Judith Adriana Jaramillo Chávez</t>
  </si>
  <si>
    <t>Jovanny Israel Zepeda Roque</t>
  </si>
  <si>
    <t>Daniela Real López</t>
  </si>
  <si>
    <t>Ricardo González Novela</t>
  </si>
  <si>
    <t>Karen Ivonne Núñez</t>
  </si>
  <si>
    <t>Alma Yesenia García Enriquez</t>
  </si>
  <si>
    <t>Melissa Maldonado Magaña</t>
  </si>
  <si>
    <t>Magda Celene Montoya Hernández</t>
  </si>
  <si>
    <t>Francisco González</t>
  </si>
  <si>
    <t>Estimación de esfuerzo</t>
  </si>
  <si>
    <t>La estimación de esfuerzo esta basada en el número de proyectos esperados para poder alcanzar la meta de ventas establecida anualmente por la empresa</t>
  </si>
  <si>
    <t>Matriz de responsabilidades</t>
  </si>
  <si>
    <t>Roles Equipo &lt;SOS Software&gt;</t>
  </si>
  <si>
    <t>Rol</t>
  </si>
  <si>
    <t>Teléfono</t>
  </si>
  <si>
    <t>Correo</t>
  </si>
  <si>
    <t>Vendedor</t>
  </si>
  <si>
    <t>Marisol Ornelas</t>
  </si>
  <si>
    <t>marisol.ornelas@sos-soft.com </t>
  </si>
  <si>
    <t>Alma Yesenia Garcia</t>
  </si>
  <si>
    <t>alma.garcia@sos-soft.com</t>
  </si>
  <si>
    <t>Calidad</t>
  </si>
  <si>
    <t>Jovanny Zepeda</t>
  </si>
  <si>
    <t>zepeda.roque32@gmail.com</t>
  </si>
  <si>
    <t>Adriana Jaramillo</t>
  </si>
  <si>
    <t>33 13 32 75 63</t>
  </si>
  <si>
    <t>adriana.jaramillo@sos-soft.com</t>
  </si>
  <si>
    <t>Dirección</t>
  </si>
  <si>
    <t>r.novela@sos-soft.com</t>
  </si>
  <si>
    <t>Soporte</t>
  </si>
  <si>
    <t>Francisco gonzales Sanchez</t>
  </si>
  <si>
    <t>francisco.gonzalez@sos-soft.com</t>
  </si>
  <si>
    <t>Jose Francisco Llamas</t>
  </si>
  <si>
    <t>francisco.llamas@sos-soft.com </t>
  </si>
  <si>
    <t>cesar.martinez@sos-soft.com </t>
  </si>
  <si>
    <t>Administracion</t>
  </si>
  <si>
    <t>Magda Celene</t>
  </si>
  <si>
    <t>magda.montoya@sos-soft.com</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</si>
  <si>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</si>
  <si>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</si>
  <si>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</si>
  <si>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</si>
  <si>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</si>
  <si>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</si>
  <si>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</si>
  <si>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</si>
  <si>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</si>
  <si>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</si>
  <si>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</si>
  <si>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</si>
  <si>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</si>
  <si>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</si>
  <si>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</si>
  <si>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t>
  </si>
  <si>
    <t>Jovanny Zepeda, Integrantes  nuevos</t>
  </si>
  <si>
    <t>Capacitar en procesos de la empresa a personal nuevo</t>
  </si>
  <si>
    <t>Anualmente y al presentarse cambios</t>
  </si>
  <si>
    <t>reunion de monitoreo</t>
  </si>
  <si>
    <t>Ricardo Novela, Jovanny Zepeda</t>
  </si>
  <si>
    <t>revisar resultados de métricas</t>
  </si>
  <si>
    <t>Mensualmente</t>
  </si>
  <si>
    <t>Plan de proyecto y métricas anual</t>
  </si>
  <si>
    <t>Revisar documentos anuales de planeación</t>
  </si>
  <si>
    <t>Anualmente</t>
  </si>
  <si>
    <t>Recursos Materiales</t>
  </si>
  <si>
    <t>Recurso Necesario</t>
  </si>
  <si>
    <t>Tipo</t>
  </si>
  <si>
    <t>Cantidad Necesaria</t>
  </si>
  <si>
    <t>Fecha de Necesidad</t>
  </si>
  <si>
    <t>Fecha Obtenido</t>
  </si>
  <si>
    <t>Observaciones</t>
  </si>
  <si>
    <t>Internet</t>
  </si>
  <si>
    <t>Software</t>
  </si>
  <si>
    <t>1 por maquina</t>
  </si>
  <si>
    <t>AmmyAdmin</t>
  </si>
  <si>
    <t>Computadora</t>
  </si>
  <si>
    <t>Infraestructura</t>
  </si>
  <si>
    <t>1 por usuario</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</si>
  <si>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</si>
  <si>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</si>
  <si>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</si>
  <si>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</si>
  <si>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</si>
  <si>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</si>
  <si>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</si>
  <si>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</si>
  <si>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</si>
  <si>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</si>
  <si>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</si>
  <si>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</si>
  <si>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</si>
  <si>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</si>
  <si>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</si>
  <si>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</si>
  <si>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</si>
  <si>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Incumplimiento de procesos del modelo cmmi en ejecución</t>
  </si>
  <si>
    <t>Reunión de capacitación a proceso</t>
  </si>
  <si>
    <t>Reunión con dirección para validar incumplimineto</t>
  </si>
  <si>
    <t>Abierto</t>
  </si>
  <si>
    <t>Mensual</t>
  </si>
  <si>
    <t>Probabilidad</t>
  </si>
  <si>
    <t>MA</t>
  </si>
  <si>
    <t>Desviaciones en apego a procesos o productos de trabajo</t>
  </si>
  <si>
    <t>Generar acciones correctivas notificando a responsable de ejecución</t>
  </si>
  <si>
    <t>Escalar no conformidades con dirección</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</si>
  <si>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</si>
  <si>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</si>
  <si>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</si>
  <si>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</si>
  <si>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</si>
  <si>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</si>
  <si>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</si>
  <si>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</si>
  <si>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 superiores a los estimados en la cotización anual de la empresa lo cual provoca perdidas monetarias a la empresa</t>
  </si>
  <si>
    <t>Contactar a todos los prospectos pendientes registrados en bitrix</t>
  </si>
  <si>
    <t>Reducir horas de trabajo de empleados menos indispensables</t>
  </si>
  <si>
    <t>Presentar esfuerzos superiores a los estimados en la cotización anual de la empresa lo cual provoca perdidas monetarias a la empresa</t>
  </si>
  <si>
    <t>Asignar actividades a personal de otra area que este menos ocupado</t>
  </si>
  <si>
    <t>Contratar personal nuevo</t>
  </si>
  <si>
    <t>M</t>
  </si>
  <si>
    <t>A</t>
  </si>
  <si>
    <t>Impacto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</si>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</sst>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10">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DD\-MMM\-YY"/>
    <numFmt numFmtId="172" formatCode="MMM\-YY"/>
    <numFmt numFmtId="173" formatCode="0%"/>
  </numFmts>
  <fonts count="31">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93CDDD"/>
        <bgColor rgb="FF99CCFF"/>
      </patternFill>
    </fill>
    <fill>
      <patternFill patternType="solid">
        <fgColor rgb="FFFFFFFF"/>
        <bgColor rgb="FFEEEEEE"/>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27" fillId="0" borderId="0" applyFont="true" applyBorder="true" applyAlignment="true" applyProtection="true">
      <alignment horizontal="general" vertical="bottom" textRotation="0" wrapText="false" indent="0" shrinkToFit="false"/>
      <protection locked="true" hidden="false"/>
    </xf>
  </cellStyleXfs>
  <cellXfs count="1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left"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7"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4"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false" applyProtection="false">
      <alignment horizontal="general" vertical="bottom" textRotation="0" wrapText="false" indent="0" shrinkToFit="false"/>
      <protection locked="true" hidden="false"/>
    </xf>
    <xf numFmtId="164" fontId="13" fillId="5" borderId="4" xfId="0" applyFont="true" applyBorder="true" applyAlignment="true" applyProtection="false">
      <alignment horizontal="general" vertical="bottom"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5"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16" fillId="8" borderId="1" xfId="0" applyFont="true" applyBorder="tru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bottom" textRotation="0" wrapText="false" indent="0" shrinkToFit="false"/>
      <protection locked="true" hidden="false"/>
    </xf>
    <xf numFmtId="164" fontId="18" fillId="7" borderId="1" xfId="0" applyFont="true" applyBorder="true" applyAlignment="true" applyProtection="false">
      <alignment horizontal="center" vertical="top" textRotation="0" wrapText="false" indent="0" shrinkToFit="false"/>
      <protection locked="true" hidden="false"/>
    </xf>
    <xf numFmtId="164" fontId="19" fillId="9" borderId="1" xfId="0" applyFont="true" applyBorder="true" applyAlignment="true" applyProtection="false">
      <alignment horizontal="left" vertical="center"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center" textRotation="0" wrapText="false" indent="0" shrinkToFit="false"/>
      <protection locked="true" hidden="false"/>
    </xf>
    <xf numFmtId="164" fontId="19" fillId="9" borderId="4"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21"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justify" vertical="bottom" textRotation="0" wrapText="false" indent="0" shrinkToFit="false"/>
      <protection locked="true" hidden="false"/>
    </xf>
    <xf numFmtId="171"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false">
      <alignment horizontal="center" vertical="top" textRotation="0" wrapText="true" indent="0" shrinkToFit="false"/>
      <protection locked="true" hidden="false"/>
    </xf>
    <xf numFmtId="164" fontId="23" fillId="9"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4" fillId="0" borderId="4"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15" fillId="10" borderId="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3" fontId="27" fillId="7" borderId="1" xfId="19"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28" fillId="0" borderId="9" xfId="0" applyFont="true" applyBorder="true" applyAlignment="true" applyProtection="false">
      <alignment horizontal="center" vertical="center" textRotation="18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1"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2" borderId="16"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false" indent="0" shrinkToFit="false"/>
      <protection locked="true" hidden="false"/>
    </xf>
    <xf numFmtId="164" fontId="22" fillId="0" borderId="13" xfId="0" applyFont="true" applyBorder="true" applyAlignment="true" applyProtection="false">
      <alignment horizontal="center" vertical="bottom" textRotation="0" wrapText="false" indent="0" shrinkToFit="false"/>
      <protection locked="true" hidden="false"/>
    </xf>
    <xf numFmtId="173" fontId="27"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28"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general" vertical="bottom" textRotation="0" wrapText="true" indent="0" shrinkToFit="false"/>
      <protection locked="true" hidden="false"/>
    </xf>
    <xf numFmtId="164" fontId="29" fillId="9" borderId="0" xfId="0" applyFont="true" applyBorder="true" applyAlignment="true" applyProtection="false">
      <alignment horizontal="center" vertical="bottom" textRotation="0" wrapText="false" indent="0" shrinkToFit="false"/>
      <protection locked="true" hidden="false"/>
    </xf>
    <xf numFmtId="164" fontId="30" fillId="7" borderId="4" xfId="0" applyFont="true" applyBorder="true" applyAlignment="true" applyProtection="false">
      <alignment horizontal="center" vertical="center" textRotation="0" wrapText="false" indent="0" shrinkToFit="false"/>
      <protection locked="true" hidden="false"/>
    </xf>
    <xf numFmtId="164" fontId="30" fillId="3" borderId="4" xfId="0" applyFont="true" applyBorder="true" applyAlignment="true" applyProtection="false">
      <alignment horizontal="center" vertical="bottom" textRotation="0" wrapText="false" indent="0" shrinkToFit="false"/>
      <protection locked="true" hidden="false"/>
    </xf>
    <xf numFmtId="164" fontId="30" fillId="3" borderId="4" xfId="0" applyFont="true" applyBorder="true" applyAlignment="true" applyProtection="false">
      <alignment horizontal="center" vertical="bottom" textRotation="0" wrapText="true" indent="0" shrinkToFit="false"/>
      <protection locked="true" hidden="false"/>
    </xf>
    <xf numFmtId="164" fontId="29" fillId="9"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magda.montoya@sos-soft.com" TargetMode="External"/><Relationship Id="rId11"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I5 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8" colorId="64" zoomScale="100" zoomScaleNormal="100" zoomScalePageLayoutView="100" workbookViewId="0">
      <selection pane="topLeft" activeCell="C15" activeCellId="1" sqref="I5 C15"/>
    </sheetView>
  </sheetViews>
  <sheetFormatPr defaultRowHeight="22.5"/>
  <cols>
    <col collapsed="false" hidden="false" max="1" min="1" style="1" width="27.5408163265306"/>
    <col collapsed="false" hidden="false" max="2" min="2" style="1" width="55.3469387755102"/>
    <col collapsed="false" hidden="false" max="3" min="3" style="1" width="16.0663265306122"/>
    <col collapsed="false" hidden="false" max="255" min="4"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21.75" hidden="false" customHeight="true" outlineLevel="0" collapsed="false">
      <c r="A6" s="11" t="s">
        <v>12</v>
      </c>
      <c r="B6" s="11"/>
      <c r="C6" s="12"/>
      <c r="D6" s="12"/>
    </row>
    <row r="7" customFormat="false" ht="48.5" hidden="false" customHeight="true" outlineLevel="0" collapsed="false">
      <c r="A7" s="13" t="s">
        <v>13</v>
      </c>
      <c r="B7" s="13"/>
      <c r="C7" s="12"/>
      <c r="D7" s="12"/>
    </row>
    <row r="8" customFormat="false" ht="19.5" hidden="false" customHeight="true" outlineLevel="0" collapsed="false">
      <c r="A8" s="11" t="s">
        <v>14</v>
      </c>
      <c r="B8" s="11"/>
      <c r="C8" s="12"/>
      <c r="D8" s="12"/>
    </row>
    <row r="9" customFormat="false" ht="42.6" hidden="false" customHeight="true" outlineLevel="1" collapsed="false">
      <c r="A9" s="13" t="s">
        <v>15</v>
      </c>
      <c r="B9" s="13" t="s">
        <v>16</v>
      </c>
      <c r="C9" s="12"/>
      <c r="D9" s="12"/>
    </row>
    <row r="10" customFormat="false" ht="29.1" hidden="false" customHeight="true" outlineLevel="1" collapsed="false">
      <c r="A10" s="13" t="s">
        <v>17</v>
      </c>
      <c r="B10" s="13" t="s">
        <v>18</v>
      </c>
      <c r="C10" s="12"/>
      <c r="D10" s="12"/>
    </row>
    <row r="11" customFormat="false" ht="42.75" hidden="false" customHeight="true" outlineLevel="1" collapsed="false">
      <c r="A11" s="13" t="s">
        <v>19</v>
      </c>
      <c r="B11" s="13" t="s">
        <v>20</v>
      </c>
      <c r="C11" s="12"/>
      <c r="D11" s="12"/>
    </row>
    <row r="12" customFormat="false" ht="22.05" hidden="false" customHeight="false" outlineLevel="0" collapsed="false">
      <c r="A12" s="15"/>
      <c r="B12" s="15"/>
      <c r="C12" s="12"/>
      <c r="D12" s="12"/>
    </row>
    <row r="13" customFormat="false" ht="20.25" hidden="false" customHeight="true" outlineLevel="0" collapsed="false">
      <c r="A13" s="11" t="s">
        <v>21</v>
      </c>
      <c r="B13" s="11"/>
      <c r="C13" s="11"/>
      <c r="D13" s="11"/>
    </row>
    <row r="14" customFormat="false" ht="27" hidden="false" customHeight="true" outlineLevel="1" collapsed="false">
      <c r="A14" s="16" t="s">
        <v>22</v>
      </c>
      <c r="B14" s="17" t="s">
        <v>23</v>
      </c>
      <c r="C14" s="18" t="s">
        <v>24</v>
      </c>
      <c r="D14" s="18" t="s">
        <v>25</v>
      </c>
    </row>
    <row r="15" customFormat="false" ht="44" hidden="false" customHeight="true" outlineLevel="1" collapsed="false">
      <c r="A15" s="13" t="s">
        <v>26</v>
      </c>
      <c r="B15" s="14" t="s">
        <v>27</v>
      </c>
      <c r="C15" s="19" t="n">
        <v>42380</v>
      </c>
      <c r="D15" s="20" t="n">
        <v>42380</v>
      </c>
    </row>
    <row r="16" customFormat="false" ht="44" hidden="false" customHeight="true" outlineLevel="1" collapsed="false">
      <c r="A16" s="21" t="s">
        <v>28</v>
      </c>
      <c r="B16" s="13" t="s">
        <v>29</v>
      </c>
      <c r="C16" s="22" t="n">
        <v>42402</v>
      </c>
      <c r="D16" s="20" t="n">
        <v>42402</v>
      </c>
    </row>
    <row r="17" customFormat="false" ht="29.85" hidden="false" customHeight="false" outlineLevel="1" collapsed="false">
      <c r="A17" s="21" t="s">
        <v>30</v>
      </c>
      <c r="B17" s="13" t="s">
        <v>29</v>
      </c>
      <c r="C17" s="22" t="n">
        <v>42432</v>
      </c>
      <c r="D17" s="22"/>
    </row>
    <row r="18" customFormat="false" ht="29.85" hidden="false" customHeight="false" outlineLevel="1" collapsed="false">
      <c r="A18" s="21" t="s">
        <v>31</v>
      </c>
      <c r="B18" s="13" t="s">
        <v>29</v>
      </c>
      <c r="C18" s="22" t="n">
        <v>42463</v>
      </c>
      <c r="D18" s="22"/>
    </row>
    <row r="19" customFormat="false" ht="29.85" hidden="false" customHeight="false" outlineLevel="1" collapsed="false">
      <c r="A19" s="21" t="s">
        <v>32</v>
      </c>
      <c r="B19" s="13" t="s">
        <v>29</v>
      </c>
      <c r="C19" s="22" t="n">
        <v>42493</v>
      </c>
      <c r="D19" s="22"/>
    </row>
    <row r="20" customFormat="false" ht="29.85" hidden="false" customHeight="false" outlineLevel="1" collapsed="false">
      <c r="A20" s="21" t="s">
        <v>33</v>
      </c>
      <c r="B20" s="13" t="s">
        <v>29</v>
      </c>
      <c r="C20" s="22" t="n">
        <v>42524</v>
      </c>
      <c r="D20" s="22"/>
    </row>
    <row r="21" customFormat="false" ht="29.85" hidden="false" customHeight="false" outlineLevel="1" collapsed="false">
      <c r="A21" s="21" t="s">
        <v>34</v>
      </c>
      <c r="B21" s="13" t="s">
        <v>29</v>
      </c>
      <c r="C21" s="22" t="n">
        <v>42554</v>
      </c>
      <c r="D21" s="22"/>
    </row>
    <row r="22" customFormat="false" ht="29.85" hidden="false" customHeight="false" outlineLevel="1" collapsed="false">
      <c r="A22" s="21" t="s">
        <v>35</v>
      </c>
      <c r="B22" s="13" t="s">
        <v>29</v>
      </c>
      <c r="C22" s="22" t="n">
        <v>42585</v>
      </c>
      <c r="D22" s="22"/>
    </row>
    <row r="23" customFormat="false" ht="29.85" hidden="false" customHeight="false" outlineLevel="1" collapsed="false">
      <c r="A23" s="21" t="s">
        <v>36</v>
      </c>
      <c r="B23" s="13" t="s">
        <v>29</v>
      </c>
      <c r="C23" s="22" t="n">
        <v>42616</v>
      </c>
      <c r="D23" s="22"/>
    </row>
    <row r="24" customFormat="false" ht="44" hidden="false" customHeight="false" outlineLevel="1" collapsed="false">
      <c r="A24" s="21" t="s">
        <v>37</v>
      </c>
      <c r="B24" s="13" t="s">
        <v>29</v>
      </c>
      <c r="C24" s="22" t="n">
        <v>42646</v>
      </c>
      <c r="D24" s="22"/>
    </row>
    <row r="25" customFormat="false" ht="29.85" hidden="false" customHeight="false" outlineLevel="1" collapsed="false">
      <c r="A25" s="21" t="s">
        <v>38</v>
      </c>
      <c r="B25" s="13" t="s">
        <v>29</v>
      </c>
      <c r="C25" s="22" t="n">
        <v>42677</v>
      </c>
      <c r="D25" s="22"/>
    </row>
    <row r="26" customFormat="false" ht="44" hidden="false" customHeight="false" outlineLevel="1" collapsed="false">
      <c r="A26" s="21" t="s">
        <v>39</v>
      </c>
      <c r="B26" s="13" t="s">
        <v>29</v>
      </c>
      <c r="C26" s="22" t="n">
        <v>42707</v>
      </c>
      <c r="D26" s="22"/>
    </row>
    <row r="27" customFormat="false" ht="44" hidden="false" customHeight="false" outlineLevel="1" collapsed="false">
      <c r="A27" s="21" t="s">
        <v>40</v>
      </c>
      <c r="B27" s="13" t="s">
        <v>29</v>
      </c>
      <c r="C27" s="23" t="n">
        <v>42738</v>
      </c>
      <c r="D27" s="24"/>
    </row>
    <row r="28" customFormat="false" ht="22.05" hidden="false" customHeight="false" outlineLevel="0" collapsed="false">
      <c r="A28" s="25"/>
      <c r="B28" s="15"/>
      <c r="C28" s="26"/>
      <c r="D28" s="27"/>
    </row>
    <row r="29" customFormat="false" ht="15.6" hidden="false" customHeight="true" outlineLevel="0" collapsed="false">
      <c r="A29" s="11" t="s">
        <v>41</v>
      </c>
      <c r="B29" s="11"/>
      <c r="C29" s="26"/>
      <c r="D29" s="27"/>
    </row>
    <row r="30" customFormat="false" ht="59.65" hidden="false" customHeight="true" outlineLevel="0" collapsed="false">
      <c r="A30" s="28" t="s">
        <v>16</v>
      </c>
      <c r="B30" s="29"/>
      <c r="C30" s="26"/>
      <c r="D30" s="27"/>
    </row>
    <row r="31" customFormat="false" ht="15.6" hidden="false" customHeight="true" outlineLevel="0" collapsed="false">
      <c r="A31" s="11" t="s">
        <v>42</v>
      </c>
      <c r="B31" s="11"/>
      <c r="C31" s="26"/>
      <c r="D31" s="27"/>
    </row>
    <row r="32" customFormat="false" ht="53.65" hidden="false" customHeight="true" outlineLevel="0" collapsed="false">
      <c r="A32" s="30" t="s">
        <v>43</v>
      </c>
      <c r="B32" s="30"/>
      <c r="C32" s="26"/>
      <c r="D32" s="27"/>
    </row>
    <row r="33" customFormat="false" ht="19.5" hidden="false" customHeight="true" outlineLevel="0" collapsed="false">
      <c r="A33" s="11" t="s">
        <v>44</v>
      </c>
      <c r="B33" s="11"/>
      <c r="C33" s="27"/>
      <c r="D33" s="27"/>
    </row>
    <row r="34" customFormat="false" ht="53.25" hidden="false" customHeight="true" outlineLevel="0" collapsed="false">
      <c r="A34" s="31" t="s">
        <v>45</v>
      </c>
      <c r="B34" s="31"/>
      <c r="C34" s="27"/>
      <c r="D34" s="27"/>
    </row>
    <row r="35" customFormat="false" ht="22.05" hidden="false" customHeight="false" outlineLevel="0" collapsed="false"/>
    <row r="36" customFormat="false" ht="22.05" hidden="false" customHeight="false" outlineLevel="0" collapsed="false"/>
    <row r="37" customFormat="false" ht="22.05"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2:B2"/>
    <mergeCell ref="A4:B4"/>
    <mergeCell ref="A5:B5"/>
    <mergeCell ref="A6:B6"/>
    <mergeCell ref="A7:B7"/>
    <mergeCell ref="A8:B8"/>
    <mergeCell ref="A13:D13"/>
    <mergeCell ref="A29:B29"/>
    <mergeCell ref="A31:B31"/>
    <mergeCell ref="A32:B32"/>
    <mergeCell ref="A33:B33"/>
    <mergeCell ref="A34:B34"/>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53" activeCellId="1" sqref="I5 C53"/>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1025" min="5" style="0" width="8.72959183673469"/>
  </cols>
  <sheetData>
    <row r="1" customFormat="false" ht="12.8" hidden="false" customHeight="true" outlineLevel="0" collapsed="false">
      <c r="A1" s="32" t="s">
        <v>46</v>
      </c>
      <c r="B1" s="32"/>
      <c r="C1" s="32"/>
      <c r="D1" s="0"/>
    </row>
    <row r="2" customFormat="false" ht="12.8" hidden="false" customHeight="false" outlineLevel="0" collapsed="false">
      <c r="A2" s="32"/>
      <c r="B2" s="32"/>
      <c r="C2" s="32"/>
      <c r="D2" s="0"/>
    </row>
    <row r="3" customFormat="false" ht="15.65" hidden="false" customHeight="false" outlineLevel="0" collapsed="false">
      <c r="A3" s="33" t="s">
        <v>47</v>
      </c>
      <c r="B3" s="33" t="s">
        <v>48</v>
      </c>
      <c r="C3" s="33" t="s">
        <v>49</v>
      </c>
      <c r="D3" s="0"/>
    </row>
    <row r="4" customFormat="false" ht="68.65" hidden="false" customHeight="false" outlineLevel="0" collapsed="false">
      <c r="A4" s="34" t="s">
        <v>50</v>
      </c>
      <c r="B4" s="35" t="n">
        <f aca="false">SUM(D36:D50)*12</f>
        <v>766450.56</v>
      </c>
      <c r="C4" s="34" t="s">
        <v>51</v>
      </c>
      <c r="D4" s="0"/>
    </row>
    <row r="5" customFormat="false" ht="46.25" hidden="false" customHeight="false" outlineLevel="0" collapsed="false">
      <c r="A5" s="34" t="s">
        <v>52</v>
      </c>
      <c r="B5" s="35" t="n">
        <f aca="false">SUM(D14:D35)*12</f>
        <v>925439.28</v>
      </c>
      <c r="C5" s="34" t="s">
        <v>53</v>
      </c>
      <c r="D5" s="0"/>
    </row>
    <row r="6" customFormat="false" ht="12.8" hidden="false" customHeight="false" outlineLevel="0" collapsed="false">
      <c r="A6" s="34" t="s">
        <v>54</v>
      </c>
      <c r="B6" s="35" t="n">
        <f aca="false">SUM(B4:B5)</f>
        <v>1691889.84</v>
      </c>
      <c r="C6" s="34" t="s">
        <v>55</v>
      </c>
      <c r="D6" s="0"/>
    </row>
    <row r="7" customFormat="false" ht="23.85" hidden="false" customHeight="false" outlineLevel="0" collapsed="false">
      <c r="A7" s="34" t="s">
        <v>56</v>
      </c>
      <c r="B7" s="35" t="n">
        <f aca="false">B6/12</f>
        <v>140990.82</v>
      </c>
      <c r="C7" s="36" t="s">
        <v>57</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7" t="s">
        <v>58</v>
      </c>
      <c r="B11" s="37"/>
      <c r="C11" s="37"/>
      <c r="D11" s="0"/>
    </row>
    <row r="12" customFormat="false" ht="17.9" hidden="false" customHeight="true" outlineLevel="0" collapsed="false">
      <c r="A12" s="37"/>
      <c r="B12" s="37"/>
      <c r="C12" s="37"/>
      <c r="D12" s="0"/>
    </row>
    <row r="13" customFormat="false" ht="18.65" hidden="false" customHeight="false" outlineLevel="0" collapsed="false">
      <c r="B13" s="38" t="s">
        <v>59</v>
      </c>
      <c r="C13" s="39" t="s">
        <v>60</v>
      </c>
      <c r="D13" s="39" t="s">
        <v>61</v>
      </c>
    </row>
    <row r="14" customFormat="false" ht="13.8" hidden="false" customHeight="true" outlineLevel="0" collapsed="false">
      <c r="A14" s="40" t="s">
        <v>62</v>
      </c>
      <c r="B14" s="41" t="s">
        <v>63</v>
      </c>
      <c r="C14" s="42" t="s">
        <v>64</v>
      </c>
      <c r="D14" s="43" t="n">
        <v>450</v>
      </c>
    </row>
    <row r="15" customFormat="false" ht="13.8" hidden="false" customHeight="false" outlineLevel="0" collapsed="false">
      <c r="A15" s="40"/>
      <c r="B15" s="41" t="s">
        <v>65</v>
      </c>
      <c r="C15" s="44" t="s">
        <v>66</v>
      </c>
      <c r="D15" s="45" t="n">
        <v>800</v>
      </c>
    </row>
    <row r="16" customFormat="false" ht="12.8" hidden="false" customHeight="false" outlineLevel="0" collapsed="false">
      <c r="A16" s="40"/>
      <c r="B16" s="46" t="s">
        <v>67</v>
      </c>
      <c r="C16" s="47" t="s">
        <v>68</v>
      </c>
      <c r="D16" s="45" t="n">
        <v>2800</v>
      </c>
    </row>
    <row r="17" customFormat="false" ht="12.8" hidden="false" customHeight="false" outlineLevel="0" collapsed="false">
      <c r="A17" s="40"/>
      <c r="B17" s="46"/>
      <c r="C17" s="47" t="s">
        <v>69</v>
      </c>
      <c r="D17" s="45" t="n">
        <v>1100</v>
      </c>
    </row>
    <row r="18" customFormat="false" ht="12.8" hidden="false" customHeight="false" outlineLevel="0" collapsed="false">
      <c r="A18" s="40"/>
      <c r="B18" s="46"/>
      <c r="C18" s="47" t="s">
        <v>70</v>
      </c>
      <c r="D18" s="45" t="n">
        <v>400</v>
      </c>
    </row>
    <row r="19" customFormat="false" ht="12.8" hidden="false" customHeight="false" outlineLevel="0" collapsed="false">
      <c r="A19" s="40"/>
      <c r="B19" s="46" t="s">
        <v>71</v>
      </c>
      <c r="C19" s="47" t="s">
        <v>72</v>
      </c>
      <c r="D19" s="45" t="n">
        <v>334</v>
      </c>
    </row>
    <row r="20" customFormat="false" ht="12.8" hidden="false" customHeight="false" outlineLevel="0" collapsed="false">
      <c r="A20" s="40"/>
      <c r="B20" s="46"/>
      <c r="C20" s="47" t="s">
        <v>73</v>
      </c>
      <c r="D20" s="45" t="n">
        <v>350</v>
      </c>
    </row>
    <row r="21" customFormat="false" ht="13.8" hidden="false" customHeight="false" outlineLevel="0" collapsed="false">
      <c r="A21" s="40"/>
      <c r="B21" s="41" t="s">
        <v>74</v>
      </c>
      <c r="C21" s="47" t="s">
        <v>75</v>
      </c>
      <c r="D21" s="45" t="n">
        <v>75</v>
      </c>
    </row>
    <row r="22" customFormat="false" ht="13.8" hidden="false" customHeight="false" outlineLevel="0" collapsed="false">
      <c r="A22" s="40"/>
      <c r="B22" s="41" t="s">
        <v>76</v>
      </c>
      <c r="C22" s="47" t="s">
        <v>77</v>
      </c>
      <c r="D22" s="45" t="n">
        <v>4000</v>
      </c>
    </row>
    <row r="23" customFormat="false" ht="12.8" hidden="false" customHeight="false" outlineLevel="0" collapsed="false">
      <c r="A23" s="40"/>
      <c r="B23" s="46" t="s">
        <v>78</v>
      </c>
      <c r="C23" s="47" t="s">
        <v>79</v>
      </c>
      <c r="D23" s="45" t="n">
        <v>38900</v>
      </c>
    </row>
    <row r="24" customFormat="false" ht="12.8" hidden="false" customHeight="false" outlineLevel="0" collapsed="false">
      <c r="A24" s="40"/>
      <c r="B24" s="46"/>
      <c r="C24" s="47" t="s">
        <v>80</v>
      </c>
      <c r="D24" s="45" t="n">
        <v>4400</v>
      </c>
    </row>
    <row r="25" customFormat="false" ht="13.8" hidden="false" customHeight="false" outlineLevel="0" collapsed="false">
      <c r="A25" s="40"/>
      <c r="B25" s="48" t="s">
        <v>81</v>
      </c>
      <c r="C25" s="47" t="s">
        <v>82</v>
      </c>
      <c r="D25" s="45" t="n">
        <v>4900</v>
      </c>
    </row>
    <row r="26" customFormat="false" ht="13.8" hidden="false" customHeight="false" outlineLevel="0" collapsed="false">
      <c r="A26" s="40"/>
      <c r="B26" s="48" t="s">
        <v>83</v>
      </c>
      <c r="C26" s="49"/>
      <c r="D26" s="45" t="n">
        <v>16032.94</v>
      </c>
    </row>
    <row r="27" customFormat="false" ht="13.8" hidden="false" customHeight="false" outlineLevel="0" collapsed="false">
      <c r="A27" s="40"/>
      <c r="B27" s="48" t="s">
        <v>84</v>
      </c>
      <c r="C27" s="50" t="s">
        <v>84</v>
      </c>
      <c r="D27" s="51" t="n">
        <v>1200</v>
      </c>
    </row>
    <row r="28" customFormat="false" ht="12.8" hidden="false" customHeight="false" outlineLevel="0" collapsed="false">
      <c r="A28" s="40"/>
      <c r="B28" s="52" t="s">
        <v>85</v>
      </c>
      <c r="C28" s="53" t="s">
        <v>86</v>
      </c>
      <c r="D28" s="54" t="n">
        <v>250</v>
      </c>
    </row>
    <row r="29" customFormat="false" ht="12.8" hidden="false" customHeight="false" outlineLevel="0" collapsed="false">
      <c r="A29" s="40"/>
      <c r="B29" s="52"/>
      <c r="C29" s="49" t="s">
        <v>87</v>
      </c>
      <c r="D29" s="45" t="n">
        <v>150</v>
      </c>
    </row>
    <row r="30" customFormat="false" ht="12.8" hidden="false" customHeight="false" outlineLevel="0" collapsed="false">
      <c r="A30" s="40"/>
      <c r="B30" s="52"/>
      <c r="C30" s="49" t="s">
        <v>88</v>
      </c>
      <c r="D30" s="45" t="n">
        <v>150</v>
      </c>
    </row>
    <row r="31" customFormat="false" ht="12.8" hidden="false" customHeight="false" outlineLevel="0" collapsed="false">
      <c r="A31" s="40"/>
      <c r="B31" s="52"/>
      <c r="C31" s="49" t="s">
        <v>89</v>
      </c>
      <c r="D31" s="45" t="n">
        <v>150</v>
      </c>
    </row>
    <row r="32" customFormat="false" ht="12.8" hidden="false" customHeight="false" outlineLevel="0" collapsed="false">
      <c r="A32" s="40"/>
      <c r="B32" s="52"/>
      <c r="C32" s="49" t="s">
        <v>90</v>
      </c>
      <c r="D32" s="45" t="n">
        <v>350</v>
      </c>
    </row>
    <row r="33" customFormat="false" ht="12.8" hidden="false" customHeight="false" outlineLevel="0" collapsed="false">
      <c r="A33" s="40"/>
      <c r="B33" s="52"/>
      <c r="C33" s="49" t="s">
        <v>91</v>
      </c>
      <c r="D33" s="45" t="n">
        <v>28</v>
      </c>
    </row>
    <row r="34" customFormat="false" ht="12.8" hidden="false" customHeight="false" outlineLevel="0" collapsed="false">
      <c r="A34" s="40"/>
      <c r="B34" s="52"/>
      <c r="C34" s="49" t="s">
        <v>92</v>
      </c>
      <c r="D34" s="45" t="n">
        <v>200</v>
      </c>
    </row>
    <row r="35" customFormat="false" ht="12.8" hidden="false" customHeight="false" outlineLevel="0" collapsed="false">
      <c r="A35" s="40"/>
      <c r="B35" s="52"/>
      <c r="C35" s="49" t="s">
        <v>93</v>
      </c>
      <c r="D35" s="45" t="n">
        <v>100</v>
      </c>
    </row>
    <row r="36" customFormat="false" ht="12.8" hidden="false" customHeight="false" outlineLevel="0" collapsed="false">
      <c r="B36" s="55" t="s">
        <v>94</v>
      </c>
      <c r="C36" s="56" t="s">
        <v>95</v>
      </c>
      <c r="D36" s="57" t="n">
        <v>1000</v>
      </c>
    </row>
    <row r="37" customFormat="false" ht="12.8" hidden="false" customHeight="false" outlineLevel="0" collapsed="false">
      <c r="B37" s="55"/>
      <c r="C37" s="56" t="s">
        <v>96</v>
      </c>
      <c r="D37" s="57" t="n">
        <v>6000</v>
      </c>
    </row>
    <row r="38" customFormat="false" ht="12.8" hidden="false" customHeight="false" outlineLevel="0" collapsed="false">
      <c r="B38" s="55"/>
      <c r="C38" s="56" t="s">
        <v>97</v>
      </c>
      <c r="D38" s="57" t="n">
        <v>5370.88</v>
      </c>
    </row>
    <row r="39" customFormat="false" ht="12.8" hidden="false" customHeight="false" outlineLevel="0" collapsed="false">
      <c r="B39" s="55"/>
      <c r="C39" s="56" t="s">
        <v>98</v>
      </c>
      <c r="D39" s="57" t="n">
        <v>10000</v>
      </c>
    </row>
    <row r="40" customFormat="false" ht="12.8" hidden="false" customHeight="false" outlineLevel="0" collapsed="false">
      <c r="B40" s="55"/>
      <c r="C40" s="56" t="s">
        <v>99</v>
      </c>
      <c r="D40" s="57" t="n">
        <v>7000</v>
      </c>
    </row>
    <row r="41" customFormat="false" ht="12.8" hidden="false" customHeight="false" outlineLevel="0" collapsed="false">
      <c r="B41" s="55"/>
      <c r="C41" s="56" t="s">
        <v>100</v>
      </c>
      <c r="D41" s="57" t="n">
        <v>1500</v>
      </c>
    </row>
    <row r="42" customFormat="false" ht="12.8" hidden="false" customHeight="false" outlineLevel="0" collapsed="false">
      <c r="B42" s="55"/>
      <c r="C42" s="56" t="s">
        <v>101</v>
      </c>
      <c r="D42" s="57" t="n">
        <v>3500</v>
      </c>
    </row>
    <row r="43" customFormat="false" ht="12.8" hidden="false" customHeight="false" outlineLevel="0" collapsed="false">
      <c r="B43" s="55"/>
      <c r="C43" s="56" t="s">
        <v>102</v>
      </c>
      <c r="D43" s="57" t="n">
        <v>2500</v>
      </c>
    </row>
    <row r="44" customFormat="false" ht="12.8" hidden="false" customHeight="false" outlineLevel="0" collapsed="false">
      <c r="B44" s="55"/>
      <c r="C44" s="56" t="s">
        <v>103</v>
      </c>
      <c r="D44" s="57" t="n">
        <v>5500</v>
      </c>
    </row>
    <row r="45" customFormat="false" ht="12.8" hidden="false" customHeight="false" outlineLevel="0" collapsed="false">
      <c r="B45" s="55"/>
      <c r="C45" s="56" t="s">
        <v>104</v>
      </c>
      <c r="D45" s="57" t="n">
        <v>3000</v>
      </c>
    </row>
    <row r="46" customFormat="false" ht="12.8" hidden="false" customHeight="false" outlineLevel="0" collapsed="false">
      <c r="B46" s="55"/>
      <c r="C46" s="56" t="s">
        <v>105</v>
      </c>
      <c r="D46" s="57" t="n">
        <v>6000</v>
      </c>
    </row>
    <row r="47" customFormat="false" ht="12.8" hidden="false" customHeight="false" outlineLevel="0" collapsed="false">
      <c r="B47" s="55"/>
      <c r="C47" s="56" t="s">
        <v>106</v>
      </c>
      <c r="D47" s="57" t="n">
        <v>4500</v>
      </c>
    </row>
    <row r="48" customFormat="false" ht="12.8" hidden="false" customHeight="false" outlineLevel="0" collapsed="false">
      <c r="B48" s="55"/>
      <c r="C48" s="56" t="s">
        <v>107</v>
      </c>
      <c r="D48" s="57" t="n">
        <v>2500</v>
      </c>
    </row>
    <row r="49" customFormat="false" ht="12.8" hidden="false" customHeight="false" outlineLevel="0" collapsed="false">
      <c r="B49" s="55"/>
      <c r="C49" s="56" t="s">
        <v>108</v>
      </c>
      <c r="D49" s="57" t="n">
        <v>1000</v>
      </c>
    </row>
    <row r="50" customFormat="false" ht="12.8" hidden="false" customHeight="false" outlineLevel="0" collapsed="false">
      <c r="B50" s="55"/>
      <c r="C50" s="56" t="s">
        <v>109</v>
      </c>
      <c r="D50" s="57" t="n">
        <v>4500</v>
      </c>
    </row>
    <row r="60" customFormat="false" ht="12.8" hidden="false" customHeight="false" outlineLevel="0" collapsed="false">
      <c r="A60" s="58" t="s">
        <v>110</v>
      </c>
      <c r="B60" s="58"/>
    </row>
    <row r="61" customFormat="false" ht="12.8" hidden="false" customHeight="false" outlineLevel="0" collapsed="false">
      <c r="A61" s="58"/>
      <c r="B61" s="58"/>
    </row>
    <row r="62" customFormat="false" ht="12.8" hidden="false" customHeight="false" outlineLevel="0" collapsed="false">
      <c r="A62" s="59" t="s">
        <v>59</v>
      </c>
      <c r="B62" s="59"/>
    </row>
    <row r="63" customFormat="false" ht="47.75" hidden="false" customHeight="true" outlineLevel="0" collapsed="false">
      <c r="A63" s="60" t="s">
        <v>111</v>
      </c>
      <c r="B63" s="60"/>
    </row>
  </sheetData>
  <mergeCells count="11">
    <mergeCell ref="A1:C2"/>
    <mergeCell ref="A11:C11"/>
    <mergeCell ref="A14:A35"/>
    <mergeCell ref="B16:B18"/>
    <mergeCell ref="B19:B20"/>
    <mergeCell ref="B23:B24"/>
    <mergeCell ref="B28:B35"/>
    <mergeCell ref="B36:B50"/>
    <mergeCell ref="A60:B61"/>
    <mergeCell ref="A62:B62"/>
    <mergeCell ref="A63:B63"/>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1" sqref="I5 C12"/>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61" t="s">
        <v>112</v>
      </c>
      <c r="B1" s="61"/>
      <c r="C1" s="61"/>
      <c r="D1" s="61"/>
    </row>
    <row r="2" customFormat="false" ht="17.35" hidden="false" customHeight="false" outlineLevel="0" collapsed="false">
      <c r="A2" s="62" t="s">
        <v>113</v>
      </c>
      <c r="B2" s="62"/>
      <c r="C2" s="62"/>
      <c r="D2" s="62"/>
    </row>
    <row r="3" customFormat="false" ht="15" hidden="false" customHeight="false" outlineLevel="0" collapsed="false">
      <c r="A3" s="63" t="s">
        <v>114</v>
      </c>
      <c r="B3" s="63" t="s">
        <v>60</v>
      </c>
      <c r="C3" s="63" t="s">
        <v>115</v>
      </c>
      <c r="D3" s="63" t="s">
        <v>116</v>
      </c>
    </row>
    <row r="4" customFormat="false" ht="15.65" hidden="false" customHeight="false" outlineLevel="0" collapsed="false">
      <c r="A4" s="64" t="s">
        <v>117</v>
      </c>
      <c r="B4" s="64" t="s">
        <v>118</v>
      </c>
      <c r="C4" s="64" t="n">
        <v>3313482553</v>
      </c>
      <c r="D4" s="65" t="s">
        <v>119</v>
      </c>
    </row>
    <row r="5" customFormat="false" ht="15.65" hidden="false" customHeight="false" outlineLevel="0" collapsed="false">
      <c r="A5" s="64" t="s">
        <v>117</v>
      </c>
      <c r="B5" s="64" t="s">
        <v>120</v>
      </c>
      <c r="C5" s="64"/>
      <c r="D5" s="65" t="s">
        <v>121</v>
      </c>
    </row>
    <row r="6" customFormat="false" ht="15.65" hidden="false" customHeight="false" outlineLevel="0" collapsed="false">
      <c r="A6" s="64" t="s">
        <v>122</v>
      </c>
      <c r="B6" s="64" t="s">
        <v>123</v>
      </c>
      <c r="C6" s="64" t="n">
        <v>3318039095</v>
      </c>
      <c r="D6" s="65" t="s">
        <v>124</v>
      </c>
    </row>
    <row r="7" customFormat="false" ht="15.65" hidden="false" customHeight="false" outlineLevel="0" collapsed="false">
      <c r="A7" s="64" t="s">
        <v>117</v>
      </c>
      <c r="B7" s="64" t="s">
        <v>125</v>
      </c>
      <c r="C7" s="64" t="s">
        <v>126</v>
      </c>
      <c r="D7" s="65" t="s">
        <v>127</v>
      </c>
    </row>
    <row r="8" customFormat="false" ht="15.65" hidden="false" customHeight="false" outlineLevel="0" collapsed="false">
      <c r="A8" s="64" t="s">
        <v>128</v>
      </c>
      <c r="B8" s="64" t="s">
        <v>7</v>
      </c>
      <c r="C8" s="64" t="n">
        <v>3312448000</v>
      </c>
      <c r="D8" s="65" t="s">
        <v>129</v>
      </c>
    </row>
    <row r="9" customFormat="false" ht="15.65" hidden="false" customHeight="false" outlineLevel="0" collapsed="false">
      <c r="A9" s="66" t="s">
        <v>130</v>
      </c>
      <c r="B9" s="66" t="s">
        <v>131</v>
      </c>
      <c r="C9" s="66"/>
      <c r="D9" s="67" t="s">
        <v>132</v>
      </c>
    </row>
    <row r="10" customFormat="false" ht="15.65" hidden="false" customHeight="false" outlineLevel="0" collapsed="false">
      <c r="A10" s="66" t="s">
        <v>130</v>
      </c>
      <c r="B10" s="67" t="s">
        <v>133</v>
      </c>
      <c r="C10" s="66" t="n">
        <v>3316367365</v>
      </c>
      <c r="D10" s="67" t="s">
        <v>134</v>
      </c>
    </row>
    <row r="11" customFormat="false" ht="15.65" hidden="false" customHeight="false" outlineLevel="0" collapsed="false">
      <c r="A11" s="66" t="s">
        <v>130</v>
      </c>
      <c r="B11" s="67" t="s">
        <v>96</v>
      </c>
      <c r="C11" s="67"/>
      <c r="D11" s="67" t="s">
        <v>135</v>
      </c>
    </row>
    <row r="12" customFormat="false" ht="15.65" hidden="false" customHeight="false" outlineLevel="0" collapsed="false">
      <c r="A12" s="66" t="s">
        <v>136</v>
      </c>
      <c r="B12" s="67" t="s">
        <v>137</v>
      </c>
      <c r="C12" s="67"/>
      <c r="D12" s="12" t="s">
        <v>138</v>
      </c>
    </row>
    <row r="13" customFormat="false" ht="15" hidden="false" customHeight="false" outlineLevel="0" collapsed="false">
      <c r="A13" s="68" t="s">
        <v>139</v>
      </c>
      <c r="B13" s="64" t="s">
        <v>123</v>
      </c>
      <c r="C13" s="64" t="n">
        <v>3318039095</v>
      </c>
      <c r="D13" s="65" t="s">
        <v>124</v>
      </c>
    </row>
    <row r="14" customFormat="false" ht="12.8" hidden="false" customHeight="false" outlineLevel="0" collapsed="false">
      <c r="A14" s="0"/>
      <c r="B14" s="0"/>
      <c r="C14" s="0"/>
      <c r="D14" s="0"/>
    </row>
    <row r="15" customFormat="false" ht="12.8" hidden="false" customHeight="false" outlineLevel="0" collapsed="false">
      <c r="A15" s="0"/>
      <c r="B15" s="0"/>
      <c r="C15" s="0"/>
      <c r="D15" s="0"/>
    </row>
    <row r="16" customFormat="false" ht="12.8" hidden="false" customHeight="false" outlineLevel="0" collapsed="false">
      <c r="A16" s="69" t="s">
        <v>140</v>
      </c>
      <c r="B16" s="69"/>
      <c r="C16" s="69"/>
      <c r="D16" s="69"/>
    </row>
    <row r="17" customFormat="false" ht="12.8" hidden="false" customHeight="false" outlineLevel="0" collapsed="false">
      <c r="A17" s="0"/>
      <c r="B17" s="0"/>
    </row>
    <row r="18" customFormat="false" ht="18.55" hidden="false" customHeight="false" outlineLevel="0" collapsed="false">
      <c r="A18" s="70"/>
      <c r="B18" s="71" t="s">
        <v>141</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magda.montoya@sos-soft.com"/>
    <hyperlink ref="D13" r:id="rId11"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I5 C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72" t="s">
        <v>142</v>
      </c>
      <c r="B1" s="73" t="s">
        <v>143</v>
      </c>
      <c r="C1" s="73" t="s">
        <v>144</v>
      </c>
      <c r="D1" s="73" t="s">
        <v>145</v>
      </c>
      <c r="E1" s="73" t="s">
        <v>146</v>
      </c>
    </row>
    <row r="2" customFormat="false" ht="64.9" hidden="false" customHeight="false" outlineLevel="0" collapsed="false">
      <c r="A2" s="74" t="n">
        <v>1</v>
      </c>
      <c r="B2" s="31" t="s">
        <v>147</v>
      </c>
      <c r="C2" s="75" t="s">
        <v>148</v>
      </c>
      <c r="D2" s="76" t="n">
        <v>42380</v>
      </c>
      <c r="E2" s="76" t="n">
        <v>42380</v>
      </c>
    </row>
    <row r="3" customFormat="false" ht="12.75" hidden="false" customHeight="false" outlineLevel="0" collapsed="false">
      <c r="A3" s="77"/>
      <c r="B3" s="77"/>
      <c r="C3" s="78"/>
      <c r="D3" s="78"/>
      <c r="E3" s="78"/>
    </row>
    <row r="4" customFormat="false" ht="12.75" hidden="false" customHeight="false" outlineLevel="0" collapsed="false">
      <c r="A4" s="77"/>
      <c r="B4" s="77"/>
      <c r="C4" s="77"/>
      <c r="D4" s="77"/>
      <c r="E4" s="77"/>
    </row>
    <row r="5" customFormat="false" ht="12.75" hidden="false" customHeight="false" outlineLevel="0" collapsed="false">
      <c r="A5" s="77"/>
      <c r="B5" s="77"/>
      <c r="C5" s="77"/>
      <c r="D5" s="77"/>
      <c r="E5" s="77"/>
    </row>
    <row r="6" customFormat="false" ht="12.75" hidden="false" customHeight="false" outlineLevel="0" collapsed="false">
      <c r="A6" s="77"/>
      <c r="B6" s="77"/>
      <c r="C6" s="77"/>
      <c r="D6" s="77"/>
      <c r="E6" s="77"/>
    </row>
    <row r="7" customFormat="false" ht="12.75" hidden="false" customHeight="false" outlineLevel="0" collapsed="false">
      <c r="A7" s="77"/>
      <c r="B7" s="77"/>
      <c r="C7" s="77"/>
      <c r="D7" s="77"/>
      <c r="E7" s="77"/>
    </row>
    <row r="8" customFormat="false" ht="12.75" hidden="false" customHeight="false" outlineLevel="0" collapsed="false">
      <c r="A8" s="77"/>
      <c r="B8" s="77"/>
      <c r="C8" s="77"/>
      <c r="D8" s="77"/>
      <c r="E8" s="77"/>
    </row>
    <row r="9" customFormat="false" ht="12.75" hidden="false" customHeight="false" outlineLevel="0" collapsed="false">
      <c r="A9" s="77"/>
      <c r="B9" s="77"/>
      <c r="C9" s="77"/>
      <c r="D9" s="77"/>
      <c r="E9" s="77"/>
    </row>
    <row r="10" customFormat="false" ht="12.75" hidden="false" customHeight="false" outlineLevel="0" collapsed="false">
      <c r="A10" s="77"/>
      <c r="B10" s="77"/>
      <c r="C10" s="77"/>
      <c r="D10" s="77"/>
      <c r="E10" s="77"/>
    </row>
    <row r="11" customFormat="false" ht="12.75" hidden="false" customHeight="false" outlineLevel="0" collapsed="false">
      <c r="A11" s="77"/>
      <c r="B11" s="77"/>
      <c r="C11" s="77"/>
      <c r="D11" s="77"/>
      <c r="E11" s="77"/>
    </row>
    <row r="12" customFormat="false" ht="12.75" hidden="false" customHeight="false" outlineLevel="0" collapsed="false">
      <c r="A12" s="77"/>
      <c r="B12" s="77"/>
      <c r="C12" s="77"/>
      <c r="D12" s="77"/>
      <c r="E12" s="7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7" activeCellId="1" sqref="I5 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79" t="s">
        <v>149</v>
      </c>
      <c r="B2" s="79"/>
      <c r="C2" s="79"/>
      <c r="D2" s="79"/>
      <c r="E2" s="7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0" t="s">
        <v>150</v>
      </c>
      <c r="B3" s="80" t="s">
        <v>151</v>
      </c>
      <c r="C3" s="80" t="s">
        <v>143</v>
      </c>
      <c r="D3" s="80" t="s">
        <v>152</v>
      </c>
      <c r="E3" s="80" t="s">
        <v>153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3.85" hidden="false" customHeight="false" outlineLevel="0" collapsed="false">
      <c r="A4" s="81" t="s">
        <v>154</v>
      </c>
      <c r="B4" s="81" t="s">
        <v>123</v>
      </c>
      <c r="C4" s="82" t="s">
        <v>155</v>
      </c>
      <c r="D4" s="82" t="s">
        <v>156</v>
      </c>
      <c r="E4" s="83" t="s">
        <v>157</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86" customFormat="true" ht="27.6" hidden="false" customHeight="true" outlineLevel="0" collapsed="false">
      <c r="A5" s="84" t="s">
        <v>158</v>
      </c>
      <c r="B5" s="85" t="s">
        <v>123</v>
      </c>
      <c r="C5" s="82" t="s">
        <v>159</v>
      </c>
      <c r="D5" s="82" t="s">
        <v>160</v>
      </c>
      <c r="E5" s="85" t="s">
        <v>161</v>
      </c>
    </row>
    <row r="6" s="86" customFormat="true" ht="26.85" hidden="false" customHeight="false" outlineLevel="0" collapsed="false">
      <c r="A6" s="84" t="s">
        <v>162</v>
      </c>
      <c r="B6" s="85" t="s">
        <v>123</v>
      </c>
      <c r="C6" s="82" t="s">
        <v>159</v>
      </c>
      <c r="D6" s="82" t="s">
        <v>163</v>
      </c>
      <c r="E6" s="85" t="s">
        <v>164</v>
      </c>
    </row>
    <row r="7" s="86" customFormat="true" ht="12.8" hidden="false" customHeight="false" outlineLevel="0" collapsed="false">
      <c r="A7" s="84"/>
      <c r="B7" s="85"/>
      <c r="C7" s="82"/>
      <c r="D7" s="82"/>
      <c r="E7" s="85"/>
    </row>
    <row r="8" s="86" customFormat="true" ht="12.75" hidden="false" customHeight="false" outlineLevel="0" collapsed="false">
      <c r="A8" s="84"/>
      <c r="B8" s="85"/>
      <c r="C8" s="82"/>
      <c r="D8" s="82"/>
      <c r="E8" s="85"/>
    </row>
    <row r="9" customFormat="false" ht="12.75" hidden="false" customHeight="false" outlineLevel="0" collapsed="false">
      <c r="A9" s="84"/>
      <c r="B9" s="85"/>
      <c r="C9" s="82"/>
      <c r="D9" s="85"/>
      <c r="E9" s="85"/>
    </row>
    <row r="10" customFormat="false" ht="12.75" hidden="false" customHeight="false" outlineLevel="0" collapsed="false">
      <c r="A10" s="84"/>
      <c r="B10" s="85"/>
      <c r="C10" s="82"/>
      <c r="D10" s="85"/>
      <c r="E10" s="85"/>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8" activeCellId="1" sqref="I5 I8"/>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165</v>
      </c>
      <c r="B2" s="3"/>
      <c r="C2" s="3"/>
      <c r="D2" s="3"/>
      <c r="E2" s="3"/>
      <c r="F2" s="3"/>
      <c r="I2" s="0"/>
    </row>
    <row r="3" customFormat="false" ht="26.85" hidden="false" customHeight="false" outlineLevel="0" collapsed="false">
      <c r="A3" s="87" t="s">
        <v>166</v>
      </c>
      <c r="B3" s="87" t="s">
        <v>167</v>
      </c>
      <c r="C3" s="87" t="s">
        <v>168</v>
      </c>
      <c r="D3" s="87" t="s">
        <v>169</v>
      </c>
      <c r="E3" s="87" t="s">
        <v>170</v>
      </c>
      <c r="F3" s="87" t="s">
        <v>171</v>
      </c>
      <c r="I3" s="0"/>
    </row>
    <row r="4" customFormat="false" ht="15" hidden="false" customHeight="false" outlineLevel="0" collapsed="false">
      <c r="A4" s="88" t="s">
        <v>172</v>
      </c>
      <c r="B4" s="89" t="s">
        <v>173</v>
      </c>
      <c r="C4" s="89" t="s">
        <v>174</v>
      </c>
      <c r="D4" s="90" t="n">
        <v>42380</v>
      </c>
      <c r="E4" s="90" t="n">
        <v>42373</v>
      </c>
      <c r="F4" s="89"/>
      <c r="I4" s="91"/>
    </row>
    <row r="5" customFormat="false" ht="15" hidden="false" customHeight="false" outlineLevel="0" collapsed="false">
      <c r="A5" s="88" t="s">
        <v>175</v>
      </c>
      <c r="B5" s="89" t="s">
        <v>173</v>
      </c>
      <c r="C5" s="89" t="s">
        <v>174</v>
      </c>
      <c r="D5" s="90" t="n">
        <v>42380</v>
      </c>
      <c r="E5" s="90" t="n">
        <v>42373</v>
      </c>
      <c r="F5" s="89"/>
      <c r="I5" s="91"/>
    </row>
    <row r="6" customFormat="false" ht="15" hidden="false" customHeight="false" outlineLevel="0" collapsed="false">
      <c r="A6" s="88" t="s">
        <v>176</v>
      </c>
      <c r="B6" s="89" t="s">
        <v>177</v>
      </c>
      <c r="C6" s="89" t="s">
        <v>178</v>
      </c>
      <c r="D6" s="90" t="n">
        <v>42380</v>
      </c>
      <c r="E6" s="90" t="n">
        <v>42373</v>
      </c>
      <c r="F6" s="89"/>
      <c r="I6" s="91"/>
    </row>
    <row r="7" customFormat="false" ht="15" hidden="false" customHeight="false" outlineLevel="0" collapsed="false">
      <c r="A7" s="88" t="s">
        <v>179</v>
      </c>
      <c r="B7" s="89" t="s">
        <v>173</v>
      </c>
      <c r="C7" s="89" t="s">
        <v>174</v>
      </c>
      <c r="D7" s="90" t="n">
        <v>42380</v>
      </c>
      <c r="E7" s="90" t="n">
        <v>42373</v>
      </c>
      <c r="F7" s="89"/>
      <c r="I7" s="91"/>
    </row>
    <row r="8" customFormat="false" ht="15" hidden="false" customHeight="false" outlineLevel="0" collapsed="false">
      <c r="A8" s="88" t="s">
        <v>180</v>
      </c>
      <c r="B8" s="89" t="s">
        <v>173</v>
      </c>
      <c r="C8" s="89" t="s">
        <v>174</v>
      </c>
      <c r="D8" s="90" t="n">
        <v>42380</v>
      </c>
      <c r="E8" s="90" t="n">
        <v>42373</v>
      </c>
      <c r="F8" s="89"/>
    </row>
    <row r="9" customFormat="false" ht="12.8" hidden="false" customHeight="false" outlineLevel="0" collapsed="false">
      <c r="A9" s="92"/>
      <c r="B9" s="89"/>
      <c r="C9" s="93"/>
      <c r="D9" s="94"/>
      <c r="E9" s="94"/>
      <c r="F9" s="89"/>
    </row>
    <row r="10" customFormat="false" ht="12.8" hidden="false" customHeight="false" outlineLevel="0" collapsed="false">
      <c r="A10" s="88"/>
      <c r="B10" s="89"/>
      <c r="C10" s="89"/>
      <c r="D10" s="94"/>
      <c r="E10" s="94"/>
      <c r="F10" s="89"/>
    </row>
    <row r="11" customFormat="false" ht="12.8" hidden="false" customHeight="false" outlineLevel="0" collapsed="false">
      <c r="A11" s="88"/>
      <c r="B11" s="89"/>
      <c r="C11" s="89"/>
      <c r="D11" s="94"/>
      <c r="E11" s="94"/>
      <c r="F11" s="89"/>
    </row>
    <row r="12" customFormat="false" ht="12.8" hidden="false" customHeight="false" outlineLevel="0" collapsed="false">
      <c r="A12" s="88"/>
      <c r="B12" s="89"/>
      <c r="C12" s="89"/>
      <c r="D12" s="94"/>
      <c r="E12" s="94"/>
      <c r="F12" s="89"/>
    </row>
    <row r="13" customFormat="false" ht="12.8" hidden="false" customHeight="false" outlineLevel="0" collapsed="false">
      <c r="A13" s="89"/>
      <c r="B13" s="89"/>
      <c r="C13" s="89"/>
      <c r="D13" s="89"/>
      <c r="E13" s="89"/>
      <c r="F13" s="89"/>
    </row>
    <row r="14" customFormat="false" ht="12.8" hidden="false" customHeight="false" outlineLevel="0" collapsed="false">
      <c r="A14" s="89"/>
      <c r="B14" s="89"/>
      <c r="C14" s="89"/>
      <c r="D14" s="89"/>
      <c r="E14" s="89"/>
      <c r="F14" s="89"/>
    </row>
    <row r="15" customFormat="false" ht="12.8" hidden="false" customHeight="false" outlineLevel="0" collapsed="false">
      <c r="A15" s="89"/>
      <c r="B15" s="89"/>
      <c r="C15" s="89"/>
      <c r="D15" s="89"/>
      <c r="E15" s="89"/>
      <c r="F15" s="89"/>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2"/>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I5" activeCellId="0" sqref="I5"/>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95"/>
      <c r="B1" s="0"/>
      <c r="C1" s="96"/>
      <c r="D1" s="96"/>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97" t="s">
        <v>181</v>
      </c>
      <c r="B2" s="97"/>
      <c r="C2" s="97"/>
      <c r="D2" s="97"/>
      <c r="E2" s="97"/>
      <c r="F2" s="97"/>
      <c r="G2" s="97"/>
      <c r="H2" s="97"/>
      <c r="I2" s="97"/>
      <c r="J2" s="97"/>
      <c r="K2" s="97"/>
      <c r="L2" s="0"/>
      <c r="M2" s="0"/>
      <c r="N2" s="0"/>
      <c r="O2" s="0"/>
      <c r="P2" s="0"/>
      <c r="Q2" s="0"/>
      <c r="R2" s="0"/>
      <c r="S2" s="0"/>
      <c r="T2" s="0"/>
      <c r="U2" s="0"/>
      <c r="V2" s="0"/>
      <c r="W2" s="0"/>
      <c r="X2" s="0"/>
      <c r="Y2" s="0"/>
      <c r="Z2" s="0"/>
      <c r="AA2" s="0"/>
      <c r="AB2" s="0"/>
      <c r="AC2" s="0"/>
      <c r="AD2" s="0"/>
      <c r="AE2" s="0"/>
      <c r="AF2" s="0"/>
      <c r="IR2" s="98" t="s">
        <v>182</v>
      </c>
      <c r="IS2" s="98"/>
      <c r="IT2" s="98"/>
      <c r="IU2" s="98"/>
      <c r="IV2" s="98"/>
      <c r="IW2" s="98"/>
      <c r="IX2" s="98"/>
      <c r="IY2" s="98"/>
      <c r="IZ2" s="98"/>
      <c r="JA2" s="98"/>
    </row>
    <row r="3" customFormat="false" ht="12.8" hidden="false" customHeight="false" outlineLevel="0" collapsed="false">
      <c r="A3" s="97"/>
      <c r="B3" s="97"/>
      <c r="C3" s="97"/>
      <c r="D3" s="97"/>
      <c r="E3" s="97"/>
      <c r="F3" s="97"/>
      <c r="G3" s="97"/>
      <c r="H3" s="97"/>
      <c r="I3" s="97"/>
      <c r="J3" s="97"/>
      <c r="K3" s="97"/>
      <c r="L3" s="0"/>
      <c r="M3" s="0"/>
      <c r="N3" s="0"/>
      <c r="O3" s="0"/>
      <c r="P3" s="0"/>
      <c r="Q3" s="0"/>
      <c r="R3" s="0"/>
      <c r="S3" s="0"/>
      <c r="T3" s="0"/>
      <c r="U3" s="0"/>
      <c r="V3" s="0"/>
      <c r="W3" s="0"/>
      <c r="X3" s="0"/>
      <c r="Y3" s="0"/>
      <c r="Z3" s="0"/>
      <c r="AA3" s="0"/>
      <c r="AB3" s="0"/>
      <c r="AC3" s="0"/>
      <c r="AD3" s="0"/>
      <c r="AE3" s="99" t="s">
        <v>183</v>
      </c>
      <c r="AF3" s="99" t="s">
        <v>184</v>
      </c>
      <c r="IS3" s="0"/>
      <c r="IT3" s="0"/>
      <c r="IU3" s="0"/>
      <c r="IV3" s="0"/>
      <c r="IW3" s="0"/>
      <c r="IX3" s="0"/>
      <c r="IY3" s="0"/>
      <c r="IZ3" s="0"/>
    </row>
    <row r="4" customFormat="false" ht="41.75" hidden="false" customHeight="false" outlineLevel="0" collapsed="false">
      <c r="A4" s="100" t="s">
        <v>185</v>
      </c>
      <c r="B4" s="101" t="s">
        <v>186</v>
      </c>
      <c r="C4" s="102" t="s">
        <v>187</v>
      </c>
      <c r="D4" s="102" t="s">
        <v>188</v>
      </c>
      <c r="E4" s="102" t="s">
        <v>189</v>
      </c>
      <c r="F4" s="102" t="s">
        <v>190</v>
      </c>
      <c r="G4" s="102" t="s">
        <v>191</v>
      </c>
      <c r="H4" s="102" t="s">
        <v>192</v>
      </c>
      <c r="I4" s="102" t="s">
        <v>193</v>
      </c>
      <c r="J4" s="103" t="s">
        <v>194</v>
      </c>
      <c r="K4" s="102" t="s">
        <v>195</v>
      </c>
      <c r="L4" s="0"/>
      <c r="M4" s="0"/>
      <c r="N4" s="0"/>
      <c r="O4" s="0"/>
      <c r="P4" s="0"/>
      <c r="Q4" s="0"/>
      <c r="R4" s="0"/>
      <c r="S4" s="0"/>
      <c r="T4" s="0"/>
      <c r="U4" s="0"/>
      <c r="V4" s="0"/>
      <c r="W4" s="0"/>
      <c r="X4" s="0"/>
      <c r="Y4" s="0"/>
      <c r="Z4" s="0"/>
      <c r="AA4" s="0"/>
      <c r="AB4" s="0"/>
      <c r="AC4" s="0"/>
      <c r="AD4" s="0"/>
      <c r="AE4" s="104" t="s">
        <v>183</v>
      </c>
      <c r="AF4" s="104" t="s">
        <v>184</v>
      </c>
      <c r="IS4" s="0"/>
      <c r="IT4" s="0"/>
      <c r="IU4" s="0"/>
      <c r="IV4" s="0"/>
      <c r="IW4" s="0"/>
      <c r="IX4" s="0"/>
      <c r="IY4" s="0"/>
      <c r="IZ4" s="0"/>
    </row>
    <row r="5" customFormat="false" ht="54.45" hidden="false" customHeight="false" outlineLevel="0" collapsed="false">
      <c r="A5" s="105" t="n">
        <v>1</v>
      </c>
      <c r="B5" s="106" t="s">
        <v>196</v>
      </c>
      <c r="C5" s="105" t="n">
        <v>5</v>
      </c>
      <c r="D5" s="107" t="n">
        <v>0.3</v>
      </c>
      <c r="E5" s="105" t="n">
        <f aca="false">PRODUCT(A5:D5)</f>
        <v>1.5</v>
      </c>
      <c r="F5" s="105" t="n">
        <v>2</v>
      </c>
      <c r="G5" s="106" t="s">
        <v>197</v>
      </c>
      <c r="H5" s="106" t="s">
        <v>198</v>
      </c>
      <c r="I5" s="105" t="s">
        <v>123</v>
      </c>
      <c r="J5" s="108" t="s">
        <v>199</v>
      </c>
      <c r="K5" s="109" t="s">
        <v>200</v>
      </c>
      <c r="L5" s="0"/>
      <c r="M5" s="0"/>
      <c r="N5" s="0"/>
      <c r="O5" s="0"/>
      <c r="P5" s="0"/>
      <c r="Q5" s="0"/>
      <c r="R5" s="0"/>
      <c r="S5" s="0"/>
      <c r="T5" s="0"/>
      <c r="U5" s="0"/>
      <c r="V5" s="0"/>
      <c r="W5" s="0"/>
      <c r="X5" s="0"/>
      <c r="Y5" s="0"/>
      <c r="Z5" s="0"/>
      <c r="AA5" s="0"/>
      <c r="AB5" s="0"/>
      <c r="AC5" s="0"/>
      <c r="AD5" s="0"/>
      <c r="AE5" s="0"/>
      <c r="AF5" s="0"/>
      <c r="IS5" s="110" t="s">
        <v>201</v>
      </c>
      <c r="IT5" s="111" t="s">
        <v>202</v>
      </c>
      <c r="IU5" s="112" t="n">
        <v>0.9</v>
      </c>
      <c r="IV5" s="113" t="n">
        <f aca="false">(IV9*IU5)</f>
        <v>0.9</v>
      </c>
      <c r="IW5" s="114" t="n">
        <f aca="false">(IW9*IU5)</f>
        <v>1.8</v>
      </c>
      <c r="IX5" s="115" t="n">
        <f aca="false">(IX9*IU5)</f>
        <v>2.7</v>
      </c>
      <c r="IY5" s="116" t="n">
        <f aca="false">(IY9*IU5)</f>
        <v>3.6</v>
      </c>
      <c r="IZ5" s="117" t="n">
        <f aca="false">(IZ9*IU5)</f>
        <v>4.5</v>
      </c>
    </row>
    <row r="6" customFormat="false" ht="35.05" hidden="false" customHeight="false" outlineLevel="0" collapsed="false">
      <c r="A6" s="105" t="n">
        <v>2</v>
      </c>
      <c r="B6" s="106" t="s">
        <v>203</v>
      </c>
      <c r="C6" s="105" t="n">
        <v>4</v>
      </c>
      <c r="D6" s="107" t="n">
        <v>0.2</v>
      </c>
      <c r="E6" s="105" t="n">
        <f aca="false">PRODUCT(C6:D6)</f>
        <v>0.8</v>
      </c>
      <c r="F6" s="105" t="n">
        <v>3</v>
      </c>
      <c r="G6" s="106" t="s">
        <v>204</v>
      </c>
      <c r="H6" s="106" t="s">
        <v>205</v>
      </c>
      <c r="I6" s="105" t="s">
        <v>123</v>
      </c>
      <c r="J6" s="108" t="s">
        <v>199</v>
      </c>
      <c r="K6" s="109" t="s">
        <v>200</v>
      </c>
      <c r="L6" s="0"/>
      <c r="M6" s="0"/>
      <c r="N6" s="0"/>
      <c r="O6" s="0"/>
      <c r="P6" s="0"/>
      <c r="Q6" s="0"/>
      <c r="R6" s="0"/>
      <c r="S6" s="0"/>
      <c r="T6" s="0"/>
      <c r="U6" s="0"/>
      <c r="V6" s="0"/>
      <c r="W6" s="0"/>
      <c r="X6" s="0"/>
      <c r="Y6" s="0"/>
      <c r="Z6" s="0"/>
      <c r="AA6" s="0"/>
      <c r="AB6" s="0"/>
      <c r="AC6" s="0"/>
      <c r="AD6" s="0"/>
      <c r="AE6" s="0"/>
      <c r="AF6" s="0"/>
      <c r="IS6" s="110"/>
      <c r="IT6" s="111" t="s">
        <v>206</v>
      </c>
      <c r="IU6" s="112" t="n">
        <v>0.5</v>
      </c>
      <c r="IV6" s="118" t="n">
        <f aca="false">(IV9*IU6)</f>
        <v>0.5</v>
      </c>
      <c r="IW6" s="119" t="n">
        <f aca="false">(IW9*IU6)</f>
        <v>1</v>
      </c>
      <c r="IX6" s="120" t="n">
        <f aca="false">(IX9*IU6)</f>
        <v>1.5</v>
      </c>
      <c r="IY6" s="120" t="n">
        <f aca="false">(IY9*IU6)</f>
        <v>2</v>
      </c>
      <c r="IZ6" s="121" t="n">
        <f aca="false">(IZ9*IU6)</f>
        <v>2.5</v>
      </c>
    </row>
    <row r="7" customFormat="false" ht="46.25" hidden="false" customHeight="false" outlineLevel="0" collapsed="false">
      <c r="A7" s="105" t="n">
        <v>3</v>
      </c>
      <c r="B7" s="106" t="s">
        <v>207</v>
      </c>
      <c r="C7" s="105" t="n">
        <v>5</v>
      </c>
      <c r="D7" s="107" t="n">
        <v>0.01</v>
      </c>
      <c r="E7" s="105" t="n">
        <f aca="false">PRODUCT(C7:D7)</f>
        <v>0.05</v>
      </c>
      <c r="F7" s="105" t="n">
        <v>4</v>
      </c>
      <c r="G7" s="106" t="s">
        <v>208</v>
      </c>
      <c r="H7" s="106" t="s">
        <v>209</v>
      </c>
      <c r="I7" s="105" t="s">
        <v>7</v>
      </c>
      <c r="J7" s="108" t="s">
        <v>199</v>
      </c>
      <c r="K7" s="109" t="s">
        <v>200</v>
      </c>
      <c r="L7" s="0"/>
      <c r="M7" s="0"/>
      <c r="N7" s="0"/>
      <c r="O7" s="0"/>
      <c r="P7" s="0"/>
      <c r="Q7" s="0"/>
      <c r="R7" s="0"/>
      <c r="S7" s="0"/>
      <c r="T7" s="0"/>
      <c r="U7" s="0"/>
      <c r="V7" s="0"/>
      <c r="W7" s="0"/>
      <c r="X7" s="0"/>
      <c r="Y7" s="0"/>
      <c r="Z7" s="0"/>
      <c r="AA7" s="0"/>
      <c r="AB7" s="0"/>
      <c r="AC7" s="0"/>
      <c r="AD7" s="0"/>
      <c r="AE7" s="0"/>
      <c r="AF7" s="0"/>
      <c r="IS7" s="110"/>
      <c r="IT7" s="111" t="s">
        <v>210</v>
      </c>
      <c r="IU7" s="112" t="n">
        <v>0.3</v>
      </c>
      <c r="IV7" s="122" t="n">
        <f aca="false">(IV9*IU7)</f>
        <v>0.3</v>
      </c>
      <c r="IW7" s="123" t="n">
        <f aca="false">(IW9*IU7)</f>
        <v>0.6</v>
      </c>
      <c r="IX7" s="120" t="n">
        <f aca="false">(IX9*IU7)</f>
        <v>0.9</v>
      </c>
      <c r="IY7" s="120" t="n">
        <f aca="false">(IY9*IU7)</f>
        <v>1.2</v>
      </c>
      <c r="IZ7" s="124" t="n">
        <f aca="false">(IZ9*IU7)</f>
        <v>1.5</v>
      </c>
    </row>
    <row r="8" customFormat="false" ht="46.25" hidden="false" customHeight="false" outlineLevel="0" collapsed="false">
      <c r="A8" s="105" t="n">
        <v>4</v>
      </c>
      <c r="B8" s="106" t="s">
        <v>211</v>
      </c>
      <c r="C8" s="105" t="n">
        <v>5</v>
      </c>
      <c r="D8" s="107" t="n">
        <v>0.4</v>
      </c>
      <c r="E8" s="105" t="n">
        <f aca="false">PRODUCT(C8:D8)</f>
        <v>2</v>
      </c>
      <c r="F8" s="105" t="n">
        <v>1</v>
      </c>
      <c r="G8" s="106" t="s">
        <v>212</v>
      </c>
      <c r="H8" s="106" t="s">
        <v>213</v>
      </c>
      <c r="I8" s="105" t="s">
        <v>7</v>
      </c>
      <c r="J8" s="108" t="s">
        <v>199</v>
      </c>
      <c r="K8" s="109" t="s">
        <v>200</v>
      </c>
      <c r="L8" s="0"/>
      <c r="M8" s="0"/>
      <c r="N8" s="0"/>
      <c r="O8" s="0"/>
      <c r="P8" s="0"/>
      <c r="Q8" s="0"/>
      <c r="R8" s="0"/>
      <c r="S8" s="0"/>
      <c r="T8" s="0"/>
      <c r="U8" s="0"/>
      <c r="V8" s="0"/>
      <c r="W8" s="0"/>
      <c r="X8" s="0"/>
      <c r="Y8" s="0"/>
      <c r="Z8" s="0"/>
      <c r="AA8" s="0"/>
      <c r="AB8" s="0"/>
      <c r="AC8" s="0"/>
      <c r="AD8" s="0"/>
      <c r="AE8" s="0"/>
      <c r="AF8" s="0"/>
      <c r="IS8" s="110"/>
      <c r="IT8" s="111" t="s">
        <v>206</v>
      </c>
      <c r="IU8" s="125" t="n">
        <v>0.1</v>
      </c>
      <c r="IV8" s="126" t="n">
        <f aca="false">(IV9*IU8)</f>
        <v>0.1</v>
      </c>
      <c r="IW8" s="127" t="n">
        <f aca="false">(IW9*IU8)</f>
        <v>0.2</v>
      </c>
      <c r="IX8" s="128" t="n">
        <f aca="false">(IX9*IV8)</f>
        <v>0.3</v>
      </c>
      <c r="IY8" s="128" t="n">
        <f aca="false">(IY9*IU8)</f>
        <v>0.4</v>
      </c>
      <c r="IZ8" s="129" t="n">
        <f aca="false">(IZ9*IU8)</f>
        <v>0.5</v>
      </c>
    </row>
    <row r="9" customFormat="false" ht="68.65" hidden="false" customHeight="false" outlineLevel="0" collapsed="false">
      <c r="A9" s="130" t="n">
        <v>5</v>
      </c>
      <c r="B9" s="106" t="s">
        <v>214</v>
      </c>
      <c r="C9" s="105" t="n">
        <v>5</v>
      </c>
      <c r="D9" s="107" t="n">
        <v>0.2</v>
      </c>
      <c r="E9" s="105" t="n">
        <f aca="false">PRODUCT(C9:D9)</f>
        <v>1</v>
      </c>
      <c r="F9" s="105" t="n">
        <v>3</v>
      </c>
      <c r="G9" s="106" t="s">
        <v>215</v>
      </c>
      <c r="H9" s="106" t="s">
        <v>216</v>
      </c>
      <c r="I9" s="105" t="s">
        <v>7</v>
      </c>
      <c r="J9" s="108" t="s">
        <v>199</v>
      </c>
      <c r="K9" s="109" t="s">
        <v>200</v>
      </c>
      <c r="L9" s="0"/>
      <c r="M9" s="0"/>
      <c r="N9" s="0"/>
      <c r="O9" s="0"/>
      <c r="P9" s="0"/>
      <c r="Q9" s="0"/>
      <c r="R9" s="0"/>
      <c r="S9" s="0"/>
      <c r="T9" s="0"/>
      <c r="U9" s="0"/>
      <c r="V9" s="0"/>
      <c r="W9" s="0"/>
      <c r="X9" s="0"/>
      <c r="Y9" s="0"/>
      <c r="Z9" s="0"/>
      <c r="AA9" s="0"/>
      <c r="AB9" s="0"/>
      <c r="AC9" s="0"/>
      <c r="AD9" s="0"/>
      <c r="AE9" s="0"/>
      <c r="AF9" s="0"/>
      <c r="IS9" s="131"/>
      <c r="IT9" s="0"/>
      <c r="IU9" s="111"/>
      <c r="IV9" s="112" t="n">
        <v>1</v>
      </c>
      <c r="IW9" s="112" t="n">
        <v>2</v>
      </c>
      <c r="IX9" s="112" t="n">
        <v>3</v>
      </c>
      <c r="IY9" s="112" t="n">
        <v>4</v>
      </c>
      <c r="IZ9" s="132" t="n">
        <v>5</v>
      </c>
    </row>
    <row r="10" customFormat="false" ht="68.65" hidden="false" customHeight="false" outlineLevel="0" collapsed="false">
      <c r="A10" s="133" t="n">
        <v>6</v>
      </c>
      <c r="B10" s="134" t="s">
        <v>217</v>
      </c>
      <c r="C10" s="105" t="n">
        <v>5</v>
      </c>
      <c r="D10" s="107" t="n">
        <v>0.2</v>
      </c>
      <c r="E10" s="105" t="n">
        <f aca="false">PRODUCT(C10:D10)</f>
        <v>1</v>
      </c>
      <c r="F10" s="105" t="n">
        <v>3</v>
      </c>
      <c r="G10" s="135" t="s">
        <v>218</v>
      </c>
      <c r="H10" s="136" t="s">
        <v>219</v>
      </c>
      <c r="I10" s="105" t="s">
        <v>7</v>
      </c>
      <c r="J10" s="108" t="s">
        <v>199</v>
      </c>
      <c r="K10" s="137" t="s">
        <v>200</v>
      </c>
      <c r="L10" s="0"/>
      <c r="M10" s="0"/>
      <c r="N10" s="0"/>
      <c r="O10" s="0"/>
      <c r="P10" s="0"/>
      <c r="Q10" s="0"/>
      <c r="R10" s="0"/>
      <c r="S10" s="0"/>
      <c r="T10" s="0"/>
      <c r="U10" s="0"/>
      <c r="V10" s="0"/>
      <c r="W10" s="0"/>
      <c r="X10" s="0"/>
      <c r="Y10" s="0"/>
      <c r="Z10" s="0"/>
      <c r="AA10" s="0"/>
      <c r="AB10" s="0"/>
      <c r="AC10" s="0"/>
      <c r="AD10" s="0"/>
      <c r="AE10" s="0"/>
      <c r="AF10" s="0"/>
      <c r="IS10" s="131"/>
      <c r="IT10" s="0"/>
      <c r="IU10" s="0"/>
      <c r="IV10" s="111" t="s">
        <v>206</v>
      </c>
      <c r="IW10" s="111" t="s">
        <v>210</v>
      </c>
      <c r="IX10" s="111" t="s">
        <v>220</v>
      </c>
      <c r="IY10" s="111" t="s">
        <v>221</v>
      </c>
      <c r="IZ10" s="138" t="s">
        <v>202</v>
      </c>
    </row>
    <row r="11" customFormat="false" ht="13.8" hidden="false" customHeight="false" outlineLevel="0" collapsed="false">
      <c r="A11" s="133" t="n">
        <v>8</v>
      </c>
      <c r="B11" s="134"/>
      <c r="C11" s="133"/>
      <c r="D11" s="139"/>
      <c r="E11" s="133" t="n">
        <f aca="false">PRODUCT(C11:D11)</f>
        <v>0</v>
      </c>
      <c r="F11" s="133"/>
      <c r="G11" s="140"/>
      <c r="H11" s="134"/>
      <c r="I11" s="141"/>
      <c r="J11" s="142"/>
      <c r="K11" s="140"/>
      <c r="L11" s="0"/>
      <c r="M11" s="0"/>
      <c r="N11" s="0"/>
      <c r="O11" s="0"/>
      <c r="P11" s="0"/>
      <c r="Q11" s="0"/>
      <c r="R11" s="0"/>
      <c r="S11" s="0"/>
      <c r="T11" s="0"/>
      <c r="U11" s="0"/>
      <c r="V11" s="0"/>
      <c r="W11" s="0"/>
      <c r="X11" s="0"/>
      <c r="Y11" s="0"/>
      <c r="Z11" s="0"/>
      <c r="AA11" s="0"/>
      <c r="AB11" s="0"/>
      <c r="AC11" s="0"/>
      <c r="AD11" s="0"/>
      <c r="AE11" s="0"/>
      <c r="AF11" s="0"/>
      <c r="IS11" s="131"/>
      <c r="IT11" s="0"/>
      <c r="IU11" s="112"/>
      <c r="IV11" s="143" t="s">
        <v>222</v>
      </c>
      <c r="IW11" s="143"/>
      <c r="IX11" s="143"/>
      <c r="IY11" s="143"/>
      <c r="IZ11" s="143"/>
    </row>
    <row r="12" customFormat="false" ht="13.8" hidden="false" customHeight="false" outlineLevel="0" collapsed="false">
      <c r="A12" s="133" t="n">
        <v>9</v>
      </c>
      <c r="B12" s="134"/>
      <c r="C12" s="133"/>
      <c r="D12" s="139"/>
      <c r="E12" s="133" t="n">
        <f aca="false">PRODUCT(C12:D12)</f>
        <v>0</v>
      </c>
      <c r="F12" s="133"/>
      <c r="G12" s="140"/>
      <c r="H12" s="134"/>
      <c r="I12" s="141"/>
      <c r="J12" s="142"/>
      <c r="K12" s="140"/>
      <c r="L12" s="0"/>
      <c r="M12" s="0"/>
      <c r="N12" s="0"/>
      <c r="O12" s="0"/>
      <c r="P12" s="0"/>
      <c r="Q12" s="0"/>
      <c r="R12" s="0"/>
      <c r="S12" s="0"/>
      <c r="T12" s="0"/>
      <c r="U12" s="0"/>
      <c r="V12" s="0"/>
      <c r="W12" s="0"/>
      <c r="X12" s="0"/>
      <c r="Y12" s="0"/>
      <c r="Z12" s="0"/>
      <c r="AA12" s="0"/>
      <c r="AB12" s="0"/>
      <c r="AC12" s="0"/>
      <c r="AD12" s="0"/>
      <c r="AE12" s="0"/>
      <c r="AF12" s="0"/>
      <c r="IS12" s="131"/>
      <c r="IT12" s="0"/>
      <c r="IU12" s="0"/>
      <c r="IV12" s="0"/>
      <c r="IW12" s="0"/>
      <c r="IX12" s="0"/>
      <c r="IY12" s="0"/>
      <c r="IZ12" s="144"/>
    </row>
    <row r="13" customFormat="false" ht="13.8" hidden="false" customHeight="false" outlineLevel="0" collapsed="false">
      <c r="A13" s="133" t="n">
        <v>10</v>
      </c>
      <c r="B13" s="134"/>
      <c r="C13" s="133"/>
      <c r="D13" s="139"/>
      <c r="E13" s="133" t="n">
        <f aca="false">PRODUCT(C13:D13)</f>
        <v>0</v>
      </c>
      <c r="F13" s="133"/>
      <c r="G13" s="140"/>
      <c r="H13" s="134"/>
      <c r="I13" s="141"/>
      <c r="J13" s="142"/>
      <c r="K13" s="140"/>
      <c r="L13" s="0"/>
      <c r="M13" s="0"/>
      <c r="N13" s="0"/>
      <c r="O13" s="0"/>
      <c r="P13" s="0"/>
      <c r="Q13" s="0"/>
      <c r="R13" s="0"/>
      <c r="S13" s="0"/>
      <c r="T13" s="0"/>
      <c r="U13" s="0"/>
      <c r="V13" s="0"/>
      <c r="W13" s="0"/>
      <c r="X13" s="0"/>
      <c r="Y13" s="0"/>
      <c r="Z13" s="0"/>
      <c r="AA13" s="0"/>
      <c r="AB13" s="0"/>
      <c r="AC13" s="0"/>
      <c r="AD13" s="0"/>
      <c r="AE13" s="0"/>
      <c r="AF13" s="0"/>
      <c r="IS13" s="131"/>
      <c r="IT13" s="0"/>
      <c r="IU13" s="104"/>
      <c r="IV13" s="104"/>
      <c r="IW13" s="104"/>
      <c r="IX13" s="104"/>
      <c r="IY13" s="104"/>
      <c r="IZ13" s="145"/>
    </row>
    <row r="14" customFormat="false" ht="12.8" hidden="false" customHeight="false" outlineLevel="0" collapsed="false">
      <c r="A14" s="146"/>
      <c r="B14" s="146"/>
      <c r="C14" s="146"/>
      <c r="D14" s="146"/>
      <c r="E14" s="146"/>
      <c r="F14" s="146"/>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2.8" hidden="false" customHeight="false" outlineLevel="0" collapsed="false">
      <c r="A15" s="146"/>
      <c r="B15" s="146"/>
      <c r="C15" s="146"/>
      <c r="D15" s="146"/>
      <c r="E15" s="146"/>
      <c r="F15" s="146"/>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46"/>
      <c r="B16" s="146"/>
      <c r="C16" s="146"/>
      <c r="D16" s="146"/>
      <c r="E16" s="146"/>
      <c r="F16" s="146"/>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47" t="s">
        <v>223</v>
      </c>
      <c r="B17" s="147"/>
      <c r="C17" s="147"/>
      <c r="D17" s="146"/>
      <c r="E17" s="146"/>
      <c r="F17" s="146"/>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65" hidden="false" customHeight="false" outlineLevel="0" collapsed="false">
      <c r="A18" s="148" t="s">
        <v>224</v>
      </c>
      <c r="B18" s="149" t="s">
        <v>225</v>
      </c>
      <c r="C18" s="148" t="s">
        <v>226</v>
      </c>
      <c r="D18" s="146"/>
      <c r="E18" s="146"/>
      <c r="F18" s="146"/>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48" t="n">
        <v>1</v>
      </c>
      <c r="B19" s="148" t="s">
        <v>227</v>
      </c>
      <c r="C19" s="148" t="s">
        <v>228</v>
      </c>
      <c r="D19" s="150"/>
      <c r="E19" s="150"/>
      <c r="F19" s="146"/>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51" t="n">
        <v>2</v>
      </c>
      <c r="B20" s="151" t="s">
        <v>229</v>
      </c>
      <c r="C20" s="151" t="s">
        <v>230</v>
      </c>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51" t="n">
        <v>3</v>
      </c>
      <c r="B21" s="151" t="s">
        <v>231</v>
      </c>
      <c r="C21" s="151" t="s">
        <v>232</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51" t="n">
        <v>4</v>
      </c>
      <c r="B22" s="151" t="s">
        <v>233</v>
      </c>
      <c r="C22" s="151" t="s">
        <v>234</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146"/>
      <c r="D27" s="146"/>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row>
    <row r="28" customFormat="false" ht="12.8" hidden="false" customHeight="false" outlineLevel="0" collapsed="false">
      <c r="C28" s="146"/>
      <c r="D28" s="146"/>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row>
    <row r="29" customFormat="false" ht="12.8" hidden="false" customHeight="false" outlineLevel="0" collapsed="false">
      <c r="C29" s="146"/>
      <c r="D29" s="146"/>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row>
    <row r="30" customFormat="false" ht="12.8" hidden="false" customHeight="false" outlineLevel="0" collapsed="false">
      <c r="C30" s="152"/>
      <c r="D30" s="152"/>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row>
    <row r="31" customFormat="false" ht="12.8" hidden="false" customHeight="false" outlineLevel="0" collapsed="false">
      <c r="C31" s="152"/>
      <c r="D31" s="152"/>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row>
    <row r="32" customFormat="false" ht="12.8" hidden="false" customHeight="false" outlineLevel="0" collapsed="false">
      <c r="C32" s="152"/>
      <c r="D32" s="152"/>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row>
  </sheetData>
  <mergeCells count="2">
    <mergeCell ref="A2:K3"/>
    <mergeCell ref="A17:C17"/>
  </mergeCells>
  <dataValidations count="3">
    <dataValidation allowBlank="true" operator="between" showDropDown="false" showErrorMessage="true" showInputMessage="true" sqref="C5:C8" type="list">
      <formula1>",1,2,3,4,5"</formula1>
      <formula2>0</formula2>
    </dataValidation>
    <dataValidation allowBlank="true" operator="between" showDropDown="false" showErrorMessage="true" showInputMessage="true" sqref="F5:F8" type="list">
      <formula1>"1,2,3,4"</formula1>
      <formula2>0</formula2>
    </dataValidation>
    <dataValidation allowBlank="true" operator="between" showDropDown="false" showErrorMessage="true" showInputMessage="true" sqref="J5:J7"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9</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2016-02-18T12:41:21Z</dcterms:modified>
  <cp:revision>29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