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ccv\doutorado\estagio\mec3\mine\ab1p2\disponibilizar\MEC3 - ECIV051 - 2020.2 - AB1P2\"/>
    </mc:Choice>
  </mc:AlternateContent>
  <xr:revisionPtr revIDLastSave="0" documentId="13_ncr:1_{89A9F8FC-ADD5-43D3-81B2-83E80FD44E55}" xr6:coauthVersionLast="47" xr6:coauthVersionMax="47" xr10:uidLastSave="{00000000-0000-0000-0000-000000000000}"/>
  <bookViews>
    <workbookView xWindow="-28920" yWindow="-120" windowWidth="29040" windowHeight="15990" activeTab="1" xr2:uid="{C26588AE-D320-4AFA-8E80-A599827F2DAD}"/>
  </bookViews>
  <sheets>
    <sheet name="Correção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Q5" i="1"/>
  <c r="P5" i="1"/>
  <c r="N5" i="1"/>
  <c r="M5" i="1"/>
  <c r="J5" i="1"/>
  <c r="I5" i="1"/>
  <c r="H5" i="1"/>
  <c r="F5" i="1"/>
  <c r="E5" i="1"/>
  <c r="D5" i="1"/>
  <c r="C5" i="1"/>
  <c r="U5" i="1"/>
  <c r="T5" i="1"/>
  <c r="S5" i="1"/>
  <c r="V39" i="1" l="1"/>
  <c r="V18" i="1"/>
  <c r="V6" i="1"/>
  <c r="V27" i="1"/>
  <c r="V26" i="1"/>
  <c r="V28" i="1"/>
  <c r="V17" i="1"/>
  <c r="V15" i="1"/>
  <c r="V38" i="1"/>
  <c r="V29" i="1"/>
  <c r="V16" i="1"/>
  <c r="V14" i="1"/>
  <c r="V10" i="1"/>
  <c r="V25" i="1"/>
  <c r="V24" i="1"/>
  <c r="V22" i="1"/>
  <c r="V33" i="1"/>
  <c r="V21" i="1"/>
  <c r="V9" i="1"/>
  <c r="V13" i="1"/>
  <c r="V23" i="1"/>
  <c r="V32" i="1"/>
  <c r="V20" i="1"/>
  <c r="V8" i="1"/>
  <c r="V37" i="1"/>
  <c r="V12" i="1"/>
  <c r="V35" i="1"/>
  <c r="V11" i="1"/>
  <c r="V34" i="1"/>
  <c r="V31" i="1"/>
  <c r="V19" i="1"/>
  <c r="V7" i="1"/>
  <c r="V36" i="1"/>
  <c r="V30" i="1"/>
  <c r="L11" i="1"/>
  <c r="L10" i="1"/>
  <c r="L9" i="1"/>
  <c r="L12" i="1"/>
  <c r="L36" i="1"/>
  <c r="L21" i="1"/>
  <c r="L13" i="1"/>
  <c r="L35" i="1"/>
  <c r="L34" i="1"/>
  <c r="L33" i="1"/>
  <c r="L24" i="1"/>
  <c r="L23" i="1"/>
  <c r="L22" i="1"/>
  <c r="L32" i="1"/>
  <c r="L20" i="1"/>
  <c r="L8" i="1"/>
  <c r="L31" i="1"/>
  <c r="L19" i="1"/>
  <c r="L18" i="1"/>
  <c r="L6" i="1"/>
  <c r="L30" i="1"/>
  <c r="L7" i="1"/>
  <c r="L29" i="1"/>
  <c r="L17" i="1"/>
  <c r="L39" i="1"/>
  <c r="L28" i="1"/>
  <c r="L16" i="1"/>
  <c r="L38" i="1"/>
  <c r="L27" i="1"/>
  <c r="L15" i="1"/>
  <c r="L26" i="1"/>
  <c r="L14" i="1"/>
  <c r="L37" i="1"/>
  <c r="L25" i="1"/>
  <c r="W18" i="1" l="1"/>
  <c r="W6" i="1"/>
  <c r="W39" i="1"/>
  <c r="W8" i="1"/>
  <c r="W38" i="1"/>
  <c r="W12" i="1"/>
  <c r="W13" i="1"/>
  <c r="W35" i="1"/>
  <c r="W30" i="1"/>
  <c r="W28" i="1"/>
  <c r="W27" i="1"/>
  <c r="W26" i="1"/>
  <c r="W24" i="1"/>
  <c r="W22" i="1"/>
  <c r="W21" i="1"/>
  <c r="W20" i="1"/>
  <c r="W19" i="1"/>
  <c r="W17" i="1"/>
  <c r="W16" i="1"/>
  <c r="W15" i="1"/>
  <c r="W29" i="1"/>
  <c r="W37" i="1"/>
  <c r="W14" i="1"/>
  <c r="W10" i="1"/>
  <c r="W31" i="1"/>
  <c r="W9" i="1"/>
  <c r="W32" i="1"/>
  <c r="W11" i="1"/>
  <c r="W23" i="1"/>
  <c r="W36" i="1"/>
  <c r="W7" i="1"/>
  <c r="W33" i="1"/>
  <c r="W25" i="1"/>
  <c r="W34" i="1"/>
</calcChain>
</file>

<file path=xl/sharedStrings.xml><?xml version="1.0" encoding="utf-8"?>
<sst xmlns="http://schemas.openxmlformats.org/spreadsheetml/2006/main" count="67" uniqueCount="63">
  <si>
    <t>Aluno</t>
  </si>
  <si>
    <t>Q1</t>
  </si>
  <si>
    <t>ѲB1</t>
  </si>
  <si>
    <t>Deslocamento vertical em A</t>
  </si>
  <si>
    <t>ѲB2</t>
  </si>
  <si>
    <t>ѲB3</t>
  </si>
  <si>
    <t>δA4</t>
  </si>
  <si>
    <t>vA</t>
  </si>
  <si>
    <t>Rotação em D</t>
  </si>
  <si>
    <t>ѲD1</t>
  </si>
  <si>
    <t>ѲD</t>
  </si>
  <si>
    <t>ѲD2</t>
  </si>
  <si>
    <t>ѲD3</t>
  </si>
  <si>
    <t>Arthur Farias</t>
  </si>
  <si>
    <t>Sayonara Flor</t>
  </si>
  <si>
    <t>Alicia Silva</t>
  </si>
  <si>
    <t>Bruno Lima</t>
  </si>
  <si>
    <t>Fernanda Tenorio</t>
  </si>
  <si>
    <t>Bruno Pereira</t>
  </si>
  <si>
    <t>Paulo Santos</t>
  </si>
  <si>
    <t>Heitor Oliveira</t>
  </si>
  <si>
    <t>Lucas Felix</t>
  </si>
  <si>
    <t>Luis Cavalcante</t>
  </si>
  <si>
    <t>Diana Caires</t>
  </si>
  <si>
    <t>Marcus Nobre Neto</t>
  </si>
  <si>
    <t>Beatriz Lima</t>
  </si>
  <si>
    <t>Lucca Farias</t>
  </si>
  <si>
    <t>Maylla Cabral</t>
  </si>
  <si>
    <t>Debora Duarte</t>
  </si>
  <si>
    <t>Thallita Silva</t>
  </si>
  <si>
    <t>Gabriela Azevedo</t>
  </si>
  <si>
    <t>Rayane Silva</t>
  </si>
  <si>
    <t>Alexandre Oliveira</t>
  </si>
  <si>
    <t>Andressa Silva</t>
  </si>
  <si>
    <t>Arthur Oliveira</t>
  </si>
  <si>
    <t>Diogo Amorim</t>
  </si>
  <si>
    <t>Luana Farias</t>
  </si>
  <si>
    <t>Maria Alves</t>
  </si>
  <si>
    <t>Rayanne Barros</t>
  </si>
  <si>
    <t>Sérgio Araujo</t>
  </si>
  <si>
    <t>Nota</t>
  </si>
  <si>
    <t>Q2</t>
  </si>
  <si>
    <t>Sistema principal</t>
  </si>
  <si>
    <t>ѲCp1</t>
  </si>
  <si>
    <t>ѲCp2</t>
  </si>
  <si>
    <t>vDp</t>
  </si>
  <si>
    <t>Hiperestático</t>
  </si>
  <si>
    <t>ѲCh</t>
  </si>
  <si>
    <t>δDh</t>
  </si>
  <si>
    <t>vDh</t>
  </si>
  <si>
    <t>RD</t>
  </si>
  <si>
    <t>RB</t>
  </si>
  <si>
    <t>RC</t>
  </si>
  <si>
    <t>Reações de apoio</t>
  </si>
  <si>
    <t>Nota
Q1</t>
  </si>
  <si>
    <t>Nota
Q2</t>
  </si>
  <si>
    <t>Davi Lima</t>
  </si>
  <si>
    <t>Valéria Alcantara</t>
  </si>
  <si>
    <t>José Silva Jr.</t>
  </si>
  <si>
    <t>Joao Santos</t>
  </si>
  <si>
    <t>Joao Vanderlei</t>
  </si>
  <si>
    <t>Karla Pinheiro</t>
  </si>
  <si>
    <t>Lucca Lisboa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</si>
</sst>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0" fillId="2" borderId="11" xfId="0" applyNumberFormat="1" applyFill="1" applyBorder="1" applyAlignment="1">
      <alignment horizontal="right" vertical="center"/>
    </xf>
    <xf numFmtId="2" fontId="0" fillId="2" borderId="7" xfId="0" applyNumberFormat="1" applyFill="1" applyBorder="1" applyAlignment="1">
      <alignment horizontal="right" vertical="center"/>
    </xf>
    <xf numFmtId="2" fontId="0" fillId="2" borderId="4" xfId="0" applyNumberFormat="1" applyFill="1" applyBorder="1" applyAlignment="1">
      <alignment horizontal="right" vertical="center"/>
    </xf>
    <xf numFmtId="2" fontId="0" fillId="2" borderId="10" xfId="0" applyNumberFormat="1" applyFill="1" applyBorder="1" applyAlignment="1">
      <alignment horizontal="right" vertical="center"/>
    </xf>
    <xf numFmtId="2" fontId="0" fillId="2" borderId="2" xfId="0" applyNumberFormat="1" applyFill="1" applyBorder="1" applyAlignment="1">
      <alignment horizontal="right" vertical="center"/>
    </xf>
    <xf numFmtId="2" fontId="0" fillId="2" borderId="3" xfId="0" applyNumberForma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2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/>
    </xf>
    <xf numFmtId="2" fontId="0" fillId="3" borderId="0" xfId="0" applyNumberFormat="1" applyFill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right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34FC6-1018-49F6-9A86-E34A03BD1A59}">
  <dimension ref="B2:AC39"/>
  <sheetViews>
    <sheetView zoomScale="85" zoomScaleNormal="85" workbookViewId="0"/>
  </sheetViews>
  <sheetFormatPr defaultRowHeight="15" x14ac:dyDescent="0.25"/>
  <cols>
    <col min="1" max="1" width="9.140625" style="1"/>
    <col min="2" max="2" width="41.28515625" style="1" customWidth="1"/>
    <col min="3" max="11" width="6.7109375" style="1" customWidth="1"/>
    <col min="12" max="12" width="9.140625" style="1"/>
    <col min="13" max="21" width="7.140625" style="1" customWidth="1"/>
    <col min="22" max="23" width="9.140625" style="1"/>
    <col min="24" max="24" width="9.7109375" style="1" bestFit="1" customWidth="1"/>
    <col min="25" max="25" width="9.140625" style="1"/>
    <col min="26" max="26" width="23.7109375" style="1" customWidth="1"/>
    <col min="27" max="29" width="10.7109375" style="27" customWidth="1"/>
    <col min="30" max="30" width="12.28515625" style="1" bestFit="1" customWidth="1"/>
    <col min="31" max="16384" width="9.140625" style="1"/>
  </cols>
  <sheetData>
    <row r="2" spans="2:24" ht="15" customHeight="1" x14ac:dyDescent="0.25">
      <c r="B2" s="49" t="s">
        <v>0</v>
      </c>
      <c r="C2" s="37" t="s">
        <v>1</v>
      </c>
      <c r="D2" s="38"/>
      <c r="E2" s="38"/>
      <c r="F2" s="38"/>
      <c r="G2" s="38"/>
      <c r="H2" s="38"/>
      <c r="I2" s="38"/>
      <c r="J2" s="38"/>
      <c r="K2" s="38"/>
      <c r="L2" s="39"/>
      <c r="M2" s="37" t="s">
        <v>41</v>
      </c>
      <c r="N2" s="38"/>
      <c r="O2" s="38"/>
      <c r="P2" s="38"/>
      <c r="Q2" s="38"/>
      <c r="R2" s="38"/>
      <c r="S2" s="38"/>
      <c r="T2" s="38"/>
      <c r="U2" s="38"/>
      <c r="V2" s="39"/>
      <c r="W2" s="40" t="s">
        <v>40</v>
      </c>
    </row>
    <row r="3" spans="2:24" x14ac:dyDescent="0.25">
      <c r="B3" s="50"/>
      <c r="C3" s="43" t="s">
        <v>3</v>
      </c>
      <c r="D3" s="44"/>
      <c r="E3" s="44"/>
      <c r="F3" s="44"/>
      <c r="G3" s="45"/>
      <c r="H3" s="46" t="s">
        <v>8</v>
      </c>
      <c r="I3" s="47"/>
      <c r="J3" s="47"/>
      <c r="K3" s="48"/>
      <c r="L3" s="52" t="s">
        <v>54</v>
      </c>
      <c r="M3" s="32" t="s">
        <v>42</v>
      </c>
      <c r="N3" s="33"/>
      <c r="O3" s="34"/>
      <c r="P3" s="32" t="s">
        <v>46</v>
      </c>
      <c r="Q3" s="33"/>
      <c r="R3" s="34"/>
      <c r="S3" s="32" t="s">
        <v>53</v>
      </c>
      <c r="T3" s="33"/>
      <c r="U3" s="34"/>
      <c r="V3" s="35" t="s">
        <v>55</v>
      </c>
      <c r="W3" s="41"/>
    </row>
    <row r="4" spans="2:24" x14ac:dyDescent="0.25">
      <c r="B4" s="50"/>
      <c r="C4" s="2" t="s">
        <v>2</v>
      </c>
      <c r="D4" s="3" t="s">
        <v>4</v>
      </c>
      <c r="E4" s="3" t="s">
        <v>5</v>
      </c>
      <c r="F4" s="3" t="s">
        <v>6</v>
      </c>
      <c r="G4" s="4" t="s">
        <v>7</v>
      </c>
      <c r="H4" s="2" t="s">
        <v>9</v>
      </c>
      <c r="I4" s="3" t="s">
        <v>11</v>
      </c>
      <c r="J4" s="3" t="s">
        <v>12</v>
      </c>
      <c r="K4" s="4" t="s">
        <v>10</v>
      </c>
      <c r="L4" s="41"/>
      <c r="M4" s="9" t="s">
        <v>43</v>
      </c>
      <c r="N4" s="10" t="s">
        <v>44</v>
      </c>
      <c r="O4" s="8" t="s">
        <v>45</v>
      </c>
      <c r="P4" s="9" t="s">
        <v>47</v>
      </c>
      <c r="Q4" s="10" t="s">
        <v>48</v>
      </c>
      <c r="R4" s="8" t="s">
        <v>49</v>
      </c>
      <c r="S4" s="9" t="s">
        <v>51</v>
      </c>
      <c r="T4" s="10" t="s">
        <v>52</v>
      </c>
      <c r="U4" s="8" t="s">
        <v>50</v>
      </c>
      <c r="V4" s="36"/>
      <c r="W4" s="41"/>
    </row>
    <row r="5" spans="2:24" x14ac:dyDescent="0.25">
      <c r="B5" s="51"/>
      <c r="C5" s="5">
        <f>2.5/4</f>
        <v>0.625</v>
      </c>
      <c r="D5" s="6">
        <f>2.5/4</f>
        <v>0.625</v>
      </c>
      <c r="E5" s="6">
        <f>2.5/4</f>
        <v>0.625</v>
      </c>
      <c r="F5" s="6">
        <f>2.5/4</f>
        <v>0.625</v>
      </c>
      <c r="G5" s="7">
        <v>0</v>
      </c>
      <c r="H5" s="5">
        <f>2.5/3</f>
        <v>0.83333333333333337</v>
      </c>
      <c r="I5" s="6">
        <f>2.5/3</f>
        <v>0.83333333333333337</v>
      </c>
      <c r="J5" s="6">
        <f>2.5/3</f>
        <v>0.83333333333333337</v>
      </c>
      <c r="K5" s="7">
        <v>0</v>
      </c>
      <c r="L5" s="42"/>
      <c r="M5" s="5">
        <f>5/3/2</f>
        <v>0.83333333333333337</v>
      </c>
      <c r="N5" s="6">
        <f>5/3/2</f>
        <v>0.83333333333333337</v>
      </c>
      <c r="O5" s="7">
        <v>0</v>
      </c>
      <c r="P5" s="5">
        <f>5/3/2</f>
        <v>0.83333333333333337</v>
      </c>
      <c r="Q5" s="6">
        <f>5/3/2</f>
        <v>0.83333333333333337</v>
      </c>
      <c r="R5" s="7">
        <v>0</v>
      </c>
      <c r="S5" s="5">
        <f>5/3/3</f>
        <v>0.55555555555555558</v>
      </c>
      <c r="T5" s="6">
        <f>5/3/3</f>
        <v>0.55555555555555558</v>
      </c>
      <c r="U5" s="7">
        <f>5/3/3</f>
        <v>0.55555555555555558</v>
      </c>
      <c r="V5" s="36"/>
      <c r="W5" s="42"/>
    </row>
    <row r="6" spans="2:24" x14ac:dyDescent="0.25">
      <c r="B6" s="11" t="s">
        <v>32</v>
      </c>
      <c r="C6" s="14">
        <v>0</v>
      </c>
      <c r="D6" s="15">
        <v>1</v>
      </c>
      <c r="E6" s="15">
        <v>1</v>
      </c>
      <c r="F6" s="15">
        <v>0</v>
      </c>
      <c r="G6" s="16">
        <v>0</v>
      </c>
      <c r="H6" s="15">
        <v>0</v>
      </c>
      <c r="I6" s="15">
        <v>1</v>
      </c>
      <c r="J6" s="15">
        <v>1</v>
      </c>
      <c r="K6" s="16">
        <v>0</v>
      </c>
      <c r="L6" s="17">
        <f>C6*C$5+D6*D$5+E6*E$5+F6*F$5+G6*G$5+H6*H$5+I6*I$5+J6*J$5+K6*K$5</f>
        <v>2.916666666666667</v>
      </c>
      <c r="M6" s="14">
        <v>1</v>
      </c>
      <c r="N6" s="15">
        <v>1</v>
      </c>
      <c r="O6" s="16">
        <v>1</v>
      </c>
      <c r="P6" s="14">
        <v>0</v>
      </c>
      <c r="Q6" s="15">
        <v>1</v>
      </c>
      <c r="R6" s="16">
        <v>0</v>
      </c>
      <c r="S6" s="10">
        <v>0.5</v>
      </c>
      <c r="T6" s="10">
        <v>0.5</v>
      </c>
      <c r="U6" s="15">
        <v>0</v>
      </c>
      <c r="V6" s="17">
        <f>M6*M$5+N6*N$5+O6*O$5+P6*P$5+Q6*Q$5+R6*R$5+S6*S$5+T6*T$5+U6*U$5</f>
        <v>3.0555555555555554</v>
      </c>
      <c r="W6" s="20">
        <f>L6+V6</f>
        <v>5.9722222222222223</v>
      </c>
      <c r="X6" s="24"/>
    </row>
    <row r="7" spans="2:24" x14ac:dyDescent="0.25">
      <c r="B7" s="12" t="s">
        <v>15</v>
      </c>
      <c r="C7" s="9">
        <v>1</v>
      </c>
      <c r="D7" s="10">
        <v>1</v>
      </c>
      <c r="E7" s="10">
        <v>1</v>
      </c>
      <c r="F7" s="10">
        <v>1</v>
      </c>
      <c r="G7" s="8">
        <v>1</v>
      </c>
      <c r="H7" s="10">
        <v>1</v>
      </c>
      <c r="I7" s="10">
        <v>0</v>
      </c>
      <c r="J7" s="10">
        <v>1</v>
      </c>
      <c r="K7" s="8">
        <v>0</v>
      </c>
      <c r="L7" s="18">
        <f>C7*C$5+D7*D$5+E7*E$5+F7*F$5+G7*G$5+H7*H$5+I7*I$5+J7*J$5+K7*K$5</f>
        <v>4.166666666666667</v>
      </c>
      <c r="M7" s="9">
        <v>0</v>
      </c>
      <c r="N7" s="10">
        <v>0</v>
      </c>
      <c r="O7" s="8">
        <v>0</v>
      </c>
      <c r="P7" s="9">
        <v>0</v>
      </c>
      <c r="Q7" s="10">
        <v>1</v>
      </c>
      <c r="R7" s="8">
        <v>0</v>
      </c>
      <c r="S7" s="9">
        <v>0.5</v>
      </c>
      <c r="T7" s="10">
        <v>0.5</v>
      </c>
      <c r="U7" s="10">
        <v>0</v>
      </c>
      <c r="V7" s="18">
        <f t="shared" ref="V7:V39" si="0">M7*M$5+N7*N$5+O7*O$5+P7*P$5+Q7*Q$5+R7*R$5+S7*S$5+T7*T$5+U7*U$5</f>
        <v>1.3888888888888888</v>
      </c>
      <c r="W7" s="21">
        <f t="shared" ref="W7:W39" si="1">L7+V7</f>
        <v>5.5555555555555554</v>
      </c>
      <c r="X7" s="24"/>
    </row>
    <row r="8" spans="2:24" x14ac:dyDescent="0.25">
      <c r="B8" s="12" t="s">
        <v>33</v>
      </c>
      <c r="C8" s="9">
        <v>1</v>
      </c>
      <c r="D8" s="10">
        <v>1</v>
      </c>
      <c r="E8" s="10">
        <v>1</v>
      </c>
      <c r="F8" s="10">
        <v>1</v>
      </c>
      <c r="G8" s="8">
        <v>1</v>
      </c>
      <c r="H8" s="10">
        <v>1</v>
      </c>
      <c r="I8" s="10">
        <v>0</v>
      </c>
      <c r="J8" s="10">
        <v>1</v>
      </c>
      <c r="K8" s="8">
        <v>0</v>
      </c>
      <c r="L8" s="18">
        <f>C8*C$5+D8*D$5+E8*E$5+F8*F$5+G8*G$5+H8*H$5+I8*I$5+J8*J$5+K8*K$5</f>
        <v>4.166666666666667</v>
      </c>
      <c r="M8" s="9">
        <v>0</v>
      </c>
      <c r="N8" s="10">
        <v>0</v>
      </c>
      <c r="O8" s="8">
        <v>0</v>
      </c>
      <c r="P8" s="9">
        <v>0</v>
      </c>
      <c r="Q8" s="10">
        <v>0</v>
      </c>
      <c r="R8" s="8">
        <v>0</v>
      </c>
      <c r="S8" s="9">
        <v>0.5</v>
      </c>
      <c r="T8" s="10">
        <v>0.5</v>
      </c>
      <c r="U8" s="10">
        <v>0</v>
      </c>
      <c r="V8" s="18">
        <f t="shared" si="0"/>
        <v>0.55555555555555558</v>
      </c>
      <c r="W8" s="21">
        <f t="shared" si="1"/>
        <v>4.7222222222222223</v>
      </c>
      <c r="X8" s="24"/>
    </row>
    <row r="9" spans="2:24" x14ac:dyDescent="0.25">
      <c r="B9" s="12" t="s">
        <v>13</v>
      </c>
      <c r="C9" s="9">
        <v>1</v>
      </c>
      <c r="D9" s="10">
        <v>0</v>
      </c>
      <c r="E9" s="10">
        <v>1</v>
      </c>
      <c r="F9" s="10">
        <v>1</v>
      </c>
      <c r="G9" s="8">
        <v>0.5</v>
      </c>
      <c r="H9" s="10">
        <v>0</v>
      </c>
      <c r="I9" s="10">
        <v>0</v>
      </c>
      <c r="J9" s="10">
        <v>0</v>
      </c>
      <c r="K9" s="8">
        <v>0</v>
      </c>
      <c r="L9" s="18">
        <f>C9*C$5+D9*D$5+E9*E$5+F9*F$5+G9*G$5+H9*H$5+I9*I$5+J9*J$5+K9*K$5</f>
        <v>1.875</v>
      </c>
      <c r="M9" s="9">
        <v>0</v>
      </c>
      <c r="N9" s="10">
        <v>0</v>
      </c>
      <c r="O9" s="8">
        <v>0</v>
      </c>
      <c r="P9" s="9">
        <v>0</v>
      </c>
      <c r="Q9" s="10">
        <v>0</v>
      </c>
      <c r="R9" s="8">
        <v>0</v>
      </c>
      <c r="S9" s="9">
        <v>0</v>
      </c>
      <c r="T9" s="10">
        <v>0</v>
      </c>
      <c r="U9" s="10">
        <v>0</v>
      </c>
      <c r="V9" s="18">
        <f t="shared" si="0"/>
        <v>0</v>
      </c>
      <c r="W9" s="21">
        <f t="shared" si="1"/>
        <v>1.875</v>
      </c>
      <c r="X9" s="24"/>
    </row>
    <row r="10" spans="2:24" x14ac:dyDescent="0.25">
      <c r="B10" s="12" t="s">
        <v>34</v>
      </c>
      <c r="C10" s="9">
        <v>1</v>
      </c>
      <c r="D10" s="10">
        <v>1</v>
      </c>
      <c r="E10" s="10">
        <v>1</v>
      </c>
      <c r="F10" s="10">
        <v>1</v>
      </c>
      <c r="G10" s="8">
        <v>1</v>
      </c>
      <c r="H10" s="10">
        <v>1</v>
      </c>
      <c r="I10" s="10">
        <v>0</v>
      </c>
      <c r="J10" s="10">
        <v>1</v>
      </c>
      <c r="K10" s="8">
        <v>0</v>
      </c>
      <c r="L10" s="18">
        <f>C10*C$5+D10*D$5+E10*E$5+F10*F$5+G10*G$5+H10*H$5+I10*I$5+J10*J$5+K10*K$5</f>
        <v>4.166666666666667</v>
      </c>
      <c r="M10" s="9">
        <v>0</v>
      </c>
      <c r="N10" s="10">
        <v>0</v>
      </c>
      <c r="O10" s="8">
        <v>0</v>
      </c>
      <c r="P10" s="9">
        <v>0</v>
      </c>
      <c r="Q10" s="10">
        <v>0</v>
      </c>
      <c r="R10" s="8">
        <v>0</v>
      </c>
      <c r="S10" s="9">
        <v>0.5</v>
      </c>
      <c r="T10" s="10">
        <v>0.5</v>
      </c>
      <c r="U10" s="10">
        <v>0</v>
      </c>
      <c r="V10" s="18">
        <f t="shared" si="0"/>
        <v>0.55555555555555558</v>
      </c>
      <c r="W10" s="21">
        <f t="shared" si="1"/>
        <v>4.7222222222222223</v>
      </c>
      <c r="X10" s="24"/>
    </row>
    <row r="11" spans="2:24" x14ac:dyDescent="0.25">
      <c r="B11" s="12" t="s">
        <v>25</v>
      </c>
      <c r="C11" s="9">
        <v>1</v>
      </c>
      <c r="D11" s="10">
        <v>1</v>
      </c>
      <c r="E11" s="10">
        <v>1</v>
      </c>
      <c r="F11" s="10">
        <v>1</v>
      </c>
      <c r="G11" s="8">
        <v>1</v>
      </c>
      <c r="H11" s="10">
        <v>0</v>
      </c>
      <c r="I11" s="10">
        <v>0</v>
      </c>
      <c r="J11" s="10">
        <v>0</v>
      </c>
      <c r="K11" s="8">
        <v>0</v>
      </c>
      <c r="L11" s="18">
        <f>C11*C$5+D11*D$5+E11*E$5+F11*F$5+G11*G$5+H11*H$5+I11*I$5+J11*J$5+K11*K$5</f>
        <v>2.5</v>
      </c>
      <c r="M11" s="9">
        <v>0</v>
      </c>
      <c r="N11" s="10">
        <v>0</v>
      </c>
      <c r="O11" s="8">
        <v>0</v>
      </c>
      <c r="P11" s="9">
        <v>0</v>
      </c>
      <c r="Q11" s="10">
        <v>0</v>
      </c>
      <c r="R11" s="8">
        <v>0</v>
      </c>
      <c r="S11" s="9">
        <v>0.5</v>
      </c>
      <c r="T11" s="10">
        <v>0.5</v>
      </c>
      <c r="U11" s="10">
        <v>0</v>
      </c>
      <c r="V11" s="18">
        <f t="shared" si="0"/>
        <v>0.55555555555555558</v>
      </c>
      <c r="W11" s="21">
        <f t="shared" si="1"/>
        <v>3.0555555555555554</v>
      </c>
      <c r="X11" s="24"/>
    </row>
    <row r="12" spans="2:24" x14ac:dyDescent="0.25">
      <c r="B12" s="12" t="s">
        <v>16</v>
      </c>
      <c r="C12" s="9">
        <v>1</v>
      </c>
      <c r="D12" s="10">
        <v>1</v>
      </c>
      <c r="E12" s="10">
        <v>1</v>
      </c>
      <c r="F12" s="10">
        <v>1</v>
      </c>
      <c r="G12" s="8">
        <v>1</v>
      </c>
      <c r="H12" s="10">
        <v>1</v>
      </c>
      <c r="I12" s="10">
        <v>0</v>
      </c>
      <c r="J12" s="10">
        <v>1</v>
      </c>
      <c r="K12" s="8">
        <v>0</v>
      </c>
      <c r="L12" s="18">
        <f>C12*C$5+D12*D$5+E12*E$5+F12*F$5+G12*G$5+H12*H$5+I12*I$5+J12*J$5+K12*K$5</f>
        <v>4.166666666666667</v>
      </c>
      <c r="M12" s="9">
        <v>0</v>
      </c>
      <c r="N12" s="10">
        <v>0</v>
      </c>
      <c r="O12" s="8">
        <v>0</v>
      </c>
      <c r="P12" s="9">
        <v>0</v>
      </c>
      <c r="Q12" s="10">
        <v>0</v>
      </c>
      <c r="R12" s="8">
        <v>0</v>
      </c>
      <c r="S12" s="9">
        <v>0.5</v>
      </c>
      <c r="T12" s="10">
        <v>0.5</v>
      </c>
      <c r="U12" s="10">
        <v>0</v>
      </c>
      <c r="V12" s="18">
        <f t="shared" si="0"/>
        <v>0.55555555555555558</v>
      </c>
      <c r="W12" s="21">
        <f t="shared" si="1"/>
        <v>4.7222222222222223</v>
      </c>
      <c r="X12" s="24"/>
    </row>
    <row r="13" spans="2:24" x14ac:dyDescent="0.25">
      <c r="B13" s="12" t="s">
        <v>18</v>
      </c>
      <c r="C13" s="9">
        <v>0</v>
      </c>
      <c r="D13" s="10">
        <v>0</v>
      </c>
      <c r="E13" s="10">
        <v>0</v>
      </c>
      <c r="F13" s="10">
        <v>0</v>
      </c>
      <c r="G13" s="8">
        <v>0</v>
      </c>
      <c r="H13" s="10">
        <v>0</v>
      </c>
      <c r="I13" s="10">
        <v>0</v>
      </c>
      <c r="J13" s="10">
        <v>0</v>
      </c>
      <c r="K13" s="8">
        <v>0</v>
      </c>
      <c r="L13" s="18">
        <f>C13*C$5+D13*D$5+E13*E$5+F13*F$5+G13*G$5+H13*H$5+I13*I$5+J13*J$5+K13*K$5</f>
        <v>0</v>
      </c>
      <c r="M13" s="9">
        <v>0</v>
      </c>
      <c r="N13" s="10">
        <v>0</v>
      </c>
      <c r="O13" s="8">
        <v>0</v>
      </c>
      <c r="P13" s="9">
        <v>0</v>
      </c>
      <c r="Q13" s="10">
        <v>0</v>
      </c>
      <c r="R13" s="8">
        <v>0</v>
      </c>
      <c r="S13" s="9">
        <v>0</v>
      </c>
      <c r="T13" s="10">
        <v>0</v>
      </c>
      <c r="U13" s="10">
        <v>0</v>
      </c>
      <c r="V13" s="18">
        <f t="shared" si="0"/>
        <v>0</v>
      </c>
      <c r="W13" s="21">
        <f t="shared" si="1"/>
        <v>0</v>
      </c>
      <c r="X13" s="24"/>
    </row>
    <row r="14" spans="2:24" x14ac:dyDescent="0.25">
      <c r="B14" s="23" t="s">
        <v>56</v>
      </c>
      <c r="C14" s="9">
        <v>0</v>
      </c>
      <c r="D14" s="10">
        <v>0</v>
      </c>
      <c r="E14" s="10">
        <v>0</v>
      </c>
      <c r="F14" s="10">
        <v>1</v>
      </c>
      <c r="G14" s="8">
        <v>0.5</v>
      </c>
      <c r="H14" s="10">
        <v>1</v>
      </c>
      <c r="I14" s="10">
        <v>1</v>
      </c>
      <c r="J14" s="10">
        <v>1</v>
      </c>
      <c r="K14" s="8">
        <v>0.8</v>
      </c>
      <c r="L14" s="18">
        <f>C14*C$5+D14*D$5+E14*E$5+F14*F$5+G14*G$5+H14*H$5+I14*I$5+J14*J$5+K14*K$5</f>
        <v>3.1250000000000004</v>
      </c>
      <c r="M14" s="9">
        <v>1</v>
      </c>
      <c r="N14" s="10">
        <v>1</v>
      </c>
      <c r="O14" s="8">
        <v>1</v>
      </c>
      <c r="P14" s="9">
        <v>0</v>
      </c>
      <c r="Q14" s="10">
        <v>1</v>
      </c>
      <c r="R14" s="8">
        <v>0</v>
      </c>
      <c r="S14" s="10">
        <v>0.5</v>
      </c>
      <c r="T14" s="10">
        <v>0.5</v>
      </c>
      <c r="U14" s="10">
        <v>0</v>
      </c>
      <c r="V14" s="18">
        <f t="shared" si="0"/>
        <v>3.0555555555555554</v>
      </c>
      <c r="W14" s="21">
        <f t="shared" si="1"/>
        <v>6.1805555555555554</v>
      </c>
      <c r="X14" s="24"/>
    </row>
    <row r="15" spans="2:24" x14ac:dyDescent="0.25">
      <c r="B15" s="12" t="s">
        <v>28</v>
      </c>
      <c r="C15" s="9">
        <v>1</v>
      </c>
      <c r="D15" s="10">
        <v>1</v>
      </c>
      <c r="E15" s="10">
        <v>1</v>
      </c>
      <c r="F15" s="10">
        <v>1</v>
      </c>
      <c r="G15" s="8">
        <v>1</v>
      </c>
      <c r="H15" s="10">
        <v>1</v>
      </c>
      <c r="I15" s="10">
        <v>0</v>
      </c>
      <c r="J15" s="10">
        <v>1</v>
      </c>
      <c r="K15" s="8">
        <v>0</v>
      </c>
      <c r="L15" s="18">
        <f>C15*C$5+D15*D$5+E15*E$5+F15*F$5+G15*G$5+H15*H$5+I15*I$5+J15*J$5+K15*K$5</f>
        <v>4.166666666666667</v>
      </c>
      <c r="M15" s="9">
        <v>0</v>
      </c>
      <c r="N15" s="10">
        <v>0</v>
      </c>
      <c r="O15" s="8">
        <v>0</v>
      </c>
      <c r="P15" s="9">
        <v>0</v>
      </c>
      <c r="Q15" s="10">
        <v>0</v>
      </c>
      <c r="R15" s="8">
        <v>0</v>
      </c>
      <c r="S15" s="9">
        <v>0.5</v>
      </c>
      <c r="T15" s="10">
        <v>0.5</v>
      </c>
      <c r="U15" s="10">
        <v>0</v>
      </c>
      <c r="V15" s="18">
        <f t="shared" si="0"/>
        <v>0.55555555555555558</v>
      </c>
      <c r="W15" s="21">
        <f t="shared" si="1"/>
        <v>4.7222222222222223</v>
      </c>
      <c r="X15" s="24"/>
    </row>
    <row r="16" spans="2:24" x14ac:dyDescent="0.25">
      <c r="B16" s="12" t="s">
        <v>23</v>
      </c>
      <c r="C16" s="9">
        <v>1</v>
      </c>
      <c r="D16" s="10">
        <v>1</v>
      </c>
      <c r="E16" s="10">
        <v>1</v>
      </c>
      <c r="F16" s="10">
        <v>1</v>
      </c>
      <c r="G16" s="8">
        <v>0.8</v>
      </c>
      <c r="H16" s="10">
        <v>1</v>
      </c>
      <c r="I16" s="10">
        <v>0</v>
      </c>
      <c r="J16" s="10">
        <v>1</v>
      </c>
      <c r="K16" s="8">
        <v>0</v>
      </c>
      <c r="L16" s="18">
        <f>C16*C$5+D16*D$5+E16*E$5+F16*F$5+G16*G$5+H16*H$5+I16*I$5+J16*J$5+K16*K$5</f>
        <v>4.166666666666667</v>
      </c>
      <c r="M16" s="9">
        <v>0</v>
      </c>
      <c r="N16" s="10">
        <v>0</v>
      </c>
      <c r="O16" s="8">
        <v>0</v>
      </c>
      <c r="P16" s="9">
        <v>0</v>
      </c>
      <c r="Q16" s="10">
        <v>0</v>
      </c>
      <c r="R16" s="8">
        <v>0</v>
      </c>
      <c r="S16" s="9">
        <v>0.5</v>
      </c>
      <c r="T16" s="10">
        <v>0.5</v>
      </c>
      <c r="U16" s="10">
        <v>0</v>
      </c>
      <c r="V16" s="18">
        <f t="shared" si="0"/>
        <v>0.55555555555555558</v>
      </c>
      <c r="W16" s="21">
        <f t="shared" si="1"/>
        <v>4.7222222222222223</v>
      </c>
      <c r="X16" s="24"/>
    </row>
    <row r="17" spans="2:24" x14ac:dyDescent="0.25">
      <c r="B17" s="12" t="s">
        <v>35</v>
      </c>
      <c r="C17" s="9">
        <v>1</v>
      </c>
      <c r="D17" s="10">
        <v>1</v>
      </c>
      <c r="E17" s="10">
        <v>1</v>
      </c>
      <c r="F17" s="10">
        <v>1</v>
      </c>
      <c r="G17" s="8">
        <v>1</v>
      </c>
      <c r="H17" s="10">
        <v>1</v>
      </c>
      <c r="I17" s="10">
        <v>0</v>
      </c>
      <c r="J17" s="10">
        <v>1</v>
      </c>
      <c r="K17" s="8">
        <v>0</v>
      </c>
      <c r="L17" s="18">
        <f>C17*C$5+D17*D$5+E17*E$5+F17*F$5+G17*G$5+H17*H$5+I17*I$5+J17*J$5+K17*K$5</f>
        <v>4.166666666666667</v>
      </c>
      <c r="M17" s="9">
        <v>0</v>
      </c>
      <c r="N17" s="10">
        <v>0</v>
      </c>
      <c r="O17" s="8">
        <v>0</v>
      </c>
      <c r="P17" s="9">
        <v>0</v>
      </c>
      <c r="Q17" s="10">
        <v>0</v>
      </c>
      <c r="R17" s="8">
        <v>0</v>
      </c>
      <c r="S17" s="9">
        <v>0</v>
      </c>
      <c r="T17" s="10">
        <v>0</v>
      </c>
      <c r="U17" s="10">
        <v>0</v>
      </c>
      <c r="V17" s="18">
        <f t="shared" si="0"/>
        <v>0</v>
      </c>
      <c r="W17" s="21">
        <f t="shared" si="1"/>
        <v>4.166666666666667</v>
      </c>
      <c r="X17" s="24"/>
    </row>
    <row r="18" spans="2:24" x14ac:dyDescent="0.25">
      <c r="B18" s="12" t="s">
        <v>17</v>
      </c>
      <c r="C18" s="9">
        <v>1</v>
      </c>
      <c r="D18" s="10">
        <v>1</v>
      </c>
      <c r="E18" s="10">
        <v>1</v>
      </c>
      <c r="F18" s="10">
        <v>1</v>
      </c>
      <c r="G18" s="8">
        <v>0.8</v>
      </c>
      <c r="H18" s="10">
        <v>1</v>
      </c>
      <c r="I18" s="10">
        <v>0</v>
      </c>
      <c r="J18" s="10">
        <v>0</v>
      </c>
      <c r="K18" s="8">
        <v>0</v>
      </c>
      <c r="L18" s="18">
        <f>C18*C$5+D18*D$5+E18*E$5+F18*F$5+G18*G$5+H18*H$5+I18*I$5+J18*J$5+K18*K$5</f>
        <v>3.3333333333333335</v>
      </c>
      <c r="M18" s="9">
        <v>0</v>
      </c>
      <c r="N18" s="10">
        <v>0</v>
      </c>
      <c r="O18" s="8">
        <v>0</v>
      </c>
      <c r="P18" s="9">
        <v>0</v>
      </c>
      <c r="Q18" s="10">
        <v>0</v>
      </c>
      <c r="R18" s="8">
        <v>0</v>
      </c>
      <c r="S18" s="9">
        <v>0.5</v>
      </c>
      <c r="T18" s="10">
        <v>0.5</v>
      </c>
      <c r="U18" s="10">
        <v>0</v>
      </c>
      <c r="V18" s="18">
        <f t="shared" si="0"/>
        <v>0.55555555555555558</v>
      </c>
      <c r="W18" s="21">
        <f t="shared" si="1"/>
        <v>3.8888888888888893</v>
      </c>
      <c r="X18" s="24"/>
    </row>
    <row r="19" spans="2:24" x14ac:dyDescent="0.25">
      <c r="B19" s="12" t="s">
        <v>30</v>
      </c>
      <c r="C19" s="9">
        <v>1</v>
      </c>
      <c r="D19" s="10">
        <v>1</v>
      </c>
      <c r="E19" s="10">
        <v>1</v>
      </c>
      <c r="F19" s="10">
        <v>1</v>
      </c>
      <c r="G19" s="8">
        <v>1</v>
      </c>
      <c r="H19" s="10">
        <v>1</v>
      </c>
      <c r="I19" s="10">
        <v>0</v>
      </c>
      <c r="J19" s="10">
        <v>1</v>
      </c>
      <c r="K19" s="8">
        <v>0</v>
      </c>
      <c r="L19" s="18">
        <f>C19*C$5+D19*D$5+E19*E$5+F19*F$5+G19*G$5+H19*H$5+I19*I$5+J19*J$5+K19*K$5</f>
        <v>4.166666666666667</v>
      </c>
      <c r="M19" s="9">
        <v>0</v>
      </c>
      <c r="N19" s="10">
        <v>0</v>
      </c>
      <c r="O19" s="8">
        <v>0</v>
      </c>
      <c r="P19" s="9">
        <v>0</v>
      </c>
      <c r="Q19" s="10">
        <v>0</v>
      </c>
      <c r="R19" s="8">
        <v>0</v>
      </c>
      <c r="S19" s="9">
        <v>0.5</v>
      </c>
      <c r="T19" s="10">
        <v>0.5</v>
      </c>
      <c r="U19" s="10">
        <v>0</v>
      </c>
      <c r="V19" s="18">
        <f t="shared" si="0"/>
        <v>0.55555555555555558</v>
      </c>
      <c r="W19" s="21">
        <f t="shared" si="1"/>
        <v>4.7222222222222223</v>
      </c>
      <c r="X19" s="24"/>
    </row>
    <row r="20" spans="2:24" x14ac:dyDescent="0.25">
      <c r="B20" s="12" t="s">
        <v>20</v>
      </c>
      <c r="C20" s="9">
        <v>1</v>
      </c>
      <c r="D20" s="10">
        <v>1</v>
      </c>
      <c r="E20" s="10">
        <v>1</v>
      </c>
      <c r="F20" s="10">
        <v>1</v>
      </c>
      <c r="G20" s="8">
        <v>1</v>
      </c>
      <c r="H20" s="10">
        <v>1</v>
      </c>
      <c r="I20" s="10">
        <v>0</v>
      </c>
      <c r="J20" s="10">
        <v>1</v>
      </c>
      <c r="K20" s="8">
        <v>0</v>
      </c>
      <c r="L20" s="18">
        <f>C20*C$5+D20*D$5+E20*E$5+F20*F$5+G20*G$5+H20*H$5+I20*I$5+J20*J$5+K20*K$5</f>
        <v>4.166666666666667</v>
      </c>
      <c r="M20" s="9">
        <v>0</v>
      </c>
      <c r="N20" s="10">
        <v>0</v>
      </c>
      <c r="O20" s="8">
        <v>0</v>
      </c>
      <c r="P20" s="9">
        <v>0</v>
      </c>
      <c r="Q20" s="10">
        <v>0</v>
      </c>
      <c r="R20" s="8">
        <v>0</v>
      </c>
      <c r="S20" s="9">
        <v>0.5</v>
      </c>
      <c r="T20" s="10">
        <v>0.5</v>
      </c>
      <c r="U20" s="10">
        <v>0</v>
      </c>
      <c r="V20" s="18">
        <f t="shared" si="0"/>
        <v>0.55555555555555558</v>
      </c>
      <c r="W20" s="21">
        <f t="shared" si="1"/>
        <v>4.7222222222222223</v>
      </c>
      <c r="X20" s="24"/>
    </row>
    <row r="21" spans="2:24" x14ac:dyDescent="0.25">
      <c r="B21" s="12" t="s">
        <v>59</v>
      </c>
      <c r="C21" s="9">
        <v>1</v>
      </c>
      <c r="D21" s="10">
        <v>1</v>
      </c>
      <c r="E21" s="10">
        <v>1</v>
      </c>
      <c r="F21" s="10">
        <v>1</v>
      </c>
      <c r="G21" s="8">
        <v>1</v>
      </c>
      <c r="H21" s="10">
        <v>0</v>
      </c>
      <c r="I21" s="10">
        <v>0</v>
      </c>
      <c r="J21" s="10">
        <v>0</v>
      </c>
      <c r="K21" s="8">
        <v>0</v>
      </c>
      <c r="L21" s="18">
        <f>C21*C$5+D21*D$5+E21*E$5+F21*F$5+G21*G$5+H21*H$5+I21*I$5+J21*J$5+K21*K$5</f>
        <v>2.5</v>
      </c>
      <c r="M21" s="9">
        <v>0</v>
      </c>
      <c r="N21" s="10">
        <v>0</v>
      </c>
      <c r="O21" s="8">
        <v>0</v>
      </c>
      <c r="P21" s="9">
        <v>0</v>
      </c>
      <c r="Q21" s="10">
        <v>0</v>
      </c>
      <c r="R21" s="8">
        <v>0</v>
      </c>
      <c r="S21" s="9">
        <v>0.5</v>
      </c>
      <c r="T21" s="10">
        <v>0.5</v>
      </c>
      <c r="U21" s="10">
        <v>0</v>
      </c>
      <c r="V21" s="18">
        <f t="shared" si="0"/>
        <v>0.55555555555555558</v>
      </c>
      <c r="W21" s="21">
        <f t="shared" si="1"/>
        <v>3.0555555555555554</v>
      </c>
      <c r="X21" s="24"/>
    </row>
    <row r="22" spans="2:24" x14ac:dyDescent="0.25">
      <c r="B22" s="12" t="s">
        <v>60</v>
      </c>
      <c r="C22" s="9">
        <v>1</v>
      </c>
      <c r="D22" s="10">
        <v>1</v>
      </c>
      <c r="E22" s="10">
        <v>1</v>
      </c>
      <c r="F22" s="10">
        <v>1</v>
      </c>
      <c r="G22" s="8">
        <v>1</v>
      </c>
      <c r="H22" s="10">
        <v>1</v>
      </c>
      <c r="I22" s="10">
        <v>0</v>
      </c>
      <c r="J22" s="10">
        <v>1</v>
      </c>
      <c r="K22" s="8">
        <v>0</v>
      </c>
      <c r="L22" s="18">
        <f>C22*C$5+D22*D$5+E22*E$5+F22*F$5+G22*G$5+H22*H$5+I22*I$5+J22*J$5+K22*K$5</f>
        <v>4.166666666666667</v>
      </c>
      <c r="M22" s="9">
        <v>0</v>
      </c>
      <c r="N22" s="10">
        <v>0</v>
      </c>
      <c r="O22" s="8">
        <v>0</v>
      </c>
      <c r="P22" s="9">
        <v>0</v>
      </c>
      <c r="Q22" s="10">
        <v>0</v>
      </c>
      <c r="R22" s="8">
        <v>0</v>
      </c>
      <c r="S22" s="9">
        <v>0.5</v>
      </c>
      <c r="T22" s="10">
        <v>0.5</v>
      </c>
      <c r="U22" s="10">
        <v>0</v>
      </c>
      <c r="V22" s="18">
        <f t="shared" si="0"/>
        <v>0.55555555555555558</v>
      </c>
      <c r="W22" s="21">
        <f t="shared" si="1"/>
        <v>4.7222222222222223</v>
      </c>
      <c r="X22" s="24"/>
    </row>
    <row r="23" spans="2:24" x14ac:dyDescent="0.25">
      <c r="B23" s="12" t="s">
        <v>58</v>
      </c>
      <c r="C23" s="9">
        <v>0</v>
      </c>
      <c r="D23" s="10">
        <v>1</v>
      </c>
      <c r="E23" s="10">
        <v>0</v>
      </c>
      <c r="F23" s="10">
        <v>0.8</v>
      </c>
      <c r="G23" s="8">
        <v>0</v>
      </c>
      <c r="H23" s="10">
        <v>0</v>
      </c>
      <c r="I23" s="10">
        <v>0.8</v>
      </c>
      <c r="J23" s="10">
        <v>0</v>
      </c>
      <c r="K23" s="8">
        <v>0</v>
      </c>
      <c r="L23" s="18">
        <f>C23*C$5+D23*D$5+E23*E$5+F23*F$5+G23*G$5+H23*H$5+I23*I$5+J23*J$5+K23*K$5</f>
        <v>1.7916666666666667</v>
      </c>
      <c r="M23" s="9">
        <v>0</v>
      </c>
      <c r="N23" s="10">
        <v>0</v>
      </c>
      <c r="O23" s="8">
        <v>0</v>
      </c>
      <c r="P23" s="9">
        <v>0</v>
      </c>
      <c r="Q23" s="10">
        <v>0</v>
      </c>
      <c r="R23" s="8">
        <v>0</v>
      </c>
      <c r="S23" s="9">
        <v>0</v>
      </c>
      <c r="T23" s="10">
        <v>0</v>
      </c>
      <c r="U23" s="10">
        <v>0</v>
      </c>
      <c r="V23" s="18">
        <f t="shared" si="0"/>
        <v>0</v>
      </c>
      <c r="W23" s="21">
        <f t="shared" si="1"/>
        <v>1.7916666666666667</v>
      </c>
      <c r="X23" s="24"/>
    </row>
    <row r="24" spans="2:24" x14ac:dyDescent="0.25">
      <c r="B24" s="12" t="s">
        <v>61</v>
      </c>
      <c r="C24" s="9">
        <v>1</v>
      </c>
      <c r="D24" s="10">
        <v>1</v>
      </c>
      <c r="E24" s="10">
        <v>1</v>
      </c>
      <c r="F24" s="10">
        <v>1</v>
      </c>
      <c r="G24" s="8">
        <v>1</v>
      </c>
      <c r="H24" s="10">
        <v>1</v>
      </c>
      <c r="I24" s="10">
        <v>0</v>
      </c>
      <c r="J24" s="10">
        <v>1</v>
      </c>
      <c r="K24" s="8">
        <v>0</v>
      </c>
      <c r="L24" s="18">
        <f>C24*C$5+D24*D$5+E24*E$5+F24*F$5+G24*G$5+H24*H$5+I24*I$5+J24*J$5+K24*K$5</f>
        <v>4.166666666666667</v>
      </c>
      <c r="M24" s="9">
        <v>0</v>
      </c>
      <c r="N24" s="10">
        <v>0</v>
      </c>
      <c r="O24" s="8">
        <v>0</v>
      </c>
      <c r="P24" s="9">
        <v>0</v>
      </c>
      <c r="Q24" s="10">
        <v>0</v>
      </c>
      <c r="R24" s="8">
        <v>0</v>
      </c>
      <c r="S24" s="9">
        <v>0.5</v>
      </c>
      <c r="T24" s="10">
        <v>0.5</v>
      </c>
      <c r="U24" s="10">
        <v>0</v>
      </c>
      <c r="V24" s="18">
        <f t="shared" si="0"/>
        <v>0.55555555555555558</v>
      </c>
      <c r="W24" s="21">
        <f t="shared" si="1"/>
        <v>4.7222222222222223</v>
      </c>
      <c r="X24" s="24"/>
    </row>
    <row r="25" spans="2:24" x14ac:dyDescent="0.25">
      <c r="B25" s="12" t="s">
        <v>36</v>
      </c>
      <c r="C25" s="9">
        <v>1</v>
      </c>
      <c r="D25" s="10">
        <v>1</v>
      </c>
      <c r="E25" s="10">
        <v>1</v>
      </c>
      <c r="F25" s="10">
        <v>1</v>
      </c>
      <c r="G25" s="8">
        <v>1</v>
      </c>
      <c r="H25" s="10">
        <v>0</v>
      </c>
      <c r="I25" s="10">
        <v>0</v>
      </c>
      <c r="J25" s="10">
        <v>0</v>
      </c>
      <c r="K25" s="8">
        <v>0</v>
      </c>
      <c r="L25" s="18">
        <f>C25*C$5+D25*D$5+E25*E$5+F25*F$5+G25*G$5+H25*H$5+I25*I$5+J25*J$5+K25*K$5</f>
        <v>2.5</v>
      </c>
      <c r="M25" s="9">
        <v>0</v>
      </c>
      <c r="N25" s="10">
        <v>0</v>
      </c>
      <c r="O25" s="8">
        <v>0</v>
      </c>
      <c r="P25" s="9">
        <v>0</v>
      </c>
      <c r="Q25" s="10">
        <v>0</v>
      </c>
      <c r="R25" s="8">
        <v>0</v>
      </c>
      <c r="S25" s="10">
        <v>0.5</v>
      </c>
      <c r="T25" s="10">
        <v>0.5</v>
      </c>
      <c r="U25" s="10">
        <v>0</v>
      </c>
      <c r="V25" s="18">
        <f t="shared" si="0"/>
        <v>0.55555555555555558</v>
      </c>
      <c r="W25" s="21">
        <f t="shared" si="1"/>
        <v>3.0555555555555554</v>
      </c>
      <c r="X25" s="24"/>
    </row>
    <row r="26" spans="2:24" x14ac:dyDescent="0.25">
      <c r="B26" s="12" t="s">
        <v>21</v>
      </c>
      <c r="C26" s="9">
        <v>1</v>
      </c>
      <c r="D26" s="10">
        <v>1</v>
      </c>
      <c r="E26" s="10">
        <v>1</v>
      </c>
      <c r="F26" s="10">
        <v>0.8</v>
      </c>
      <c r="G26" s="8">
        <v>1</v>
      </c>
      <c r="H26" s="10">
        <v>1</v>
      </c>
      <c r="I26" s="10">
        <v>0</v>
      </c>
      <c r="J26" s="10">
        <v>1</v>
      </c>
      <c r="K26" s="8">
        <v>0</v>
      </c>
      <c r="L26" s="18">
        <f>C26*C$5+D26*D$5+E26*E$5+F26*F$5+G26*G$5+H26*H$5+I26*I$5+J26*J$5+K26*K$5</f>
        <v>4.041666666666667</v>
      </c>
      <c r="M26" s="9">
        <v>0</v>
      </c>
      <c r="N26" s="10">
        <v>0</v>
      </c>
      <c r="O26" s="8">
        <v>0</v>
      </c>
      <c r="P26" s="9">
        <v>0</v>
      </c>
      <c r="Q26" s="10">
        <v>0</v>
      </c>
      <c r="R26" s="8">
        <v>0</v>
      </c>
      <c r="S26" s="10">
        <v>0.5</v>
      </c>
      <c r="T26" s="10">
        <v>0.5</v>
      </c>
      <c r="U26" s="10">
        <v>0</v>
      </c>
      <c r="V26" s="18">
        <f t="shared" si="0"/>
        <v>0.55555555555555558</v>
      </c>
      <c r="W26" s="21">
        <f t="shared" si="1"/>
        <v>4.5972222222222223</v>
      </c>
      <c r="X26" s="24"/>
    </row>
    <row r="27" spans="2:24" x14ac:dyDescent="0.25">
      <c r="B27" s="12" t="s">
        <v>26</v>
      </c>
      <c r="C27" s="9">
        <v>0</v>
      </c>
      <c r="D27" s="10">
        <v>0</v>
      </c>
      <c r="E27" s="10">
        <v>1</v>
      </c>
      <c r="F27" s="10">
        <v>1</v>
      </c>
      <c r="G27" s="8">
        <v>0</v>
      </c>
      <c r="H27" s="10">
        <v>0</v>
      </c>
      <c r="I27" s="10">
        <v>0</v>
      </c>
      <c r="J27" s="10">
        <v>1</v>
      </c>
      <c r="K27" s="8">
        <v>0</v>
      </c>
      <c r="L27" s="18">
        <f>C27*C$5+D27*D$5+E27*E$5+F27*F$5+G27*G$5+H27*H$5+I27*I$5+J27*J$5+K27*K$5</f>
        <v>2.0833333333333335</v>
      </c>
      <c r="M27" s="9">
        <v>0</v>
      </c>
      <c r="N27" s="10">
        <v>0</v>
      </c>
      <c r="O27" s="8">
        <v>0</v>
      </c>
      <c r="P27" s="9">
        <v>0</v>
      </c>
      <c r="Q27" s="10">
        <v>0</v>
      </c>
      <c r="R27" s="8">
        <v>0</v>
      </c>
      <c r="S27" s="9">
        <v>1</v>
      </c>
      <c r="T27" s="10">
        <v>1</v>
      </c>
      <c r="U27" s="10">
        <v>1</v>
      </c>
      <c r="V27" s="18">
        <f t="shared" si="0"/>
        <v>1.6666666666666667</v>
      </c>
      <c r="W27" s="21">
        <f t="shared" si="1"/>
        <v>3.75</v>
      </c>
      <c r="X27" s="24"/>
    </row>
    <row r="28" spans="2:24" x14ac:dyDescent="0.25">
      <c r="B28" s="12" t="s">
        <v>62</v>
      </c>
      <c r="C28" s="9">
        <v>1</v>
      </c>
      <c r="D28" s="10">
        <v>1</v>
      </c>
      <c r="E28" s="10">
        <v>1</v>
      </c>
      <c r="F28" s="10">
        <v>1</v>
      </c>
      <c r="G28" s="8">
        <v>1</v>
      </c>
      <c r="H28" s="10">
        <v>0</v>
      </c>
      <c r="I28" s="10">
        <v>0</v>
      </c>
      <c r="J28" s="10">
        <v>0</v>
      </c>
      <c r="K28" s="8">
        <v>0</v>
      </c>
      <c r="L28" s="18">
        <f>C28*C$5+D28*D$5+E28*E$5+F28*F$5+G28*G$5+H28*H$5+I28*I$5+J28*J$5+K28*K$5</f>
        <v>2.5</v>
      </c>
      <c r="M28" s="9">
        <v>0</v>
      </c>
      <c r="N28" s="10">
        <v>0</v>
      </c>
      <c r="O28" s="8">
        <v>0</v>
      </c>
      <c r="P28" s="9">
        <v>0</v>
      </c>
      <c r="Q28" s="10">
        <v>0</v>
      </c>
      <c r="R28" s="8">
        <v>0</v>
      </c>
      <c r="S28" s="9">
        <v>0.5</v>
      </c>
      <c r="T28" s="10">
        <v>0.5</v>
      </c>
      <c r="U28" s="10">
        <v>0</v>
      </c>
      <c r="V28" s="18">
        <f t="shared" si="0"/>
        <v>0.55555555555555558</v>
      </c>
      <c r="W28" s="21">
        <f t="shared" si="1"/>
        <v>3.0555555555555554</v>
      </c>
      <c r="X28" s="24"/>
    </row>
    <row r="29" spans="2:24" x14ac:dyDescent="0.25">
      <c r="B29" s="12" t="s">
        <v>22</v>
      </c>
      <c r="C29" s="9">
        <v>1</v>
      </c>
      <c r="D29" s="10">
        <v>1</v>
      </c>
      <c r="E29" s="10">
        <v>1</v>
      </c>
      <c r="F29" s="10">
        <v>1</v>
      </c>
      <c r="G29" s="8">
        <v>1</v>
      </c>
      <c r="H29" s="10">
        <v>1</v>
      </c>
      <c r="I29" s="10">
        <v>0</v>
      </c>
      <c r="J29" s="10">
        <v>0.5</v>
      </c>
      <c r="K29" s="8">
        <v>0</v>
      </c>
      <c r="L29" s="18">
        <f>C29*C$5+D29*D$5+E29*E$5+F29*F$5+G29*G$5+H29*H$5+I29*I$5+J29*J$5+K29*K$5</f>
        <v>3.75</v>
      </c>
      <c r="M29" s="9">
        <v>0</v>
      </c>
      <c r="N29" s="10">
        <v>0</v>
      </c>
      <c r="O29" s="8">
        <v>0</v>
      </c>
      <c r="P29" s="9">
        <v>0</v>
      </c>
      <c r="Q29" s="10">
        <v>0</v>
      </c>
      <c r="R29" s="8">
        <v>0</v>
      </c>
      <c r="S29" s="10">
        <v>0.5</v>
      </c>
      <c r="T29" s="10">
        <v>0.5</v>
      </c>
      <c r="U29" s="10">
        <v>0</v>
      </c>
      <c r="V29" s="18">
        <f t="shared" si="0"/>
        <v>0.55555555555555558</v>
      </c>
      <c r="W29" s="21">
        <f t="shared" si="1"/>
        <v>4.3055555555555554</v>
      </c>
      <c r="X29" s="24"/>
    </row>
    <row r="30" spans="2:24" x14ac:dyDescent="0.25">
      <c r="B30" s="12" t="s">
        <v>24</v>
      </c>
      <c r="C30" s="9">
        <v>1</v>
      </c>
      <c r="D30" s="10">
        <v>1</v>
      </c>
      <c r="E30" s="10">
        <v>1</v>
      </c>
      <c r="F30" s="10">
        <v>1</v>
      </c>
      <c r="G30" s="8">
        <v>1</v>
      </c>
      <c r="H30" s="10">
        <v>1</v>
      </c>
      <c r="I30" s="10">
        <v>0</v>
      </c>
      <c r="J30" s="10">
        <v>1</v>
      </c>
      <c r="K30" s="8">
        <v>0</v>
      </c>
      <c r="L30" s="18">
        <f>C30*C$5+D30*D$5+E30*E$5+F30*F$5+G30*G$5+H30*H$5+I30*I$5+J30*J$5+K30*K$5</f>
        <v>4.166666666666667</v>
      </c>
      <c r="M30" s="9">
        <v>1</v>
      </c>
      <c r="N30" s="10">
        <v>1</v>
      </c>
      <c r="O30" s="8">
        <v>1</v>
      </c>
      <c r="P30" s="9">
        <v>0</v>
      </c>
      <c r="Q30" s="10">
        <v>1</v>
      </c>
      <c r="R30" s="8">
        <v>0</v>
      </c>
      <c r="S30" s="9">
        <v>0</v>
      </c>
      <c r="T30" s="10">
        <v>0</v>
      </c>
      <c r="U30" s="10">
        <v>0</v>
      </c>
      <c r="V30" s="18">
        <f t="shared" si="0"/>
        <v>2.5</v>
      </c>
      <c r="W30" s="21">
        <f t="shared" si="1"/>
        <v>6.666666666666667</v>
      </c>
      <c r="X30" s="24"/>
    </row>
    <row r="31" spans="2:24" x14ac:dyDescent="0.25">
      <c r="B31" s="12" t="s">
        <v>37</v>
      </c>
      <c r="C31" s="9">
        <v>1</v>
      </c>
      <c r="D31" s="10">
        <v>1</v>
      </c>
      <c r="E31" s="10">
        <v>1</v>
      </c>
      <c r="F31" s="10">
        <v>1</v>
      </c>
      <c r="G31" s="8">
        <v>0.8</v>
      </c>
      <c r="H31" s="10">
        <v>1</v>
      </c>
      <c r="I31" s="10">
        <v>0</v>
      </c>
      <c r="J31" s="10">
        <v>1</v>
      </c>
      <c r="K31" s="8">
        <v>0</v>
      </c>
      <c r="L31" s="18">
        <f>C31*C$5+D31*D$5+E31*E$5+F31*F$5+G31*G$5+H31*H$5+I31*I$5+J31*J$5+K31*K$5</f>
        <v>4.166666666666667</v>
      </c>
      <c r="M31" s="9">
        <v>0</v>
      </c>
      <c r="N31" s="10">
        <v>0</v>
      </c>
      <c r="O31" s="8">
        <v>0</v>
      </c>
      <c r="P31" s="9">
        <v>0</v>
      </c>
      <c r="Q31" s="10">
        <v>0</v>
      </c>
      <c r="R31" s="8">
        <v>0</v>
      </c>
      <c r="S31" s="10">
        <v>0.5</v>
      </c>
      <c r="T31" s="10">
        <v>0.5</v>
      </c>
      <c r="U31" s="10">
        <v>0</v>
      </c>
      <c r="V31" s="18">
        <f t="shared" si="0"/>
        <v>0.55555555555555558</v>
      </c>
      <c r="W31" s="21">
        <f t="shared" si="1"/>
        <v>4.7222222222222223</v>
      </c>
      <c r="X31" s="24"/>
    </row>
    <row r="32" spans="2:24" x14ac:dyDescent="0.25">
      <c r="B32" s="12" t="s">
        <v>27</v>
      </c>
      <c r="C32" s="9">
        <v>1</v>
      </c>
      <c r="D32" s="10">
        <v>1</v>
      </c>
      <c r="E32" s="10">
        <v>1</v>
      </c>
      <c r="F32" s="10">
        <v>1</v>
      </c>
      <c r="G32" s="8">
        <v>1</v>
      </c>
      <c r="H32" s="10">
        <v>0</v>
      </c>
      <c r="I32" s="10">
        <v>0</v>
      </c>
      <c r="J32" s="10">
        <v>0</v>
      </c>
      <c r="K32" s="8">
        <v>0</v>
      </c>
      <c r="L32" s="18">
        <f>C32*C$5+D32*D$5+E32*E$5+F32*F$5+G32*G$5+H32*H$5+I32*I$5+J32*J$5+K32*K$5</f>
        <v>2.5</v>
      </c>
      <c r="M32" s="9">
        <v>0</v>
      </c>
      <c r="N32" s="10">
        <v>0</v>
      </c>
      <c r="O32" s="8">
        <v>0</v>
      </c>
      <c r="P32" s="9">
        <v>0</v>
      </c>
      <c r="Q32" s="10">
        <v>1</v>
      </c>
      <c r="R32" s="8">
        <v>0</v>
      </c>
      <c r="S32" s="10">
        <v>0.5</v>
      </c>
      <c r="T32" s="10">
        <v>0.5</v>
      </c>
      <c r="U32" s="10">
        <v>0</v>
      </c>
      <c r="V32" s="18">
        <f t="shared" si="0"/>
        <v>1.3888888888888888</v>
      </c>
      <c r="W32" s="21">
        <f t="shared" si="1"/>
        <v>3.8888888888888888</v>
      </c>
      <c r="X32" s="24"/>
    </row>
    <row r="33" spans="2:24" x14ac:dyDescent="0.25">
      <c r="B33" s="12" t="s">
        <v>19</v>
      </c>
      <c r="C33" s="9">
        <v>1</v>
      </c>
      <c r="D33" s="10">
        <v>1</v>
      </c>
      <c r="E33" s="10">
        <v>1</v>
      </c>
      <c r="F33" s="10">
        <v>1</v>
      </c>
      <c r="G33" s="8">
        <v>1</v>
      </c>
      <c r="H33" s="10">
        <v>1</v>
      </c>
      <c r="I33" s="10">
        <v>1</v>
      </c>
      <c r="J33" s="10">
        <v>1</v>
      </c>
      <c r="K33" s="8">
        <v>1</v>
      </c>
      <c r="L33" s="18">
        <f>C33*C$5+D33*D$5+E33*E$5+F33*F$5+G33*G$5+H33*H$5+I33*I$5+J33*J$5+K33*K$5</f>
        <v>5</v>
      </c>
      <c r="M33" s="9">
        <v>1</v>
      </c>
      <c r="N33" s="10">
        <v>1</v>
      </c>
      <c r="O33" s="8">
        <v>1</v>
      </c>
      <c r="P33" s="9">
        <v>0</v>
      </c>
      <c r="Q33" s="10">
        <v>1</v>
      </c>
      <c r="R33" s="8">
        <v>0</v>
      </c>
      <c r="S33" s="10">
        <v>0.5</v>
      </c>
      <c r="T33" s="10">
        <v>0.5</v>
      </c>
      <c r="U33" s="10">
        <v>0</v>
      </c>
      <c r="V33" s="18">
        <f t="shared" si="0"/>
        <v>3.0555555555555554</v>
      </c>
      <c r="W33" s="21">
        <f t="shared" si="1"/>
        <v>8.0555555555555554</v>
      </c>
      <c r="X33" s="24"/>
    </row>
    <row r="34" spans="2:24" x14ac:dyDescent="0.25">
      <c r="B34" s="12" t="s">
        <v>31</v>
      </c>
      <c r="C34" s="9">
        <v>1</v>
      </c>
      <c r="D34" s="10">
        <v>1</v>
      </c>
      <c r="E34" s="10">
        <v>1</v>
      </c>
      <c r="F34" s="10">
        <v>1</v>
      </c>
      <c r="G34" s="8">
        <v>1</v>
      </c>
      <c r="H34" s="10">
        <v>0</v>
      </c>
      <c r="I34" s="10">
        <v>0.8</v>
      </c>
      <c r="J34" s="10">
        <v>0</v>
      </c>
      <c r="K34" s="8">
        <v>0</v>
      </c>
      <c r="L34" s="18">
        <f>C34*C$5+D34*D$5+E34*E$5+F34*F$5+G34*G$5+H34*H$5+I34*I$5+J34*J$5+K34*K$5</f>
        <v>3.166666666666667</v>
      </c>
      <c r="M34" s="9">
        <v>0</v>
      </c>
      <c r="N34" s="10">
        <v>0</v>
      </c>
      <c r="O34" s="8">
        <v>0</v>
      </c>
      <c r="P34" s="9">
        <v>0</v>
      </c>
      <c r="Q34" s="10">
        <v>0</v>
      </c>
      <c r="R34" s="8">
        <v>0</v>
      </c>
      <c r="S34" s="9">
        <v>0.5</v>
      </c>
      <c r="T34" s="10">
        <v>0.5</v>
      </c>
      <c r="U34" s="10">
        <v>0</v>
      </c>
      <c r="V34" s="18">
        <f t="shared" si="0"/>
        <v>0.55555555555555558</v>
      </c>
      <c r="W34" s="21">
        <f t="shared" si="1"/>
        <v>3.7222222222222223</v>
      </c>
      <c r="X34" s="24"/>
    </row>
    <row r="35" spans="2:24" x14ac:dyDescent="0.25">
      <c r="B35" s="12" t="s">
        <v>38</v>
      </c>
      <c r="C35" s="9">
        <v>1</v>
      </c>
      <c r="D35" s="10">
        <v>1</v>
      </c>
      <c r="E35" s="10">
        <v>1</v>
      </c>
      <c r="F35" s="10">
        <v>1</v>
      </c>
      <c r="G35" s="8">
        <v>1</v>
      </c>
      <c r="H35" s="10">
        <v>0</v>
      </c>
      <c r="I35" s="10">
        <v>0</v>
      </c>
      <c r="J35" s="10">
        <v>0</v>
      </c>
      <c r="K35" s="8">
        <v>0</v>
      </c>
      <c r="L35" s="18">
        <f>C35*C$5+D35*D$5+E35*E$5+F35*F$5+G35*G$5+H35*H$5+I35*I$5+J35*J$5+K35*K$5</f>
        <v>2.5</v>
      </c>
      <c r="M35" s="9">
        <v>0</v>
      </c>
      <c r="N35" s="10">
        <v>0</v>
      </c>
      <c r="O35" s="8">
        <v>0</v>
      </c>
      <c r="P35" s="9">
        <v>0</v>
      </c>
      <c r="Q35" s="10">
        <v>0</v>
      </c>
      <c r="R35" s="8">
        <v>0</v>
      </c>
      <c r="S35" s="9">
        <v>0.5</v>
      </c>
      <c r="T35" s="10">
        <v>0.5</v>
      </c>
      <c r="U35" s="10">
        <v>0</v>
      </c>
      <c r="V35" s="18">
        <f t="shared" si="0"/>
        <v>0.55555555555555558</v>
      </c>
      <c r="W35" s="21">
        <f t="shared" si="1"/>
        <v>3.0555555555555554</v>
      </c>
      <c r="X35" s="24"/>
    </row>
    <row r="36" spans="2:24" x14ac:dyDescent="0.25">
      <c r="B36" s="12" t="s">
        <v>14</v>
      </c>
      <c r="C36" s="9">
        <v>0</v>
      </c>
      <c r="D36" s="10">
        <v>0</v>
      </c>
      <c r="E36" s="10">
        <v>0</v>
      </c>
      <c r="F36" s="10">
        <v>1</v>
      </c>
      <c r="G36" s="8">
        <v>0</v>
      </c>
      <c r="H36" s="10">
        <v>0</v>
      </c>
      <c r="I36" s="10">
        <v>0</v>
      </c>
      <c r="J36" s="10">
        <v>0</v>
      </c>
      <c r="K36" s="8">
        <v>0</v>
      </c>
      <c r="L36" s="18">
        <f>C36*C$5+D36*D$5+E36*E$5+F36*F$5+G36*G$5+H36*H$5+I36*I$5+J36*J$5+K36*K$5</f>
        <v>0.625</v>
      </c>
      <c r="M36" s="9">
        <v>0</v>
      </c>
      <c r="N36" s="10">
        <v>0</v>
      </c>
      <c r="O36" s="8">
        <v>0</v>
      </c>
      <c r="P36" s="9">
        <v>0</v>
      </c>
      <c r="Q36" s="10">
        <v>0</v>
      </c>
      <c r="R36" s="8">
        <v>0</v>
      </c>
      <c r="S36" s="9">
        <v>0</v>
      </c>
      <c r="T36" s="10">
        <v>0</v>
      </c>
      <c r="U36" s="10">
        <v>0</v>
      </c>
      <c r="V36" s="18">
        <f t="shared" si="0"/>
        <v>0</v>
      </c>
      <c r="W36" s="21">
        <f t="shared" si="1"/>
        <v>0.625</v>
      </c>
      <c r="X36" s="24"/>
    </row>
    <row r="37" spans="2:24" x14ac:dyDescent="0.25">
      <c r="B37" s="12" t="s">
        <v>39</v>
      </c>
      <c r="C37" s="9">
        <v>1</v>
      </c>
      <c r="D37" s="10">
        <v>1</v>
      </c>
      <c r="E37" s="10">
        <v>1</v>
      </c>
      <c r="F37" s="10">
        <v>1</v>
      </c>
      <c r="G37" s="8">
        <v>1</v>
      </c>
      <c r="H37" s="10">
        <v>1</v>
      </c>
      <c r="I37" s="10">
        <v>0</v>
      </c>
      <c r="J37" s="10">
        <v>1</v>
      </c>
      <c r="K37" s="8">
        <v>0</v>
      </c>
      <c r="L37" s="18">
        <f>C37*C$5+D37*D$5+E37*E$5+F37*F$5+G37*G$5+H37*H$5+I37*I$5+J37*J$5+K37*K$5</f>
        <v>4.166666666666667</v>
      </c>
      <c r="M37" s="9">
        <v>0</v>
      </c>
      <c r="N37" s="10">
        <v>0</v>
      </c>
      <c r="O37" s="8">
        <v>0</v>
      </c>
      <c r="P37" s="9">
        <v>0</v>
      </c>
      <c r="Q37" s="10">
        <v>0</v>
      </c>
      <c r="R37" s="8">
        <v>0</v>
      </c>
      <c r="S37" s="9">
        <v>0.5</v>
      </c>
      <c r="T37" s="10">
        <v>0.5</v>
      </c>
      <c r="U37" s="10">
        <v>0</v>
      </c>
      <c r="V37" s="18">
        <f t="shared" si="0"/>
        <v>0.55555555555555558</v>
      </c>
      <c r="W37" s="21">
        <f t="shared" si="1"/>
        <v>4.7222222222222223</v>
      </c>
      <c r="X37" s="24"/>
    </row>
    <row r="38" spans="2:24" x14ac:dyDescent="0.25">
      <c r="B38" s="12" t="s">
        <v>29</v>
      </c>
      <c r="C38" s="9">
        <v>1</v>
      </c>
      <c r="D38" s="10">
        <v>1</v>
      </c>
      <c r="E38" s="10">
        <v>1</v>
      </c>
      <c r="F38" s="10">
        <v>1</v>
      </c>
      <c r="G38" s="8">
        <v>1</v>
      </c>
      <c r="H38" s="10">
        <v>0</v>
      </c>
      <c r="I38" s="10">
        <v>0</v>
      </c>
      <c r="J38" s="10">
        <v>0</v>
      </c>
      <c r="K38" s="8">
        <v>0</v>
      </c>
      <c r="L38" s="18">
        <f>C38*C$5+D38*D$5+E38*E$5+F38*F$5+G38*G$5+H38*H$5+I38*I$5+J38*J$5+K38*K$5</f>
        <v>2.5</v>
      </c>
      <c r="M38" s="9">
        <v>0</v>
      </c>
      <c r="N38" s="10">
        <v>0</v>
      </c>
      <c r="O38" s="8">
        <v>0</v>
      </c>
      <c r="P38" s="9">
        <v>0</v>
      </c>
      <c r="Q38" s="10">
        <v>0</v>
      </c>
      <c r="R38" s="8">
        <v>0</v>
      </c>
      <c r="S38" s="9">
        <v>0.5</v>
      </c>
      <c r="T38" s="10">
        <v>0.5</v>
      </c>
      <c r="U38" s="10">
        <v>0</v>
      </c>
      <c r="V38" s="18">
        <f>M38*M$5+N38*N$5+O38*O$5+P38*P$5+Q38*Q$5+R38*R$5+S38*S$5+T38*T$5+U38*U$5</f>
        <v>0.55555555555555558</v>
      </c>
      <c r="W38" s="21">
        <f t="shared" si="1"/>
        <v>3.0555555555555554</v>
      </c>
      <c r="X38" s="24"/>
    </row>
    <row r="39" spans="2:24" x14ac:dyDescent="0.25">
      <c r="B39" s="13" t="s">
        <v>57</v>
      </c>
      <c r="C39" s="5">
        <v>1</v>
      </c>
      <c r="D39" s="6">
        <v>1</v>
      </c>
      <c r="E39" s="6">
        <v>1</v>
      </c>
      <c r="F39" s="6">
        <v>1</v>
      </c>
      <c r="G39" s="7">
        <v>1</v>
      </c>
      <c r="H39" s="6">
        <v>0</v>
      </c>
      <c r="I39" s="6">
        <v>0</v>
      </c>
      <c r="J39" s="6">
        <v>0</v>
      </c>
      <c r="K39" s="7">
        <v>0</v>
      </c>
      <c r="L39" s="19">
        <f>C39*C$5+D39*D$5+E39*E$5+F39*F$5+G39*G$5+H39*H$5+I39*I$5+J39*J$5+K39*K$5</f>
        <v>2.5</v>
      </c>
      <c r="M39" s="5">
        <v>0</v>
      </c>
      <c r="N39" s="6">
        <v>0</v>
      </c>
      <c r="O39" s="7">
        <v>0</v>
      </c>
      <c r="P39" s="5">
        <v>0</v>
      </c>
      <c r="Q39" s="6">
        <v>0</v>
      </c>
      <c r="R39" s="7">
        <v>0</v>
      </c>
      <c r="S39" s="5">
        <v>0</v>
      </c>
      <c r="T39" s="6">
        <v>0</v>
      </c>
      <c r="U39" s="6">
        <v>0</v>
      </c>
      <c r="V39" s="19">
        <f t="shared" si="0"/>
        <v>0</v>
      </c>
      <c r="W39" s="22">
        <f t="shared" si="1"/>
        <v>2.5</v>
      </c>
      <c r="X39" s="24"/>
    </row>
  </sheetData>
  <sortState xmlns:xlrd2="http://schemas.microsoft.com/office/spreadsheetml/2017/richdata2" ref="B6:B38">
    <sortCondition ref="B6:B38"/>
  </sortState>
  <mergeCells count="11">
    <mergeCell ref="W2:W5"/>
    <mergeCell ref="C3:G3"/>
    <mergeCell ref="H3:K3"/>
    <mergeCell ref="B2:B5"/>
    <mergeCell ref="C2:L2"/>
    <mergeCell ref="L3:L5"/>
    <mergeCell ref="M3:O3"/>
    <mergeCell ref="P3:R3"/>
    <mergeCell ref="S3:U3"/>
    <mergeCell ref="V3:V5"/>
    <mergeCell ref="M2:V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D745-3ECD-49A0-8C43-EB5DBEF1322B}">
  <dimension ref="B2:E36"/>
  <sheetViews>
    <sheetView tabSelected="1" workbookViewId="0"/>
  </sheetViews>
  <sheetFormatPr defaultRowHeight="15" x14ac:dyDescent="0.25"/>
  <cols>
    <col min="1" max="1" width="9.140625" style="53"/>
    <col min="2" max="2" width="21.42578125" style="53" customWidth="1"/>
    <col min="3" max="16384" width="9.140625" style="53"/>
  </cols>
  <sheetData>
    <row r="2" spans="2:5" x14ac:dyDescent="0.25">
      <c r="B2" s="28" t="s">
        <v>0</v>
      </c>
      <c r="C2" s="29" t="s">
        <v>1</v>
      </c>
      <c r="D2" s="29" t="s">
        <v>41</v>
      </c>
      <c r="E2" s="29" t="s">
        <v>40</v>
      </c>
    </row>
    <row r="3" spans="2:5" x14ac:dyDescent="0.25">
      <c r="B3" s="30" t="str">
        <f>Correção!B6</f>
        <v>Alexandre Oliveira</v>
      </c>
      <c r="C3" s="31">
        <f>Correção!L6</f>
        <v>2.916666666666667</v>
      </c>
      <c r="D3" s="31">
        <f>Correção!V6</f>
        <v>3.0555555555555554</v>
      </c>
      <c r="E3" s="31">
        <f>Correção!W6</f>
        <v>5.9722222222222223</v>
      </c>
    </row>
    <row r="4" spans="2:5" x14ac:dyDescent="0.25">
      <c r="B4" s="25" t="str">
        <f>Correção!B7</f>
        <v>Alicia Silva</v>
      </c>
      <c r="C4" s="26">
        <f>Correção!L7</f>
        <v>4.166666666666667</v>
      </c>
      <c r="D4" s="26">
        <f>Correção!V7</f>
        <v>1.3888888888888888</v>
      </c>
      <c r="E4" s="26">
        <f>Correção!W7</f>
        <v>5.5555555555555554</v>
      </c>
    </row>
    <row r="5" spans="2:5" x14ac:dyDescent="0.25">
      <c r="B5" s="30" t="str">
        <f>Correção!B8</f>
        <v>Andressa Silva</v>
      </c>
      <c r="C5" s="31">
        <f>Correção!L8</f>
        <v>4.166666666666667</v>
      </c>
      <c r="D5" s="31">
        <f>Correção!V8</f>
        <v>0.55555555555555558</v>
      </c>
      <c r="E5" s="31">
        <f>Correção!W8</f>
        <v>4.7222222222222223</v>
      </c>
    </row>
    <row r="6" spans="2:5" x14ac:dyDescent="0.25">
      <c r="B6" s="25" t="str">
        <f>Correção!B9</f>
        <v>Arthur Farias</v>
      </c>
      <c r="C6" s="26">
        <f>Correção!L9</f>
        <v>1.875</v>
      </c>
      <c r="D6" s="26">
        <f>Correção!V9</f>
        <v>0</v>
      </c>
      <c r="E6" s="26">
        <f>Correção!W9</f>
        <v>1.875</v>
      </c>
    </row>
    <row r="7" spans="2:5" x14ac:dyDescent="0.25">
      <c r="B7" s="30" t="str">
        <f>Correção!B10</f>
        <v>Arthur Oliveira</v>
      </c>
      <c r="C7" s="31">
        <f>Correção!L10</f>
        <v>4.166666666666667</v>
      </c>
      <c r="D7" s="31">
        <f>Correção!V10</f>
        <v>0.55555555555555558</v>
      </c>
      <c r="E7" s="31">
        <f>Correção!W10</f>
        <v>4.7222222222222223</v>
      </c>
    </row>
    <row r="8" spans="2:5" x14ac:dyDescent="0.25">
      <c r="B8" s="25" t="str">
        <f>Correção!B11</f>
        <v>Beatriz Lima</v>
      </c>
      <c r="C8" s="26">
        <f>Correção!L11</f>
        <v>2.5</v>
      </c>
      <c r="D8" s="26">
        <f>Correção!V11</f>
        <v>0.55555555555555558</v>
      </c>
      <c r="E8" s="26">
        <f>Correção!W11</f>
        <v>3.0555555555555554</v>
      </c>
    </row>
    <row r="9" spans="2:5" x14ac:dyDescent="0.25">
      <c r="B9" s="30" t="str">
        <f>Correção!B12</f>
        <v>Bruno Lima</v>
      </c>
      <c r="C9" s="31">
        <f>Correção!L12</f>
        <v>4.166666666666667</v>
      </c>
      <c r="D9" s="31">
        <f>Correção!V12</f>
        <v>0.55555555555555558</v>
      </c>
      <c r="E9" s="31">
        <f>Correção!W12</f>
        <v>4.7222222222222223</v>
      </c>
    </row>
    <row r="10" spans="2:5" x14ac:dyDescent="0.25">
      <c r="B10" s="25" t="str">
        <f>Correção!B13</f>
        <v>Bruno Pereira</v>
      </c>
      <c r="C10" s="26">
        <f>Correção!L13</f>
        <v>0</v>
      </c>
      <c r="D10" s="26">
        <f>Correção!V13</f>
        <v>0</v>
      </c>
      <c r="E10" s="26">
        <f>Correção!W13</f>
        <v>0</v>
      </c>
    </row>
    <row r="11" spans="2:5" x14ac:dyDescent="0.25">
      <c r="B11" s="30" t="str">
        <f>Correção!B14</f>
        <v>Davi Lima</v>
      </c>
      <c r="C11" s="31">
        <f>Correção!L14</f>
        <v>3.1250000000000004</v>
      </c>
      <c r="D11" s="31">
        <f>Correção!V14</f>
        <v>3.0555555555555554</v>
      </c>
      <c r="E11" s="31">
        <f>Correção!W14</f>
        <v>6.1805555555555554</v>
      </c>
    </row>
    <row r="12" spans="2:5" x14ac:dyDescent="0.25">
      <c r="B12" s="25" t="str">
        <f>Correção!B15</f>
        <v>Debora Duarte</v>
      </c>
      <c r="C12" s="26">
        <f>Correção!L15</f>
        <v>4.166666666666667</v>
      </c>
      <c r="D12" s="26">
        <f>Correção!V15</f>
        <v>0.55555555555555558</v>
      </c>
      <c r="E12" s="26">
        <f>Correção!W15</f>
        <v>4.7222222222222223</v>
      </c>
    </row>
    <row r="13" spans="2:5" x14ac:dyDescent="0.25">
      <c r="B13" s="30" t="str">
        <f>Correção!B16</f>
        <v>Diana Caires</v>
      </c>
      <c r="C13" s="31">
        <f>Correção!L16</f>
        <v>4.166666666666667</v>
      </c>
      <c r="D13" s="31">
        <f>Correção!V16</f>
        <v>0.55555555555555558</v>
      </c>
      <c r="E13" s="31">
        <f>Correção!W16</f>
        <v>4.7222222222222223</v>
      </c>
    </row>
    <row r="14" spans="2:5" x14ac:dyDescent="0.25">
      <c r="B14" s="25" t="str">
        <f>Correção!B17</f>
        <v>Diogo Amorim</v>
      </c>
      <c r="C14" s="26">
        <f>Correção!L17</f>
        <v>4.166666666666667</v>
      </c>
      <c r="D14" s="26">
        <f>Correção!V17</f>
        <v>0</v>
      </c>
      <c r="E14" s="26">
        <f>Correção!W17</f>
        <v>4.166666666666667</v>
      </c>
    </row>
    <row r="15" spans="2:5" x14ac:dyDescent="0.25">
      <c r="B15" s="30" t="str">
        <f>Correção!B18</f>
        <v>Fernanda Tenorio</v>
      </c>
      <c r="C15" s="31">
        <f>Correção!L18</f>
        <v>3.3333333333333335</v>
      </c>
      <c r="D15" s="31">
        <f>Correção!V18</f>
        <v>0.55555555555555558</v>
      </c>
      <c r="E15" s="31">
        <f>Correção!W18</f>
        <v>3.8888888888888893</v>
      </c>
    </row>
    <row r="16" spans="2:5" x14ac:dyDescent="0.25">
      <c r="B16" s="25" t="str">
        <f>Correção!B19</f>
        <v>Gabriela Azevedo</v>
      </c>
      <c r="C16" s="26">
        <f>Correção!L19</f>
        <v>4.166666666666667</v>
      </c>
      <c r="D16" s="26">
        <f>Correção!V19</f>
        <v>0.55555555555555558</v>
      </c>
      <c r="E16" s="26">
        <f>Correção!W19</f>
        <v>4.7222222222222223</v>
      </c>
    </row>
    <row r="17" spans="2:5" x14ac:dyDescent="0.25">
      <c r="B17" s="30" t="str">
        <f>Correção!B20</f>
        <v>Heitor Oliveira</v>
      </c>
      <c r="C17" s="31">
        <f>Correção!L20</f>
        <v>4.166666666666667</v>
      </c>
      <c r="D17" s="31">
        <f>Correção!V20</f>
        <v>0.55555555555555558</v>
      </c>
      <c r="E17" s="31">
        <f>Correção!W20</f>
        <v>4.7222222222222223</v>
      </c>
    </row>
    <row r="18" spans="2:5" x14ac:dyDescent="0.25">
      <c r="B18" s="25" t="str">
        <f>Correção!B21</f>
        <v>Joao Santos</v>
      </c>
      <c r="C18" s="26">
        <f>Correção!L21</f>
        <v>2.5</v>
      </c>
      <c r="D18" s="26">
        <f>Correção!V21</f>
        <v>0.55555555555555558</v>
      </c>
      <c r="E18" s="26">
        <f>Correção!W21</f>
        <v>3.0555555555555554</v>
      </c>
    </row>
    <row r="19" spans="2:5" x14ac:dyDescent="0.25">
      <c r="B19" s="30" t="str">
        <f>Correção!B22</f>
        <v>Joao Vanderlei</v>
      </c>
      <c r="C19" s="31">
        <f>Correção!L22</f>
        <v>4.166666666666667</v>
      </c>
      <c r="D19" s="31">
        <f>Correção!V22</f>
        <v>0.55555555555555558</v>
      </c>
      <c r="E19" s="31">
        <f>Correção!W22</f>
        <v>4.7222222222222223</v>
      </c>
    </row>
    <row r="20" spans="2:5" x14ac:dyDescent="0.25">
      <c r="B20" s="25" t="str">
        <f>Correção!B23</f>
        <v>José Silva Jr.</v>
      </c>
      <c r="C20" s="26">
        <f>Correção!L23</f>
        <v>1.7916666666666667</v>
      </c>
      <c r="D20" s="26">
        <f>Correção!V23</f>
        <v>0</v>
      </c>
      <c r="E20" s="26">
        <f>Correção!W23</f>
        <v>1.7916666666666667</v>
      </c>
    </row>
    <row r="21" spans="2:5" x14ac:dyDescent="0.25">
      <c r="B21" s="30" t="str">
        <f>Correção!B24</f>
        <v>Karla Pinheiro</v>
      </c>
      <c r="C21" s="31">
        <f>Correção!L24</f>
        <v>4.166666666666667</v>
      </c>
      <c r="D21" s="31">
        <f>Correção!V24</f>
        <v>0.55555555555555558</v>
      </c>
      <c r="E21" s="31">
        <f>Correção!W24</f>
        <v>4.7222222222222223</v>
      </c>
    </row>
    <row r="22" spans="2:5" x14ac:dyDescent="0.25">
      <c r="B22" s="25" t="str">
        <f>Correção!B25</f>
        <v>Luana Farias</v>
      </c>
      <c r="C22" s="26">
        <f>Correção!L25</f>
        <v>2.5</v>
      </c>
      <c r="D22" s="26">
        <f>Correção!V25</f>
        <v>0.55555555555555558</v>
      </c>
      <c r="E22" s="26">
        <f>Correção!W25</f>
        <v>3.0555555555555554</v>
      </c>
    </row>
    <row r="23" spans="2:5" x14ac:dyDescent="0.25">
      <c r="B23" s="30" t="str">
        <f>Correção!B26</f>
        <v>Lucas Felix</v>
      </c>
      <c r="C23" s="31">
        <f>Correção!L26</f>
        <v>4.041666666666667</v>
      </c>
      <c r="D23" s="31">
        <f>Correção!V26</f>
        <v>0.55555555555555558</v>
      </c>
      <c r="E23" s="31">
        <f>Correção!W26</f>
        <v>4.5972222222222223</v>
      </c>
    </row>
    <row r="24" spans="2:5" x14ac:dyDescent="0.25">
      <c r="B24" s="25" t="str">
        <f>Correção!B27</f>
        <v>Lucca Farias</v>
      </c>
      <c r="C24" s="26">
        <f>Correção!L27</f>
        <v>2.0833333333333335</v>
      </c>
      <c r="D24" s="26">
        <f>Correção!V27</f>
        <v>1.6666666666666667</v>
      </c>
      <c r="E24" s="26">
        <f>Correção!W27</f>
        <v>3.75</v>
      </c>
    </row>
    <row r="25" spans="2:5" x14ac:dyDescent="0.25">
      <c r="B25" s="30" t="str">
        <f>Correção!B28</f>
        <v>Lucca Lisboa</v>
      </c>
      <c r="C25" s="31">
        <f>Correção!L28</f>
        <v>2.5</v>
      </c>
      <c r="D25" s="31">
        <f>Correção!V28</f>
        <v>0.55555555555555558</v>
      </c>
      <c r="E25" s="31">
        <f>Correção!W28</f>
        <v>3.0555555555555554</v>
      </c>
    </row>
    <row r="26" spans="2:5" x14ac:dyDescent="0.25">
      <c r="B26" s="25" t="str">
        <f>Correção!B29</f>
        <v>Luis Cavalcante</v>
      </c>
      <c r="C26" s="26">
        <f>Correção!L29</f>
        <v>3.75</v>
      </c>
      <c r="D26" s="26">
        <f>Correção!V29</f>
        <v>0.55555555555555558</v>
      </c>
      <c r="E26" s="26">
        <f>Correção!W29</f>
        <v>4.3055555555555554</v>
      </c>
    </row>
    <row r="27" spans="2:5" x14ac:dyDescent="0.25">
      <c r="B27" s="30" t="str">
        <f>Correção!B30</f>
        <v>Marcus Nobre Neto</v>
      </c>
      <c r="C27" s="31">
        <f>Correção!L30</f>
        <v>4.166666666666667</v>
      </c>
      <c r="D27" s="31">
        <f>Correção!V30</f>
        <v>2.5</v>
      </c>
      <c r="E27" s="31">
        <f>Correção!W30</f>
        <v>6.666666666666667</v>
      </c>
    </row>
    <row r="28" spans="2:5" x14ac:dyDescent="0.25">
      <c r="B28" s="25" t="str">
        <f>Correção!B31</f>
        <v>Maria Alves</v>
      </c>
      <c r="C28" s="26">
        <f>Correção!L31</f>
        <v>4.166666666666667</v>
      </c>
      <c r="D28" s="26">
        <f>Correção!V31</f>
        <v>0.55555555555555558</v>
      </c>
      <c r="E28" s="26">
        <f>Correção!W31</f>
        <v>4.7222222222222223</v>
      </c>
    </row>
    <row r="29" spans="2:5" x14ac:dyDescent="0.25">
      <c r="B29" s="30" t="str">
        <f>Correção!B32</f>
        <v>Maylla Cabral</v>
      </c>
      <c r="C29" s="31">
        <f>Correção!L32</f>
        <v>2.5</v>
      </c>
      <c r="D29" s="31">
        <f>Correção!V32</f>
        <v>1.3888888888888888</v>
      </c>
      <c r="E29" s="31">
        <f>Correção!W32</f>
        <v>3.8888888888888888</v>
      </c>
    </row>
    <row r="30" spans="2:5" x14ac:dyDescent="0.25">
      <c r="B30" s="25" t="str">
        <f>Correção!B33</f>
        <v>Paulo Santos</v>
      </c>
      <c r="C30" s="26">
        <f>Correção!L33</f>
        <v>5</v>
      </c>
      <c r="D30" s="26">
        <f>Correção!V33</f>
        <v>3.0555555555555554</v>
      </c>
      <c r="E30" s="26">
        <f>Correção!W33</f>
        <v>8.0555555555555554</v>
      </c>
    </row>
    <row r="31" spans="2:5" x14ac:dyDescent="0.25">
      <c r="B31" s="30" t="str">
        <f>Correção!B34</f>
        <v>Rayane Silva</v>
      </c>
      <c r="C31" s="31">
        <f>Correção!L34</f>
        <v>3.166666666666667</v>
      </c>
      <c r="D31" s="31">
        <f>Correção!V34</f>
        <v>0.55555555555555558</v>
      </c>
      <c r="E31" s="31">
        <f>Correção!W34</f>
        <v>3.7222222222222223</v>
      </c>
    </row>
    <row r="32" spans="2:5" x14ac:dyDescent="0.25">
      <c r="B32" s="25" t="str">
        <f>Correção!B35</f>
        <v>Rayanne Barros</v>
      </c>
      <c r="C32" s="26">
        <f>Correção!L35</f>
        <v>2.5</v>
      </c>
      <c r="D32" s="26">
        <f>Correção!V35</f>
        <v>0.55555555555555558</v>
      </c>
      <c r="E32" s="26">
        <f>Correção!W35</f>
        <v>3.0555555555555554</v>
      </c>
    </row>
    <row r="33" spans="2:5" x14ac:dyDescent="0.25">
      <c r="B33" s="30" t="str">
        <f>Correção!B36</f>
        <v>Sayonara Flor</v>
      </c>
      <c r="C33" s="31">
        <f>Correção!L36</f>
        <v>0.625</v>
      </c>
      <c r="D33" s="31">
        <f>Correção!V36</f>
        <v>0</v>
      </c>
      <c r="E33" s="31">
        <f>Correção!W36</f>
        <v>0.625</v>
      </c>
    </row>
    <row r="34" spans="2:5" x14ac:dyDescent="0.25">
      <c r="B34" s="25" t="str">
        <f>Correção!B37</f>
        <v>Sérgio Araujo</v>
      </c>
      <c r="C34" s="26">
        <f>Correção!L37</f>
        <v>4.166666666666667</v>
      </c>
      <c r="D34" s="26">
        <f>Correção!V37</f>
        <v>0.55555555555555558</v>
      </c>
      <c r="E34" s="26">
        <f>Correção!W37</f>
        <v>4.7222222222222223</v>
      </c>
    </row>
    <row r="35" spans="2:5" x14ac:dyDescent="0.25">
      <c r="B35" s="30" t="str">
        <f>Correção!B38</f>
        <v>Thallita Silva</v>
      </c>
      <c r="C35" s="31">
        <f>Correção!L38</f>
        <v>2.5</v>
      </c>
      <c r="D35" s="31">
        <f>Correção!V38</f>
        <v>0.55555555555555558</v>
      </c>
      <c r="E35" s="31">
        <f>Correção!W38</f>
        <v>3.0555555555555554</v>
      </c>
    </row>
    <row r="36" spans="2:5" x14ac:dyDescent="0.25">
      <c r="B36" s="25" t="str">
        <f>Correção!B39</f>
        <v>Valéria Alcantara</v>
      </c>
      <c r="C36" s="26">
        <f>Correção!L39</f>
        <v>2.5</v>
      </c>
      <c r="D36" s="26">
        <f>Correção!V39</f>
        <v>0</v>
      </c>
      <c r="E36" s="26">
        <f>Correção!W39</f>
        <v>2.5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Correção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ricardoaf</dc:creator>
  <cp:lastModifiedBy>ricardoaf</cp:lastModifiedBy>
  <dcterms:created xsi:type="dcterms:W3CDTF">2021-09-11T19:29:56Z</dcterms:created>
  <dcterms:modified xsi:type="dcterms:W3CDTF">2021-09-11T23:01:11Z</dcterms:modified>
</cp:coreProperties>
</file>