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cion y Data\Conocimientos e Informacion\Data Visualization &amp; TellingStories\DATA de USO\"/>
    </mc:Choice>
  </mc:AlternateContent>
  <xr:revisionPtr revIDLastSave="0" documentId="8_{76A3F800-3036-4E93-B1AA-A1C4B5845421}" xr6:coauthVersionLast="47" xr6:coauthVersionMax="47" xr10:uidLastSave="{00000000-0000-0000-0000-000000000000}"/>
  <bookViews>
    <workbookView xWindow="-120" yWindow="-120" windowWidth="20730" windowHeight="11040" activeTab="2" xr2:uid="{B04F0D45-BC1C-4501-8E8A-CE5C33FE0FDD}"/>
  </bookViews>
  <sheets>
    <sheet name="Ejercicio - 01" sheetId="3" r:id="rId1"/>
    <sheet name="Ejercicio - 02" sheetId="1" r:id="rId2"/>
    <sheet name="Ejercicio - 03" sheetId="2" r:id="rId3"/>
  </sheets>
  <definedNames>
    <definedName name="_xlchart.v1.0" hidden="1">'Ejercicio - 03'!$C$2</definedName>
    <definedName name="_xlchart.v1.1" hidden="1">'Ejercicio - 03'!$C$3:$C$91</definedName>
    <definedName name="_xlchart.v1.2" hidden="1">'Ejercicio - 03'!$D$2</definedName>
    <definedName name="_xlchart.v1.3" hidden="1">'Ejercicio - 03'!$D$3:$D$91</definedName>
    <definedName name="_xlchart.v1.4" hidden="1">'Ejercicio - 03'!$C$2</definedName>
    <definedName name="_xlchart.v1.5" hidden="1">'Ejercicio - 03'!$C$3:$C$91</definedName>
    <definedName name="_xlchart.v1.6" hidden="1">'Ejercicio - 03'!$D$2</definedName>
    <definedName name="_xlchart.v1.7" hidden="1">'Ejercicio - 03'!$D$3:$D$91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6" i="1" l="1"/>
  <c r="L66" i="1"/>
  <c r="J66" i="1"/>
  <c r="H140" i="3"/>
  <c r="H141" i="3"/>
  <c r="H142" i="3"/>
  <c r="H143" i="3"/>
  <c r="H144" i="3"/>
  <c r="H145" i="3"/>
  <c r="H146" i="3"/>
  <c r="H147" i="3"/>
  <c r="H148" i="3"/>
  <c r="H149" i="3"/>
  <c r="H139" i="3"/>
  <c r="I147" i="3"/>
  <c r="G139" i="3" a="1"/>
  <c r="G139" i="3" s="1"/>
  <c r="E148" i="3"/>
  <c r="F148" i="3" s="1"/>
  <c r="E149" i="3" s="1"/>
  <c r="F149" i="3" s="1"/>
  <c r="E141" i="3"/>
  <c r="F141" i="3" s="1"/>
  <c r="E142" i="3" s="1"/>
  <c r="F142" i="3" s="1"/>
  <c r="E143" i="3" s="1"/>
  <c r="F143" i="3" s="1"/>
  <c r="E144" i="3" s="1"/>
  <c r="F144" i="3" s="1"/>
  <c r="E145" i="3" s="1"/>
  <c r="F145" i="3" s="1"/>
  <c r="E146" i="3" s="1"/>
  <c r="F146" i="3" s="1"/>
  <c r="E147" i="3" s="1"/>
  <c r="F147" i="3" s="1"/>
  <c r="F140" i="3"/>
  <c r="E140" i="3"/>
  <c r="F139" i="3"/>
  <c r="E139" i="3"/>
  <c r="B144" i="3"/>
  <c r="B150" i="3"/>
  <c r="B148" i="3"/>
  <c r="B147" i="3"/>
  <c r="B143" i="3"/>
  <c r="B141" i="3"/>
  <c r="B140" i="3"/>
  <c r="B139" i="3"/>
  <c r="D59" i="1"/>
  <c r="C59" i="1"/>
  <c r="C148" i="3"/>
  <c r="C144" i="3"/>
  <c r="C147" i="3"/>
  <c r="C143" i="3"/>
  <c r="C140" i="3"/>
  <c r="C141" i="3"/>
  <c r="C139" i="3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<sst xmlns="http://schemas.openxmlformats.org/spreadsheetml/2006/main" count="30" uniqueCount="28">
  <si>
    <t>Semana</t>
  </si>
  <si>
    <t>Problema</t>
  </si>
  <si>
    <t>Id Alumno</t>
  </si>
  <si>
    <t>Ingresos</t>
  </si>
  <si>
    <t>Tickets Promedios de compras por cliente</t>
  </si>
  <si>
    <t xml:space="preserve">* Hemos desarrollado una estrategia de servicios y hemos medido la satisfacción de cliente antes y después de la estrategia (Base 100) </t>
  </si>
  <si>
    <t>Vendedores</t>
  </si>
  <si>
    <t>* Un producto de venta al por menor de bajo costo (BonICE) se vende a través de una fuerza de ventas freelance</t>
  </si>
  <si>
    <t>Satisfaccion al inicio</t>
  </si>
  <si>
    <t xml:space="preserve">Satisfaccion posterior </t>
  </si>
  <si>
    <t>Que podria aseverar en relacion a los datos que aquí se brindan de los 89 estudiantes ¿Fue efectiva la estrategia o no?</t>
  </si>
  <si>
    <t xml:space="preserve">Una bodega o almacen de abarrotes tiene los siguientes datos sobre facturacion (Cada celda es el monto de una transaccion). </t>
  </si>
  <si>
    <t>¿Qué grupo de compra (basado en el ticket de compra) es el mayor en clientes o transacciones?</t>
  </si>
  <si>
    <t>¿Cuales son los dos principales grupos o segmento en relacion al volumen de transacciones?</t>
  </si>
  <si>
    <t>Si se incrementa el numero de vendedores a 20, 25 0 30 se desea saber el impacto que tendría en las ventas (Es decir los ingresos esperados)</t>
  </si>
  <si>
    <t>n</t>
  </si>
  <si>
    <t>Minimo</t>
  </si>
  <si>
    <t>Maximo</t>
  </si>
  <si>
    <t>Log</t>
  </si>
  <si>
    <t>K</t>
  </si>
  <si>
    <t>Sturges</t>
  </si>
  <si>
    <t>Tamaño</t>
  </si>
  <si>
    <t>Rangos</t>
  </si>
  <si>
    <t>Rango final</t>
  </si>
  <si>
    <t>Inicio</t>
  </si>
  <si>
    <t>Fin</t>
  </si>
  <si>
    <t>Frecuencia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</si>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</sst>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595959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0" fontId="0" fillId="0" borderId="1" xfId="0" applyBorder="1"/>
    <xf numFmtId="0" fontId="3" fillId="2" borderId="1" xfId="0" applyFont="1" applyFill="1" applyBorder="1"/>
    <xf numFmtId="164" fontId="0" fillId="0" borderId="1" xfId="0" applyNumberFormat="1" applyBorder="1"/>
    <xf numFmtId="0" fontId="2" fillId="0" borderId="0" xfId="0" applyFont="1"/>
    <xf numFmtId="0" fontId="1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3" fontId="0" fillId="0" borderId="1" xfId="0" applyNumberFormat="1" applyBorder="1"/>
    <xf numFmtId="0" fontId="4" fillId="0" borderId="0" xfId="0" applyFont="1" applyAlignment="1">
      <alignment horizontal="center" vertical="center" readingOrder="1"/>
    </xf>
    <xf numFmtId="3" fontId="0" fillId="0" borderId="0" xfId="0" applyNumberFormat="1"/>
    <xf numFmtId="3" fontId="0" fillId="3" borderId="1" xfId="0" applyNumberFormat="1" applyFill="1" applyBorder="1"/>
    <xf numFmtId="3" fontId="0" fillId="3" borderId="0" xfId="0" applyNumberFormat="1" applyFill="1"/>
    <xf numFmtId="3" fontId="0" fillId="4" borderId="0" xfId="0" applyNumberFormat="1" applyFill="1"/>
    <xf numFmtId="0" fontId="3" fillId="5" borderId="0" xfId="0" applyFont="1" applyFill="1"/>
    <xf numFmtId="3" fontId="0" fillId="4" borderId="1" xfId="0" applyNumberFormat="1" applyFill="1" applyBorder="1"/>
    <xf numFmtId="0" fontId="0" fillId="6" borderId="1" xfId="0" applyFill="1" applyBorder="1"/>
    <xf numFmtId="9" fontId="0" fillId="0" borderId="0" xfId="1" applyFont="1"/>
    <xf numFmtId="9" fontId="0" fillId="7" borderId="0" xfId="1" applyFont="1" applyFill="1"/>
    <xf numFmtId="4" fontId="0" fillId="7" borderId="1" xfId="0" applyNumberForma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'Ejercicio - 01'!$G$138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'Ejercicio - 01'!$G$139:$G$149</c:f>
              <c:numCache>
                <c:formatCode>General</c:formatCode>
                <c:ptCount val="11"/>
                <c:pt idx="0">
                  <c:v>325</c:v>
                </c:pt>
                <c:pt idx="1">
                  <c:v>167</c:v>
                </c:pt>
                <c:pt idx="2">
                  <c:v>165</c:v>
                </c:pt>
                <c:pt idx="3">
                  <c:v>171</c:v>
                </c:pt>
                <c:pt idx="4">
                  <c:v>185</c:v>
                </c:pt>
                <c:pt idx="5">
                  <c:v>157</c:v>
                </c:pt>
                <c:pt idx="6">
                  <c:v>170</c:v>
                </c:pt>
                <c:pt idx="7">
                  <c:v>173</c:v>
                </c:pt>
                <c:pt idx="8">
                  <c:v>193</c:v>
                </c:pt>
                <c:pt idx="9">
                  <c:v>191</c:v>
                </c:pt>
                <c:pt idx="10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B-44EB-B922-69B478C71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453183"/>
        <c:axId val="1342072623"/>
      </c:barChart>
      <c:catAx>
        <c:axId val="1355453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2072623"/>
        <c:crosses val="autoZero"/>
        <c:auto val="1"/>
        <c:lblAlgn val="ctr"/>
        <c:lblOffset val="100"/>
        <c:noMultiLvlLbl val="0"/>
      </c:catAx>
      <c:valAx>
        <c:axId val="134207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545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- 02'!$D$2</c:f>
              <c:strCache>
                <c:ptCount val="1"/>
                <c:pt idx="0">
                  <c:v>Ingresos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553750629329284E-2"/>
                  <c:y val="-3.2674796091170237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'Ejercicio - 02'!$C$3:$C$58</c:f>
              <c:numCache>
                <c:formatCode>General</c:formatCode>
                <c:ptCount val="56"/>
                <c:pt idx="0">
                  <c:v>13</c:v>
                </c:pt>
                <c:pt idx="1">
                  <c:v>16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14</c:v>
                </c:pt>
                <c:pt idx="7">
                  <c:v>16</c:v>
                </c:pt>
                <c:pt idx="8">
                  <c:v>8</c:v>
                </c:pt>
                <c:pt idx="9">
                  <c:v>16</c:v>
                </c:pt>
                <c:pt idx="10">
                  <c:v>16</c:v>
                </c:pt>
                <c:pt idx="11">
                  <c:v>11</c:v>
                </c:pt>
                <c:pt idx="12">
                  <c:v>9</c:v>
                </c:pt>
                <c:pt idx="13">
                  <c:v>8</c:v>
                </c:pt>
                <c:pt idx="14">
                  <c:v>15</c:v>
                </c:pt>
                <c:pt idx="15">
                  <c:v>15</c:v>
                </c:pt>
                <c:pt idx="16">
                  <c:v>11</c:v>
                </c:pt>
                <c:pt idx="17">
                  <c:v>10</c:v>
                </c:pt>
                <c:pt idx="18">
                  <c:v>16</c:v>
                </c:pt>
                <c:pt idx="19">
                  <c:v>13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13</c:v>
                </c:pt>
                <c:pt idx="24">
                  <c:v>8</c:v>
                </c:pt>
                <c:pt idx="25">
                  <c:v>8</c:v>
                </c:pt>
                <c:pt idx="26">
                  <c:v>13</c:v>
                </c:pt>
                <c:pt idx="27">
                  <c:v>13</c:v>
                </c:pt>
                <c:pt idx="28">
                  <c:v>12</c:v>
                </c:pt>
                <c:pt idx="29">
                  <c:v>10</c:v>
                </c:pt>
                <c:pt idx="30">
                  <c:v>10</c:v>
                </c:pt>
                <c:pt idx="31">
                  <c:v>9</c:v>
                </c:pt>
                <c:pt idx="32">
                  <c:v>10</c:v>
                </c:pt>
                <c:pt idx="33">
                  <c:v>8</c:v>
                </c:pt>
                <c:pt idx="34">
                  <c:v>16</c:v>
                </c:pt>
                <c:pt idx="35">
                  <c:v>11</c:v>
                </c:pt>
                <c:pt idx="36">
                  <c:v>16</c:v>
                </c:pt>
                <c:pt idx="37">
                  <c:v>16</c:v>
                </c:pt>
                <c:pt idx="38">
                  <c:v>13</c:v>
                </c:pt>
                <c:pt idx="39">
                  <c:v>11</c:v>
                </c:pt>
                <c:pt idx="40">
                  <c:v>14</c:v>
                </c:pt>
                <c:pt idx="41">
                  <c:v>12</c:v>
                </c:pt>
                <c:pt idx="42">
                  <c:v>15</c:v>
                </c:pt>
                <c:pt idx="43">
                  <c:v>12</c:v>
                </c:pt>
                <c:pt idx="44">
                  <c:v>10</c:v>
                </c:pt>
                <c:pt idx="45">
                  <c:v>13</c:v>
                </c:pt>
                <c:pt idx="46">
                  <c:v>8</c:v>
                </c:pt>
                <c:pt idx="47">
                  <c:v>12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10</c:v>
                </c:pt>
                <c:pt idx="55">
                  <c:v>14</c:v>
                </c:pt>
              </c:numCache>
            </c:numRef>
          </c:xVal>
          <c:yVal>
            <c:numRef>
              <c:f>'Ejercicio - 02'!$D$3:$D$58</c:f>
              <c:numCache>
                <c:formatCode>"$"\ #,##0.00</c:formatCode>
                <c:ptCount val="56"/>
                <c:pt idx="0">
                  <c:v>136200000.00400001</c:v>
                </c:pt>
                <c:pt idx="1">
                  <c:v>167632000</c:v>
                </c:pt>
                <c:pt idx="2">
                  <c:v>104771000</c:v>
                </c:pt>
                <c:pt idx="3">
                  <c:v>115249000</c:v>
                </c:pt>
                <c:pt idx="4">
                  <c:v>116330000.68000001</c:v>
                </c:pt>
                <c:pt idx="5">
                  <c:v>94297000.002000004</c:v>
                </c:pt>
                <c:pt idx="6">
                  <c:v>146683000.002</c:v>
                </c:pt>
                <c:pt idx="7">
                  <c:v>176748000.00799999</c:v>
                </c:pt>
                <c:pt idx="8">
                  <c:v>81824000</c:v>
                </c:pt>
                <c:pt idx="9">
                  <c:v>167640000.00799999</c:v>
                </c:pt>
                <c:pt idx="10">
                  <c:v>163291000</c:v>
                </c:pt>
                <c:pt idx="11">
                  <c:v>115257000</c:v>
                </c:pt>
                <c:pt idx="12">
                  <c:v>94304000.002000004</c:v>
                </c:pt>
                <c:pt idx="13">
                  <c:v>81829000</c:v>
                </c:pt>
                <c:pt idx="14">
                  <c:v>157168000</c:v>
                </c:pt>
                <c:pt idx="15">
                  <c:v>149169000</c:v>
                </c:pt>
                <c:pt idx="16">
                  <c:v>112262000</c:v>
                </c:pt>
                <c:pt idx="17">
                  <c:v>104786000</c:v>
                </c:pt>
                <c:pt idx="18">
                  <c:v>167649000</c:v>
                </c:pt>
                <c:pt idx="19">
                  <c:v>136219000</c:v>
                </c:pt>
                <c:pt idx="20">
                  <c:v>104789000</c:v>
                </c:pt>
                <c:pt idx="21">
                  <c:v>97313000</c:v>
                </c:pt>
                <c:pt idx="22">
                  <c:v>83838000</c:v>
                </c:pt>
                <c:pt idx="23">
                  <c:v>158199000</c:v>
                </c:pt>
                <c:pt idx="24">
                  <c:v>83840000</c:v>
                </c:pt>
                <c:pt idx="25">
                  <c:v>84731000</c:v>
                </c:pt>
                <c:pt idx="26">
                  <c:v>127116000</c:v>
                </c:pt>
                <c:pt idx="27">
                  <c:v>134627000</c:v>
                </c:pt>
                <c:pt idx="28">
                  <c:v>115751000</c:v>
                </c:pt>
                <c:pt idx="29">
                  <c:v>100433000</c:v>
                </c:pt>
                <c:pt idx="30">
                  <c:v>104799000</c:v>
                </c:pt>
                <c:pt idx="31">
                  <c:v>94323000</c:v>
                </c:pt>
                <c:pt idx="32">
                  <c:v>104801000</c:v>
                </c:pt>
                <c:pt idx="33">
                  <c:v>83849000</c:v>
                </c:pt>
                <c:pt idx="34">
                  <c:v>194561000</c:v>
                </c:pt>
                <c:pt idx="35">
                  <c:v>119281000</c:v>
                </c:pt>
                <c:pt idx="36">
                  <c:v>179555000</c:v>
                </c:pt>
                <c:pt idx="37">
                  <c:v>167668000</c:v>
                </c:pt>
                <c:pt idx="38">
                  <c:v>136238000</c:v>
                </c:pt>
                <c:pt idx="39">
                  <c:v>129183000</c:v>
                </c:pt>
                <c:pt idx="40">
                  <c:v>146717000</c:v>
                </c:pt>
                <c:pt idx="41">
                  <c:v>125764000</c:v>
                </c:pt>
                <c:pt idx="42">
                  <c:v>153627000</c:v>
                </c:pt>
                <c:pt idx="43">
                  <c:v>125766000</c:v>
                </c:pt>
                <c:pt idx="44">
                  <c:v>104813000</c:v>
                </c:pt>
                <c:pt idx="45">
                  <c:v>138133000</c:v>
                </c:pt>
                <c:pt idx="46">
                  <c:v>89862000</c:v>
                </c:pt>
                <c:pt idx="47">
                  <c:v>125770000</c:v>
                </c:pt>
                <c:pt idx="48">
                  <c:v>94340000</c:v>
                </c:pt>
                <c:pt idx="49">
                  <c:v>101995000</c:v>
                </c:pt>
                <c:pt idx="50">
                  <c:v>125773000</c:v>
                </c:pt>
                <c:pt idx="51">
                  <c:v>136251000</c:v>
                </c:pt>
                <c:pt idx="52">
                  <c:v>122798000</c:v>
                </c:pt>
                <c:pt idx="53">
                  <c:v>115299000</c:v>
                </c:pt>
                <c:pt idx="54">
                  <c:v>104823000</c:v>
                </c:pt>
                <c:pt idx="55">
                  <c:v>146732000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F-4880-B508-3137166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559087"/>
        <c:axId val="1106146031"/>
      </c:scatterChart>
      <c:valAx>
        <c:axId val="111055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6146031"/>
        <c:crosses val="autoZero"/>
        <c:crossBetween val="midCat"/>
      </c:valAx>
      <c:valAx>
        <c:axId val="110614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055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series layoutId="boxWhisker" uniqueId="{9BFDFB52-A412-4C64-9615-E8F4CBE27A17}">
          <cx:tx>
            <cx:txData>
              <cx:f>_xlchart.v1.0</cx:f>
              <cx:v>Satisfaccion al inicio</cx:v>
            </cx:txData>
          </cx:tx>
          <cx:dataLabels/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4F3BC1F-5FB4-4C70-98BD-BF6224EBBDC0}">
          <cx:tx>
            <cx:txData>
              <cx:f>_xlchart.v1.2</cx:f>
              <cx:v>Satisfaccion posterior </cx:v>
            </cx:txData>
          </cx:tx>
          <cx:dataLabels/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383215</xdr:colOff>
      <xdr:row>134</xdr:row>
      <xdr:rowOff>123605</xdr:rowOff>
    </xdr:from>
    <xdr:to>
      <xdr:col>16</xdr:col>
      <xdr:colOff>369925</xdr:colOff>
      <xdr:row>149</xdr:row>
      <xdr:rowOff>42531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24AC94-1919-7CDB-69C8-8BE9FD42A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753438</xdr:colOff>
      <xdr:row>40</xdr:row>
      <xdr:rowOff>180226</xdr:rowOff>
    </xdr:from>
    <xdr:to>
      <xdr:col>14</xdr:col>
      <xdr:colOff>139130</xdr:colOff>
      <xdr:row>61</xdr:row>
      <xdr:rowOff>128427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0173C26-B784-6BED-BD12-C13DBC4AF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318492</xdr:colOff>
      <xdr:row>73</xdr:row>
      <xdr:rowOff>146447</xdr:rowOff>
    </xdr:from>
    <xdr:to>
      <xdr:col>11</xdr:col>
      <xdr:colOff>9921</xdr:colOff>
      <xdr:row>90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D7EC39E-B8B3-283D-A694-C806582FAB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3414" y="13908088"/>
              <a:ext cx="5039320" cy="30583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903E-B836-4A59-83F1-084FB74E0642}">
  <dimension ref="A1:P150"/>
  <sheetViews>
    <sheetView topLeftCell="A128" zoomScale="86" zoomScaleNormal="86" workbookViewId="0">
      <selection activeCell="H139" sqref="H139"/>
    </sheetView>
  </sheetViews>
  <sheetFormatPr baseColWidth="10" defaultRowHeight="15" x14ac:dyDescent="0.25"/>
  <cols>
    <col min="1" max="1" width="20.5703125" customWidth="1"/>
    <col min="2" max="2" width="11.85546875" bestFit="1" customWidth="1"/>
    <col min="3" max="3" width="23.85546875" customWidth="1"/>
    <col min="4" max="4" width="14.85546875" customWidth="1"/>
    <col min="8" max="8" width="19" bestFit="1" customWidth="1"/>
    <col min="259" max="259" width="12.5703125" bestFit="1" customWidth="1"/>
    <col min="260" max="260" width="14.85546875" customWidth="1"/>
    <col min="264" max="264" width="19" bestFit="1" customWidth="1"/>
    <col min="515" max="515" width="12.5703125" bestFit="1" customWidth="1"/>
    <col min="516" max="516" width="14.85546875" customWidth="1"/>
    <col min="520" max="520" width="19" bestFit="1" customWidth="1"/>
    <col min="771" max="771" width="12.5703125" bestFit="1" customWidth="1"/>
    <col min="772" max="772" width="14.85546875" customWidth="1"/>
    <col min="776" max="776" width="19" bestFit="1" customWidth="1"/>
    <col min="1027" max="1027" width="12.5703125" bestFit="1" customWidth="1"/>
    <col min="1028" max="1028" width="14.85546875" customWidth="1"/>
    <col min="1032" max="1032" width="19" bestFit="1" customWidth="1"/>
    <col min="1283" max="1283" width="12.5703125" bestFit="1" customWidth="1"/>
    <col min="1284" max="1284" width="14.85546875" customWidth="1"/>
    <col min="1288" max="1288" width="19" bestFit="1" customWidth="1"/>
    <col min="1539" max="1539" width="12.5703125" bestFit="1" customWidth="1"/>
    <col min="1540" max="1540" width="14.85546875" customWidth="1"/>
    <col min="1544" max="1544" width="19" bestFit="1" customWidth="1"/>
    <col min="1795" max="1795" width="12.5703125" bestFit="1" customWidth="1"/>
    <col min="1796" max="1796" width="14.85546875" customWidth="1"/>
    <col min="1800" max="1800" width="19" bestFit="1" customWidth="1"/>
    <col min="2051" max="2051" width="12.5703125" bestFit="1" customWidth="1"/>
    <col min="2052" max="2052" width="14.85546875" customWidth="1"/>
    <col min="2056" max="2056" width="19" bestFit="1" customWidth="1"/>
    <col min="2307" max="2307" width="12.5703125" bestFit="1" customWidth="1"/>
    <col min="2308" max="2308" width="14.85546875" customWidth="1"/>
    <col min="2312" max="2312" width="19" bestFit="1" customWidth="1"/>
    <col min="2563" max="2563" width="12.5703125" bestFit="1" customWidth="1"/>
    <col min="2564" max="2564" width="14.85546875" customWidth="1"/>
    <col min="2568" max="2568" width="19" bestFit="1" customWidth="1"/>
    <col min="2819" max="2819" width="12.5703125" bestFit="1" customWidth="1"/>
    <col min="2820" max="2820" width="14.85546875" customWidth="1"/>
    <col min="2824" max="2824" width="19" bestFit="1" customWidth="1"/>
    <col min="3075" max="3075" width="12.5703125" bestFit="1" customWidth="1"/>
    <col min="3076" max="3076" width="14.85546875" customWidth="1"/>
    <col min="3080" max="3080" width="19" bestFit="1" customWidth="1"/>
    <col min="3331" max="3331" width="12.5703125" bestFit="1" customWidth="1"/>
    <col min="3332" max="3332" width="14.85546875" customWidth="1"/>
    <col min="3336" max="3336" width="19" bestFit="1" customWidth="1"/>
    <col min="3587" max="3587" width="12.5703125" bestFit="1" customWidth="1"/>
    <col min="3588" max="3588" width="14.85546875" customWidth="1"/>
    <col min="3592" max="3592" width="19" bestFit="1" customWidth="1"/>
    <col min="3843" max="3843" width="12.5703125" bestFit="1" customWidth="1"/>
    <col min="3844" max="3844" width="14.85546875" customWidth="1"/>
    <col min="3848" max="3848" width="19" bestFit="1" customWidth="1"/>
    <col min="4099" max="4099" width="12.5703125" bestFit="1" customWidth="1"/>
    <col min="4100" max="4100" width="14.85546875" customWidth="1"/>
    <col min="4104" max="4104" width="19" bestFit="1" customWidth="1"/>
    <col min="4355" max="4355" width="12.5703125" bestFit="1" customWidth="1"/>
    <col min="4356" max="4356" width="14.85546875" customWidth="1"/>
    <col min="4360" max="4360" width="19" bestFit="1" customWidth="1"/>
    <col min="4611" max="4611" width="12.5703125" bestFit="1" customWidth="1"/>
    <col min="4612" max="4612" width="14.85546875" customWidth="1"/>
    <col min="4616" max="4616" width="19" bestFit="1" customWidth="1"/>
    <col min="4867" max="4867" width="12.5703125" bestFit="1" customWidth="1"/>
    <col min="4868" max="4868" width="14.85546875" customWidth="1"/>
    <col min="4872" max="4872" width="19" bestFit="1" customWidth="1"/>
    <col min="5123" max="5123" width="12.5703125" bestFit="1" customWidth="1"/>
    <col min="5124" max="5124" width="14.85546875" customWidth="1"/>
    <col min="5128" max="5128" width="19" bestFit="1" customWidth="1"/>
    <col min="5379" max="5379" width="12.5703125" bestFit="1" customWidth="1"/>
    <col min="5380" max="5380" width="14.85546875" customWidth="1"/>
    <col min="5384" max="5384" width="19" bestFit="1" customWidth="1"/>
    <col min="5635" max="5635" width="12.5703125" bestFit="1" customWidth="1"/>
    <col min="5636" max="5636" width="14.85546875" customWidth="1"/>
    <col min="5640" max="5640" width="19" bestFit="1" customWidth="1"/>
    <col min="5891" max="5891" width="12.5703125" bestFit="1" customWidth="1"/>
    <col min="5892" max="5892" width="14.85546875" customWidth="1"/>
    <col min="5896" max="5896" width="19" bestFit="1" customWidth="1"/>
    <col min="6147" max="6147" width="12.5703125" bestFit="1" customWidth="1"/>
    <col min="6148" max="6148" width="14.85546875" customWidth="1"/>
    <col min="6152" max="6152" width="19" bestFit="1" customWidth="1"/>
    <col min="6403" max="6403" width="12.5703125" bestFit="1" customWidth="1"/>
    <col min="6404" max="6404" width="14.85546875" customWidth="1"/>
    <col min="6408" max="6408" width="19" bestFit="1" customWidth="1"/>
    <col min="6659" max="6659" width="12.5703125" bestFit="1" customWidth="1"/>
    <col min="6660" max="6660" width="14.85546875" customWidth="1"/>
    <col min="6664" max="6664" width="19" bestFit="1" customWidth="1"/>
    <col min="6915" max="6915" width="12.5703125" bestFit="1" customWidth="1"/>
    <col min="6916" max="6916" width="14.85546875" customWidth="1"/>
    <col min="6920" max="6920" width="19" bestFit="1" customWidth="1"/>
    <col min="7171" max="7171" width="12.5703125" bestFit="1" customWidth="1"/>
    <col min="7172" max="7172" width="14.85546875" customWidth="1"/>
    <col min="7176" max="7176" width="19" bestFit="1" customWidth="1"/>
    <col min="7427" max="7427" width="12.5703125" bestFit="1" customWidth="1"/>
    <col min="7428" max="7428" width="14.85546875" customWidth="1"/>
    <col min="7432" max="7432" width="19" bestFit="1" customWidth="1"/>
    <col min="7683" max="7683" width="12.5703125" bestFit="1" customWidth="1"/>
    <col min="7684" max="7684" width="14.85546875" customWidth="1"/>
    <col min="7688" max="7688" width="19" bestFit="1" customWidth="1"/>
    <col min="7939" max="7939" width="12.5703125" bestFit="1" customWidth="1"/>
    <col min="7940" max="7940" width="14.85546875" customWidth="1"/>
    <col min="7944" max="7944" width="19" bestFit="1" customWidth="1"/>
    <col min="8195" max="8195" width="12.5703125" bestFit="1" customWidth="1"/>
    <col min="8196" max="8196" width="14.85546875" customWidth="1"/>
    <col min="8200" max="8200" width="19" bestFit="1" customWidth="1"/>
    <col min="8451" max="8451" width="12.5703125" bestFit="1" customWidth="1"/>
    <col min="8452" max="8452" width="14.85546875" customWidth="1"/>
    <col min="8456" max="8456" width="19" bestFit="1" customWidth="1"/>
    <col min="8707" max="8707" width="12.5703125" bestFit="1" customWidth="1"/>
    <col min="8708" max="8708" width="14.85546875" customWidth="1"/>
    <col min="8712" max="8712" width="19" bestFit="1" customWidth="1"/>
    <col min="8963" max="8963" width="12.5703125" bestFit="1" customWidth="1"/>
    <col min="8964" max="8964" width="14.85546875" customWidth="1"/>
    <col min="8968" max="8968" width="19" bestFit="1" customWidth="1"/>
    <col min="9219" max="9219" width="12.5703125" bestFit="1" customWidth="1"/>
    <col min="9220" max="9220" width="14.85546875" customWidth="1"/>
    <col min="9224" max="9224" width="19" bestFit="1" customWidth="1"/>
    <col min="9475" max="9475" width="12.5703125" bestFit="1" customWidth="1"/>
    <col min="9476" max="9476" width="14.85546875" customWidth="1"/>
    <col min="9480" max="9480" width="19" bestFit="1" customWidth="1"/>
    <col min="9731" max="9731" width="12.5703125" bestFit="1" customWidth="1"/>
    <col min="9732" max="9732" width="14.85546875" customWidth="1"/>
    <col min="9736" max="9736" width="19" bestFit="1" customWidth="1"/>
    <col min="9987" max="9987" width="12.5703125" bestFit="1" customWidth="1"/>
    <col min="9988" max="9988" width="14.85546875" customWidth="1"/>
    <col min="9992" max="9992" width="19" bestFit="1" customWidth="1"/>
    <col min="10243" max="10243" width="12.5703125" bestFit="1" customWidth="1"/>
    <col min="10244" max="10244" width="14.85546875" customWidth="1"/>
    <col min="10248" max="10248" width="19" bestFit="1" customWidth="1"/>
    <col min="10499" max="10499" width="12.5703125" bestFit="1" customWidth="1"/>
    <col min="10500" max="10500" width="14.85546875" customWidth="1"/>
    <col min="10504" max="10504" width="19" bestFit="1" customWidth="1"/>
    <col min="10755" max="10755" width="12.5703125" bestFit="1" customWidth="1"/>
    <col min="10756" max="10756" width="14.85546875" customWidth="1"/>
    <col min="10760" max="10760" width="19" bestFit="1" customWidth="1"/>
    <col min="11011" max="11011" width="12.5703125" bestFit="1" customWidth="1"/>
    <col min="11012" max="11012" width="14.85546875" customWidth="1"/>
    <col min="11016" max="11016" width="19" bestFit="1" customWidth="1"/>
    <col min="11267" max="11267" width="12.5703125" bestFit="1" customWidth="1"/>
    <col min="11268" max="11268" width="14.85546875" customWidth="1"/>
    <col min="11272" max="11272" width="19" bestFit="1" customWidth="1"/>
    <col min="11523" max="11523" width="12.5703125" bestFit="1" customWidth="1"/>
    <col min="11524" max="11524" width="14.85546875" customWidth="1"/>
    <col min="11528" max="11528" width="19" bestFit="1" customWidth="1"/>
    <col min="11779" max="11779" width="12.5703125" bestFit="1" customWidth="1"/>
    <col min="11780" max="11780" width="14.85546875" customWidth="1"/>
    <col min="11784" max="11784" width="19" bestFit="1" customWidth="1"/>
    <col min="12035" max="12035" width="12.5703125" bestFit="1" customWidth="1"/>
    <col min="12036" max="12036" width="14.85546875" customWidth="1"/>
    <col min="12040" max="12040" width="19" bestFit="1" customWidth="1"/>
    <col min="12291" max="12291" width="12.5703125" bestFit="1" customWidth="1"/>
    <col min="12292" max="12292" width="14.85546875" customWidth="1"/>
    <col min="12296" max="12296" width="19" bestFit="1" customWidth="1"/>
    <col min="12547" max="12547" width="12.5703125" bestFit="1" customWidth="1"/>
    <col min="12548" max="12548" width="14.85546875" customWidth="1"/>
    <col min="12552" max="12552" width="19" bestFit="1" customWidth="1"/>
    <col min="12803" max="12803" width="12.5703125" bestFit="1" customWidth="1"/>
    <col min="12804" max="12804" width="14.85546875" customWidth="1"/>
    <col min="12808" max="12808" width="19" bestFit="1" customWidth="1"/>
    <col min="13059" max="13059" width="12.5703125" bestFit="1" customWidth="1"/>
    <col min="13060" max="13060" width="14.85546875" customWidth="1"/>
    <col min="13064" max="13064" width="19" bestFit="1" customWidth="1"/>
    <col min="13315" max="13315" width="12.5703125" bestFit="1" customWidth="1"/>
    <col min="13316" max="13316" width="14.85546875" customWidth="1"/>
    <col min="13320" max="13320" width="19" bestFit="1" customWidth="1"/>
    <col min="13571" max="13571" width="12.5703125" bestFit="1" customWidth="1"/>
    <col min="13572" max="13572" width="14.85546875" customWidth="1"/>
    <col min="13576" max="13576" width="19" bestFit="1" customWidth="1"/>
    <col min="13827" max="13827" width="12.5703125" bestFit="1" customWidth="1"/>
    <col min="13828" max="13828" width="14.85546875" customWidth="1"/>
    <col min="13832" max="13832" width="19" bestFit="1" customWidth="1"/>
    <col min="14083" max="14083" width="12.5703125" bestFit="1" customWidth="1"/>
    <col min="14084" max="14084" width="14.85546875" customWidth="1"/>
    <col min="14088" max="14088" width="19" bestFit="1" customWidth="1"/>
    <col min="14339" max="14339" width="12.5703125" bestFit="1" customWidth="1"/>
    <col min="14340" max="14340" width="14.85546875" customWidth="1"/>
    <col min="14344" max="14344" width="19" bestFit="1" customWidth="1"/>
    <col min="14595" max="14595" width="12.5703125" bestFit="1" customWidth="1"/>
    <col min="14596" max="14596" width="14.85546875" customWidth="1"/>
    <col min="14600" max="14600" width="19" bestFit="1" customWidth="1"/>
    <col min="14851" max="14851" width="12.5703125" bestFit="1" customWidth="1"/>
    <col min="14852" max="14852" width="14.85546875" customWidth="1"/>
    <col min="14856" max="14856" width="19" bestFit="1" customWidth="1"/>
    <col min="15107" max="15107" width="12.5703125" bestFit="1" customWidth="1"/>
    <col min="15108" max="15108" width="14.85546875" customWidth="1"/>
    <col min="15112" max="15112" width="19" bestFit="1" customWidth="1"/>
    <col min="15363" max="15363" width="12.5703125" bestFit="1" customWidth="1"/>
    <col min="15364" max="15364" width="14.85546875" customWidth="1"/>
    <col min="15368" max="15368" width="19" bestFit="1" customWidth="1"/>
    <col min="15619" max="15619" width="12.5703125" bestFit="1" customWidth="1"/>
    <col min="15620" max="15620" width="14.85546875" customWidth="1"/>
    <col min="15624" max="15624" width="19" bestFit="1" customWidth="1"/>
    <col min="15875" max="15875" width="12.5703125" bestFit="1" customWidth="1"/>
    <col min="15876" max="15876" width="14.85546875" customWidth="1"/>
    <col min="15880" max="15880" width="19" bestFit="1" customWidth="1"/>
    <col min="16131" max="16131" width="12.5703125" bestFit="1" customWidth="1"/>
    <col min="16132" max="16132" width="14.85546875" customWidth="1"/>
    <col min="16136" max="16136" width="19" bestFit="1" customWidth="1"/>
  </cols>
  <sheetData>
    <row r="1" spans="1:16" x14ac:dyDescent="0.25">
      <c r="A1" s="5" t="s">
        <v>4</v>
      </c>
    </row>
    <row r="3" spans="1:16" x14ac:dyDescent="0.25">
      <c r="A3" s="9">
        <v>57701</v>
      </c>
      <c r="B3" s="9">
        <v>29025</v>
      </c>
      <c r="C3" s="9">
        <v>127507</v>
      </c>
      <c r="D3" s="9">
        <v>61926</v>
      </c>
      <c r="E3" s="9">
        <v>79794</v>
      </c>
      <c r="F3" s="9">
        <v>135490</v>
      </c>
      <c r="G3" s="9">
        <v>107698</v>
      </c>
      <c r="H3" s="9">
        <v>90667</v>
      </c>
      <c r="I3" s="9">
        <v>133750</v>
      </c>
      <c r="J3" s="9">
        <v>56421</v>
      </c>
      <c r="K3" s="9">
        <v>112938</v>
      </c>
      <c r="L3" s="9">
        <v>133550</v>
      </c>
      <c r="M3" s="9">
        <v>127473</v>
      </c>
      <c r="N3" s="9">
        <v>124309</v>
      </c>
      <c r="O3" s="9">
        <v>30367</v>
      </c>
      <c r="P3" s="9">
        <v>15195</v>
      </c>
    </row>
    <row r="4" spans="1:16" x14ac:dyDescent="0.25">
      <c r="A4" s="9">
        <v>113055</v>
      </c>
      <c r="B4" s="9">
        <v>103737</v>
      </c>
      <c r="C4" s="9">
        <v>38666</v>
      </c>
      <c r="D4" s="9">
        <v>113214</v>
      </c>
      <c r="E4" s="9">
        <v>106791</v>
      </c>
      <c r="F4" s="9">
        <v>55932</v>
      </c>
      <c r="G4" s="9">
        <v>57057</v>
      </c>
      <c r="H4" s="9">
        <v>118065</v>
      </c>
      <c r="I4" s="9">
        <v>116182</v>
      </c>
      <c r="J4" s="9">
        <v>131009</v>
      </c>
      <c r="K4" s="9">
        <v>51659</v>
      </c>
      <c r="L4" s="9">
        <v>134711</v>
      </c>
      <c r="M4" s="9">
        <v>69105</v>
      </c>
      <c r="N4" s="9">
        <v>110153</v>
      </c>
      <c r="O4" s="9">
        <v>66341</v>
      </c>
      <c r="P4" s="9">
        <v>49614</v>
      </c>
    </row>
    <row r="5" spans="1:16" x14ac:dyDescent="0.25">
      <c r="A5" s="9">
        <v>132697</v>
      </c>
      <c r="B5" s="9">
        <v>22330</v>
      </c>
      <c r="C5" s="9">
        <v>12628</v>
      </c>
      <c r="D5" s="9">
        <v>88920</v>
      </c>
      <c r="E5" s="9">
        <v>119020</v>
      </c>
      <c r="F5" s="9">
        <v>20248</v>
      </c>
      <c r="G5" s="9">
        <v>36832</v>
      </c>
      <c r="H5" s="9">
        <v>14319</v>
      </c>
      <c r="I5" s="9">
        <v>63318</v>
      </c>
      <c r="J5" s="9">
        <v>48968</v>
      </c>
      <c r="K5" s="9">
        <v>15382</v>
      </c>
      <c r="L5" s="9">
        <v>36377</v>
      </c>
      <c r="M5" s="9">
        <v>17904</v>
      </c>
      <c r="N5" s="9">
        <v>94555</v>
      </c>
      <c r="O5" s="9">
        <v>49651</v>
      </c>
      <c r="P5" s="9">
        <v>46821</v>
      </c>
    </row>
    <row r="6" spans="1:16" x14ac:dyDescent="0.25">
      <c r="A6" s="9">
        <v>10191</v>
      </c>
      <c r="B6" s="9">
        <v>86394</v>
      </c>
      <c r="C6" s="9">
        <v>28682</v>
      </c>
      <c r="D6" s="9">
        <v>124680</v>
      </c>
      <c r="E6" s="9">
        <v>97302</v>
      </c>
      <c r="F6" s="9">
        <v>83755</v>
      </c>
      <c r="G6" s="9">
        <v>39020</v>
      </c>
      <c r="H6" s="9">
        <v>49504</v>
      </c>
      <c r="I6" s="9">
        <v>68994</v>
      </c>
      <c r="J6" s="9">
        <v>105859</v>
      </c>
      <c r="K6" s="9">
        <v>53903</v>
      </c>
      <c r="L6" s="9">
        <v>33153</v>
      </c>
      <c r="M6" s="9">
        <v>72878</v>
      </c>
      <c r="N6" s="9">
        <v>109123</v>
      </c>
      <c r="O6" s="9">
        <v>47647</v>
      </c>
      <c r="P6" s="9">
        <v>29217</v>
      </c>
    </row>
    <row r="7" spans="1:16" x14ac:dyDescent="0.25">
      <c r="A7" s="9">
        <v>68802</v>
      </c>
      <c r="B7" s="9">
        <v>132517</v>
      </c>
      <c r="C7" s="9">
        <v>60199</v>
      </c>
      <c r="D7" s="9">
        <v>129581</v>
      </c>
      <c r="E7" s="9">
        <v>119153</v>
      </c>
      <c r="F7" s="9">
        <v>28665</v>
      </c>
      <c r="G7" s="9">
        <v>71195</v>
      </c>
      <c r="H7" s="9">
        <v>129897</v>
      </c>
      <c r="I7" s="9">
        <v>101989</v>
      </c>
      <c r="J7" s="9">
        <v>118557</v>
      </c>
      <c r="K7" s="9">
        <v>112748</v>
      </c>
      <c r="L7" s="9">
        <v>130521</v>
      </c>
      <c r="M7" s="9">
        <v>76365</v>
      </c>
      <c r="N7" s="9">
        <v>82712</v>
      </c>
      <c r="O7" s="9">
        <v>105785</v>
      </c>
      <c r="P7" s="9">
        <v>59417</v>
      </c>
    </row>
    <row r="8" spans="1:16" x14ac:dyDescent="0.25">
      <c r="A8" s="9">
        <v>96550</v>
      </c>
      <c r="B8" s="9">
        <v>90980</v>
      </c>
      <c r="C8" s="9">
        <v>56141</v>
      </c>
      <c r="D8" s="9">
        <v>78615</v>
      </c>
      <c r="E8" s="9">
        <v>58820</v>
      </c>
      <c r="F8" s="9">
        <v>7694</v>
      </c>
      <c r="G8" s="9">
        <v>111430</v>
      </c>
      <c r="H8" s="9">
        <v>50177</v>
      </c>
      <c r="I8" s="9">
        <v>86978</v>
      </c>
      <c r="J8" s="9">
        <v>97884</v>
      </c>
      <c r="K8" s="9">
        <v>121772</v>
      </c>
      <c r="L8" s="9">
        <v>83394</v>
      </c>
      <c r="M8" s="9">
        <v>109284</v>
      </c>
      <c r="N8" s="9">
        <v>38512</v>
      </c>
      <c r="O8" s="9">
        <v>128118</v>
      </c>
      <c r="P8" s="9">
        <v>27960</v>
      </c>
    </row>
    <row r="9" spans="1:16" x14ac:dyDescent="0.25">
      <c r="A9" s="9">
        <v>59878</v>
      </c>
      <c r="B9" s="9">
        <v>33968</v>
      </c>
      <c r="C9" s="9">
        <v>37746</v>
      </c>
      <c r="D9" s="9">
        <v>86761</v>
      </c>
      <c r="E9" s="9">
        <v>115619</v>
      </c>
      <c r="F9" s="9">
        <v>47048</v>
      </c>
      <c r="G9" s="9">
        <v>22335</v>
      </c>
      <c r="H9" s="9">
        <v>22036</v>
      </c>
      <c r="I9" s="9">
        <v>89127</v>
      </c>
      <c r="J9" s="9">
        <v>115853</v>
      </c>
      <c r="K9" s="9">
        <v>66011</v>
      </c>
      <c r="L9" s="9">
        <v>60875</v>
      </c>
      <c r="M9" s="9">
        <v>14989</v>
      </c>
      <c r="N9" s="9">
        <v>103187</v>
      </c>
      <c r="O9" s="9">
        <v>58337</v>
      </c>
      <c r="P9" s="9">
        <v>29027</v>
      </c>
    </row>
    <row r="10" spans="1:16" x14ac:dyDescent="0.25">
      <c r="A10" s="9">
        <v>56020</v>
      </c>
      <c r="B10" s="9">
        <v>97156</v>
      </c>
      <c r="C10" s="9">
        <v>22212</v>
      </c>
      <c r="D10" s="9">
        <v>9724</v>
      </c>
      <c r="E10" s="9">
        <v>135321</v>
      </c>
      <c r="F10" s="9">
        <v>10500</v>
      </c>
      <c r="G10" s="9">
        <v>53167</v>
      </c>
      <c r="H10" s="9">
        <v>98845</v>
      </c>
      <c r="I10" s="9">
        <v>118809</v>
      </c>
      <c r="J10" s="9">
        <v>122984</v>
      </c>
      <c r="K10" s="9">
        <v>117354</v>
      </c>
      <c r="L10" s="9">
        <v>119869</v>
      </c>
      <c r="M10" s="9">
        <v>132123</v>
      </c>
      <c r="N10" s="9">
        <v>40077</v>
      </c>
      <c r="O10" s="9">
        <v>109123</v>
      </c>
      <c r="P10" s="9">
        <v>115521</v>
      </c>
    </row>
    <row r="11" spans="1:16" x14ac:dyDescent="0.25">
      <c r="A11" s="9">
        <v>23433</v>
      </c>
      <c r="B11" s="9">
        <v>105295</v>
      </c>
      <c r="C11" s="9">
        <v>87314</v>
      </c>
      <c r="D11" s="9">
        <v>21955</v>
      </c>
      <c r="E11" s="9">
        <v>121222</v>
      </c>
      <c r="F11" s="9">
        <v>92398</v>
      </c>
      <c r="G11" s="9">
        <v>79830</v>
      </c>
      <c r="H11" s="9">
        <v>85861</v>
      </c>
      <c r="I11" s="9">
        <v>52314</v>
      </c>
      <c r="J11" s="9">
        <v>124999</v>
      </c>
      <c r="K11" s="9">
        <v>79851</v>
      </c>
      <c r="L11" s="9">
        <v>16964</v>
      </c>
      <c r="M11" s="9">
        <v>110890</v>
      </c>
      <c r="N11" s="9">
        <v>117018</v>
      </c>
      <c r="O11" s="9">
        <v>42998</v>
      </c>
      <c r="P11" s="9">
        <v>105339</v>
      </c>
    </row>
    <row r="12" spans="1:16" x14ac:dyDescent="0.25">
      <c r="A12" s="9">
        <v>87651</v>
      </c>
      <c r="B12" s="9">
        <v>33969</v>
      </c>
      <c r="C12" s="9">
        <v>80709</v>
      </c>
      <c r="D12" s="9">
        <v>83031</v>
      </c>
      <c r="E12" s="9">
        <v>54136</v>
      </c>
      <c r="F12" s="9">
        <v>108527</v>
      </c>
      <c r="G12" s="9">
        <v>59819</v>
      </c>
      <c r="H12" s="9">
        <v>125072</v>
      </c>
      <c r="I12" s="9">
        <v>82957</v>
      </c>
      <c r="J12" s="9">
        <v>57288</v>
      </c>
      <c r="K12" s="9">
        <v>41698</v>
      </c>
      <c r="L12" s="9">
        <v>13436</v>
      </c>
      <c r="M12" s="9">
        <v>75971</v>
      </c>
      <c r="N12" s="9">
        <v>79354</v>
      </c>
      <c r="O12" s="9">
        <v>93147</v>
      </c>
      <c r="P12" s="9">
        <v>16911</v>
      </c>
    </row>
    <row r="13" spans="1:16" x14ac:dyDescent="0.25">
      <c r="A13" s="9">
        <v>100368</v>
      </c>
      <c r="B13" s="9">
        <v>80836</v>
      </c>
      <c r="C13" s="9">
        <v>104680</v>
      </c>
      <c r="D13" s="9">
        <v>17890</v>
      </c>
      <c r="E13" s="9">
        <v>60395</v>
      </c>
      <c r="F13" s="9">
        <v>21433</v>
      </c>
      <c r="G13" s="9">
        <v>130071</v>
      </c>
      <c r="H13" s="9">
        <v>78816</v>
      </c>
      <c r="I13" s="9">
        <v>59699</v>
      </c>
      <c r="J13" s="9">
        <v>124689</v>
      </c>
      <c r="K13" s="9">
        <v>91124</v>
      </c>
      <c r="L13" s="9">
        <v>24149</v>
      </c>
      <c r="M13" s="9">
        <v>14243</v>
      </c>
      <c r="N13" s="9">
        <v>112968</v>
      </c>
      <c r="O13" s="9">
        <v>27121</v>
      </c>
      <c r="P13" s="9">
        <v>74117</v>
      </c>
    </row>
    <row r="14" spans="1:16" x14ac:dyDescent="0.25">
      <c r="A14" s="9">
        <v>40326</v>
      </c>
      <c r="B14" s="9">
        <v>28714</v>
      </c>
      <c r="C14" s="9">
        <v>75869</v>
      </c>
      <c r="D14" s="9">
        <v>25734</v>
      </c>
      <c r="E14" s="9">
        <v>46573</v>
      </c>
      <c r="F14" s="9">
        <v>73266</v>
      </c>
      <c r="G14" s="9">
        <v>23846</v>
      </c>
      <c r="H14" s="9">
        <v>121245</v>
      </c>
      <c r="I14" s="9">
        <v>100197</v>
      </c>
      <c r="J14" s="9">
        <v>23817</v>
      </c>
      <c r="K14" s="9">
        <v>11949</v>
      </c>
      <c r="L14" s="9">
        <v>38699</v>
      </c>
      <c r="M14" s="9">
        <v>26241</v>
      </c>
      <c r="N14" s="9">
        <v>111192</v>
      </c>
      <c r="O14" s="9">
        <v>23210</v>
      </c>
      <c r="P14" s="9">
        <v>112557</v>
      </c>
    </row>
    <row r="15" spans="1:16" x14ac:dyDescent="0.25">
      <c r="A15" s="9">
        <v>95772</v>
      </c>
      <c r="B15" s="9">
        <v>65044</v>
      </c>
      <c r="C15" s="9">
        <v>46477</v>
      </c>
      <c r="D15" s="9">
        <v>104273</v>
      </c>
      <c r="E15" s="9">
        <v>133639</v>
      </c>
      <c r="F15" s="9">
        <v>34646</v>
      </c>
      <c r="G15" s="9">
        <v>101828</v>
      </c>
      <c r="H15" s="9">
        <v>48635</v>
      </c>
      <c r="I15" s="9">
        <v>88505</v>
      </c>
      <c r="J15" s="9">
        <v>93784</v>
      </c>
      <c r="K15" s="9">
        <v>36873</v>
      </c>
      <c r="L15" s="9">
        <v>11133</v>
      </c>
      <c r="M15" s="9">
        <v>32414</v>
      </c>
      <c r="N15" s="9">
        <v>76332</v>
      </c>
      <c r="O15" s="9">
        <v>46113</v>
      </c>
      <c r="P15" s="9">
        <v>45588</v>
      </c>
    </row>
    <row r="16" spans="1:16" x14ac:dyDescent="0.25">
      <c r="A16" s="9">
        <v>77997</v>
      </c>
      <c r="B16" s="9">
        <v>113188</v>
      </c>
      <c r="C16" s="9">
        <v>132548</v>
      </c>
      <c r="D16" s="9">
        <v>104252</v>
      </c>
      <c r="E16" s="9">
        <v>134357</v>
      </c>
      <c r="F16" s="9">
        <v>65914</v>
      </c>
      <c r="G16" s="9">
        <v>33512</v>
      </c>
      <c r="H16" s="9">
        <v>106260</v>
      </c>
      <c r="I16" s="9">
        <v>78697</v>
      </c>
      <c r="J16" s="9">
        <v>34391</v>
      </c>
      <c r="K16" s="9">
        <v>69473</v>
      </c>
      <c r="L16" s="9">
        <v>89568</v>
      </c>
      <c r="M16" s="9">
        <v>77594</v>
      </c>
      <c r="N16" s="9">
        <v>126696</v>
      </c>
      <c r="O16" s="9">
        <v>66186</v>
      </c>
      <c r="P16" s="9">
        <v>83163</v>
      </c>
    </row>
    <row r="17" spans="1:16" x14ac:dyDescent="0.25">
      <c r="A17" s="9">
        <v>30474</v>
      </c>
      <c r="B17" s="9">
        <v>31463</v>
      </c>
      <c r="C17" s="9">
        <v>41006</v>
      </c>
      <c r="D17" s="9">
        <v>15065</v>
      </c>
      <c r="E17" s="9">
        <v>116604</v>
      </c>
      <c r="F17" s="9">
        <v>74519</v>
      </c>
      <c r="G17" s="9">
        <v>91226</v>
      </c>
      <c r="H17" s="9">
        <v>88687</v>
      </c>
      <c r="I17" s="9">
        <v>79802</v>
      </c>
      <c r="J17" s="9">
        <v>13731</v>
      </c>
      <c r="K17" s="9">
        <v>88534</v>
      </c>
      <c r="L17" s="9">
        <v>47720</v>
      </c>
      <c r="M17" s="9">
        <v>87086</v>
      </c>
      <c r="N17" s="9">
        <v>64186</v>
      </c>
      <c r="O17" s="9">
        <v>38435</v>
      </c>
      <c r="P17" s="9">
        <v>55095</v>
      </c>
    </row>
    <row r="18" spans="1:16" x14ac:dyDescent="0.25">
      <c r="A18" s="9">
        <v>100535</v>
      </c>
      <c r="B18" s="9">
        <v>133176</v>
      </c>
      <c r="C18" s="9">
        <v>46147</v>
      </c>
      <c r="D18" s="9">
        <v>32310</v>
      </c>
      <c r="E18" s="9">
        <v>74973</v>
      </c>
      <c r="F18" s="9">
        <v>47110</v>
      </c>
      <c r="G18" s="9">
        <v>37202</v>
      </c>
      <c r="H18" s="9">
        <v>68949</v>
      </c>
      <c r="I18" s="9">
        <v>34739</v>
      </c>
      <c r="J18" s="9">
        <v>79593</v>
      </c>
      <c r="K18" s="9">
        <v>75265</v>
      </c>
      <c r="L18" s="9">
        <v>20236</v>
      </c>
      <c r="M18" s="9">
        <v>52196</v>
      </c>
      <c r="N18" s="9">
        <v>135258</v>
      </c>
      <c r="O18" s="9">
        <v>89392</v>
      </c>
      <c r="P18" s="9">
        <v>35413</v>
      </c>
    </row>
    <row r="19" spans="1:16" x14ac:dyDescent="0.25">
      <c r="A19" s="9">
        <v>9136</v>
      </c>
      <c r="B19" s="9">
        <v>128557</v>
      </c>
      <c r="C19" s="9">
        <v>103067</v>
      </c>
      <c r="D19" s="9">
        <v>44892</v>
      </c>
      <c r="E19" s="9">
        <v>33083</v>
      </c>
      <c r="F19" s="9">
        <v>22295</v>
      </c>
      <c r="G19" s="9">
        <v>130909</v>
      </c>
      <c r="H19" s="9">
        <v>129556</v>
      </c>
      <c r="I19" s="9">
        <v>75762</v>
      </c>
      <c r="J19" s="9">
        <v>99905</v>
      </c>
      <c r="K19" s="9">
        <v>56255</v>
      </c>
      <c r="L19" s="9">
        <v>68381</v>
      </c>
      <c r="M19" s="9">
        <v>62298</v>
      </c>
      <c r="N19" s="9">
        <v>118466</v>
      </c>
      <c r="O19" s="9">
        <v>99809</v>
      </c>
      <c r="P19" s="9">
        <v>101819</v>
      </c>
    </row>
    <row r="20" spans="1:16" x14ac:dyDescent="0.25">
      <c r="A20" s="9">
        <v>128168</v>
      </c>
      <c r="B20" s="9">
        <v>86413</v>
      </c>
      <c r="C20" s="9">
        <v>121961</v>
      </c>
      <c r="D20" s="9">
        <v>104836</v>
      </c>
      <c r="E20" s="9">
        <v>68681</v>
      </c>
      <c r="F20" s="9">
        <v>45469</v>
      </c>
      <c r="G20" s="9">
        <v>45436</v>
      </c>
      <c r="H20" s="9">
        <v>105488</v>
      </c>
      <c r="I20" s="9">
        <v>7458</v>
      </c>
      <c r="J20" s="9">
        <v>110533</v>
      </c>
      <c r="K20" s="9">
        <v>117375</v>
      </c>
      <c r="L20" s="9">
        <v>12697</v>
      </c>
      <c r="M20" s="9">
        <v>87990</v>
      </c>
      <c r="N20" s="9">
        <v>15095</v>
      </c>
      <c r="O20" s="9">
        <v>41463</v>
      </c>
      <c r="P20" s="9">
        <v>49995</v>
      </c>
    </row>
    <row r="21" spans="1:16" x14ac:dyDescent="0.25">
      <c r="A21" s="9">
        <v>63744</v>
      </c>
      <c r="B21" s="9">
        <v>34665</v>
      </c>
      <c r="C21" s="9">
        <v>135289</v>
      </c>
      <c r="D21" s="9">
        <v>57374</v>
      </c>
      <c r="E21" s="9">
        <v>117656</v>
      </c>
      <c r="F21" s="9">
        <v>107953</v>
      </c>
      <c r="G21" s="9">
        <v>58497</v>
      </c>
      <c r="H21" s="9">
        <v>28707</v>
      </c>
      <c r="I21" s="9">
        <v>50580</v>
      </c>
      <c r="J21" s="9">
        <v>12943</v>
      </c>
      <c r="K21" s="9">
        <v>133745</v>
      </c>
      <c r="L21" s="9">
        <v>96276</v>
      </c>
      <c r="M21" s="9">
        <v>25106</v>
      </c>
      <c r="N21" s="9">
        <v>92674</v>
      </c>
      <c r="O21" s="9">
        <v>62752</v>
      </c>
      <c r="P21" s="9">
        <v>60986</v>
      </c>
    </row>
    <row r="22" spans="1:16" x14ac:dyDescent="0.25">
      <c r="A22" s="9">
        <v>68043</v>
      </c>
      <c r="B22" s="9">
        <v>28906</v>
      </c>
      <c r="C22" s="9">
        <v>37218</v>
      </c>
      <c r="D22" s="9">
        <v>52959</v>
      </c>
      <c r="E22" s="9">
        <v>122507</v>
      </c>
      <c r="F22" s="9">
        <v>67303</v>
      </c>
      <c r="G22" s="9">
        <v>22185</v>
      </c>
      <c r="H22" s="9">
        <v>15119</v>
      </c>
      <c r="I22" s="9">
        <v>86205</v>
      </c>
      <c r="J22" s="9">
        <v>102192</v>
      </c>
      <c r="K22" s="9">
        <v>90333</v>
      </c>
      <c r="L22" s="9">
        <v>91270</v>
      </c>
      <c r="M22" s="9">
        <v>84093</v>
      </c>
      <c r="N22" s="9">
        <v>95941</v>
      </c>
      <c r="O22" s="9">
        <v>90795</v>
      </c>
      <c r="P22" s="9">
        <v>127968</v>
      </c>
    </row>
    <row r="23" spans="1:16" x14ac:dyDescent="0.25">
      <c r="A23" s="9">
        <v>8289</v>
      </c>
      <c r="B23" s="9">
        <v>103773</v>
      </c>
      <c r="C23" s="9">
        <v>130328</v>
      </c>
      <c r="D23" s="9">
        <v>111073</v>
      </c>
      <c r="E23" s="9">
        <v>113262</v>
      </c>
      <c r="F23" s="9">
        <v>92915</v>
      </c>
      <c r="G23" s="9">
        <v>35391</v>
      </c>
      <c r="H23" s="9">
        <v>61465</v>
      </c>
      <c r="I23" s="9">
        <v>113383</v>
      </c>
      <c r="J23" s="9">
        <v>86211</v>
      </c>
      <c r="K23" s="9">
        <v>21489</v>
      </c>
      <c r="L23" s="9">
        <v>75657</v>
      </c>
      <c r="M23" s="9">
        <v>51896</v>
      </c>
      <c r="N23" s="9">
        <v>43551</v>
      </c>
      <c r="O23" s="9">
        <v>14017</v>
      </c>
      <c r="P23" s="9">
        <v>11303</v>
      </c>
    </row>
    <row r="24" spans="1:16" x14ac:dyDescent="0.25">
      <c r="A24" s="9">
        <v>46055</v>
      </c>
      <c r="B24" s="9">
        <v>77281</v>
      </c>
      <c r="C24" s="9">
        <v>27188</v>
      </c>
      <c r="D24" s="9">
        <v>23936</v>
      </c>
      <c r="E24" s="9">
        <v>66163</v>
      </c>
      <c r="F24" s="9">
        <v>61257</v>
      </c>
      <c r="G24" s="9">
        <v>37343</v>
      </c>
      <c r="H24" s="9">
        <v>33771</v>
      </c>
      <c r="I24" s="9">
        <v>120690</v>
      </c>
      <c r="J24" s="9">
        <v>102842</v>
      </c>
      <c r="K24" s="9">
        <v>10505</v>
      </c>
      <c r="L24" s="9">
        <v>58942</v>
      </c>
      <c r="M24" s="9">
        <v>29365</v>
      </c>
      <c r="N24" s="9">
        <v>33725</v>
      </c>
      <c r="O24" s="9">
        <v>134520</v>
      </c>
      <c r="P24" s="9">
        <v>102341</v>
      </c>
    </row>
    <row r="25" spans="1:16" x14ac:dyDescent="0.25">
      <c r="A25" s="9">
        <v>88648</v>
      </c>
      <c r="B25" s="9">
        <v>83260</v>
      </c>
      <c r="C25" s="9">
        <v>69459</v>
      </c>
      <c r="D25" s="9">
        <v>43247</v>
      </c>
      <c r="E25" s="9">
        <v>95837</v>
      </c>
      <c r="F25" s="9">
        <v>133256</v>
      </c>
      <c r="G25" s="9">
        <v>133200</v>
      </c>
      <c r="H25" s="9">
        <v>43187</v>
      </c>
      <c r="I25" s="9">
        <v>35262</v>
      </c>
      <c r="J25" s="9">
        <v>34845</v>
      </c>
      <c r="K25" s="9">
        <v>39382</v>
      </c>
      <c r="L25" s="9">
        <v>109351</v>
      </c>
      <c r="M25" s="9">
        <v>104912</v>
      </c>
      <c r="N25" s="9">
        <v>61767</v>
      </c>
      <c r="O25" s="9">
        <v>38639</v>
      </c>
      <c r="P25" s="9">
        <v>80367</v>
      </c>
    </row>
    <row r="26" spans="1:16" x14ac:dyDescent="0.25">
      <c r="A26" s="9">
        <v>113649</v>
      </c>
      <c r="B26" s="9">
        <v>113878</v>
      </c>
      <c r="C26" s="9">
        <v>51291</v>
      </c>
      <c r="D26" s="9">
        <v>112471</v>
      </c>
      <c r="E26" s="9">
        <v>60990</v>
      </c>
      <c r="F26" s="9">
        <v>123632</v>
      </c>
      <c r="G26" s="9">
        <v>113793</v>
      </c>
      <c r="H26" s="9">
        <v>61016</v>
      </c>
      <c r="I26" s="9">
        <v>113705</v>
      </c>
      <c r="J26" s="9">
        <v>101637</v>
      </c>
      <c r="K26" s="9">
        <v>106764</v>
      </c>
      <c r="L26" s="9">
        <v>43271</v>
      </c>
      <c r="M26" s="9">
        <v>99582</v>
      </c>
      <c r="N26" s="9">
        <v>127894</v>
      </c>
      <c r="O26" s="9">
        <v>52018</v>
      </c>
      <c r="P26" s="9">
        <v>20015</v>
      </c>
    </row>
    <row r="27" spans="1:16" x14ac:dyDescent="0.25">
      <c r="A27" s="9">
        <v>82051</v>
      </c>
      <c r="B27" s="9">
        <v>66772</v>
      </c>
      <c r="C27" s="9">
        <v>99128</v>
      </c>
      <c r="D27" s="9">
        <v>49398</v>
      </c>
      <c r="E27" s="9">
        <v>132446</v>
      </c>
      <c r="F27" s="9">
        <v>38548</v>
      </c>
      <c r="G27" s="9">
        <v>43408</v>
      </c>
      <c r="H27" s="9">
        <v>64714</v>
      </c>
      <c r="I27" s="9">
        <v>118048</v>
      </c>
      <c r="J27" s="9">
        <v>51375</v>
      </c>
      <c r="K27" s="9">
        <v>8800</v>
      </c>
      <c r="L27" s="9">
        <v>36704</v>
      </c>
      <c r="M27" s="9">
        <v>26199</v>
      </c>
      <c r="N27" s="9">
        <v>58951</v>
      </c>
      <c r="O27" s="9">
        <v>56945</v>
      </c>
      <c r="P27" s="9">
        <v>93201</v>
      </c>
    </row>
    <row r="28" spans="1:16" x14ac:dyDescent="0.25">
      <c r="A28" s="9">
        <v>110408</v>
      </c>
      <c r="B28" s="9">
        <v>135076</v>
      </c>
      <c r="C28" s="9">
        <v>87457</v>
      </c>
      <c r="D28" s="9">
        <v>19624</v>
      </c>
      <c r="E28" s="9">
        <v>111089</v>
      </c>
      <c r="F28" s="9">
        <v>96678</v>
      </c>
      <c r="G28" s="9">
        <v>49931</v>
      </c>
      <c r="H28" s="9">
        <v>109146</v>
      </c>
      <c r="I28" s="9">
        <v>44782</v>
      </c>
      <c r="J28" s="9">
        <v>26397</v>
      </c>
      <c r="K28" s="9">
        <v>28463</v>
      </c>
      <c r="L28" s="9">
        <v>107705</v>
      </c>
      <c r="M28" s="9">
        <v>37311</v>
      </c>
      <c r="N28" s="9">
        <v>53106</v>
      </c>
      <c r="O28" s="9">
        <v>31599</v>
      </c>
      <c r="P28" s="9">
        <v>63493</v>
      </c>
    </row>
    <row r="29" spans="1:16" x14ac:dyDescent="0.25">
      <c r="A29" s="9">
        <v>96589</v>
      </c>
      <c r="B29" s="9">
        <v>7536</v>
      </c>
      <c r="C29" s="9">
        <v>70164</v>
      </c>
      <c r="D29" s="9">
        <v>66019</v>
      </c>
      <c r="E29" s="9">
        <v>65063</v>
      </c>
      <c r="F29" s="9">
        <v>51097</v>
      </c>
      <c r="G29" s="9">
        <v>24955</v>
      </c>
      <c r="H29" s="9">
        <v>73779</v>
      </c>
      <c r="I29" s="9">
        <v>129983</v>
      </c>
      <c r="J29" s="9">
        <v>12098</v>
      </c>
      <c r="K29" s="9">
        <v>46965</v>
      </c>
      <c r="L29" s="9">
        <v>112910</v>
      </c>
      <c r="M29" s="9">
        <v>47431</v>
      </c>
      <c r="N29" s="9">
        <v>117774</v>
      </c>
      <c r="O29" s="9">
        <v>133554</v>
      </c>
      <c r="P29" s="9">
        <v>48482</v>
      </c>
    </row>
    <row r="30" spans="1:16" x14ac:dyDescent="0.25">
      <c r="A30" s="9">
        <v>54554</v>
      </c>
      <c r="B30" s="9">
        <v>112449</v>
      </c>
      <c r="C30" s="9">
        <v>69643</v>
      </c>
      <c r="D30" s="9">
        <v>95864</v>
      </c>
      <c r="E30" s="9">
        <v>14748</v>
      </c>
      <c r="F30" s="9">
        <v>45527</v>
      </c>
      <c r="G30" s="9">
        <v>70429</v>
      </c>
      <c r="H30" s="9">
        <v>68260</v>
      </c>
      <c r="I30" s="9">
        <v>12565</v>
      </c>
      <c r="J30" s="9">
        <v>112678</v>
      </c>
      <c r="K30" s="9">
        <v>23814</v>
      </c>
      <c r="L30" s="9">
        <v>102940</v>
      </c>
      <c r="M30" s="9">
        <v>95275</v>
      </c>
      <c r="N30" s="9">
        <v>68456</v>
      </c>
      <c r="O30" s="9">
        <v>109152</v>
      </c>
      <c r="P30" s="9">
        <v>106799</v>
      </c>
    </row>
    <row r="31" spans="1:16" x14ac:dyDescent="0.25">
      <c r="A31" s="9">
        <v>29721</v>
      </c>
      <c r="B31" s="9">
        <v>132206</v>
      </c>
      <c r="C31" s="9">
        <v>41958</v>
      </c>
      <c r="D31" s="9">
        <v>82224</v>
      </c>
      <c r="E31" s="9">
        <v>10259</v>
      </c>
      <c r="F31" s="9">
        <v>12953</v>
      </c>
      <c r="G31" s="9">
        <v>91580</v>
      </c>
      <c r="H31" s="9">
        <v>12057</v>
      </c>
      <c r="I31" s="9">
        <v>113648</v>
      </c>
      <c r="J31" s="9">
        <v>125304</v>
      </c>
      <c r="K31" s="9">
        <v>111612</v>
      </c>
      <c r="L31" s="9">
        <v>11122</v>
      </c>
      <c r="M31" s="9">
        <v>92140</v>
      </c>
      <c r="N31" s="9">
        <v>51903</v>
      </c>
      <c r="O31" s="9">
        <v>61125</v>
      </c>
      <c r="P31" s="9">
        <v>31060</v>
      </c>
    </row>
    <row r="32" spans="1:16" x14ac:dyDescent="0.25">
      <c r="A32" s="9">
        <v>63864</v>
      </c>
      <c r="B32" s="9">
        <v>36862</v>
      </c>
      <c r="C32" s="9">
        <v>36938</v>
      </c>
      <c r="D32" s="9">
        <v>124701</v>
      </c>
      <c r="E32" s="9">
        <v>36592</v>
      </c>
      <c r="F32" s="9">
        <v>110480</v>
      </c>
      <c r="G32" s="9">
        <v>127762</v>
      </c>
      <c r="H32" s="9">
        <v>118534</v>
      </c>
      <c r="I32" s="9">
        <v>90415</v>
      </c>
      <c r="J32" s="9">
        <v>25135</v>
      </c>
      <c r="K32" s="9">
        <v>132794</v>
      </c>
      <c r="L32" s="9">
        <v>87775</v>
      </c>
      <c r="M32" s="9">
        <v>40273</v>
      </c>
      <c r="N32" s="9">
        <v>90887</v>
      </c>
      <c r="O32" s="9">
        <v>115581</v>
      </c>
      <c r="P32" s="9">
        <v>120504</v>
      </c>
    </row>
    <row r="33" spans="1:16" x14ac:dyDescent="0.25">
      <c r="A33" s="9">
        <v>131399</v>
      </c>
      <c r="B33" s="9">
        <v>104294</v>
      </c>
      <c r="C33" s="9">
        <v>100783</v>
      </c>
      <c r="D33" s="9">
        <v>31844</v>
      </c>
      <c r="E33" s="9">
        <v>101623</v>
      </c>
      <c r="F33" s="9">
        <v>15657</v>
      </c>
      <c r="G33" s="9">
        <v>80583</v>
      </c>
      <c r="H33" s="9">
        <v>26077</v>
      </c>
      <c r="I33" s="9">
        <v>13630</v>
      </c>
      <c r="J33" s="9">
        <v>26145</v>
      </c>
      <c r="K33" s="9">
        <v>42195</v>
      </c>
      <c r="L33" s="9">
        <v>73659</v>
      </c>
      <c r="M33" s="9">
        <v>23106</v>
      </c>
      <c r="N33" s="9">
        <v>134637</v>
      </c>
      <c r="O33" s="9">
        <v>94259</v>
      </c>
      <c r="P33" s="9">
        <v>61739</v>
      </c>
    </row>
    <row r="34" spans="1:16" x14ac:dyDescent="0.25">
      <c r="A34" s="9">
        <v>29330</v>
      </c>
      <c r="B34" s="9">
        <v>54953</v>
      </c>
      <c r="C34" s="9">
        <v>121028</v>
      </c>
      <c r="D34" s="9">
        <v>108480</v>
      </c>
      <c r="E34" s="9">
        <v>94667</v>
      </c>
      <c r="F34" s="9">
        <v>43693</v>
      </c>
      <c r="G34" s="9">
        <v>71905</v>
      </c>
      <c r="H34" s="9">
        <v>73928</v>
      </c>
      <c r="I34" s="9">
        <v>15882</v>
      </c>
      <c r="J34" s="9">
        <v>89160</v>
      </c>
      <c r="K34" s="9">
        <v>23726</v>
      </c>
      <c r="L34" s="9">
        <v>65358</v>
      </c>
      <c r="M34" s="9">
        <v>13960</v>
      </c>
      <c r="N34" s="9">
        <v>111168</v>
      </c>
      <c r="O34" s="9">
        <v>123948</v>
      </c>
      <c r="P34" s="9">
        <v>56090</v>
      </c>
    </row>
    <row r="35" spans="1:16" x14ac:dyDescent="0.25">
      <c r="A35" s="9">
        <v>135573</v>
      </c>
      <c r="B35" s="9">
        <v>20747</v>
      </c>
      <c r="C35" s="9">
        <v>12022</v>
      </c>
      <c r="D35" s="9">
        <v>92261</v>
      </c>
      <c r="E35" s="9">
        <v>100263</v>
      </c>
      <c r="F35" s="9">
        <v>88643</v>
      </c>
      <c r="G35" s="9">
        <v>49374</v>
      </c>
      <c r="H35" s="9">
        <v>131966</v>
      </c>
      <c r="I35" s="9">
        <v>88232</v>
      </c>
      <c r="J35" s="9">
        <v>70342</v>
      </c>
      <c r="K35" s="9">
        <v>89633</v>
      </c>
      <c r="L35" s="9">
        <v>134013</v>
      </c>
      <c r="M35" s="9">
        <v>104778</v>
      </c>
      <c r="N35" s="9">
        <v>126276</v>
      </c>
      <c r="O35" s="9">
        <v>57971</v>
      </c>
      <c r="P35" s="9">
        <v>41245</v>
      </c>
    </row>
    <row r="36" spans="1:16" x14ac:dyDescent="0.25">
      <c r="A36" s="9">
        <v>44423</v>
      </c>
      <c r="B36" s="9">
        <v>55541</v>
      </c>
      <c r="C36" s="9">
        <v>68819</v>
      </c>
      <c r="D36" s="9">
        <v>31053</v>
      </c>
      <c r="E36" s="9">
        <v>96628</v>
      </c>
      <c r="F36" s="9">
        <v>25713</v>
      </c>
      <c r="G36" s="9">
        <v>48766</v>
      </c>
      <c r="H36" s="9">
        <v>108846</v>
      </c>
      <c r="I36" s="9">
        <v>51291</v>
      </c>
      <c r="J36" s="9">
        <v>113408</v>
      </c>
      <c r="K36" s="9">
        <v>118962</v>
      </c>
      <c r="L36" s="9">
        <v>93526</v>
      </c>
      <c r="M36" s="9">
        <v>118719</v>
      </c>
      <c r="N36" s="9">
        <v>64705</v>
      </c>
      <c r="O36" s="9">
        <v>55083</v>
      </c>
      <c r="P36" s="9">
        <v>22924</v>
      </c>
    </row>
    <row r="37" spans="1:16" x14ac:dyDescent="0.25">
      <c r="A37" s="9">
        <v>31840</v>
      </c>
      <c r="B37" s="9">
        <v>127433</v>
      </c>
      <c r="C37" s="9">
        <v>76781</v>
      </c>
      <c r="D37" s="9">
        <v>50252</v>
      </c>
      <c r="E37" s="9">
        <v>61320</v>
      </c>
      <c r="F37" s="9">
        <v>114911</v>
      </c>
      <c r="G37" s="9">
        <v>96277</v>
      </c>
      <c r="H37" s="9">
        <v>59532</v>
      </c>
      <c r="I37" s="9">
        <v>134142</v>
      </c>
      <c r="J37" s="9">
        <v>130705</v>
      </c>
      <c r="K37" s="9">
        <v>35097</v>
      </c>
      <c r="L37" s="9">
        <v>57546</v>
      </c>
      <c r="M37" s="9">
        <v>35940</v>
      </c>
      <c r="N37" s="9">
        <v>93204</v>
      </c>
      <c r="O37" s="9">
        <v>134663</v>
      </c>
      <c r="P37" s="9">
        <v>122690</v>
      </c>
    </row>
    <row r="38" spans="1:16" x14ac:dyDescent="0.25">
      <c r="A38" s="9">
        <v>77560</v>
      </c>
      <c r="B38" s="9">
        <v>90421</v>
      </c>
      <c r="C38" s="9">
        <v>86791</v>
      </c>
      <c r="D38" s="9">
        <v>77994</v>
      </c>
      <c r="E38" s="9">
        <v>29319</v>
      </c>
      <c r="F38" s="9">
        <v>56788</v>
      </c>
      <c r="G38" s="9">
        <v>12327</v>
      </c>
      <c r="H38" s="9">
        <v>113125</v>
      </c>
      <c r="I38" s="9">
        <v>120429</v>
      </c>
      <c r="J38" s="9">
        <v>9630</v>
      </c>
      <c r="K38" s="9">
        <v>25055</v>
      </c>
      <c r="L38" s="9">
        <v>134187</v>
      </c>
      <c r="M38" s="9">
        <v>97974</v>
      </c>
      <c r="N38" s="9">
        <v>115335</v>
      </c>
      <c r="O38" s="9">
        <v>77809</v>
      </c>
      <c r="P38" s="9">
        <v>44819</v>
      </c>
    </row>
    <row r="39" spans="1:16" x14ac:dyDescent="0.25">
      <c r="A39" s="9">
        <v>36494</v>
      </c>
      <c r="B39" s="9">
        <v>129736</v>
      </c>
      <c r="C39" s="9">
        <v>131472</v>
      </c>
      <c r="D39" s="9">
        <v>76849</v>
      </c>
      <c r="E39" s="9">
        <v>85257</v>
      </c>
      <c r="F39" s="9">
        <v>58883</v>
      </c>
      <c r="G39" s="9">
        <v>7869</v>
      </c>
      <c r="H39" s="9">
        <v>85506</v>
      </c>
      <c r="I39" s="9">
        <v>63743</v>
      </c>
      <c r="J39" s="9">
        <v>10004</v>
      </c>
      <c r="K39" s="9">
        <v>66971</v>
      </c>
      <c r="L39" s="9">
        <v>32088</v>
      </c>
      <c r="M39" s="9">
        <v>97632</v>
      </c>
      <c r="N39" s="9">
        <v>39923</v>
      </c>
      <c r="O39" s="9">
        <v>14912</v>
      </c>
      <c r="P39" s="9">
        <v>102308</v>
      </c>
    </row>
    <row r="40" spans="1:16" x14ac:dyDescent="0.25">
      <c r="A40" s="9">
        <v>61360</v>
      </c>
      <c r="B40" s="9">
        <v>92992</v>
      </c>
      <c r="C40" s="9">
        <v>99181</v>
      </c>
      <c r="D40" s="9">
        <v>95371</v>
      </c>
      <c r="E40" s="9">
        <v>115808</v>
      </c>
      <c r="F40" s="9">
        <v>124573</v>
      </c>
      <c r="G40" s="9">
        <v>18285</v>
      </c>
      <c r="H40" s="9">
        <v>14721</v>
      </c>
      <c r="I40" s="9">
        <v>11835</v>
      </c>
      <c r="J40" s="9">
        <v>120613</v>
      </c>
      <c r="K40" s="9">
        <v>73362</v>
      </c>
      <c r="L40" s="9">
        <v>120252</v>
      </c>
      <c r="M40" s="9">
        <v>102866</v>
      </c>
      <c r="N40" s="9">
        <v>54242</v>
      </c>
      <c r="O40" s="9">
        <v>88041</v>
      </c>
      <c r="P40" s="9">
        <v>82991</v>
      </c>
    </row>
    <row r="41" spans="1:16" x14ac:dyDescent="0.25">
      <c r="A41" s="9">
        <v>98426</v>
      </c>
      <c r="B41" s="9">
        <v>101361</v>
      </c>
      <c r="C41" s="9">
        <v>58769</v>
      </c>
      <c r="D41" s="9">
        <v>22425</v>
      </c>
      <c r="E41" s="9">
        <v>43081</v>
      </c>
      <c r="F41" s="9">
        <v>26506</v>
      </c>
      <c r="G41" s="9">
        <v>119567</v>
      </c>
      <c r="H41" s="9">
        <v>14088</v>
      </c>
      <c r="I41" s="9">
        <v>38179</v>
      </c>
      <c r="J41" s="9">
        <v>93194</v>
      </c>
      <c r="K41" s="9">
        <v>93696</v>
      </c>
      <c r="L41" s="9">
        <v>135574</v>
      </c>
      <c r="M41" s="9">
        <v>80458</v>
      </c>
      <c r="N41" s="9">
        <v>46814</v>
      </c>
      <c r="O41" s="9">
        <v>33377</v>
      </c>
      <c r="P41" s="9">
        <v>32532</v>
      </c>
    </row>
    <row r="42" spans="1:16" x14ac:dyDescent="0.25">
      <c r="A42" s="9">
        <v>15573</v>
      </c>
      <c r="B42" s="9">
        <v>50403</v>
      </c>
      <c r="C42" s="9">
        <v>31353</v>
      </c>
      <c r="D42" s="9">
        <v>47852</v>
      </c>
      <c r="E42" s="9">
        <v>51721</v>
      </c>
      <c r="F42" s="9">
        <v>123034</v>
      </c>
      <c r="G42" s="9">
        <v>56215</v>
      </c>
      <c r="H42" s="9">
        <v>37421</v>
      </c>
      <c r="I42" s="9">
        <v>8631</v>
      </c>
      <c r="J42" s="9">
        <v>115176</v>
      </c>
      <c r="K42" s="9">
        <v>71103</v>
      </c>
      <c r="L42" s="9">
        <v>93584</v>
      </c>
      <c r="M42" s="9">
        <v>27222</v>
      </c>
      <c r="N42" s="9">
        <v>116075</v>
      </c>
      <c r="O42" s="9">
        <v>45589</v>
      </c>
      <c r="P42" s="9">
        <v>23785</v>
      </c>
    </row>
    <row r="43" spans="1:16" x14ac:dyDescent="0.25">
      <c r="A43" s="9">
        <v>69017</v>
      </c>
      <c r="B43" s="9">
        <v>89002</v>
      </c>
      <c r="C43" s="9">
        <v>115799</v>
      </c>
      <c r="D43" s="9">
        <v>93706</v>
      </c>
      <c r="E43" s="9">
        <v>101138</v>
      </c>
      <c r="F43" s="9">
        <v>46655</v>
      </c>
      <c r="G43" s="9">
        <v>45137</v>
      </c>
      <c r="H43" s="9">
        <v>8371</v>
      </c>
      <c r="I43" s="9">
        <v>65388</v>
      </c>
      <c r="J43" s="9">
        <v>90831</v>
      </c>
      <c r="K43" s="9">
        <v>88022</v>
      </c>
      <c r="L43" s="9">
        <v>55482</v>
      </c>
      <c r="M43" s="9">
        <v>34901</v>
      </c>
      <c r="N43" s="9">
        <v>92970</v>
      </c>
      <c r="O43" s="9">
        <v>9073</v>
      </c>
      <c r="P43" s="9">
        <v>100521</v>
      </c>
    </row>
    <row r="44" spans="1:16" x14ac:dyDescent="0.25">
      <c r="A44" s="9">
        <v>54684</v>
      </c>
      <c r="B44" s="9">
        <v>91399</v>
      </c>
      <c r="C44" s="9">
        <v>110726</v>
      </c>
      <c r="D44" s="9">
        <v>71737</v>
      </c>
      <c r="E44" s="9">
        <v>62520</v>
      </c>
      <c r="F44" s="9">
        <v>34349</v>
      </c>
      <c r="G44" s="9">
        <v>45892</v>
      </c>
      <c r="H44" s="9">
        <v>87120</v>
      </c>
      <c r="I44" s="9">
        <v>61422</v>
      </c>
      <c r="J44" s="9">
        <v>46106</v>
      </c>
      <c r="K44" s="9">
        <v>128817</v>
      </c>
      <c r="L44" s="9">
        <v>121369</v>
      </c>
      <c r="M44" s="9">
        <v>42565</v>
      </c>
      <c r="N44" s="9">
        <v>128325</v>
      </c>
      <c r="O44" s="9">
        <v>108517</v>
      </c>
      <c r="P44" s="9">
        <v>114617</v>
      </c>
    </row>
    <row r="45" spans="1:16" x14ac:dyDescent="0.25">
      <c r="A45" s="9">
        <v>117688</v>
      </c>
      <c r="B45" s="9">
        <v>42210</v>
      </c>
      <c r="C45" s="9">
        <v>68605</v>
      </c>
      <c r="D45" s="9">
        <v>33800</v>
      </c>
      <c r="E45" s="9">
        <v>72316</v>
      </c>
      <c r="F45" s="9">
        <v>101320</v>
      </c>
      <c r="G45" s="9">
        <v>39877</v>
      </c>
      <c r="H45" s="9">
        <v>97107</v>
      </c>
      <c r="I45" s="9">
        <v>42191</v>
      </c>
      <c r="J45" s="9">
        <v>44676</v>
      </c>
      <c r="K45" s="9">
        <v>86985</v>
      </c>
      <c r="L45" s="9">
        <v>99365</v>
      </c>
      <c r="M45" s="9">
        <v>89016</v>
      </c>
      <c r="N45" s="9">
        <v>88840</v>
      </c>
      <c r="O45" s="9">
        <v>75995</v>
      </c>
      <c r="P45" s="9">
        <v>108600</v>
      </c>
    </row>
    <row r="46" spans="1:16" x14ac:dyDescent="0.25">
      <c r="A46" s="9">
        <v>49450</v>
      </c>
      <c r="B46" s="9">
        <v>69640</v>
      </c>
      <c r="C46" s="9">
        <v>62303</v>
      </c>
      <c r="D46" s="9">
        <v>18924</v>
      </c>
      <c r="E46" s="9">
        <v>25822</v>
      </c>
      <c r="F46" s="9">
        <v>19374</v>
      </c>
      <c r="G46" s="9">
        <v>76405</v>
      </c>
      <c r="H46" s="9">
        <v>30154</v>
      </c>
      <c r="I46" s="9">
        <v>69948</v>
      </c>
      <c r="J46" s="9">
        <v>92513</v>
      </c>
      <c r="K46" s="9">
        <v>129715</v>
      </c>
      <c r="L46" s="9">
        <v>39658</v>
      </c>
      <c r="M46" s="9">
        <v>16269</v>
      </c>
      <c r="N46" s="9">
        <v>31770</v>
      </c>
      <c r="O46" s="9">
        <v>17545</v>
      </c>
      <c r="P46" s="9">
        <v>31443</v>
      </c>
    </row>
    <row r="47" spans="1:16" x14ac:dyDescent="0.25">
      <c r="A47" s="9">
        <v>19896</v>
      </c>
      <c r="B47" s="9">
        <v>125300</v>
      </c>
      <c r="C47" s="9">
        <v>52638</v>
      </c>
      <c r="D47" s="9">
        <v>104037</v>
      </c>
      <c r="E47" s="9">
        <v>113113</v>
      </c>
      <c r="F47" s="9">
        <v>86447</v>
      </c>
      <c r="G47" s="9">
        <v>40331</v>
      </c>
      <c r="H47" s="9">
        <v>105057</v>
      </c>
      <c r="I47" s="9">
        <v>52613</v>
      </c>
      <c r="J47" s="9">
        <v>129680</v>
      </c>
      <c r="K47" s="9">
        <v>16613</v>
      </c>
      <c r="L47" s="9">
        <v>15068</v>
      </c>
      <c r="M47" s="9">
        <v>101717</v>
      </c>
      <c r="N47" s="9">
        <v>51872</v>
      </c>
      <c r="O47" s="9">
        <v>63528</v>
      </c>
      <c r="P47" s="9">
        <v>18801</v>
      </c>
    </row>
    <row r="48" spans="1:16" x14ac:dyDescent="0.25">
      <c r="A48" s="9">
        <v>112627</v>
      </c>
      <c r="B48" s="9">
        <v>61664</v>
      </c>
      <c r="C48" s="9">
        <v>25436</v>
      </c>
      <c r="D48" s="9">
        <v>129960</v>
      </c>
      <c r="E48" s="9">
        <v>52873</v>
      </c>
      <c r="F48" s="9">
        <v>99989</v>
      </c>
      <c r="G48" s="9">
        <v>10595</v>
      </c>
      <c r="H48" s="9">
        <v>43084</v>
      </c>
      <c r="I48" s="9">
        <v>103263</v>
      </c>
      <c r="J48" s="9">
        <v>110013</v>
      </c>
      <c r="K48" s="9">
        <v>18327</v>
      </c>
      <c r="L48" s="9">
        <v>60789</v>
      </c>
      <c r="M48" s="9">
        <v>11348</v>
      </c>
      <c r="N48" s="9">
        <v>20517</v>
      </c>
      <c r="O48" s="9">
        <v>13555</v>
      </c>
      <c r="P48" s="9">
        <v>134113</v>
      </c>
    </row>
    <row r="49" spans="1:16" x14ac:dyDescent="0.25">
      <c r="A49" s="9">
        <v>112629</v>
      </c>
      <c r="B49" s="9">
        <v>17886</v>
      </c>
      <c r="C49" s="9">
        <v>43810</v>
      </c>
      <c r="D49" s="9">
        <v>101525</v>
      </c>
      <c r="E49" s="9">
        <v>86551</v>
      </c>
      <c r="F49" s="9">
        <v>64777</v>
      </c>
      <c r="G49" s="9">
        <v>28870</v>
      </c>
      <c r="H49" s="9">
        <v>63867</v>
      </c>
      <c r="I49" s="9">
        <v>7780</v>
      </c>
      <c r="J49" s="9">
        <v>117554</v>
      </c>
      <c r="K49" s="9">
        <v>109853</v>
      </c>
      <c r="L49" s="9">
        <v>32998</v>
      </c>
      <c r="M49" s="9">
        <v>116940</v>
      </c>
      <c r="N49" s="9">
        <v>54921</v>
      </c>
      <c r="O49" s="9">
        <v>10782</v>
      </c>
      <c r="P49" s="9">
        <v>72930</v>
      </c>
    </row>
    <row r="50" spans="1:16" x14ac:dyDescent="0.25">
      <c r="A50" s="9">
        <v>134296</v>
      </c>
      <c r="B50" s="9">
        <v>87350</v>
      </c>
      <c r="C50" s="9">
        <v>120937</v>
      </c>
      <c r="D50" s="9">
        <v>26075</v>
      </c>
      <c r="E50" s="9">
        <v>126274</v>
      </c>
      <c r="F50" s="9">
        <v>69533</v>
      </c>
      <c r="G50" s="9">
        <v>95833</v>
      </c>
      <c r="H50" s="9">
        <v>133543</v>
      </c>
      <c r="I50" s="9">
        <v>131143</v>
      </c>
      <c r="J50" s="9">
        <v>19305</v>
      </c>
      <c r="K50" s="9">
        <v>34101</v>
      </c>
      <c r="L50" s="9">
        <v>113477</v>
      </c>
      <c r="M50" s="9">
        <v>72619</v>
      </c>
      <c r="N50" s="9">
        <v>81439</v>
      </c>
      <c r="O50" s="9">
        <v>39815</v>
      </c>
      <c r="P50" s="9">
        <v>28400</v>
      </c>
    </row>
    <row r="51" spans="1:16" x14ac:dyDescent="0.25">
      <c r="A51" s="9">
        <v>109186</v>
      </c>
      <c r="B51" s="9">
        <v>24067</v>
      </c>
      <c r="C51" s="9">
        <v>126191</v>
      </c>
      <c r="D51" s="9">
        <v>71798</v>
      </c>
      <c r="E51" s="9">
        <v>99525</v>
      </c>
      <c r="F51" s="9">
        <v>12447</v>
      </c>
      <c r="G51" s="9">
        <v>82265</v>
      </c>
      <c r="H51" s="9">
        <v>126599</v>
      </c>
      <c r="I51" s="9">
        <v>23821</v>
      </c>
      <c r="J51" s="9">
        <v>23795</v>
      </c>
      <c r="K51" s="9">
        <v>108435</v>
      </c>
      <c r="L51" s="9">
        <v>90858</v>
      </c>
      <c r="M51" s="9">
        <v>130694</v>
      </c>
      <c r="N51" s="9">
        <v>30642</v>
      </c>
      <c r="O51" s="9">
        <v>28385</v>
      </c>
      <c r="P51" s="9">
        <v>72610</v>
      </c>
    </row>
    <row r="52" spans="1:16" x14ac:dyDescent="0.25">
      <c r="A52" s="9">
        <v>111879</v>
      </c>
      <c r="B52" s="9">
        <v>67546</v>
      </c>
      <c r="C52" s="9">
        <v>80797</v>
      </c>
      <c r="D52" s="9">
        <v>62533</v>
      </c>
      <c r="E52" s="9">
        <v>47118</v>
      </c>
      <c r="F52" s="9">
        <v>124278</v>
      </c>
      <c r="G52" s="9">
        <v>78160</v>
      </c>
      <c r="H52" s="9">
        <v>107444</v>
      </c>
      <c r="I52" s="9">
        <v>65875</v>
      </c>
      <c r="J52" s="9">
        <v>34731</v>
      </c>
      <c r="K52" s="9">
        <v>51222</v>
      </c>
      <c r="L52" s="9">
        <v>37614</v>
      </c>
      <c r="M52" s="9">
        <v>123584</v>
      </c>
      <c r="N52" s="9">
        <v>67590</v>
      </c>
      <c r="O52" s="9">
        <v>24302</v>
      </c>
      <c r="P52" s="9">
        <v>81980</v>
      </c>
    </row>
    <row r="53" spans="1:16" x14ac:dyDescent="0.25">
      <c r="A53" s="9">
        <v>28710</v>
      </c>
      <c r="B53" s="9">
        <v>13044</v>
      </c>
      <c r="C53" s="9">
        <v>77313</v>
      </c>
      <c r="D53" s="9">
        <v>123548</v>
      </c>
      <c r="E53" s="9">
        <v>25733</v>
      </c>
      <c r="F53" s="9">
        <v>105543</v>
      </c>
      <c r="G53" s="9">
        <v>100411</v>
      </c>
      <c r="H53" s="9">
        <v>59590</v>
      </c>
      <c r="I53" s="9">
        <v>11427</v>
      </c>
      <c r="J53" s="9">
        <v>132743</v>
      </c>
      <c r="K53" s="9">
        <v>27653</v>
      </c>
      <c r="L53" s="9">
        <v>129133</v>
      </c>
      <c r="M53" s="9">
        <v>89538</v>
      </c>
      <c r="N53" s="9">
        <v>44097</v>
      </c>
      <c r="O53" s="9">
        <v>80378</v>
      </c>
      <c r="P53" s="9">
        <v>109528</v>
      </c>
    </row>
    <row r="54" spans="1:16" x14ac:dyDescent="0.25">
      <c r="A54" s="9">
        <v>33568</v>
      </c>
      <c r="B54" s="9">
        <v>113611</v>
      </c>
      <c r="C54" s="9">
        <v>76387</v>
      </c>
      <c r="D54" s="9">
        <v>19630</v>
      </c>
      <c r="E54" s="9">
        <v>61832</v>
      </c>
      <c r="F54" s="9">
        <v>17763</v>
      </c>
      <c r="G54" s="9">
        <v>53420</v>
      </c>
      <c r="H54" s="9">
        <v>123202</v>
      </c>
      <c r="I54" s="9">
        <v>122594</v>
      </c>
      <c r="J54" s="9">
        <v>32932</v>
      </c>
      <c r="K54" s="9">
        <v>117931</v>
      </c>
      <c r="L54" s="9">
        <v>52710</v>
      </c>
      <c r="M54" s="9">
        <v>73661</v>
      </c>
      <c r="N54" s="9">
        <v>73636</v>
      </c>
      <c r="O54" s="9">
        <v>97214</v>
      </c>
      <c r="P54" s="9">
        <v>100141</v>
      </c>
    </row>
    <row r="55" spans="1:16" x14ac:dyDescent="0.25">
      <c r="A55" s="9">
        <v>26719</v>
      </c>
      <c r="B55" s="9">
        <v>116248</v>
      </c>
      <c r="C55" s="9">
        <v>112043</v>
      </c>
      <c r="D55" s="9">
        <v>114867</v>
      </c>
      <c r="E55" s="9">
        <v>80962</v>
      </c>
      <c r="F55" s="9">
        <v>41376</v>
      </c>
      <c r="G55" s="9">
        <v>85795</v>
      </c>
      <c r="H55" s="9">
        <v>71169</v>
      </c>
      <c r="I55" s="9">
        <v>68167</v>
      </c>
      <c r="J55" s="9">
        <v>130358</v>
      </c>
      <c r="K55" s="9">
        <v>55954</v>
      </c>
      <c r="L55" s="9">
        <v>131625</v>
      </c>
      <c r="M55" s="9">
        <v>106290</v>
      </c>
      <c r="N55" s="9">
        <v>55631</v>
      </c>
      <c r="O55" s="9">
        <v>19396</v>
      </c>
      <c r="P55" s="9">
        <v>71278</v>
      </c>
    </row>
    <row r="56" spans="1:16" x14ac:dyDescent="0.25">
      <c r="A56" s="9">
        <v>95216</v>
      </c>
      <c r="B56" s="9">
        <v>69063</v>
      </c>
      <c r="C56" s="9">
        <v>133968</v>
      </c>
      <c r="D56" s="9">
        <v>133259</v>
      </c>
      <c r="E56" s="9">
        <v>90410</v>
      </c>
      <c r="F56" s="9">
        <v>102525</v>
      </c>
      <c r="G56" s="9">
        <v>77773</v>
      </c>
      <c r="H56" s="9">
        <v>70799</v>
      </c>
      <c r="I56" s="9">
        <v>81711</v>
      </c>
      <c r="J56" s="9">
        <v>108674</v>
      </c>
      <c r="K56" s="9">
        <v>79457</v>
      </c>
      <c r="L56" s="9">
        <v>126519</v>
      </c>
      <c r="M56" s="9">
        <v>114288</v>
      </c>
      <c r="N56" s="9">
        <v>98268</v>
      </c>
      <c r="O56" s="9">
        <v>18960</v>
      </c>
      <c r="P56" s="9">
        <v>39093</v>
      </c>
    </row>
    <row r="57" spans="1:16" x14ac:dyDescent="0.25">
      <c r="A57" s="9">
        <v>132899</v>
      </c>
      <c r="B57" s="9">
        <v>104713</v>
      </c>
      <c r="C57" s="9">
        <v>109248</v>
      </c>
      <c r="D57" s="9">
        <v>122805</v>
      </c>
      <c r="E57" s="9">
        <v>48592</v>
      </c>
      <c r="F57" s="9">
        <v>108346</v>
      </c>
      <c r="G57" s="9">
        <v>127397</v>
      </c>
      <c r="H57" s="9">
        <v>61172</v>
      </c>
      <c r="I57" s="9">
        <v>10792</v>
      </c>
      <c r="J57" s="9">
        <v>8590</v>
      </c>
      <c r="K57" s="9">
        <v>7887</v>
      </c>
      <c r="L57" s="9">
        <v>126109</v>
      </c>
      <c r="M57" s="9">
        <v>100756</v>
      </c>
      <c r="N57" s="9">
        <v>26366</v>
      </c>
      <c r="O57" s="9">
        <v>35519</v>
      </c>
      <c r="P57" s="9">
        <v>7405</v>
      </c>
    </row>
    <row r="58" spans="1:16" x14ac:dyDescent="0.25">
      <c r="A58" s="9">
        <v>14254</v>
      </c>
      <c r="B58" s="9">
        <v>108781</v>
      </c>
      <c r="C58" s="9">
        <v>120637</v>
      </c>
      <c r="D58" s="9">
        <v>83492</v>
      </c>
      <c r="E58" s="9">
        <v>11668</v>
      </c>
      <c r="F58" s="9">
        <v>118282</v>
      </c>
      <c r="G58" s="9">
        <v>39739</v>
      </c>
      <c r="H58" s="9">
        <v>68339</v>
      </c>
      <c r="I58" s="9">
        <v>20632</v>
      </c>
      <c r="J58" s="9">
        <v>29488</v>
      </c>
      <c r="K58" s="9">
        <v>84917</v>
      </c>
      <c r="L58" s="9">
        <v>70349</v>
      </c>
      <c r="M58" s="9">
        <v>103642</v>
      </c>
      <c r="N58" s="9">
        <v>97335</v>
      </c>
      <c r="O58" s="9">
        <v>69498</v>
      </c>
      <c r="P58" s="9">
        <v>114122</v>
      </c>
    </row>
    <row r="59" spans="1:16" x14ac:dyDescent="0.25">
      <c r="A59" s="9">
        <v>103907</v>
      </c>
      <c r="B59" s="9">
        <v>55661</v>
      </c>
      <c r="C59" s="9">
        <v>93588</v>
      </c>
      <c r="D59" s="9">
        <v>62644</v>
      </c>
      <c r="E59" s="9">
        <v>122027</v>
      </c>
      <c r="F59" s="9">
        <v>8614</v>
      </c>
      <c r="G59" s="9">
        <v>81437</v>
      </c>
      <c r="H59" s="9">
        <v>90627</v>
      </c>
      <c r="I59" s="9">
        <v>79409</v>
      </c>
      <c r="J59" s="9">
        <v>56358</v>
      </c>
      <c r="K59" s="9">
        <v>58459</v>
      </c>
      <c r="L59" s="9">
        <v>21335</v>
      </c>
      <c r="M59" s="9">
        <v>40449</v>
      </c>
      <c r="N59" s="9">
        <v>22114</v>
      </c>
      <c r="O59" s="9">
        <v>68921</v>
      </c>
      <c r="P59" s="9">
        <v>25920</v>
      </c>
    </row>
    <row r="60" spans="1:16" x14ac:dyDescent="0.25">
      <c r="A60" s="9">
        <v>57220</v>
      </c>
      <c r="B60" s="9">
        <v>61678</v>
      </c>
      <c r="C60" s="9">
        <v>67992</v>
      </c>
      <c r="D60" s="9">
        <v>59933</v>
      </c>
      <c r="E60" s="9">
        <v>112696</v>
      </c>
      <c r="F60" s="9">
        <v>44316</v>
      </c>
      <c r="G60" s="9">
        <v>135261</v>
      </c>
      <c r="H60" s="9">
        <v>125491</v>
      </c>
      <c r="I60" s="9">
        <v>37013</v>
      </c>
      <c r="J60" s="9">
        <v>123595</v>
      </c>
      <c r="K60" s="9">
        <v>46453</v>
      </c>
      <c r="L60" s="9">
        <v>86487</v>
      </c>
      <c r="M60" s="9">
        <v>35164</v>
      </c>
      <c r="N60" s="9">
        <v>104425</v>
      </c>
      <c r="O60" s="9">
        <v>66815</v>
      </c>
      <c r="P60" s="9">
        <v>69386</v>
      </c>
    </row>
    <row r="61" spans="1:16" x14ac:dyDescent="0.25">
      <c r="A61" s="9">
        <v>28204</v>
      </c>
      <c r="B61" s="9">
        <v>82686</v>
      </c>
      <c r="C61" s="9">
        <v>84515</v>
      </c>
      <c r="D61" s="9">
        <v>26134</v>
      </c>
      <c r="E61" s="9">
        <v>36604</v>
      </c>
      <c r="F61" s="9">
        <v>35539</v>
      </c>
      <c r="G61" s="9">
        <v>56204</v>
      </c>
      <c r="H61" s="9">
        <v>26642</v>
      </c>
      <c r="I61" s="9">
        <v>92854</v>
      </c>
      <c r="J61" s="9">
        <v>11129</v>
      </c>
      <c r="K61" s="9">
        <v>9733</v>
      </c>
      <c r="L61" s="9">
        <v>125258</v>
      </c>
      <c r="M61" s="9">
        <v>80251</v>
      </c>
      <c r="N61" s="9">
        <v>90173</v>
      </c>
      <c r="O61" s="9">
        <v>30632</v>
      </c>
      <c r="P61" s="9">
        <v>116479</v>
      </c>
    </row>
    <row r="62" spans="1:16" x14ac:dyDescent="0.25">
      <c r="A62" s="9">
        <v>123099</v>
      </c>
      <c r="B62" s="9">
        <v>76440</v>
      </c>
      <c r="C62" s="9">
        <v>135054</v>
      </c>
      <c r="D62" s="9">
        <v>97330</v>
      </c>
      <c r="E62" s="9">
        <v>97617</v>
      </c>
      <c r="F62" s="9">
        <v>11766</v>
      </c>
      <c r="G62" s="9">
        <v>49134</v>
      </c>
      <c r="H62" s="9">
        <v>48754</v>
      </c>
      <c r="I62" s="9">
        <v>99754</v>
      </c>
      <c r="J62" s="9">
        <v>59289</v>
      </c>
      <c r="K62" s="9">
        <v>132322</v>
      </c>
      <c r="L62" s="9">
        <v>121221</v>
      </c>
      <c r="M62" s="9">
        <v>83571</v>
      </c>
      <c r="N62" s="9">
        <v>103392</v>
      </c>
      <c r="O62" s="9">
        <v>46693</v>
      </c>
      <c r="P62" s="9">
        <v>59519</v>
      </c>
    </row>
    <row r="63" spans="1:16" x14ac:dyDescent="0.25">
      <c r="A63" s="9">
        <v>49411</v>
      </c>
      <c r="B63" s="9">
        <v>85573</v>
      </c>
      <c r="C63" s="9">
        <v>88616</v>
      </c>
      <c r="D63" s="9">
        <v>39855</v>
      </c>
      <c r="E63" s="9">
        <v>87799</v>
      </c>
      <c r="F63" s="9">
        <v>103806</v>
      </c>
      <c r="G63" s="9">
        <v>33463</v>
      </c>
      <c r="H63" s="9">
        <v>17746</v>
      </c>
      <c r="I63" s="9">
        <v>83532</v>
      </c>
      <c r="J63" s="9">
        <v>82806</v>
      </c>
      <c r="K63" s="9">
        <v>95156</v>
      </c>
      <c r="L63" s="9">
        <v>52784</v>
      </c>
      <c r="M63" s="9">
        <v>110147</v>
      </c>
      <c r="N63" s="9">
        <v>117016</v>
      </c>
      <c r="O63" s="9">
        <v>60822</v>
      </c>
      <c r="P63" s="9">
        <v>75495</v>
      </c>
    </row>
    <row r="64" spans="1:16" x14ac:dyDescent="0.25">
      <c r="A64" s="9">
        <v>116337</v>
      </c>
      <c r="B64" s="9">
        <v>69215</v>
      </c>
      <c r="C64" s="9">
        <v>14271</v>
      </c>
      <c r="D64" s="9">
        <v>51453</v>
      </c>
      <c r="E64" s="9">
        <v>30892</v>
      </c>
      <c r="F64" s="9">
        <v>56364</v>
      </c>
      <c r="G64" s="9">
        <v>82323</v>
      </c>
      <c r="H64" s="9">
        <v>99003</v>
      </c>
      <c r="I64" s="9">
        <v>59645</v>
      </c>
      <c r="J64" s="9">
        <v>43613</v>
      </c>
      <c r="K64" s="9">
        <v>95900</v>
      </c>
      <c r="L64" s="9">
        <v>55104</v>
      </c>
      <c r="M64" s="9">
        <v>54060</v>
      </c>
      <c r="N64" s="9">
        <v>105393</v>
      </c>
      <c r="O64" s="9">
        <v>71761</v>
      </c>
      <c r="P64" s="9">
        <v>46807</v>
      </c>
    </row>
    <row r="65" spans="1:16" x14ac:dyDescent="0.25">
      <c r="A65" s="9">
        <v>116893</v>
      </c>
      <c r="B65" s="9">
        <v>129044</v>
      </c>
      <c r="C65" s="9">
        <v>114072</v>
      </c>
      <c r="D65" s="9">
        <v>106926</v>
      </c>
      <c r="E65" s="9">
        <v>83417</v>
      </c>
      <c r="F65" s="9">
        <v>125378</v>
      </c>
      <c r="G65" s="9">
        <v>33894</v>
      </c>
      <c r="H65" s="9">
        <v>91688</v>
      </c>
      <c r="I65" s="9">
        <v>11439</v>
      </c>
      <c r="J65" s="9">
        <v>90677</v>
      </c>
      <c r="K65" s="9">
        <v>94867</v>
      </c>
      <c r="L65" s="9">
        <v>23652</v>
      </c>
      <c r="M65" s="9">
        <v>10756</v>
      </c>
      <c r="N65" s="9">
        <v>52123</v>
      </c>
      <c r="O65" s="9">
        <v>120559</v>
      </c>
      <c r="P65" s="9">
        <v>60270</v>
      </c>
    </row>
    <row r="66" spans="1:16" x14ac:dyDescent="0.25">
      <c r="A66" s="9">
        <v>94404</v>
      </c>
      <c r="B66" s="9">
        <v>85755</v>
      </c>
      <c r="C66" s="9">
        <v>8539</v>
      </c>
      <c r="D66" s="9">
        <v>98446</v>
      </c>
      <c r="E66" s="9">
        <v>14021</v>
      </c>
      <c r="F66" s="9">
        <v>35791</v>
      </c>
      <c r="G66" s="9">
        <v>71686</v>
      </c>
      <c r="H66" s="9">
        <v>91492</v>
      </c>
      <c r="I66" s="9">
        <v>130194</v>
      </c>
      <c r="J66" s="9">
        <v>77826</v>
      </c>
      <c r="K66" s="9">
        <v>71671</v>
      </c>
      <c r="L66" s="9">
        <v>53788</v>
      </c>
      <c r="M66" s="9">
        <v>27541</v>
      </c>
      <c r="N66" s="9">
        <v>102767</v>
      </c>
      <c r="O66" s="9">
        <v>110465</v>
      </c>
      <c r="P66" s="9">
        <v>133474</v>
      </c>
    </row>
    <row r="67" spans="1:16" x14ac:dyDescent="0.25">
      <c r="A67" s="9">
        <v>9080</v>
      </c>
      <c r="B67" s="9">
        <v>114760</v>
      </c>
      <c r="C67" s="9">
        <v>87292</v>
      </c>
      <c r="D67" s="9">
        <v>101416</v>
      </c>
      <c r="E67" s="9">
        <v>84301</v>
      </c>
      <c r="F67" s="9">
        <v>19677</v>
      </c>
      <c r="G67" s="9">
        <v>128825</v>
      </c>
      <c r="H67" s="9">
        <v>75446</v>
      </c>
      <c r="I67" s="9">
        <v>23885</v>
      </c>
      <c r="J67" s="9">
        <v>7730</v>
      </c>
      <c r="K67" s="9">
        <v>67824</v>
      </c>
      <c r="L67" s="9">
        <v>117138</v>
      </c>
      <c r="M67" s="9">
        <v>88898</v>
      </c>
      <c r="N67" s="9">
        <v>67790</v>
      </c>
      <c r="O67" s="9">
        <v>73763</v>
      </c>
      <c r="P67" s="9">
        <v>24081</v>
      </c>
    </row>
    <row r="68" spans="1:16" x14ac:dyDescent="0.25">
      <c r="A68" s="9">
        <v>7238</v>
      </c>
      <c r="B68" s="9">
        <v>106937</v>
      </c>
      <c r="C68" s="9">
        <v>119179</v>
      </c>
      <c r="D68" s="9">
        <v>38177</v>
      </c>
      <c r="E68" s="9">
        <v>54315</v>
      </c>
      <c r="F68" s="9">
        <v>19802</v>
      </c>
      <c r="G68" s="9">
        <v>10845</v>
      </c>
      <c r="H68" s="9">
        <v>20713</v>
      </c>
      <c r="I68" s="9">
        <v>120714</v>
      </c>
      <c r="J68" s="9">
        <v>119077</v>
      </c>
      <c r="K68" s="9">
        <v>110837</v>
      </c>
      <c r="L68" s="9">
        <v>72051</v>
      </c>
      <c r="M68" s="9">
        <v>123690</v>
      </c>
      <c r="N68" s="9">
        <v>76342</v>
      </c>
      <c r="O68" s="9">
        <v>106974</v>
      </c>
      <c r="P68" s="9">
        <v>18571</v>
      </c>
    </row>
    <row r="69" spans="1:16" x14ac:dyDescent="0.25">
      <c r="A69" s="9">
        <v>8116</v>
      </c>
      <c r="B69" s="9">
        <v>57172</v>
      </c>
      <c r="C69" s="9">
        <v>66782</v>
      </c>
      <c r="D69" s="9">
        <v>17341</v>
      </c>
      <c r="E69" s="9">
        <v>50711</v>
      </c>
      <c r="F69" s="9">
        <v>75366</v>
      </c>
      <c r="G69" s="9">
        <v>109713</v>
      </c>
      <c r="H69" s="9">
        <v>93501</v>
      </c>
      <c r="I69" s="9">
        <v>83529</v>
      </c>
      <c r="J69" s="9">
        <v>58377</v>
      </c>
      <c r="K69" s="9">
        <v>59383</v>
      </c>
      <c r="L69" s="9">
        <v>53072</v>
      </c>
      <c r="M69" s="9">
        <v>115081</v>
      </c>
      <c r="N69" s="9">
        <v>54757</v>
      </c>
      <c r="O69" s="9">
        <v>78476</v>
      </c>
      <c r="P69" s="9">
        <v>112555</v>
      </c>
    </row>
    <row r="70" spans="1:16" x14ac:dyDescent="0.25">
      <c r="A70" s="9">
        <v>127589</v>
      </c>
      <c r="B70" s="9">
        <v>35149</v>
      </c>
      <c r="C70" s="9">
        <v>23750</v>
      </c>
      <c r="D70" s="9">
        <v>38190</v>
      </c>
      <c r="E70" s="9">
        <v>133667</v>
      </c>
      <c r="F70" s="9">
        <v>105393</v>
      </c>
      <c r="G70" s="9">
        <v>128173</v>
      </c>
      <c r="H70" s="9">
        <v>114469</v>
      </c>
      <c r="I70" s="9">
        <v>19302</v>
      </c>
      <c r="J70" s="9">
        <v>65470</v>
      </c>
      <c r="K70" s="9">
        <v>108644</v>
      </c>
      <c r="L70" s="9">
        <v>104974</v>
      </c>
      <c r="M70" s="9">
        <v>23959</v>
      </c>
      <c r="N70" s="9">
        <v>128539</v>
      </c>
      <c r="O70" s="9">
        <v>24469</v>
      </c>
      <c r="P70" s="9">
        <v>48175</v>
      </c>
    </row>
    <row r="71" spans="1:16" x14ac:dyDescent="0.25">
      <c r="A71" s="9">
        <v>97860</v>
      </c>
      <c r="B71" s="9">
        <v>34635</v>
      </c>
      <c r="C71" s="9">
        <v>61023</v>
      </c>
      <c r="D71" s="9">
        <v>78297</v>
      </c>
      <c r="E71" s="9">
        <v>75702</v>
      </c>
      <c r="F71" s="9">
        <v>18946</v>
      </c>
      <c r="G71" s="9">
        <v>19006</v>
      </c>
      <c r="H71" s="9">
        <v>105328</v>
      </c>
      <c r="I71" s="9">
        <v>113405</v>
      </c>
      <c r="J71" s="9">
        <v>105354</v>
      </c>
      <c r="K71" s="9">
        <v>76992</v>
      </c>
      <c r="L71" s="9">
        <v>42428</v>
      </c>
      <c r="M71" s="9">
        <v>88380</v>
      </c>
      <c r="N71" s="9">
        <v>121576</v>
      </c>
      <c r="O71" s="9">
        <v>89992</v>
      </c>
      <c r="P71" s="9">
        <v>53878</v>
      </c>
    </row>
    <row r="72" spans="1:16" x14ac:dyDescent="0.25">
      <c r="A72" s="9">
        <v>106187</v>
      </c>
      <c r="B72" s="9">
        <v>123027</v>
      </c>
      <c r="C72" s="9">
        <v>53672</v>
      </c>
      <c r="D72" s="9">
        <v>54271</v>
      </c>
      <c r="E72" s="9">
        <v>133953</v>
      </c>
      <c r="F72" s="9">
        <v>133970</v>
      </c>
      <c r="G72" s="9">
        <v>120512</v>
      </c>
      <c r="H72" s="9">
        <v>97574</v>
      </c>
      <c r="I72" s="9">
        <v>36797</v>
      </c>
      <c r="J72" s="9">
        <v>100795</v>
      </c>
      <c r="K72" s="9">
        <v>80965</v>
      </c>
      <c r="L72" s="9">
        <v>132783</v>
      </c>
      <c r="M72" s="9">
        <v>30824</v>
      </c>
      <c r="N72" s="9">
        <v>92096</v>
      </c>
      <c r="O72" s="9">
        <v>128516</v>
      </c>
      <c r="P72" s="9">
        <v>90596</v>
      </c>
    </row>
    <row r="73" spans="1:16" x14ac:dyDescent="0.25">
      <c r="A73" s="9">
        <v>12288</v>
      </c>
      <c r="B73" s="9">
        <v>122063</v>
      </c>
      <c r="C73" s="9">
        <v>63840</v>
      </c>
      <c r="D73" s="9">
        <v>30117</v>
      </c>
      <c r="E73" s="9">
        <v>105048</v>
      </c>
      <c r="F73" s="9">
        <v>91839</v>
      </c>
      <c r="G73" s="9">
        <v>11497</v>
      </c>
      <c r="H73" s="9">
        <v>40905</v>
      </c>
      <c r="I73" s="9">
        <v>46664</v>
      </c>
      <c r="J73" s="9">
        <v>96747</v>
      </c>
      <c r="K73" s="9">
        <v>103267</v>
      </c>
      <c r="L73" s="9">
        <v>60674</v>
      </c>
      <c r="M73" s="9">
        <v>119302</v>
      </c>
      <c r="N73" s="9">
        <v>93713</v>
      </c>
      <c r="O73" s="9">
        <v>105448</v>
      </c>
      <c r="P73" s="9">
        <v>27743</v>
      </c>
    </row>
    <row r="74" spans="1:16" x14ac:dyDescent="0.25">
      <c r="A74" s="9">
        <v>78564</v>
      </c>
      <c r="B74" s="9">
        <v>36036</v>
      </c>
      <c r="C74" s="9">
        <v>42038</v>
      </c>
      <c r="D74" s="9">
        <v>61315</v>
      </c>
      <c r="E74" s="9">
        <v>92212</v>
      </c>
      <c r="F74" s="9">
        <v>109609</v>
      </c>
      <c r="G74" s="9">
        <v>135307</v>
      </c>
      <c r="H74" s="9">
        <v>44197</v>
      </c>
      <c r="I74" s="9">
        <v>84573</v>
      </c>
      <c r="J74" s="9">
        <v>130393</v>
      </c>
      <c r="K74" s="9">
        <v>51600</v>
      </c>
      <c r="L74" s="9">
        <v>113569</v>
      </c>
      <c r="M74" s="9">
        <v>99503</v>
      </c>
      <c r="N74" s="9">
        <v>102237</v>
      </c>
      <c r="O74" s="9">
        <v>119783</v>
      </c>
      <c r="P74" s="9">
        <v>53195</v>
      </c>
    </row>
    <row r="75" spans="1:16" x14ac:dyDescent="0.25">
      <c r="A75" s="9">
        <v>42065</v>
      </c>
      <c r="B75" s="9">
        <v>39016</v>
      </c>
      <c r="C75" s="9">
        <v>70707</v>
      </c>
      <c r="D75" s="9">
        <v>32994</v>
      </c>
      <c r="E75" s="9">
        <v>102809</v>
      </c>
      <c r="F75" s="9">
        <v>29178</v>
      </c>
      <c r="G75" s="9">
        <v>127543</v>
      </c>
      <c r="H75" s="9">
        <v>10021</v>
      </c>
      <c r="I75" s="9">
        <v>107287</v>
      </c>
      <c r="J75" s="9">
        <v>36086</v>
      </c>
      <c r="K75" s="9">
        <v>63112</v>
      </c>
      <c r="L75" s="9">
        <v>98060</v>
      </c>
      <c r="M75" s="9">
        <v>93888</v>
      </c>
      <c r="N75" s="9">
        <v>14023</v>
      </c>
      <c r="O75" s="9">
        <v>88484</v>
      </c>
      <c r="P75" s="9">
        <v>110490</v>
      </c>
    </row>
    <row r="76" spans="1:16" x14ac:dyDescent="0.25">
      <c r="A76" s="9">
        <v>62232</v>
      </c>
      <c r="B76" s="9">
        <v>64838</v>
      </c>
      <c r="C76" s="9">
        <v>11038</v>
      </c>
      <c r="D76" s="9">
        <v>62079</v>
      </c>
      <c r="E76" s="9">
        <v>28966</v>
      </c>
      <c r="F76" s="9">
        <v>53715</v>
      </c>
      <c r="G76" s="9">
        <v>33852</v>
      </c>
      <c r="H76" s="9">
        <v>106718</v>
      </c>
      <c r="I76" s="9">
        <v>43544</v>
      </c>
      <c r="J76" s="9">
        <v>18224</v>
      </c>
      <c r="K76" s="9">
        <v>28755</v>
      </c>
      <c r="L76" s="9">
        <v>12328</v>
      </c>
      <c r="M76" s="9">
        <v>78812</v>
      </c>
      <c r="N76" s="9">
        <v>121584</v>
      </c>
      <c r="O76" s="9">
        <v>21364</v>
      </c>
      <c r="P76" s="9">
        <v>105548</v>
      </c>
    </row>
    <row r="77" spans="1:16" x14ac:dyDescent="0.25">
      <c r="A77" s="9">
        <v>121083</v>
      </c>
      <c r="B77" s="9">
        <v>16391</v>
      </c>
      <c r="C77" s="9">
        <v>125376</v>
      </c>
      <c r="D77" s="9">
        <v>104377</v>
      </c>
      <c r="E77" s="9">
        <v>57487</v>
      </c>
      <c r="F77" s="9">
        <v>18079</v>
      </c>
      <c r="G77" s="9">
        <v>40376</v>
      </c>
      <c r="H77" s="9">
        <v>60260</v>
      </c>
      <c r="I77" s="9">
        <v>87606</v>
      </c>
      <c r="J77" s="9">
        <v>48544</v>
      </c>
      <c r="K77" s="9">
        <v>103678</v>
      </c>
      <c r="L77" s="9">
        <v>74074</v>
      </c>
      <c r="M77" s="9">
        <v>116842</v>
      </c>
      <c r="N77" s="9">
        <v>94785</v>
      </c>
      <c r="O77" s="9">
        <v>88947</v>
      </c>
      <c r="P77" s="9">
        <v>46616</v>
      </c>
    </row>
    <row r="78" spans="1:16" x14ac:dyDescent="0.25">
      <c r="A78" s="9">
        <v>124556</v>
      </c>
      <c r="B78" s="9">
        <v>41986</v>
      </c>
      <c r="C78" s="9">
        <v>81447</v>
      </c>
      <c r="D78" s="9">
        <v>113109</v>
      </c>
      <c r="E78" s="9">
        <v>116701</v>
      </c>
      <c r="F78" s="9">
        <v>92580</v>
      </c>
      <c r="G78" s="9">
        <v>120354</v>
      </c>
      <c r="H78" s="9">
        <v>116276</v>
      </c>
      <c r="I78" s="9">
        <v>129318</v>
      </c>
      <c r="J78" s="9">
        <v>29348</v>
      </c>
      <c r="K78" s="9">
        <v>36540</v>
      </c>
      <c r="L78" s="9">
        <v>127541</v>
      </c>
      <c r="M78" s="9">
        <v>29899</v>
      </c>
      <c r="N78" s="9">
        <v>59577</v>
      </c>
      <c r="O78" s="9">
        <v>42387</v>
      </c>
      <c r="P78" s="9">
        <v>133588</v>
      </c>
    </row>
    <row r="79" spans="1:16" x14ac:dyDescent="0.25">
      <c r="A79" s="9">
        <v>102878</v>
      </c>
      <c r="B79" s="9">
        <v>79616</v>
      </c>
      <c r="C79" s="9">
        <v>85509</v>
      </c>
      <c r="D79" s="9">
        <v>14132</v>
      </c>
      <c r="E79" s="9">
        <v>123158</v>
      </c>
      <c r="F79" s="9">
        <v>55412</v>
      </c>
      <c r="G79" s="9">
        <v>42544</v>
      </c>
      <c r="H79" s="9">
        <v>86507</v>
      </c>
      <c r="I79" s="9">
        <v>65686</v>
      </c>
      <c r="J79" s="9">
        <v>50095</v>
      </c>
      <c r="K79" s="9">
        <v>129292</v>
      </c>
      <c r="L79" s="9">
        <v>7593</v>
      </c>
      <c r="M79" s="9">
        <v>76273</v>
      </c>
      <c r="N79" s="9">
        <v>77314</v>
      </c>
      <c r="O79" s="9">
        <v>32907</v>
      </c>
      <c r="P79" s="9">
        <v>17653</v>
      </c>
    </row>
    <row r="80" spans="1:16" x14ac:dyDescent="0.25">
      <c r="A80" s="9">
        <v>110904</v>
      </c>
      <c r="B80" s="9">
        <v>50398</v>
      </c>
      <c r="C80" s="9">
        <v>40540</v>
      </c>
      <c r="D80" s="9">
        <v>75018</v>
      </c>
      <c r="E80" s="9">
        <v>47443</v>
      </c>
      <c r="F80" s="9">
        <v>12128</v>
      </c>
      <c r="G80" s="9">
        <v>46531</v>
      </c>
      <c r="H80" s="9">
        <v>43050</v>
      </c>
      <c r="I80" s="9">
        <v>125236</v>
      </c>
      <c r="J80" s="9">
        <v>103031</v>
      </c>
      <c r="K80" s="9">
        <v>97210</v>
      </c>
      <c r="L80" s="9">
        <v>19225</v>
      </c>
      <c r="M80" s="9">
        <v>128800</v>
      </c>
      <c r="N80" s="9">
        <v>121866</v>
      </c>
      <c r="O80" s="9">
        <v>126005</v>
      </c>
      <c r="P80" s="9">
        <v>102506</v>
      </c>
    </row>
    <row r="81" spans="1:16" x14ac:dyDescent="0.25">
      <c r="A81" s="9">
        <v>78295</v>
      </c>
      <c r="B81" s="9">
        <v>25230</v>
      </c>
      <c r="C81" s="9">
        <v>121995</v>
      </c>
      <c r="D81" s="9">
        <v>113077</v>
      </c>
      <c r="E81" s="9">
        <v>83718</v>
      </c>
      <c r="F81" s="9">
        <v>28351</v>
      </c>
      <c r="G81" s="9">
        <v>8103</v>
      </c>
      <c r="H81" s="9">
        <v>35792</v>
      </c>
      <c r="I81" s="9">
        <v>26131</v>
      </c>
      <c r="J81" s="9">
        <v>105768</v>
      </c>
      <c r="K81" s="9">
        <v>91801</v>
      </c>
      <c r="L81" s="9">
        <v>45716</v>
      </c>
      <c r="M81" s="9">
        <v>113728</v>
      </c>
      <c r="N81" s="9">
        <v>60740</v>
      </c>
      <c r="O81" s="9">
        <v>109305</v>
      </c>
      <c r="P81" s="9">
        <v>10353</v>
      </c>
    </row>
    <row r="82" spans="1:16" x14ac:dyDescent="0.25">
      <c r="A82" s="9">
        <v>48251</v>
      </c>
      <c r="B82" s="9">
        <v>41214</v>
      </c>
      <c r="C82" s="9">
        <v>15718</v>
      </c>
      <c r="D82" s="9">
        <v>49982</v>
      </c>
      <c r="E82" s="9">
        <v>34348</v>
      </c>
      <c r="F82" s="9">
        <v>113476</v>
      </c>
      <c r="G82" s="9">
        <v>108144</v>
      </c>
      <c r="H82" s="9">
        <v>100836</v>
      </c>
      <c r="I82" s="9">
        <v>128862</v>
      </c>
      <c r="J82" s="9">
        <v>60335</v>
      </c>
      <c r="K82" s="9">
        <v>86306</v>
      </c>
      <c r="L82" s="9">
        <v>40924</v>
      </c>
      <c r="M82" s="9">
        <v>78945</v>
      </c>
      <c r="N82" s="9">
        <v>94747</v>
      </c>
      <c r="O82" s="9">
        <v>128977</v>
      </c>
      <c r="P82" s="9">
        <v>50820</v>
      </c>
    </row>
    <row r="83" spans="1:16" x14ac:dyDescent="0.25">
      <c r="A83" s="9">
        <v>123850</v>
      </c>
      <c r="B83" s="9">
        <v>42465</v>
      </c>
      <c r="C83" s="9">
        <v>64198</v>
      </c>
      <c r="D83" s="9">
        <v>57737</v>
      </c>
      <c r="E83" s="9">
        <v>127440</v>
      </c>
      <c r="F83" s="9">
        <v>132290</v>
      </c>
      <c r="G83" s="9">
        <v>58552</v>
      </c>
      <c r="H83" s="9">
        <v>133341</v>
      </c>
      <c r="I83" s="9">
        <v>112375</v>
      </c>
      <c r="J83" s="9">
        <v>28893</v>
      </c>
      <c r="K83" s="9">
        <v>19240</v>
      </c>
      <c r="L83" s="9">
        <v>34824</v>
      </c>
      <c r="M83" s="9">
        <v>124094</v>
      </c>
      <c r="N83" s="9">
        <v>82725</v>
      </c>
      <c r="O83" s="9">
        <v>61759</v>
      </c>
      <c r="P83" s="9">
        <v>134546</v>
      </c>
    </row>
    <row r="84" spans="1:16" x14ac:dyDescent="0.25">
      <c r="A84" s="9">
        <v>98861</v>
      </c>
      <c r="B84" s="9">
        <v>112830</v>
      </c>
      <c r="C84" s="9">
        <v>116262</v>
      </c>
      <c r="D84" s="9">
        <v>20457</v>
      </c>
      <c r="E84" s="9">
        <v>59212</v>
      </c>
      <c r="F84" s="9">
        <v>29446</v>
      </c>
      <c r="G84" s="9">
        <v>87721</v>
      </c>
      <c r="H84" s="9">
        <v>50981</v>
      </c>
      <c r="I84" s="9">
        <v>93065</v>
      </c>
      <c r="J84" s="9">
        <v>80222</v>
      </c>
      <c r="K84" s="9">
        <v>44310</v>
      </c>
      <c r="L84" s="9">
        <v>99658</v>
      </c>
      <c r="M84" s="9">
        <v>74426</v>
      </c>
      <c r="N84" s="9">
        <v>99355</v>
      </c>
      <c r="O84" s="9">
        <v>63139</v>
      </c>
      <c r="P84" s="9">
        <v>83331</v>
      </c>
    </row>
    <row r="85" spans="1:16" x14ac:dyDescent="0.25">
      <c r="A85" s="9">
        <v>112615</v>
      </c>
      <c r="B85" s="9">
        <v>87769</v>
      </c>
      <c r="C85" s="9">
        <v>43381</v>
      </c>
      <c r="D85" s="9">
        <v>122785</v>
      </c>
      <c r="E85" s="9">
        <v>131362</v>
      </c>
      <c r="F85" s="9">
        <v>71317</v>
      </c>
      <c r="G85" s="9">
        <v>81439</v>
      </c>
      <c r="H85" s="9">
        <v>102041</v>
      </c>
      <c r="I85" s="9">
        <v>72822</v>
      </c>
      <c r="J85" s="9">
        <v>110489</v>
      </c>
      <c r="K85" s="9">
        <v>89228</v>
      </c>
      <c r="L85" s="9">
        <v>119043</v>
      </c>
      <c r="M85" s="9">
        <v>29529</v>
      </c>
      <c r="N85" s="9">
        <v>18858</v>
      </c>
      <c r="O85" s="9">
        <v>76938</v>
      </c>
      <c r="P85" s="9">
        <v>42111</v>
      </c>
    </row>
    <row r="86" spans="1:16" x14ac:dyDescent="0.25">
      <c r="A86" s="9">
        <v>41867</v>
      </c>
      <c r="B86" s="9">
        <v>77712</v>
      </c>
      <c r="C86" s="9">
        <v>58484</v>
      </c>
      <c r="D86" s="9">
        <v>82990</v>
      </c>
      <c r="E86" s="9">
        <v>21333</v>
      </c>
      <c r="F86" s="9">
        <v>97346</v>
      </c>
      <c r="G86" s="9">
        <v>22773</v>
      </c>
      <c r="H86" s="9">
        <v>98183</v>
      </c>
      <c r="I86" s="9">
        <v>26212</v>
      </c>
      <c r="J86" s="9">
        <v>35117</v>
      </c>
      <c r="K86" s="9">
        <v>108585</v>
      </c>
      <c r="L86" s="9">
        <v>130590</v>
      </c>
      <c r="M86" s="9">
        <v>9671</v>
      </c>
      <c r="N86" s="9">
        <v>22864</v>
      </c>
      <c r="O86" s="9">
        <v>54341</v>
      </c>
      <c r="P86" s="9">
        <v>31147</v>
      </c>
    </row>
    <row r="87" spans="1:16" x14ac:dyDescent="0.25">
      <c r="A87" s="9">
        <v>93089</v>
      </c>
      <c r="B87" s="9">
        <v>63708</v>
      </c>
      <c r="C87" s="9">
        <v>71445</v>
      </c>
      <c r="D87" s="9">
        <v>57847</v>
      </c>
      <c r="E87" s="9">
        <v>89581</v>
      </c>
      <c r="F87" s="9">
        <v>112692</v>
      </c>
      <c r="G87" s="9">
        <v>28833</v>
      </c>
      <c r="H87" s="9">
        <v>105549</v>
      </c>
      <c r="I87" s="9">
        <v>72788</v>
      </c>
      <c r="J87" s="9">
        <v>10177</v>
      </c>
      <c r="K87" s="9">
        <v>88009</v>
      </c>
      <c r="L87" s="9">
        <v>133132</v>
      </c>
      <c r="M87" s="9">
        <v>67457</v>
      </c>
      <c r="N87" s="9">
        <v>95028</v>
      </c>
      <c r="O87" s="9">
        <v>46942</v>
      </c>
      <c r="P87" s="9">
        <v>78394</v>
      </c>
    </row>
    <row r="88" spans="1:16" x14ac:dyDescent="0.25">
      <c r="A88" s="9">
        <v>53217</v>
      </c>
      <c r="B88" s="9">
        <v>118276</v>
      </c>
      <c r="C88" s="9">
        <v>13232</v>
      </c>
      <c r="D88" s="9">
        <v>77540</v>
      </c>
      <c r="E88" s="9">
        <v>69604</v>
      </c>
      <c r="F88" s="9">
        <v>56459</v>
      </c>
      <c r="G88" s="9">
        <v>10782</v>
      </c>
      <c r="H88" s="9">
        <v>61362</v>
      </c>
      <c r="I88" s="9">
        <v>60867</v>
      </c>
      <c r="J88" s="9">
        <v>19566</v>
      </c>
      <c r="K88" s="9">
        <v>110840</v>
      </c>
      <c r="L88" s="9">
        <v>20594</v>
      </c>
      <c r="M88" s="9">
        <v>115617</v>
      </c>
      <c r="N88" s="9">
        <v>131650</v>
      </c>
      <c r="O88" s="9">
        <v>116836</v>
      </c>
      <c r="P88" s="9">
        <v>117150</v>
      </c>
    </row>
    <row r="89" spans="1:16" x14ac:dyDescent="0.25">
      <c r="A89" s="9">
        <v>74143</v>
      </c>
      <c r="B89" s="9">
        <v>104609</v>
      </c>
      <c r="C89" s="9">
        <v>49467</v>
      </c>
      <c r="D89" s="9">
        <v>85557</v>
      </c>
      <c r="E89" s="9">
        <v>12278</v>
      </c>
      <c r="F89" s="9">
        <v>24622</v>
      </c>
      <c r="G89" s="9">
        <v>121805</v>
      </c>
      <c r="H89" s="9">
        <v>130766</v>
      </c>
      <c r="I89" s="9">
        <v>44898</v>
      </c>
      <c r="J89" s="9">
        <v>49710</v>
      </c>
      <c r="K89" s="9">
        <v>107891</v>
      </c>
      <c r="L89" s="9">
        <v>10201</v>
      </c>
      <c r="M89" s="9">
        <v>99630</v>
      </c>
      <c r="N89" s="9">
        <v>67148</v>
      </c>
      <c r="O89" s="9">
        <v>124794</v>
      </c>
      <c r="P89" s="9">
        <v>118998</v>
      </c>
    </row>
    <row r="90" spans="1:16" x14ac:dyDescent="0.25">
      <c r="A90" s="9">
        <v>84243</v>
      </c>
      <c r="B90" s="9">
        <v>46486</v>
      </c>
      <c r="C90" s="9">
        <v>56372</v>
      </c>
      <c r="D90" s="9">
        <v>44697</v>
      </c>
      <c r="E90" s="9">
        <v>62514</v>
      </c>
      <c r="F90" s="9">
        <v>44641</v>
      </c>
      <c r="G90" s="9">
        <v>98918</v>
      </c>
      <c r="H90" s="9">
        <v>117955</v>
      </c>
      <c r="I90" s="9">
        <v>82513</v>
      </c>
      <c r="J90" s="9">
        <v>75095</v>
      </c>
      <c r="K90" s="9">
        <v>114468</v>
      </c>
      <c r="L90" s="9">
        <v>98338</v>
      </c>
      <c r="M90" s="9">
        <v>21064</v>
      </c>
      <c r="N90" s="9">
        <v>59625</v>
      </c>
      <c r="O90" s="9">
        <v>121619</v>
      </c>
      <c r="P90" s="9">
        <v>55593</v>
      </c>
    </row>
    <row r="91" spans="1:16" x14ac:dyDescent="0.25">
      <c r="A91" s="9">
        <v>109535</v>
      </c>
      <c r="B91" s="9">
        <v>34483</v>
      </c>
      <c r="C91" s="9">
        <v>111474</v>
      </c>
      <c r="D91" s="9">
        <v>90159</v>
      </c>
      <c r="E91" s="9">
        <v>64526</v>
      </c>
      <c r="F91" s="9">
        <v>62952</v>
      </c>
      <c r="G91" s="9">
        <v>39794</v>
      </c>
      <c r="H91" s="9">
        <v>87661</v>
      </c>
      <c r="I91" s="9">
        <v>26163</v>
      </c>
      <c r="J91" s="9">
        <v>88532</v>
      </c>
      <c r="K91" s="9">
        <v>129269</v>
      </c>
      <c r="L91" s="9">
        <v>114975</v>
      </c>
      <c r="M91" s="9">
        <v>101176</v>
      </c>
      <c r="N91" s="9">
        <v>92002</v>
      </c>
      <c r="O91" s="9">
        <v>60115</v>
      </c>
      <c r="P91" s="9">
        <v>121656</v>
      </c>
    </row>
    <row r="92" spans="1:16" x14ac:dyDescent="0.25">
      <c r="A92" s="9">
        <v>118966</v>
      </c>
      <c r="B92" s="9">
        <v>35315</v>
      </c>
      <c r="C92" s="9">
        <v>32843</v>
      </c>
      <c r="D92" s="9">
        <v>38025</v>
      </c>
      <c r="E92" s="9">
        <v>133416</v>
      </c>
      <c r="F92" s="9">
        <v>101377</v>
      </c>
      <c r="G92" s="9">
        <v>93160</v>
      </c>
      <c r="H92" s="9">
        <v>40946</v>
      </c>
      <c r="I92" s="9">
        <v>59439</v>
      </c>
      <c r="J92" s="9">
        <v>104985</v>
      </c>
      <c r="K92" s="9">
        <v>43441</v>
      </c>
      <c r="L92" s="9">
        <v>103144</v>
      </c>
      <c r="M92" s="9">
        <v>92447</v>
      </c>
      <c r="N92" s="9">
        <v>50890</v>
      </c>
      <c r="O92" s="9">
        <v>68092</v>
      </c>
      <c r="P92" s="9">
        <v>124080</v>
      </c>
    </row>
    <row r="93" spans="1:16" x14ac:dyDescent="0.25">
      <c r="A93" s="9">
        <v>98664</v>
      </c>
      <c r="B93" s="9">
        <v>101171</v>
      </c>
      <c r="C93" s="9">
        <v>31035</v>
      </c>
      <c r="D93" s="9">
        <v>60882</v>
      </c>
      <c r="E93" s="9">
        <v>49055</v>
      </c>
      <c r="F93" s="9">
        <v>25254</v>
      </c>
      <c r="G93" s="9">
        <v>82271</v>
      </c>
      <c r="H93" s="9">
        <v>7442</v>
      </c>
      <c r="I93" s="9">
        <v>90769</v>
      </c>
      <c r="J93" s="9">
        <v>117650</v>
      </c>
      <c r="K93" s="9">
        <v>26041</v>
      </c>
      <c r="L93" s="9">
        <v>92622</v>
      </c>
      <c r="M93" s="9">
        <v>48168</v>
      </c>
      <c r="N93" s="9">
        <v>83669</v>
      </c>
      <c r="O93" s="9">
        <v>33149</v>
      </c>
      <c r="P93" s="9">
        <v>54014</v>
      </c>
    </row>
    <row r="94" spans="1:16" x14ac:dyDescent="0.25">
      <c r="A94" s="9">
        <v>82288</v>
      </c>
      <c r="B94" s="9">
        <v>52310</v>
      </c>
      <c r="C94" s="9">
        <v>80451</v>
      </c>
      <c r="D94" s="9">
        <v>103272</v>
      </c>
      <c r="E94" s="9">
        <v>14923</v>
      </c>
      <c r="F94" s="9">
        <v>80156</v>
      </c>
      <c r="G94" s="9">
        <v>55474</v>
      </c>
      <c r="H94" s="9">
        <v>103821</v>
      </c>
      <c r="I94" s="9">
        <v>134173</v>
      </c>
      <c r="J94" s="9">
        <v>34715</v>
      </c>
      <c r="K94" s="9">
        <v>119855</v>
      </c>
      <c r="L94" s="9">
        <v>41073</v>
      </c>
      <c r="M94" s="9">
        <v>109456</v>
      </c>
      <c r="N94" s="9">
        <v>125467</v>
      </c>
      <c r="O94" s="9">
        <v>82842</v>
      </c>
      <c r="P94" s="9">
        <v>23601</v>
      </c>
    </row>
    <row r="95" spans="1:16" x14ac:dyDescent="0.25">
      <c r="A95" s="9">
        <v>22025</v>
      </c>
      <c r="B95" s="9">
        <v>94390</v>
      </c>
      <c r="C95" s="9">
        <v>76223</v>
      </c>
      <c r="D95" s="9">
        <v>102203</v>
      </c>
      <c r="E95" s="9">
        <v>120474</v>
      </c>
      <c r="F95" s="9">
        <v>48800</v>
      </c>
      <c r="G95" s="9">
        <v>102664</v>
      </c>
      <c r="H95" s="9">
        <v>66296</v>
      </c>
      <c r="I95" s="9">
        <v>118436</v>
      </c>
      <c r="J95" s="9">
        <v>48862</v>
      </c>
      <c r="K95" s="9">
        <v>16438</v>
      </c>
      <c r="L95" s="9">
        <v>96673</v>
      </c>
      <c r="M95" s="9">
        <v>56145</v>
      </c>
      <c r="N95" s="9">
        <v>61070</v>
      </c>
      <c r="O95" s="9">
        <v>65935</v>
      </c>
      <c r="P95" s="9">
        <v>111499</v>
      </c>
    </row>
    <row r="96" spans="1:16" x14ac:dyDescent="0.25">
      <c r="A96" s="9">
        <v>60383</v>
      </c>
      <c r="B96" s="9">
        <v>71426</v>
      </c>
      <c r="C96" s="9">
        <v>106309</v>
      </c>
      <c r="D96" s="9">
        <v>121991</v>
      </c>
      <c r="E96" s="9">
        <v>37958</v>
      </c>
      <c r="F96" s="9">
        <v>40743</v>
      </c>
      <c r="G96" s="9">
        <v>58557</v>
      </c>
      <c r="H96" s="9">
        <v>94104</v>
      </c>
      <c r="I96" s="9">
        <v>104751</v>
      </c>
      <c r="J96" s="9">
        <v>30398</v>
      </c>
      <c r="K96" s="9">
        <v>35173</v>
      </c>
      <c r="L96" s="9">
        <v>63863</v>
      </c>
      <c r="M96" s="9">
        <v>85281</v>
      </c>
      <c r="N96" s="9">
        <v>82249</v>
      </c>
      <c r="O96" s="9">
        <v>94158</v>
      </c>
      <c r="P96" s="9">
        <v>86578</v>
      </c>
    </row>
    <row r="97" spans="1:16" x14ac:dyDescent="0.25">
      <c r="A97" s="9">
        <v>75904</v>
      </c>
      <c r="B97" s="9">
        <v>80741</v>
      </c>
      <c r="C97" s="9">
        <v>70253</v>
      </c>
      <c r="D97" s="9">
        <v>41271</v>
      </c>
      <c r="E97" s="9">
        <v>96479</v>
      </c>
      <c r="F97" s="9">
        <v>75113</v>
      </c>
      <c r="G97" s="9">
        <v>104353</v>
      </c>
      <c r="H97" s="9">
        <v>61267</v>
      </c>
      <c r="I97" s="9">
        <v>123879</v>
      </c>
      <c r="J97" s="9">
        <v>129635</v>
      </c>
      <c r="K97" s="9">
        <v>88403</v>
      </c>
      <c r="L97" s="9">
        <v>90944</v>
      </c>
      <c r="M97" s="9">
        <v>47868</v>
      </c>
      <c r="N97" s="9">
        <v>105622</v>
      </c>
      <c r="O97" s="9">
        <v>35884</v>
      </c>
      <c r="P97" s="9">
        <v>101405</v>
      </c>
    </row>
    <row r="98" spans="1:16" x14ac:dyDescent="0.25">
      <c r="A98" s="9">
        <v>133094</v>
      </c>
      <c r="B98" s="9">
        <v>63302</v>
      </c>
      <c r="C98" s="9">
        <v>74319</v>
      </c>
      <c r="D98" s="9">
        <v>93313</v>
      </c>
      <c r="E98" s="9">
        <v>26304</v>
      </c>
      <c r="F98" s="9">
        <v>81231</v>
      </c>
      <c r="G98" s="9">
        <v>74989</v>
      </c>
      <c r="H98" s="9">
        <v>97675</v>
      </c>
      <c r="I98" s="9">
        <v>80671</v>
      </c>
      <c r="J98" s="9">
        <v>121678</v>
      </c>
      <c r="K98" s="9">
        <v>116063</v>
      </c>
      <c r="L98" s="9">
        <v>110022</v>
      </c>
      <c r="M98" s="9">
        <v>116527</v>
      </c>
      <c r="N98" s="9">
        <v>101667</v>
      </c>
      <c r="O98" s="9">
        <v>77495</v>
      </c>
      <c r="P98" s="9">
        <v>120160</v>
      </c>
    </row>
    <row r="99" spans="1:16" x14ac:dyDescent="0.25">
      <c r="A99" s="9">
        <v>97527</v>
      </c>
      <c r="B99" s="9">
        <v>117467</v>
      </c>
      <c r="C99" s="9">
        <v>68448</v>
      </c>
      <c r="D99" s="9">
        <v>43512</v>
      </c>
      <c r="E99" s="9">
        <v>69274</v>
      </c>
      <c r="F99" s="9">
        <v>69938</v>
      </c>
      <c r="G99" s="9">
        <v>108672</v>
      </c>
      <c r="H99" s="9">
        <v>13086</v>
      </c>
      <c r="I99" s="9">
        <v>12362</v>
      </c>
      <c r="J99" s="9">
        <v>134275</v>
      </c>
      <c r="K99" s="9">
        <v>56292</v>
      </c>
      <c r="L99" s="9">
        <v>131153</v>
      </c>
      <c r="M99" s="9">
        <v>84441</v>
      </c>
      <c r="N99" s="9">
        <v>15141</v>
      </c>
      <c r="O99" s="9">
        <v>46020</v>
      </c>
      <c r="P99" s="9">
        <v>47594</v>
      </c>
    </row>
    <row r="100" spans="1:16" x14ac:dyDescent="0.25">
      <c r="A100" s="9">
        <v>14729</v>
      </c>
      <c r="B100" s="9">
        <v>64350</v>
      </c>
      <c r="C100" s="9">
        <v>86821</v>
      </c>
      <c r="D100" s="9">
        <v>55593</v>
      </c>
      <c r="E100" s="9">
        <v>75568</v>
      </c>
      <c r="F100" s="9">
        <v>39273</v>
      </c>
      <c r="G100" s="9">
        <v>42280</v>
      </c>
      <c r="H100" s="9">
        <v>32691</v>
      </c>
      <c r="I100" s="9">
        <v>61730</v>
      </c>
      <c r="J100" s="9">
        <v>26031</v>
      </c>
      <c r="K100" s="9">
        <v>10257</v>
      </c>
      <c r="L100" s="9">
        <v>30485</v>
      </c>
      <c r="M100" s="9">
        <v>72037</v>
      </c>
      <c r="N100" s="9">
        <v>91535</v>
      </c>
      <c r="O100" s="9">
        <v>9181</v>
      </c>
      <c r="P100" s="9">
        <v>13687</v>
      </c>
    </row>
    <row r="101" spans="1:16" x14ac:dyDescent="0.25">
      <c r="A101" s="9">
        <v>25692</v>
      </c>
      <c r="B101" s="9">
        <v>59624</v>
      </c>
      <c r="C101" s="9">
        <v>45729</v>
      </c>
      <c r="D101" s="9">
        <v>55372</v>
      </c>
      <c r="E101" s="9">
        <v>107234</v>
      </c>
      <c r="F101" s="9">
        <v>12020</v>
      </c>
      <c r="G101" s="9">
        <v>99234</v>
      </c>
      <c r="H101" s="9">
        <v>17676</v>
      </c>
      <c r="I101" s="9">
        <v>16022</v>
      </c>
      <c r="J101" s="9">
        <v>133144</v>
      </c>
      <c r="K101" s="9">
        <v>20488</v>
      </c>
      <c r="L101" s="9">
        <v>110308</v>
      </c>
      <c r="M101" s="9">
        <v>79674</v>
      </c>
      <c r="N101" s="9">
        <v>87880</v>
      </c>
      <c r="O101" s="9">
        <v>31577</v>
      </c>
      <c r="P101" s="9">
        <v>60041</v>
      </c>
    </row>
    <row r="102" spans="1:16" x14ac:dyDescent="0.25">
      <c r="A102" s="9">
        <v>7294</v>
      </c>
      <c r="B102" s="9">
        <v>34353</v>
      </c>
      <c r="C102" s="9">
        <v>134598</v>
      </c>
      <c r="D102" s="9">
        <v>81685</v>
      </c>
      <c r="E102" s="9">
        <v>121790</v>
      </c>
      <c r="F102" s="9">
        <v>15783</v>
      </c>
      <c r="G102" s="9">
        <v>101068</v>
      </c>
      <c r="H102" s="9">
        <v>120087</v>
      </c>
      <c r="I102" s="9">
        <v>37462</v>
      </c>
      <c r="J102" s="9">
        <v>57657</v>
      </c>
      <c r="K102" s="9">
        <v>16088</v>
      </c>
      <c r="L102" s="9">
        <v>13965</v>
      </c>
      <c r="M102" s="9">
        <v>99055</v>
      </c>
      <c r="N102" s="9">
        <v>87649</v>
      </c>
      <c r="O102" s="9">
        <v>12450</v>
      </c>
      <c r="P102" s="9">
        <v>21086</v>
      </c>
    </row>
    <row r="103" spans="1:16" x14ac:dyDescent="0.25">
      <c r="A103" s="9">
        <v>110458</v>
      </c>
      <c r="B103" s="9">
        <v>115878</v>
      </c>
      <c r="C103" s="9">
        <v>123492</v>
      </c>
      <c r="D103" s="9">
        <v>70041</v>
      </c>
      <c r="E103" s="9">
        <v>122659</v>
      </c>
      <c r="F103" s="9">
        <v>133120</v>
      </c>
      <c r="G103" s="9">
        <v>100748</v>
      </c>
      <c r="H103" s="9">
        <v>102641</v>
      </c>
      <c r="I103" s="9">
        <v>110015</v>
      </c>
      <c r="J103" s="9">
        <v>64426</v>
      </c>
      <c r="K103" s="9">
        <v>98879</v>
      </c>
      <c r="L103" s="9">
        <v>16325</v>
      </c>
      <c r="M103" s="9">
        <v>48584</v>
      </c>
      <c r="N103" s="9">
        <v>53134</v>
      </c>
      <c r="O103" s="9">
        <v>129831</v>
      </c>
      <c r="P103" s="9">
        <v>60794</v>
      </c>
    </row>
    <row r="104" spans="1:16" x14ac:dyDescent="0.25">
      <c r="A104" s="9">
        <v>8537</v>
      </c>
      <c r="B104" s="9">
        <v>12003</v>
      </c>
      <c r="C104" s="9">
        <v>11554</v>
      </c>
      <c r="D104" s="9">
        <v>7894</v>
      </c>
      <c r="E104" s="9">
        <v>10984</v>
      </c>
      <c r="F104" s="9">
        <v>9352</v>
      </c>
      <c r="G104" s="9">
        <v>9684</v>
      </c>
      <c r="H104" s="9">
        <v>9983</v>
      </c>
      <c r="I104" s="9">
        <v>12239</v>
      </c>
      <c r="J104" s="9">
        <v>9159</v>
      </c>
      <c r="K104" s="9">
        <v>8656</v>
      </c>
      <c r="L104" s="9">
        <v>12265</v>
      </c>
      <c r="M104" s="9">
        <v>96475</v>
      </c>
      <c r="N104" s="9">
        <v>28346</v>
      </c>
      <c r="O104" s="9">
        <v>116038</v>
      </c>
      <c r="P104" s="9">
        <v>21883</v>
      </c>
    </row>
    <row r="105" spans="1:16" x14ac:dyDescent="0.25">
      <c r="A105" s="9">
        <v>8628</v>
      </c>
      <c r="B105" s="9">
        <v>8637</v>
      </c>
      <c r="C105" s="9">
        <v>12509</v>
      </c>
      <c r="D105" s="9">
        <v>11951</v>
      </c>
      <c r="E105" s="9">
        <v>11057</v>
      </c>
      <c r="F105" s="9">
        <v>8450</v>
      </c>
      <c r="G105" s="9">
        <v>9094</v>
      </c>
      <c r="H105" s="9">
        <v>10505</v>
      </c>
      <c r="I105" s="9">
        <v>9640</v>
      </c>
      <c r="J105" s="9">
        <v>12036</v>
      </c>
      <c r="K105" s="9">
        <v>12431</v>
      </c>
      <c r="L105" s="9">
        <v>9489</v>
      </c>
      <c r="M105" s="9">
        <v>71286</v>
      </c>
      <c r="N105" s="9">
        <v>120753</v>
      </c>
      <c r="O105" s="9">
        <v>109446</v>
      </c>
      <c r="P105" s="9">
        <v>15731</v>
      </c>
    </row>
    <row r="106" spans="1:16" x14ac:dyDescent="0.25">
      <c r="A106" s="9">
        <v>8413</v>
      </c>
      <c r="B106" s="9">
        <v>11880</v>
      </c>
      <c r="C106" s="9">
        <v>8146</v>
      </c>
      <c r="D106" s="9">
        <v>10652</v>
      </c>
      <c r="E106" s="9">
        <v>10400</v>
      </c>
      <c r="F106" s="9">
        <v>10882</v>
      </c>
      <c r="G106" s="9">
        <v>10960</v>
      </c>
      <c r="H106" s="9">
        <v>10531</v>
      </c>
      <c r="I106" s="9">
        <v>9592</v>
      </c>
      <c r="J106" s="9">
        <v>9408</v>
      </c>
      <c r="K106" s="9">
        <v>10059</v>
      </c>
      <c r="L106" s="9">
        <v>9070</v>
      </c>
      <c r="M106" s="9">
        <v>15953</v>
      </c>
      <c r="N106" s="9">
        <v>61586</v>
      </c>
      <c r="O106" s="9">
        <v>102162</v>
      </c>
      <c r="P106" s="9">
        <v>126352</v>
      </c>
    </row>
    <row r="107" spans="1:16" x14ac:dyDescent="0.25">
      <c r="A107" s="9">
        <v>8897</v>
      </c>
      <c r="B107" s="9">
        <v>8979</v>
      </c>
      <c r="C107" s="9">
        <v>10916</v>
      </c>
      <c r="D107" s="9">
        <v>11017</v>
      </c>
      <c r="E107" s="9">
        <v>9430</v>
      </c>
      <c r="F107" s="9">
        <v>9150</v>
      </c>
      <c r="G107" s="9">
        <v>9406</v>
      </c>
      <c r="H107" s="9">
        <v>8316</v>
      </c>
      <c r="I107" s="9">
        <v>9856</v>
      </c>
      <c r="J107" s="9">
        <v>12261</v>
      </c>
      <c r="K107" s="9">
        <v>12481</v>
      </c>
      <c r="L107" s="9">
        <v>8191</v>
      </c>
      <c r="M107" s="9">
        <v>92396</v>
      </c>
      <c r="N107" s="9">
        <v>68834</v>
      </c>
      <c r="O107" s="9">
        <v>59045</v>
      </c>
      <c r="P107" s="9">
        <v>61377</v>
      </c>
    </row>
    <row r="108" spans="1:16" x14ac:dyDescent="0.25">
      <c r="A108" s="9">
        <v>10464</v>
      </c>
      <c r="B108" s="9">
        <v>8848</v>
      </c>
      <c r="C108" s="9">
        <v>9217</v>
      </c>
      <c r="D108" s="9">
        <v>12022</v>
      </c>
      <c r="E108" s="9">
        <v>10485</v>
      </c>
      <c r="F108" s="9">
        <v>8049</v>
      </c>
      <c r="G108" s="9">
        <v>11623</v>
      </c>
      <c r="H108" s="9">
        <v>12243</v>
      </c>
      <c r="I108" s="9">
        <v>9703</v>
      </c>
      <c r="J108" s="9">
        <v>8254</v>
      </c>
      <c r="K108" s="9">
        <v>9275</v>
      </c>
      <c r="L108" s="9">
        <v>9446</v>
      </c>
      <c r="M108" s="9">
        <v>38650</v>
      </c>
      <c r="N108" s="9">
        <v>26930</v>
      </c>
      <c r="O108" s="9">
        <v>126800</v>
      </c>
      <c r="P108" s="9">
        <v>30830</v>
      </c>
    </row>
    <row r="109" spans="1:16" x14ac:dyDescent="0.25">
      <c r="A109" s="9">
        <v>11358</v>
      </c>
      <c r="B109" s="9">
        <v>9095</v>
      </c>
      <c r="C109" s="9">
        <v>9291</v>
      </c>
      <c r="D109" s="9">
        <v>8442</v>
      </c>
      <c r="E109" s="9">
        <v>9927</v>
      </c>
      <c r="F109" s="9">
        <v>9789</v>
      </c>
      <c r="G109" s="9">
        <v>8172</v>
      </c>
      <c r="H109" s="9">
        <v>9310</v>
      </c>
      <c r="I109" s="9">
        <v>8713</v>
      </c>
      <c r="J109" s="9">
        <v>11877</v>
      </c>
      <c r="K109" s="9">
        <v>8881</v>
      </c>
      <c r="L109" s="9">
        <v>10633</v>
      </c>
      <c r="M109" s="9">
        <v>114161</v>
      </c>
      <c r="N109" s="9">
        <v>52432</v>
      </c>
      <c r="O109" s="9">
        <v>83488</v>
      </c>
      <c r="P109" s="9">
        <v>79464</v>
      </c>
    </row>
    <row r="110" spans="1:16" x14ac:dyDescent="0.25">
      <c r="A110" s="9">
        <v>10979</v>
      </c>
      <c r="B110" s="9">
        <v>9342</v>
      </c>
      <c r="C110" s="9">
        <v>8695</v>
      </c>
      <c r="D110" s="9">
        <v>11130</v>
      </c>
      <c r="E110" s="9">
        <v>10438</v>
      </c>
      <c r="F110" s="9">
        <v>8219</v>
      </c>
      <c r="G110" s="9">
        <v>8310</v>
      </c>
      <c r="H110" s="9">
        <v>12124</v>
      </c>
      <c r="I110" s="9">
        <v>10032</v>
      </c>
      <c r="J110" s="9">
        <v>9383</v>
      </c>
      <c r="K110" s="9">
        <v>8944</v>
      </c>
      <c r="L110" s="9">
        <v>9418</v>
      </c>
      <c r="M110" s="9">
        <v>84000</v>
      </c>
      <c r="N110" s="9">
        <v>26932</v>
      </c>
      <c r="O110" s="9">
        <v>67056</v>
      </c>
      <c r="P110" s="9">
        <v>71427</v>
      </c>
    </row>
    <row r="111" spans="1:16" x14ac:dyDescent="0.25">
      <c r="A111" s="9">
        <v>9852</v>
      </c>
      <c r="B111" s="9">
        <v>9248</v>
      </c>
      <c r="C111" s="9">
        <v>12582</v>
      </c>
      <c r="D111" s="9">
        <v>11965</v>
      </c>
      <c r="E111" s="9">
        <v>11900</v>
      </c>
      <c r="F111" s="9">
        <v>9728</v>
      </c>
      <c r="G111" s="9">
        <v>7889</v>
      </c>
      <c r="H111" s="9">
        <v>11651</v>
      </c>
      <c r="I111" s="9">
        <v>11545</v>
      </c>
      <c r="J111" s="9">
        <v>8690</v>
      </c>
      <c r="K111" s="9">
        <v>9820</v>
      </c>
      <c r="L111" s="9">
        <v>12181</v>
      </c>
      <c r="M111" s="9">
        <v>91104</v>
      </c>
      <c r="N111" s="9">
        <v>42809</v>
      </c>
      <c r="O111" s="9">
        <v>74945</v>
      </c>
      <c r="P111" s="9">
        <v>71999</v>
      </c>
    </row>
    <row r="112" spans="1:16" x14ac:dyDescent="0.25">
      <c r="A112" s="9">
        <v>9524</v>
      </c>
      <c r="B112" s="9">
        <v>11875</v>
      </c>
      <c r="C112" s="9">
        <v>11602</v>
      </c>
      <c r="D112" s="9">
        <v>8296</v>
      </c>
      <c r="E112" s="9">
        <v>10957</v>
      </c>
      <c r="F112" s="9">
        <v>7999</v>
      </c>
      <c r="G112" s="9">
        <v>11778</v>
      </c>
      <c r="H112" s="9">
        <v>8176</v>
      </c>
      <c r="I112" s="9">
        <v>11275</v>
      </c>
      <c r="J112" s="9">
        <v>9673</v>
      </c>
      <c r="K112" s="9">
        <v>9721</v>
      </c>
      <c r="L112" s="9">
        <v>9178</v>
      </c>
      <c r="M112" s="9">
        <v>11267</v>
      </c>
      <c r="N112" s="9">
        <v>125863</v>
      </c>
      <c r="O112" s="9">
        <v>84903</v>
      </c>
      <c r="P112" s="9">
        <v>67154</v>
      </c>
    </row>
    <row r="113" spans="1:16" x14ac:dyDescent="0.25">
      <c r="A113" s="9">
        <v>9810</v>
      </c>
      <c r="B113" s="9">
        <v>9127</v>
      </c>
      <c r="C113" s="9">
        <v>12145</v>
      </c>
      <c r="D113" s="9">
        <v>11406</v>
      </c>
      <c r="E113" s="9">
        <v>9486</v>
      </c>
      <c r="F113" s="9">
        <v>8373</v>
      </c>
      <c r="G113" s="9">
        <v>8556</v>
      </c>
      <c r="H113" s="9">
        <v>8072</v>
      </c>
      <c r="I113" s="9">
        <v>8986</v>
      </c>
      <c r="J113" s="9">
        <v>8651</v>
      </c>
      <c r="K113" s="9">
        <v>12083</v>
      </c>
      <c r="L113" s="9">
        <v>9987</v>
      </c>
      <c r="M113" s="9">
        <v>95075</v>
      </c>
      <c r="N113" s="9">
        <v>132018</v>
      </c>
      <c r="O113" s="9">
        <v>68455</v>
      </c>
      <c r="P113" s="9">
        <v>10829</v>
      </c>
    </row>
    <row r="114" spans="1:16" x14ac:dyDescent="0.25">
      <c r="A114" s="9">
        <v>12489</v>
      </c>
      <c r="B114" s="9">
        <v>9790</v>
      </c>
      <c r="C114" s="9">
        <v>10169</v>
      </c>
      <c r="D114" s="9">
        <v>12135</v>
      </c>
      <c r="E114" s="9">
        <v>12065</v>
      </c>
      <c r="F114" s="9">
        <v>10806</v>
      </c>
      <c r="G114" s="9">
        <v>8472</v>
      </c>
      <c r="H114" s="9">
        <v>11177</v>
      </c>
      <c r="I114" s="9">
        <v>11324</v>
      </c>
      <c r="J114" s="9">
        <v>11463</v>
      </c>
      <c r="K114" s="9">
        <v>11788</v>
      </c>
      <c r="L114" s="9">
        <v>10873</v>
      </c>
      <c r="M114" s="9">
        <v>66378</v>
      </c>
      <c r="N114" s="9">
        <v>8290</v>
      </c>
      <c r="O114" s="9">
        <v>102231</v>
      </c>
      <c r="P114" s="9">
        <v>23177</v>
      </c>
    </row>
    <row r="115" spans="1:16" x14ac:dyDescent="0.25">
      <c r="A115" s="9">
        <v>10585</v>
      </c>
      <c r="B115" s="9">
        <v>10062</v>
      </c>
      <c r="C115" s="9">
        <v>8166</v>
      </c>
      <c r="D115" s="9">
        <v>12191</v>
      </c>
      <c r="E115" s="9">
        <v>10903</v>
      </c>
      <c r="F115" s="9">
        <v>8216</v>
      </c>
      <c r="G115" s="9">
        <v>11965</v>
      </c>
      <c r="H115" s="9">
        <v>12372</v>
      </c>
      <c r="I115" s="9">
        <v>11129</v>
      </c>
      <c r="J115" s="9">
        <v>12107</v>
      </c>
      <c r="K115" s="9">
        <v>9701</v>
      </c>
      <c r="L115" s="9">
        <v>8645</v>
      </c>
      <c r="M115" s="9">
        <v>50361</v>
      </c>
      <c r="N115" s="9">
        <v>67483</v>
      </c>
      <c r="O115" s="9">
        <v>30125</v>
      </c>
      <c r="P115" s="9">
        <v>34185</v>
      </c>
    </row>
    <row r="116" spans="1:16" x14ac:dyDescent="0.25">
      <c r="A116" s="9">
        <v>8124</v>
      </c>
      <c r="B116" s="9">
        <v>9391</v>
      </c>
      <c r="C116" s="9">
        <v>9932</v>
      </c>
      <c r="D116" s="9">
        <v>9606</v>
      </c>
      <c r="E116" s="9">
        <v>12168</v>
      </c>
      <c r="F116" s="9">
        <v>10234</v>
      </c>
      <c r="G116" s="9">
        <v>12306</v>
      </c>
      <c r="H116" s="9">
        <v>11290</v>
      </c>
      <c r="I116" s="9">
        <v>10910</v>
      </c>
      <c r="J116" s="9">
        <v>11535</v>
      </c>
      <c r="K116" s="9">
        <v>9264</v>
      </c>
      <c r="L116" s="9">
        <v>8378</v>
      </c>
      <c r="M116" s="9">
        <v>129023</v>
      </c>
      <c r="N116" s="9">
        <v>102786</v>
      </c>
      <c r="O116" s="9">
        <v>73881</v>
      </c>
      <c r="P116" s="9">
        <v>133952</v>
      </c>
    </row>
    <row r="117" spans="1:16" x14ac:dyDescent="0.25">
      <c r="A117" s="9">
        <v>10707</v>
      </c>
      <c r="B117" s="9">
        <v>10390</v>
      </c>
      <c r="C117" s="9">
        <v>8250</v>
      </c>
      <c r="D117" s="9">
        <v>8657</v>
      </c>
      <c r="E117" s="9">
        <v>9913</v>
      </c>
      <c r="F117" s="9">
        <v>11924</v>
      </c>
      <c r="G117" s="9">
        <v>9641</v>
      </c>
      <c r="H117" s="9">
        <v>9357</v>
      </c>
      <c r="I117" s="9">
        <v>10905</v>
      </c>
      <c r="J117" s="9">
        <v>11514</v>
      </c>
      <c r="K117" s="9">
        <v>10214</v>
      </c>
      <c r="L117" s="9">
        <v>11289</v>
      </c>
      <c r="M117" s="9">
        <v>28103</v>
      </c>
      <c r="N117" s="9">
        <v>98839</v>
      </c>
      <c r="O117" s="9">
        <v>66447</v>
      </c>
      <c r="P117" s="9">
        <v>129279</v>
      </c>
    </row>
    <row r="118" spans="1:16" x14ac:dyDescent="0.25">
      <c r="A118" s="9">
        <v>24018</v>
      </c>
      <c r="B118" s="9">
        <v>53341</v>
      </c>
      <c r="C118" s="9">
        <v>38589</v>
      </c>
      <c r="D118" s="9">
        <v>62001</v>
      </c>
      <c r="E118" s="9">
        <v>75830</v>
      </c>
      <c r="F118" s="9">
        <v>26628</v>
      </c>
      <c r="G118" s="9">
        <v>93359</v>
      </c>
      <c r="H118" s="9">
        <v>99431</v>
      </c>
      <c r="I118" s="9">
        <v>77910</v>
      </c>
      <c r="J118" s="9">
        <v>46848</v>
      </c>
      <c r="K118" s="9">
        <v>31035</v>
      </c>
      <c r="L118" s="9">
        <v>118008</v>
      </c>
      <c r="M118" s="9">
        <v>101978</v>
      </c>
      <c r="N118" s="9">
        <v>103736</v>
      </c>
      <c r="O118" s="9">
        <v>40263</v>
      </c>
      <c r="P118" s="9">
        <v>56985</v>
      </c>
    </row>
    <row r="119" spans="1:16" x14ac:dyDescent="0.25">
      <c r="A119" s="9">
        <v>23767</v>
      </c>
      <c r="B119" s="9">
        <v>104117</v>
      </c>
      <c r="C119" s="9">
        <v>103073</v>
      </c>
      <c r="D119" s="9">
        <v>16843</v>
      </c>
      <c r="E119" s="9">
        <v>109271</v>
      </c>
      <c r="F119" s="9">
        <v>103738</v>
      </c>
      <c r="G119" s="9">
        <v>48231</v>
      </c>
      <c r="H119" s="9">
        <v>107649</v>
      </c>
      <c r="I119" s="9">
        <v>108713</v>
      </c>
      <c r="J119" s="9">
        <v>115706</v>
      </c>
      <c r="K119" s="9">
        <v>56541</v>
      </c>
      <c r="L119" s="9">
        <v>40207</v>
      </c>
      <c r="M119" s="9">
        <v>41764</v>
      </c>
      <c r="N119" s="9">
        <v>17234</v>
      </c>
      <c r="O119" s="9">
        <v>92602</v>
      </c>
      <c r="P119" s="9">
        <v>61533</v>
      </c>
    </row>
    <row r="120" spans="1:16" x14ac:dyDescent="0.25">
      <c r="A120" s="9">
        <v>125731</v>
      </c>
      <c r="B120" s="9">
        <v>20573</v>
      </c>
      <c r="C120" s="9">
        <v>62994</v>
      </c>
      <c r="D120" s="9">
        <v>102195</v>
      </c>
      <c r="E120" s="9">
        <v>10947</v>
      </c>
      <c r="F120" s="9">
        <v>68506</v>
      </c>
      <c r="G120" s="9">
        <v>12964</v>
      </c>
      <c r="H120" s="9">
        <v>119377</v>
      </c>
      <c r="I120" s="9">
        <v>108928</v>
      </c>
      <c r="J120" s="9">
        <v>120585</v>
      </c>
      <c r="K120" s="9">
        <v>105091</v>
      </c>
      <c r="L120" s="9">
        <v>98021</v>
      </c>
      <c r="M120" s="9">
        <v>113761</v>
      </c>
      <c r="N120" s="9">
        <v>58119</v>
      </c>
      <c r="O120" s="9">
        <v>64167</v>
      </c>
      <c r="P120" s="9">
        <v>86535</v>
      </c>
    </row>
    <row r="121" spans="1:16" x14ac:dyDescent="0.25">
      <c r="A121" s="9">
        <v>98752</v>
      </c>
      <c r="B121" s="9">
        <v>32780</v>
      </c>
      <c r="C121" s="9">
        <v>56771</v>
      </c>
      <c r="D121" s="9">
        <v>71882</v>
      </c>
      <c r="E121" s="9">
        <v>132450</v>
      </c>
      <c r="F121" s="9">
        <v>85352</v>
      </c>
      <c r="G121" s="9">
        <v>77034</v>
      </c>
      <c r="H121" s="9">
        <v>9855</v>
      </c>
      <c r="I121" s="9">
        <v>46625</v>
      </c>
      <c r="J121" s="9">
        <v>125322</v>
      </c>
      <c r="K121" s="9">
        <v>18247</v>
      </c>
      <c r="L121" s="9">
        <v>106655</v>
      </c>
      <c r="M121" s="9">
        <v>118000</v>
      </c>
      <c r="N121" s="9">
        <v>26303</v>
      </c>
      <c r="O121" s="9">
        <v>102645</v>
      </c>
      <c r="P121" s="9">
        <v>62092</v>
      </c>
    </row>
    <row r="122" spans="1:16" x14ac:dyDescent="0.25">
      <c r="A122" s="9">
        <v>53872</v>
      </c>
      <c r="B122" s="9">
        <v>85870</v>
      </c>
      <c r="C122" s="9">
        <v>89631</v>
      </c>
      <c r="D122" s="9">
        <v>54572</v>
      </c>
      <c r="E122" s="9">
        <v>27950</v>
      </c>
      <c r="F122" s="9">
        <v>102995</v>
      </c>
      <c r="G122" s="9">
        <v>96873</v>
      </c>
      <c r="H122" s="9">
        <v>129314</v>
      </c>
      <c r="I122" s="9">
        <v>52599</v>
      </c>
      <c r="J122" s="9">
        <v>19097</v>
      </c>
      <c r="K122" s="9">
        <v>119698</v>
      </c>
      <c r="L122" s="9">
        <v>69631</v>
      </c>
      <c r="M122" s="9">
        <v>53375</v>
      </c>
      <c r="N122" s="9">
        <v>21809</v>
      </c>
      <c r="O122" s="9">
        <v>86780</v>
      </c>
      <c r="P122" s="9">
        <v>64523</v>
      </c>
    </row>
    <row r="123" spans="1:16" x14ac:dyDescent="0.25">
      <c r="A123" s="9">
        <v>45602</v>
      </c>
      <c r="B123" s="9">
        <v>75332</v>
      </c>
      <c r="C123" s="9">
        <v>47799</v>
      </c>
      <c r="D123" s="9">
        <v>14858</v>
      </c>
      <c r="E123" s="9">
        <v>61002</v>
      </c>
      <c r="F123" s="9">
        <v>100997</v>
      </c>
      <c r="G123" s="9">
        <v>65473</v>
      </c>
      <c r="H123" s="9">
        <v>118546</v>
      </c>
      <c r="I123" s="9">
        <v>115191</v>
      </c>
      <c r="J123" s="9">
        <v>35425</v>
      </c>
      <c r="K123" s="9">
        <v>14551</v>
      </c>
      <c r="L123" s="9">
        <v>117302</v>
      </c>
      <c r="M123" s="9">
        <v>133004</v>
      </c>
      <c r="N123" s="9">
        <v>38336</v>
      </c>
      <c r="O123" s="9">
        <v>57011</v>
      </c>
      <c r="P123" s="9">
        <v>46999</v>
      </c>
    </row>
    <row r="124" spans="1:16" x14ac:dyDescent="0.25">
      <c r="A124" s="9">
        <v>86440</v>
      </c>
      <c r="B124" s="9">
        <v>115507</v>
      </c>
      <c r="C124" s="9">
        <v>103104</v>
      </c>
      <c r="D124" s="9">
        <v>67189</v>
      </c>
      <c r="E124" s="9">
        <v>116200</v>
      </c>
      <c r="F124" s="9">
        <v>119095</v>
      </c>
      <c r="G124" s="9">
        <v>89566</v>
      </c>
      <c r="H124" s="9">
        <v>129010</v>
      </c>
      <c r="I124" s="9">
        <v>45687</v>
      </c>
      <c r="J124" s="9">
        <v>45738</v>
      </c>
      <c r="K124" s="9">
        <v>101392</v>
      </c>
      <c r="L124" s="9">
        <v>52755</v>
      </c>
      <c r="M124" s="9">
        <v>92540</v>
      </c>
      <c r="N124" s="9">
        <v>118347</v>
      </c>
      <c r="O124" s="9">
        <v>62267</v>
      </c>
      <c r="P124" s="9">
        <v>75056</v>
      </c>
    </row>
    <row r="125" spans="1:16" x14ac:dyDescent="0.25">
      <c r="A125" s="9">
        <v>84365</v>
      </c>
      <c r="B125" s="9">
        <v>38040</v>
      </c>
      <c r="C125" s="9">
        <v>47729</v>
      </c>
      <c r="D125" s="9">
        <v>65482</v>
      </c>
      <c r="E125" s="9">
        <v>70026</v>
      </c>
      <c r="F125" s="9">
        <v>104870</v>
      </c>
      <c r="G125" s="9">
        <v>113902</v>
      </c>
      <c r="H125" s="9">
        <v>86372</v>
      </c>
      <c r="I125" s="9">
        <v>111188</v>
      </c>
      <c r="J125" s="9">
        <v>111388</v>
      </c>
      <c r="K125" s="9">
        <v>80739</v>
      </c>
      <c r="L125" s="9">
        <v>38762</v>
      </c>
      <c r="M125" s="9">
        <v>41996</v>
      </c>
      <c r="N125" s="9">
        <v>58453</v>
      </c>
      <c r="O125" s="9">
        <v>28447</v>
      </c>
      <c r="P125" s="9">
        <v>8803</v>
      </c>
    </row>
    <row r="126" spans="1:16" x14ac:dyDescent="0.25">
      <c r="A126" s="9">
        <v>51144</v>
      </c>
      <c r="B126" s="9">
        <v>101955</v>
      </c>
      <c r="C126" s="9">
        <v>51149</v>
      </c>
      <c r="D126" s="9">
        <v>120531</v>
      </c>
      <c r="E126" s="9">
        <v>129166</v>
      </c>
      <c r="F126" s="9">
        <v>29592</v>
      </c>
      <c r="G126" s="9">
        <v>67869</v>
      </c>
      <c r="H126" s="9">
        <v>104994</v>
      </c>
      <c r="I126" s="9">
        <v>39772</v>
      </c>
      <c r="J126" s="9">
        <v>25866</v>
      </c>
      <c r="K126" s="9">
        <v>57410</v>
      </c>
      <c r="L126" s="9">
        <v>69983</v>
      </c>
      <c r="M126" s="9">
        <v>116885</v>
      </c>
      <c r="N126" s="9">
        <v>133234</v>
      </c>
      <c r="O126" s="9">
        <v>97833</v>
      </c>
      <c r="P126" s="9">
        <v>104435</v>
      </c>
    </row>
    <row r="127" spans="1:16" x14ac:dyDescent="0.25">
      <c r="A127" s="9">
        <v>42893</v>
      </c>
      <c r="B127" s="9">
        <v>46582</v>
      </c>
      <c r="C127" s="9">
        <v>7737</v>
      </c>
      <c r="D127" s="9">
        <v>82545</v>
      </c>
      <c r="E127" s="9">
        <v>110671</v>
      </c>
      <c r="F127" s="9">
        <v>21598</v>
      </c>
      <c r="G127" s="9">
        <v>112673</v>
      </c>
      <c r="H127" s="9">
        <v>66255</v>
      </c>
      <c r="I127" s="9">
        <v>68523</v>
      </c>
      <c r="J127" s="9">
        <v>119738</v>
      </c>
      <c r="K127" s="9">
        <v>52412</v>
      </c>
      <c r="L127" s="9">
        <v>42683</v>
      </c>
      <c r="M127" s="9">
        <v>80953</v>
      </c>
      <c r="N127" s="9">
        <v>130763</v>
      </c>
      <c r="O127" s="9">
        <v>134933</v>
      </c>
      <c r="P127" s="9">
        <v>12365</v>
      </c>
    </row>
    <row r="128" spans="1:16" x14ac:dyDescent="0.25">
      <c r="A128" s="9">
        <v>54468</v>
      </c>
      <c r="B128" s="9">
        <v>103519</v>
      </c>
      <c r="C128" s="9">
        <v>116592</v>
      </c>
      <c r="D128" s="9">
        <v>11167</v>
      </c>
      <c r="E128" s="9">
        <v>22611</v>
      </c>
      <c r="F128" s="9">
        <v>20641</v>
      </c>
      <c r="G128" s="9">
        <v>103589</v>
      </c>
      <c r="H128" s="9">
        <v>88847</v>
      </c>
      <c r="I128" s="9">
        <v>91082</v>
      </c>
      <c r="J128" s="9">
        <v>65559</v>
      </c>
      <c r="K128" s="9">
        <v>55593</v>
      </c>
      <c r="L128" s="9">
        <v>67783</v>
      </c>
      <c r="M128" s="9">
        <v>52197</v>
      </c>
      <c r="N128" s="9">
        <v>128582</v>
      </c>
      <c r="O128" s="9">
        <v>87383</v>
      </c>
      <c r="P128" s="9">
        <v>71192</v>
      </c>
    </row>
    <row r="129" spans="1:16" x14ac:dyDescent="0.25">
      <c r="A129" s="9">
        <v>90401</v>
      </c>
      <c r="B129" s="9">
        <v>113165</v>
      </c>
      <c r="C129" s="9">
        <v>33157</v>
      </c>
      <c r="D129" s="9">
        <v>111984</v>
      </c>
      <c r="E129" s="9">
        <v>8616</v>
      </c>
      <c r="F129" s="9">
        <v>33701</v>
      </c>
      <c r="G129" s="9">
        <v>68527</v>
      </c>
      <c r="H129" s="9">
        <v>31781</v>
      </c>
      <c r="I129" s="9">
        <v>36195</v>
      </c>
      <c r="J129" s="9">
        <v>92342</v>
      </c>
      <c r="K129" s="9">
        <v>93087</v>
      </c>
      <c r="L129" s="9">
        <v>70260</v>
      </c>
      <c r="M129" s="9">
        <v>113686</v>
      </c>
      <c r="N129" s="9">
        <v>15649</v>
      </c>
      <c r="O129" s="9">
        <v>12802</v>
      </c>
      <c r="P129" s="9">
        <v>37829</v>
      </c>
    </row>
    <row r="130" spans="1:16" x14ac:dyDescent="0.25">
      <c r="A130" s="9">
        <v>128848</v>
      </c>
      <c r="B130" s="9">
        <v>69964</v>
      </c>
      <c r="C130" s="9">
        <v>49440</v>
      </c>
      <c r="D130" s="9">
        <v>118825</v>
      </c>
      <c r="E130" s="9">
        <v>42363</v>
      </c>
      <c r="F130" s="9">
        <v>83630</v>
      </c>
      <c r="G130" s="9">
        <v>134395</v>
      </c>
      <c r="H130" s="9">
        <v>62574</v>
      </c>
      <c r="I130" s="9">
        <v>88755</v>
      </c>
      <c r="J130" s="9">
        <v>73035</v>
      </c>
      <c r="K130" s="9">
        <v>23729</v>
      </c>
      <c r="L130" s="9">
        <v>56660</v>
      </c>
      <c r="M130" s="9">
        <v>38302</v>
      </c>
      <c r="N130" s="9">
        <v>56251</v>
      </c>
      <c r="O130" s="9">
        <v>89187</v>
      </c>
      <c r="P130" s="9">
        <v>99815</v>
      </c>
    </row>
    <row r="131" spans="1:16" x14ac:dyDescent="0.25">
      <c r="A131" s="9">
        <v>28503</v>
      </c>
      <c r="B131" s="9">
        <v>84219</v>
      </c>
      <c r="C131" s="9">
        <v>25181</v>
      </c>
      <c r="D131" s="9">
        <v>22429</v>
      </c>
      <c r="E131" s="9">
        <v>102083</v>
      </c>
      <c r="F131" s="9">
        <v>27224</v>
      </c>
      <c r="G131" s="9">
        <v>127676</v>
      </c>
      <c r="H131" s="9">
        <v>49733</v>
      </c>
      <c r="I131" s="9">
        <v>126031</v>
      </c>
      <c r="J131" s="9">
        <v>84886</v>
      </c>
      <c r="K131" s="9">
        <v>111008</v>
      </c>
      <c r="L131" s="9">
        <v>71564</v>
      </c>
      <c r="M131" s="9">
        <v>61694</v>
      </c>
      <c r="N131" s="9">
        <v>119609</v>
      </c>
      <c r="O131" s="9">
        <v>21439</v>
      </c>
      <c r="P131" s="9">
        <v>38668</v>
      </c>
    </row>
    <row r="133" spans="1:16" x14ac:dyDescent="0.25">
      <c r="A133" s="6" t="s">
        <v>1</v>
      </c>
    </row>
    <row r="134" spans="1:16" x14ac:dyDescent="0.25">
      <c r="A134" t="s">
        <v>11</v>
      </c>
    </row>
    <row r="135" spans="1:16" x14ac:dyDescent="0.25">
      <c r="A135" t="s">
        <v>12</v>
      </c>
    </row>
    <row r="136" spans="1:16" x14ac:dyDescent="0.25">
      <c r="A136" s="11" t="s">
        <v>13</v>
      </c>
    </row>
    <row r="138" spans="1:16" x14ac:dyDescent="0.25">
      <c r="A138" s="11"/>
      <c r="D138" s="11"/>
      <c r="E138" s="9" t="s">
        <v>24</v>
      </c>
      <c r="F138" s="2" t="s">
        <v>25</v>
      </c>
      <c r="G138" s="2" t="s">
        <v>26</v>
      </c>
    </row>
    <row r="139" spans="1:16" x14ac:dyDescent="0.25">
      <c r="A139" t="s">
        <v>15</v>
      </c>
      <c r="B139">
        <f>COUNT(A3:P131)</f>
        <v>2064</v>
      </c>
      <c r="C139" t="str">
        <f ca="1">_xlfn.FORMULATEXT(B139)</f>
        <v>=CONTAR(A3:P131)</v>
      </c>
      <c r="D139" s="11">
        <v>1</v>
      </c>
      <c r="E139" s="12">
        <f>B140</f>
        <v>7238</v>
      </c>
      <c r="F139" s="9">
        <f>E139+B150</f>
        <v>18904</v>
      </c>
      <c r="G139" s="17" cm="1">
        <f t="array" ref="G139:G150">FREQUENCY(A3:P131,F139:F149)</f>
        <v>325</v>
      </c>
      <c r="H139" s="19">
        <f>G139/B$139</f>
        <v>0.15746124031007752</v>
      </c>
      <c r="I139">
        <v>7238</v>
      </c>
      <c r="J139">
        <v>18904</v>
      </c>
    </row>
    <row r="140" spans="1:16" x14ac:dyDescent="0.25">
      <c r="A140" s="11" t="s">
        <v>16</v>
      </c>
      <c r="B140" s="13">
        <f>MIN(A3:P131)</f>
        <v>7238</v>
      </c>
      <c r="C140" t="str">
        <f t="shared" ref="C140:C144" ca="1" si="0">_xlfn.FORMULATEXT(B140)</f>
        <v>=MIN(A3:P131)</v>
      </c>
      <c r="D140" s="11">
        <v>2</v>
      </c>
      <c r="E140" s="9">
        <f>F139+1</f>
        <v>18905</v>
      </c>
      <c r="F140" s="9">
        <f>E140+B$150</f>
        <v>30571</v>
      </c>
      <c r="G140" s="2">
        <v>167</v>
      </c>
      <c r="H140" s="18">
        <f t="shared" ref="H140:H149" si="1">G140/B$139</f>
        <v>8.09108527131783E-2</v>
      </c>
    </row>
    <row r="141" spans="1:16" x14ac:dyDescent="0.25">
      <c r="A141" t="s">
        <v>17</v>
      </c>
      <c r="B141" s="14">
        <f>MAX(A3:P131)</f>
        <v>135574</v>
      </c>
      <c r="C141" t="str">
        <f t="shared" ca="1" si="0"/>
        <v>=MAX(A3:P131)</v>
      </c>
      <c r="D141" s="11">
        <v>3</v>
      </c>
      <c r="E141" s="9">
        <f t="shared" ref="E141:E149" si="2">F140+1</f>
        <v>30572</v>
      </c>
      <c r="F141" s="9">
        <f t="shared" ref="F141:F147" si="3">E141+B$150</f>
        <v>42238</v>
      </c>
      <c r="G141" s="2">
        <v>165</v>
      </c>
      <c r="H141" s="18">
        <f t="shared" si="1"/>
        <v>7.9941860465116282E-2</v>
      </c>
    </row>
    <row r="142" spans="1:16" x14ac:dyDescent="0.25">
      <c r="D142" s="11">
        <v>4</v>
      </c>
      <c r="E142" s="9">
        <f t="shared" si="2"/>
        <v>42239</v>
      </c>
      <c r="F142" s="9">
        <f t="shared" si="3"/>
        <v>53905</v>
      </c>
      <c r="G142" s="2">
        <v>171</v>
      </c>
      <c r="H142" s="18">
        <f t="shared" si="1"/>
        <v>8.284883720930232E-2</v>
      </c>
    </row>
    <row r="143" spans="1:16" x14ac:dyDescent="0.25">
      <c r="A143" t="s">
        <v>18</v>
      </c>
      <c r="B143">
        <f>LOG(B139)</f>
        <v>3.3147096929551738</v>
      </c>
      <c r="C143" t="str">
        <f t="shared" ca="1" si="0"/>
        <v>=LOG(B139)</v>
      </c>
      <c r="D143" s="11">
        <v>5</v>
      </c>
      <c r="E143" s="9">
        <f t="shared" si="2"/>
        <v>53906</v>
      </c>
      <c r="F143" s="9">
        <f t="shared" si="3"/>
        <v>65572</v>
      </c>
      <c r="G143" s="2">
        <v>185</v>
      </c>
      <c r="H143" s="18">
        <f t="shared" si="1"/>
        <v>8.9631782945736441E-2</v>
      </c>
    </row>
    <row r="144" spans="1:16" x14ac:dyDescent="0.25">
      <c r="A144" t="s">
        <v>19</v>
      </c>
      <c r="B144">
        <f>1+(3.3*B143)</f>
        <v>11.938541986752073</v>
      </c>
      <c r="C144" t="str">
        <f ca="1">_xlfn.FORMULATEXT(B144)</f>
        <v>=1+(3,3*B143)</v>
      </c>
      <c r="D144" s="11">
        <v>6</v>
      </c>
      <c r="E144" s="9">
        <f t="shared" si="2"/>
        <v>65573</v>
      </c>
      <c r="F144" s="9">
        <f t="shared" si="3"/>
        <v>77239</v>
      </c>
      <c r="G144" s="2">
        <v>157</v>
      </c>
      <c r="H144" s="18">
        <f t="shared" si="1"/>
        <v>7.6065891472868213E-2</v>
      </c>
    </row>
    <row r="145" spans="1:10" x14ac:dyDescent="0.25">
      <c r="A145" t="s">
        <v>20</v>
      </c>
      <c r="B145" s="15">
        <v>11</v>
      </c>
      <c r="D145" s="11">
        <v>7</v>
      </c>
      <c r="E145" s="9">
        <f t="shared" si="2"/>
        <v>77240</v>
      </c>
      <c r="F145" s="9">
        <f t="shared" si="3"/>
        <v>88906</v>
      </c>
      <c r="G145" s="2">
        <v>170</v>
      </c>
      <c r="H145" s="18">
        <f t="shared" si="1"/>
        <v>8.2364341085271311E-2</v>
      </c>
    </row>
    <row r="146" spans="1:10" x14ac:dyDescent="0.25">
      <c r="D146" s="11">
        <v>8</v>
      </c>
      <c r="E146" s="9">
        <f t="shared" si="2"/>
        <v>88907</v>
      </c>
      <c r="F146" s="9">
        <f t="shared" si="3"/>
        <v>100573</v>
      </c>
      <c r="G146" s="2">
        <v>173</v>
      </c>
      <c r="H146" s="18">
        <f t="shared" si="1"/>
        <v>8.3817829457364337E-2</v>
      </c>
    </row>
    <row r="147" spans="1:10" x14ac:dyDescent="0.25">
      <c r="A147" t="s">
        <v>21</v>
      </c>
      <c r="B147" s="11">
        <f>B141-B140</f>
        <v>128336</v>
      </c>
      <c r="C147" t="str">
        <f t="shared" ref="C147:C148" ca="1" si="4">_xlfn.FORMULATEXT(B147)</f>
        <v>=B141-B140</v>
      </c>
      <c r="D147" s="11">
        <v>9</v>
      </c>
      <c r="E147" s="9">
        <f t="shared" si="2"/>
        <v>100574</v>
      </c>
      <c r="F147" s="9">
        <f t="shared" si="3"/>
        <v>112240</v>
      </c>
      <c r="G147" s="17">
        <v>193</v>
      </c>
      <c r="H147" s="19">
        <f t="shared" si="1"/>
        <v>9.3507751937984496E-2</v>
      </c>
      <c r="I147">
        <f>100574</f>
        <v>100574</v>
      </c>
      <c r="J147">
        <v>123907</v>
      </c>
    </row>
    <row r="148" spans="1:10" x14ac:dyDescent="0.25">
      <c r="A148" t="s">
        <v>22</v>
      </c>
      <c r="B148">
        <f>B147/B145</f>
        <v>11666.90909090909</v>
      </c>
      <c r="C148" t="str">
        <f t="shared" ca="1" si="4"/>
        <v>=B147/B145</v>
      </c>
      <c r="D148" s="11">
        <v>10</v>
      </c>
      <c r="E148" s="9">
        <f>F147+1</f>
        <v>112241</v>
      </c>
      <c r="F148" s="9">
        <f>E148+B$150</f>
        <v>123907</v>
      </c>
      <c r="G148" s="17">
        <v>191</v>
      </c>
      <c r="H148" s="19">
        <f t="shared" si="1"/>
        <v>9.2538759689922478E-2</v>
      </c>
    </row>
    <row r="149" spans="1:10" x14ac:dyDescent="0.25">
      <c r="D149" s="11">
        <v>11</v>
      </c>
      <c r="E149" s="9">
        <f t="shared" si="2"/>
        <v>123908</v>
      </c>
      <c r="F149" s="16">
        <f t="shared" ref="F149" si="5">E149+B$150</f>
        <v>135574</v>
      </c>
      <c r="G149" s="2">
        <v>167</v>
      </c>
      <c r="H149" s="18">
        <f t="shared" si="1"/>
        <v>8.09108527131783E-2</v>
      </c>
    </row>
    <row r="150" spans="1:10" x14ac:dyDescent="0.25">
      <c r="A150" t="s">
        <v>23</v>
      </c>
      <c r="B150">
        <f>11666</f>
        <v>11666</v>
      </c>
      <c r="G150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B65B6-FEA7-4382-8BEF-4B98540C9AFB}">
  <dimension ref="B2:O66"/>
  <sheetViews>
    <sheetView topLeftCell="C45" zoomScaleNormal="100" workbookViewId="0">
      <selection activeCell="K67" sqref="K67"/>
    </sheetView>
  </sheetViews>
  <sheetFormatPr baseColWidth="10" defaultRowHeight="15" x14ac:dyDescent="0.25"/>
  <cols>
    <col min="2" max="2" width="8" bestFit="1" customWidth="1"/>
    <col min="3" max="3" width="11.85546875" bestFit="1" customWidth="1"/>
    <col min="4" max="4" width="17.5703125" bestFit="1" customWidth="1"/>
    <col min="6" max="6" width="17" customWidth="1"/>
    <col min="7" max="9" width="13.7109375" bestFit="1" customWidth="1"/>
    <col min="10" max="10" width="17" customWidth="1"/>
    <col min="11" max="11" width="17.140625" customWidth="1"/>
    <col min="13" max="13" width="14.7109375" customWidth="1"/>
    <col min="14" max="14" width="14.28515625" customWidth="1"/>
    <col min="15" max="15" width="13.7109375" customWidth="1"/>
  </cols>
  <sheetData>
    <row r="2" spans="2:6" x14ac:dyDescent="0.25">
      <c r="B2" s="3" t="s">
        <v>0</v>
      </c>
      <c r="C2" s="8" t="s">
        <v>6</v>
      </c>
      <c r="D2" s="7" t="s">
        <v>3</v>
      </c>
      <c r="F2" s="6" t="s">
        <v>1</v>
      </c>
    </row>
    <row r="3" spans="2:6" x14ac:dyDescent="0.25">
      <c r="B3" s="2">
        <v>1</v>
      </c>
      <c r="C3" s="2">
        <v>13</v>
      </c>
      <c r="D3" s="4">
        <v>136200000.00400001</v>
      </c>
      <c r="F3" s="5" t="s">
        <v>7</v>
      </c>
    </row>
    <row r="4" spans="2:6" x14ac:dyDescent="0.25">
      <c r="B4" s="2">
        <v>2</v>
      </c>
      <c r="C4" s="2">
        <v>16</v>
      </c>
      <c r="D4" s="4">
        <v>167632000</v>
      </c>
      <c r="F4" s="5" t="s">
        <v>14</v>
      </c>
    </row>
    <row r="5" spans="2:6" x14ac:dyDescent="0.25">
      <c r="B5" s="2">
        <v>3</v>
      </c>
      <c r="C5" s="2">
        <v>10</v>
      </c>
      <c r="D5" s="4">
        <v>104771000</v>
      </c>
    </row>
    <row r="6" spans="2:6" x14ac:dyDescent="0.25">
      <c r="B6" s="2">
        <v>4</v>
      </c>
      <c r="C6" s="2">
        <v>11</v>
      </c>
      <c r="D6" s="4">
        <v>115249000</v>
      </c>
    </row>
    <row r="7" spans="2:6" x14ac:dyDescent="0.25">
      <c r="B7" s="2">
        <v>5</v>
      </c>
      <c r="C7" s="2">
        <v>11</v>
      </c>
      <c r="D7" s="4">
        <v>116330000.68000001</v>
      </c>
    </row>
    <row r="8" spans="2:6" x14ac:dyDescent="0.25">
      <c r="B8" s="2">
        <v>6</v>
      </c>
      <c r="C8" s="2">
        <v>9</v>
      </c>
      <c r="D8" s="4">
        <v>94297000.002000004</v>
      </c>
    </row>
    <row r="9" spans="2:6" x14ac:dyDescent="0.25">
      <c r="B9" s="2">
        <v>7</v>
      </c>
      <c r="C9" s="2">
        <v>14</v>
      </c>
      <c r="D9" s="4">
        <v>146683000.002</v>
      </c>
    </row>
    <row r="10" spans="2:6" x14ac:dyDescent="0.25">
      <c r="B10" s="2">
        <v>8</v>
      </c>
      <c r="C10" s="2">
        <v>16</v>
      </c>
      <c r="D10" s="4">
        <v>176748000.00799999</v>
      </c>
    </row>
    <row r="11" spans="2:6" x14ac:dyDescent="0.25">
      <c r="B11" s="2">
        <v>9</v>
      </c>
      <c r="C11" s="2">
        <v>8</v>
      </c>
      <c r="D11" s="4">
        <v>81824000</v>
      </c>
    </row>
    <row r="12" spans="2:6" x14ac:dyDescent="0.25">
      <c r="B12" s="2">
        <v>10</v>
      </c>
      <c r="C12" s="2">
        <v>16</v>
      </c>
      <c r="D12" s="4">
        <v>167640000.00799999</v>
      </c>
    </row>
    <row r="13" spans="2:6" x14ac:dyDescent="0.25">
      <c r="B13" s="2">
        <v>11</v>
      </c>
      <c r="C13" s="2">
        <v>16</v>
      </c>
      <c r="D13" s="4">
        <v>163291000</v>
      </c>
    </row>
    <row r="14" spans="2:6" x14ac:dyDescent="0.25">
      <c r="B14" s="2">
        <v>12</v>
      </c>
      <c r="C14" s="2">
        <v>11</v>
      </c>
      <c r="D14" s="4">
        <v>115257000</v>
      </c>
    </row>
    <row r="15" spans="2:6" x14ac:dyDescent="0.25">
      <c r="B15" s="2">
        <v>13</v>
      </c>
      <c r="C15" s="2">
        <v>9</v>
      </c>
      <c r="D15" s="4">
        <v>94304000.002000004</v>
      </c>
    </row>
    <row r="16" spans="2:6" x14ac:dyDescent="0.25">
      <c r="B16" s="2">
        <v>14</v>
      </c>
      <c r="C16" s="2">
        <v>8</v>
      </c>
      <c r="D16" s="4">
        <v>81829000</v>
      </c>
    </row>
    <row r="17" spans="2:4" x14ac:dyDescent="0.25">
      <c r="B17" s="2">
        <v>15</v>
      </c>
      <c r="C17" s="2">
        <v>15</v>
      </c>
      <c r="D17" s="4">
        <v>157168000</v>
      </c>
    </row>
    <row r="18" spans="2:4" x14ac:dyDescent="0.25">
      <c r="B18" s="2">
        <v>16</v>
      </c>
      <c r="C18" s="2">
        <v>15</v>
      </c>
      <c r="D18" s="4">
        <v>149169000</v>
      </c>
    </row>
    <row r="19" spans="2:4" x14ac:dyDescent="0.25">
      <c r="B19" s="2">
        <v>17</v>
      </c>
      <c r="C19" s="2">
        <v>11</v>
      </c>
      <c r="D19" s="4">
        <v>112262000</v>
      </c>
    </row>
    <row r="20" spans="2:4" x14ac:dyDescent="0.25">
      <c r="B20" s="2">
        <v>18</v>
      </c>
      <c r="C20" s="2">
        <v>10</v>
      </c>
      <c r="D20" s="4">
        <v>104786000</v>
      </c>
    </row>
    <row r="21" spans="2:4" x14ac:dyDescent="0.25">
      <c r="B21" s="2">
        <v>19</v>
      </c>
      <c r="C21" s="2">
        <v>16</v>
      </c>
      <c r="D21" s="4">
        <v>167649000</v>
      </c>
    </row>
    <row r="22" spans="2:4" x14ac:dyDescent="0.25">
      <c r="B22" s="2">
        <v>20</v>
      </c>
      <c r="C22" s="2">
        <v>13</v>
      </c>
      <c r="D22" s="4">
        <v>136219000</v>
      </c>
    </row>
    <row r="23" spans="2:4" x14ac:dyDescent="0.25">
      <c r="B23" s="2">
        <v>21</v>
      </c>
      <c r="C23" s="2">
        <v>10</v>
      </c>
      <c r="D23" s="4">
        <v>104789000</v>
      </c>
    </row>
    <row r="24" spans="2:4" x14ac:dyDescent="0.25">
      <c r="B24" s="2">
        <v>22</v>
      </c>
      <c r="C24" s="2">
        <v>9</v>
      </c>
      <c r="D24" s="4">
        <v>97313000</v>
      </c>
    </row>
    <row r="25" spans="2:4" x14ac:dyDescent="0.25">
      <c r="B25" s="2">
        <v>23</v>
      </c>
      <c r="C25" s="2">
        <v>8</v>
      </c>
      <c r="D25" s="4">
        <v>83838000</v>
      </c>
    </row>
    <row r="26" spans="2:4" x14ac:dyDescent="0.25">
      <c r="B26" s="2">
        <v>24</v>
      </c>
      <c r="C26" s="2">
        <v>13</v>
      </c>
      <c r="D26" s="4">
        <v>158199000</v>
      </c>
    </row>
    <row r="27" spans="2:4" x14ac:dyDescent="0.25">
      <c r="B27" s="2">
        <v>25</v>
      </c>
      <c r="C27" s="2">
        <v>8</v>
      </c>
      <c r="D27" s="4">
        <v>83840000</v>
      </c>
    </row>
    <row r="28" spans="2:4" x14ac:dyDescent="0.25">
      <c r="B28" s="2">
        <v>26</v>
      </c>
      <c r="C28" s="2">
        <v>8</v>
      </c>
      <c r="D28" s="4">
        <v>84731000</v>
      </c>
    </row>
    <row r="29" spans="2:4" x14ac:dyDescent="0.25">
      <c r="B29" s="2">
        <v>27</v>
      </c>
      <c r="C29" s="2">
        <v>13</v>
      </c>
      <c r="D29" s="4">
        <v>127116000</v>
      </c>
    </row>
    <row r="30" spans="2:4" x14ac:dyDescent="0.25">
      <c r="B30" s="2">
        <v>28</v>
      </c>
      <c r="C30" s="2">
        <v>13</v>
      </c>
      <c r="D30" s="4">
        <v>134627000</v>
      </c>
    </row>
    <row r="31" spans="2:4" x14ac:dyDescent="0.25">
      <c r="B31" s="2">
        <v>29</v>
      </c>
      <c r="C31" s="2">
        <v>12</v>
      </c>
      <c r="D31" s="4">
        <v>115751000</v>
      </c>
    </row>
    <row r="32" spans="2:4" x14ac:dyDescent="0.25">
      <c r="B32" s="2">
        <v>30</v>
      </c>
      <c r="C32" s="2">
        <v>10</v>
      </c>
      <c r="D32" s="4">
        <v>100433000</v>
      </c>
    </row>
    <row r="33" spans="2:7" x14ac:dyDescent="0.25">
      <c r="B33" s="2">
        <v>31</v>
      </c>
      <c r="C33" s="2">
        <v>10</v>
      </c>
      <c r="D33" s="4">
        <v>104799000</v>
      </c>
    </row>
    <row r="34" spans="2:7" x14ac:dyDescent="0.25">
      <c r="B34" s="2">
        <v>32</v>
      </c>
      <c r="C34" s="2">
        <v>9</v>
      </c>
      <c r="D34" s="4">
        <v>94323000</v>
      </c>
    </row>
    <row r="35" spans="2:7" x14ac:dyDescent="0.25">
      <c r="B35" s="2">
        <v>33</v>
      </c>
      <c r="C35" s="2">
        <v>10</v>
      </c>
      <c r="D35" s="4">
        <v>104801000</v>
      </c>
    </row>
    <row r="36" spans="2:7" x14ac:dyDescent="0.25">
      <c r="B36" s="2">
        <v>34</v>
      </c>
      <c r="C36" s="2">
        <v>8</v>
      </c>
      <c r="D36" s="4">
        <v>83849000</v>
      </c>
    </row>
    <row r="37" spans="2:7" x14ac:dyDescent="0.25">
      <c r="B37" s="2">
        <v>35</v>
      </c>
      <c r="C37" s="2">
        <v>16</v>
      </c>
      <c r="D37" s="4">
        <v>194561000</v>
      </c>
    </row>
    <row r="38" spans="2:7" x14ac:dyDescent="0.25">
      <c r="B38" s="2">
        <v>36</v>
      </c>
      <c r="C38" s="2">
        <v>11</v>
      </c>
      <c r="D38" s="4">
        <v>119281000</v>
      </c>
    </row>
    <row r="39" spans="2:7" x14ac:dyDescent="0.25">
      <c r="B39" s="2">
        <v>37</v>
      </c>
      <c r="C39" s="2">
        <v>16</v>
      </c>
      <c r="D39" s="4">
        <v>179555000</v>
      </c>
    </row>
    <row r="40" spans="2:7" x14ac:dyDescent="0.25">
      <c r="B40" s="2">
        <v>38</v>
      </c>
      <c r="C40" s="2">
        <v>16</v>
      </c>
      <c r="D40" s="4">
        <v>167668000</v>
      </c>
      <c r="F40" s="10"/>
      <c r="G40" s="1"/>
    </row>
    <row r="41" spans="2:7" x14ac:dyDescent="0.25">
      <c r="B41" s="2">
        <v>39</v>
      </c>
      <c r="C41" s="2">
        <v>13</v>
      </c>
      <c r="D41" s="4">
        <v>136238000</v>
      </c>
    </row>
    <row r="42" spans="2:7" x14ac:dyDescent="0.25">
      <c r="B42" s="2">
        <v>40</v>
      </c>
      <c r="C42" s="2">
        <v>11</v>
      </c>
      <c r="D42" s="4">
        <v>129183000</v>
      </c>
    </row>
    <row r="43" spans="2:7" x14ac:dyDescent="0.25">
      <c r="B43" s="2">
        <v>41</v>
      </c>
      <c r="C43" s="2">
        <v>14</v>
      </c>
      <c r="D43" s="4">
        <v>146717000</v>
      </c>
    </row>
    <row r="44" spans="2:7" x14ac:dyDescent="0.25">
      <c r="B44" s="2">
        <v>42</v>
      </c>
      <c r="C44" s="2">
        <v>12</v>
      </c>
      <c r="D44" s="4">
        <v>125764000</v>
      </c>
    </row>
    <row r="45" spans="2:7" x14ac:dyDescent="0.25">
      <c r="B45" s="2">
        <v>43</v>
      </c>
      <c r="C45" s="2">
        <v>15</v>
      </c>
      <c r="D45" s="4">
        <v>153627000</v>
      </c>
    </row>
    <row r="46" spans="2:7" x14ac:dyDescent="0.25">
      <c r="B46" s="2">
        <v>44</v>
      </c>
      <c r="C46" s="2">
        <v>12</v>
      </c>
      <c r="D46" s="4">
        <v>125766000</v>
      </c>
    </row>
    <row r="47" spans="2:7" x14ac:dyDescent="0.25">
      <c r="B47" s="2">
        <v>45</v>
      </c>
      <c r="C47" s="2">
        <v>10</v>
      </c>
      <c r="D47" s="4">
        <v>104813000</v>
      </c>
    </row>
    <row r="48" spans="2:7" x14ac:dyDescent="0.25">
      <c r="B48" s="2">
        <v>46</v>
      </c>
      <c r="C48" s="2">
        <v>13</v>
      </c>
      <c r="D48" s="4">
        <v>138133000</v>
      </c>
    </row>
    <row r="49" spans="2:15" x14ac:dyDescent="0.25">
      <c r="B49" s="2">
        <v>47</v>
      </c>
      <c r="C49" s="2">
        <v>8</v>
      </c>
      <c r="D49" s="4">
        <v>89862000</v>
      </c>
    </row>
    <row r="50" spans="2:15" x14ac:dyDescent="0.25">
      <c r="B50" s="2">
        <v>48</v>
      </c>
      <c r="C50" s="2">
        <v>12</v>
      </c>
      <c r="D50" s="4">
        <v>125770000</v>
      </c>
      <c r="K50" s="1"/>
      <c r="L50" s="1"/>
    </row>
    <row r="51" spans="2:15" x14ac:dyDescent="0.25">
      <c r="B51" s="2">
        <v>49</v>
      </c>
      <c r="C51" s="2">
        <v>9</v>
      </c>
      <c r="D51" s="4">
        <v>94340000</v>
      </c>
      <c r="M51" s="1"/>
      <c r="N51" s="1"/>
      <c r="O51" s="1"/>
    </row>
    <row r="52" spans="2:15" x14ac:dyDescent="0.25">
      <c r="B52" s="2">
        <v>50</v>
      </c>
      <c r="C52" s="2">
        <v>9</v>
      </c>
      <c r="D52" s="4">
        <v>101995000</v>
      </c>
    </row>
    <row r="53" spans="2:15" x14ac:dyDescent="0.25">
      <c r="B53" s="2">
        <v>51</v>
      </c>
      <c r="C53" s="2">
        <v>12</v>
      </c>
      <c r="D53" s="4">
        <v>125773000</v>
      </c>
    </row>
    <row r="54" spans="2:15" x14ac:dyDescent="0.25">
      <c r="B54" s="2">
        <v>52</v>
      </c>
      <c r="C54" s="2">
        <v>13</v>
      </c>
      <c r="D54" s="4">
        <v>136251000</v>
      </c>
    </row>
    <row r="55" spans="2:15" x14ac:dyDescent="0.25">
      <c r="B55" s="2">
        <v>53</v>
      </c>
      <c r="C55" s="2">
        <v>11</v>
      </c>
      <c r="D55" s="4">
        <v>122798000</v>
      </c>
    </row>
    <row r="56" spans="2:15" x14ac:dyDescent="0.25">
      <c r="B56" s="2">
        <v>54</v>
      </c>
      <c r="C56" s="2">
        <v>11</v>
      </c>
      <c r="D56" s="4">
        <v>115299000</v>
      </c>
      <c r="J56" s="1"/>
      <c r="K56" s="1"/>
      <c r="L56" s="1"/>
      <c r="M56" s="1"/>
    </row>
    <row r="57" spans="2:15" x14ac:dyDescent="0.25">
      <c r="B57" s="2">
        <v>55</v>
      </c>
      <c r="C57" s="2">
        <v>10</v>
      </c>
      <c r="D57" s="4">
        <v>104823000</v>
      </c>
    </row>
    <row r="58" spans="2:15" x14ac:dyDescent="0.25">
      <c r="B58" s="2">
        <v>56</v>
      </c>
      <c r="C58" s="2">
        <v>14</v>
      </c>
      <c r="D58" s="4">
        <v>146732000</v>
      </c>
    </row>
    <row r="59" spans="2:15" x14ac:dyDescent="0.25">
      <c r="C59">
        <f>SUM(C3:C58)</f>
        <v>657</v>
      </c>
      <c r="D59" s="1">
        <f>SUM(D3:D58)</f>
        <v>6952666000.7060003</v>
      </c>
    </row>
    <row r="60" spans="2:15" x14ac:dyDescent="0.25">
      <c r="H60" s="1"/>
    </row>
    <row r="61" spans="2:15" x14ac:dyDescent="0.25">
      <c r="F61" s="1"/>
    </row>
    <row r="62" spans="2:15" x14ac:dyDescent="0.25">
      <c r="F62" s="1"/>
    </row>
    <row r="63" spans="2:15" x14ac:dyDescent="0.25">
      <c r="F63" s="1"/>
    </row>
    <row r="66" spans="8:12" x14ac:dyDescent="0.25">
      <c r="H66" s="2" t="s">
        <v>27</v>
      </c>
      <c r="I66" s="20">
        <f>(J66*K66)-L66</f>
        <v>320988810.70999998</v>
      </c>
      <c r="J66" s="1">
        <f>10774885.04</f>
        <v>10774885.039999999</v>
      </c>
      <c r="K66" s="2">
        <v>30</v>
      </c>
      <c r="L66" s="1">
        <f>2257740.49</f>
        <v>2257740.4900000002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B6D9C-B6C7-401E-A9BA-559A2F356CD8}">
  <dimension ref="B2:F91"/>
  <sheetViews>
    <sheetView tabSelected="1" topLeftCell="E27" zoomScale="219" zoomScaleNormal="219" workbookViewId="0">
      <selection activeCell="C2" sqref="C2:D91"/>
    </sheetView>
  </sheetViews>
  <sheetFormatPr baseColWidth="10" defaultRowHeight="15" x14ac:dyDescent="0.25"/>
  <cols>
    <col min="2" max="2" width="12.28515625" customWidth="1"/>
    <col min="3" max="3" width="19" customWidth="1"/>
    <col min="4" max="4" width="24" customWidth="1"/>
  </cols>
  <sheetData>
    <row r="2" spans="2:6" x14ac:dyDescent="0.25">
      <c r="B2" s="3" t="s">
        <v>2</v>
      </c>
      <c r="C2" s="3" t="s">
        <v>8</v>
      </c>
      <c r="D2" s="3" t="s">
        <v>9</v>
      </c>
      <c r="F2" s="6" t="s">
        <v>1</v>
      </c>
    </row>
    <row r="3" spans="2:6" x14ac:dyDescent="0.25">
      <c r="B3" s="2">
        <v>1</v>
      </c>
      <c r="C3" s="2">
        <v>35</v>
      </c>
      <c r="D3" s="2">
        <v>57</v>
      </c>
      <c r="F3" t="s">
        <v>5</v>
      </c>
    </row>
    <row r="4" spans="2:6" x14ac:dyDescent="0.25">
      <c r="B4" s="2">
        <v>2</v>
      </c>
      <c r="C4" s="2">
        <v>53</v>
      </c>
      <c r="D4" s="2">
        <v>74</v>
      </c>
      <c r="F4" t="s">
        <v>10</v>
      </c>
    </row>
    <row r="5" spans="2:6" x14ac:dyDescent="0.25">
      <c r="B5" s="2">
        <v>3</v>
      </c>
      <c r="C5" s="2">
        <v>37</v>
      </c>
      <c r="D5" s="2">
        <v>75</v>
      </c>
    </row>
    <row r="6" spans="2:6" x14ac:dyDescent="0.25">
      <c r="B6" s="2">
        <v>4</v>
      </c>
      <c r="C6" s="2">
        <v>42</v>
      </c>
      <c r="D6" s="2">
        <v>76</v>
      </c>
    </row>
    <row r="7" spans="2:6" x14ac:dyDescent="0.25">
      <c r="B7" s="2">
        <v>5</v>
      </c>
      <c r="C7" s="2">
        <v>61</v>
      </c>
      <c r="D7" s="2">
        <v>94</v>
      </c>
    </row>
    <row r="8" spans="2:6" x14ac:dyDescent="0.25">
      <c r="B8" s="2">
        <v>6</v>
      </c>
      <c r="C8" s="2">
        <v>53</v>
      </c>
      <c r="D8" s="2">
        <v>56</v>
      </c>
    </row>
    <row r="9" spans="2:6" x14ac:dyDescent="0.25">
      <c r="B9" s="2">
        <v>7</v>
      </c>
      <c r="C9" s="2">
        <v>44</v>
      </c>
      <c r="D9" s="2">
        <v>83</v>
      </c>
    </row>
    <row r="10" spans="2:6" x14ac:dyDescent="0.25">
      <c r="B10" s="2">
        <v>8</v>
      </c>
      <c r="C10" s="2">
        <v>60</v>
      </c>
      <c r="D10" s="2">
        <v>91</v>
      </c>
    </row>
    <row r="11" spans="2:6" x14ac:dyDescent="0.25">
      <c r="B11" s="2">
        <v>9</v>
      </c>
      <c r="C11" s="2">
        <v>47</v>
      </c>
      <c r="D11" s="2">
        <v>87</v>
      </c>
    </row>
    <row r="12" spans="2:6" x14ac:dyDescent="0.25">
      <c r="B12" s="2">
        <v>10</v>
      </c>
      <c r="C12" s="2">
        <v>59</v>
      </c>
      <c r="D12" s="2">
        <v>82</v>
      </c>
    </row>
    <row r="13" spans="2:6" x14ac:dyDescent="0.25">
      <c r="B13" s="2">
        <v>11</v>
      </c>
      <c r="C13" s="2">
        <v>63</v>
      </c>
      <c r="D13" s="2">
        <v>88</v>
      </c>
    </row>
    <row r="14" spans="2:6" x14ac:dyDescent="0.25">
      <c r="B14" s="2">
        <v>12</v>
      </c>
      <c r="C14" s="2">
        <v>71</v>
      </c>
      <c r="D14" s="2">
        <v>65</v>
      </c>
    </row>
    <row r="15" spans="2:6" x14ac:dyDescent="0.25">
      <c r="B15" s="2">
        <v>13</v>
      </c>
      <c r="C15" s="2">
        <v>50</v>
      </c>
      <c r="D15" s="2">
        <v>61</v>
      </c>
    </row>
    <row r="16" spans="2:6" x14ac:dyDescent="0.25">
      <c r="B16" s="2">
        <v>14</v>
      </c>
      <c r="C16" s="2">
        <v>53</v>
      </c>
      <c r="D16" s="2">
        <v>82</v>
      </c>
    </row>
    <row r="17" spans="2:4" x14ac:dyDescent="0.25">
      <c r="B17" s="2">
        <v>15</v>
      </c>
      <c r="C17" s="2">
        <v>39</v>
      </c>
      <c r="D17" s="2">
        <v>62</v>
      </c>
    </row>
    <row r="18" spans="2:4" x14ac:dyDescent="0.25">
      <c r="B18" s="2">
        <v>16</v>
      </c>
      <c r="C18" s="2">
        <v>43</v>
      </c>
      <c r="D18" s="2">
        <v>78</v>
      </c>
    </row>
    <row r="19" spans="2:4" x14ac:dyDescent="0.25">
      <c r="B19" s="2">
        <v>17</v>
      </c>
      <c r="C19" s="2">
        <v>55</v>
      </c>
      <c r="D19" s="2">
        <v>63</v>
      </c>
    </row>
    <row r="20" spans="2:4" x14ac:dyDescent="0.25">
      <c r="B20" s="2">
        <v>18</v>
      </c>
      <c r="C20" s="2">
        <v>42</v>
      </c>
      <c r="D20" s="2">
        <v>68</v>
      </c>
    </row>
    <row r="21" spans="2:4" x14ac:dyDescent="0.25">
      <c r="B21" s="2">
        <v>19</v>
      </c>
      <c r="C21" s="2">
        <v>41</v>
      </c>
      <c r="D21" s="2">
        <v>88</v>
      </c>
    </row>
    <row r="22" spans="2:4" x14ac:dyDescent="0.25">
      <c r="B22" s="2">
        <v>20</v>
      </c>
      <c r="C22" s="2">
        <v>72</v>
      </c>
      <c r="D22" s="2">
        <v>68</v>
      </c>
    </row>
    <row r="23" spans="2:4" x14ac:dyDescent="0.25">
      <c r="B23" s="2">
        <v>21</v>
      </c>
      <c r="C23" s="2">
        <v>35</v>
      </c>
      <c r="D23" s="2">
        <v>59</v>
      </c>
    </row>
    <row r="24" spans="2:4" x14ac:dyDescent="0.25">
      <c r="B24" s="2">
        <v>22</v>
      </c>
      <c r="C24" s="2">
        <v>43</v>
      </c>
      <c r="D24" s="2">
        <v>62</v>
      </c>
    </row>
    <row r="25" spans="2:4" x14ac:dyDescent="0.25">
      <c r="B25" s="2">
        <v>23</v>
      </c>
      <c r="C25" s="2">
        <v>71</v>
      </c>
      <c r="D25" s="2">
        <v>65</v>
      </c>
    </row>
    <row r="26" spans="2:4" x14ac:dyDescent="0.25">
      <c r="B26" s="2">
        <v>24</v>
      </c>
      <c r="C26" s="2">
        <v>73</v>
      </c>
      <c r="D26" s="2">
        <v>57</v>
      </c>
    </row>
    <row r="27" spans="2:4" x14ac:dyDescent="0.25">
      <c r="B27" s="2">
        <v>25</v>
      </c>
      <c r="C27" s="2">
        <v>56</v>
      </c>
      <c r="D27" s="2">
        <v>69</v>
      </c>
    </row>
    <row r="28" spans="2:4" x14ac:dyDescent="0.25">
      <c r="B28" s="2">
        <v>26</v>
      </c>
      <c r="C28" s="2">
        <v>38</v>
      </c>
      <c r="D28" s="2">
        <v>94</v>
      </c>
    </row>
    <row r="29" spans="2:4" x14ac:dyDescent="0.25">
      <c r="B29" s="2">
        <v>27</v>
      </c>
      <c r="C29" s="2">
        <v>48</v>
      </c>
      <c r="D29" s="2">
        <v>66</v>
      </c>
    </row>
    <row r="30" spans="2:4" x14ac:dyDescent="0.25">
      <c r="B30" s="2">
        <v>28</v>
      </c>
      <c r="C30" s="2">
        <v>58</v>
      </c>
      <c r="D30" s="2">
        <v>87</v>
      </c>
    </row>
    <row r="31" spans="2:4" x14ac:dyDescent="0.25">
      <c r="B31" s="2">
        <v>29</v>
      </c>
      <c r="C31" s="2">
        <v>51</v>
      </c>
      <c r="D31" s="2">
        <v>79</v>
      </c>
    </row>
    <row r="32" spans="2:4" x14ac:dyDescent="0.25">
      <c r="B32" s="2">
        <v>30</v>
      </c>
      <c r="C32" s="2">
        <v>37</v>
      </c>
      <c r="D32" s="2">
        <v>47</v>
      </c>
    </row>
    <row r="33" spans="2:4" x14ac:dyDescent="0.25">
      <c r="B33" s="2">
        <v>31</v>
      </c>
      <c r="C33" s="2">
        <v>72</v>
      </c>
      <c r="D33" s="2">
        <v>57</v>
      </c>
    </row>
    <row r="34" spans="2:4" x14ac:dyDescent="0.25">
      <c r="B34" s="2">
        <v>32</v>
      </c>
      <c r="C34" s="2">
        <v>67</v>
      </c>
      <c r="D34" s="2">
        <v>77</v>
      </c>
    </row>
    <row r="35" spans="2:4" x14ac:dyDescent="0.25">
      <c r="B35" s="2">
        <v>33</v>
      </c>
      <c r="C35" s="2">
        <v>71</v>
      </c>
      <c r="D35" s="2">
        <v>64</v>
      </c>
    </row>
    <row r="36" spans="2:4" x14ac:dyDescent="0.25">
      <c r="B36" s="2">
        <v>34</v>
      </c>
      <c r="C36" s="2">
        <v>71</v>
      </c>
      <c r="D36" s="2">
        <v>69</v>
      </c>
    </row>
    <row r="37" spans="2:4" x14ac:dyDescent="0.25">
      <c r="B37" s="2">
        <v>35</v>
      </c>
      <c r="C37" s="2">
        <v>71</v>
      </c>
      <c r="D37" s="2">
        <v>78</v>
      </c>
    </row>
    <row r="38" spans="2:4" x14ac:dyDescent="0.25">
      <c r="B38" s="2">
        <v>36</v>
      </c>
      <c r="C38" s="2">
        <v>43</v>
      </c>
      <c r="D38" s="2">
        <v>67</v>
      </c>
    </row>
    <row r="39" spans="2:4" x14ac:dyDescent="0.25">
      <c r="B39" s="2">
        <v>37</v>
      </c>
      <c r="C39" s="2">
        <v>54</v>
      </c>
      <c r="D39" s="2">
        <v>61</v>
      </c>
    </row>
    <row r="40" spans="2:4" x14ac:dyDescent="0.25">
      <c r="B40" s="2">
        <v>38</v>
      </c>
      <c r="C40" s="2">
        <v>61</v>
      </c>
      <c r="D40" s="2">
        <v>70</v>
      </c>
    </row>
    <row r="41" spans="2:4" x14ac:dyDescent="0.25">
      <c r="B41" s="2">
        <v>39</v>
      </c>
      <c r="C41" s="2">
        <v>65</v>
      </c>
      <c r="D41" s="2">
        <v>69</v>
      </c>
    </row>
    <row r="42" spans="2:4" x14ac:dyDescent="0.25">
      <c r="B42" s="2">
        <v>40</v>
      </c>
      <c r="C42" s="2">
        <v>67</v>
      </c>
      <c r="D42" s="2">
        <v>69</v>
      </c>
    </row>
    <row r="43" spans="2:4" x14ac:dyDescent="0.25">
      <c r="B43" s="2">
        <v>41</v>
      </c>
      <c r="C43" s="2">
        <v>75</v>
      </c>
      <c r="D43" s="2">
        <v>56</v>
      </c>
    </row>
    <row r="44" spans="2:4" x14ac:dyDescent="0.25">
      <c r="B44" s="2">
        <v>42</v>
      </c>
      <c r="C44" s="2">
        <v>74</v>
      </c>
      <c r="D44" s="2">
        <v>80</v>
      </c>
    </row>
    <row r="45" spans="2:4" x14ac:dyDescent="0.25">
      <c r="B45" s="2">
        <v>43</v>
      </c>
      <c r="C45" s="2">
        <v>75</v>
      </c>
      <c r="D45" s="2">
        <v>78</v>
      </c>
    </row>
    <row r="46" spans="2:4" x14ac:dyDescent="0.25">
      <c r="B46" s="2">
        <v>44</v>
      </c>
      <c r="C46" s="2">
        <v>61</v>
      </c>
      <c r="D46" s="2">
        <v>59</v>
      </c>
    </row>
    <row r="47" spans="2:4" x14ac:dyDescent="0.25">
      <c r="B47" s="2">
        <v>45</v>
      </c>
      <c r="C47" s="2">
        <v>56</v>
      </c>
      <c r="D47" s="2">
        <v>81</v>
      </c>
    </row>
    <row r="48" spans="2:4" x14ac:dyDescent="0.25">
      <c r="B48" s="2">
        <v>46</v>
      </c>
      <c r="C48" s="2">
        <v>52</v>
      </c>
      <c r="D48" s="2">
        <v>95</v>
      </c>
    </row>
    <row r="49" spans="2:4" x14ac:dyDescent="0.25">
      <c r="B49" s="2">
        <v>47</v>
      </c>
      <c r="C49" s="2">
        <v>40</v>
      </c>
      <c r="D49" s="2">
        <v>94</v>
      </c>
    </row>
    <row r="50" spans="2:4" x14ac:dyDescent="0.25">
      <c r="B50" s="2">
        <v>48</v>
      </c>
      <c r="C50" s="2">
        <v>57</v>
      </c>
      <c r="D50" s="2">
        <v>71</v>
      </c>
    </row>
    <row r="51" spans="2:4" x14ac:dyDescent="0.25">
      <c r="B51" s="2">
        <v>49</v>
      </c>
      <c r="C51" s="2">
        <v>40</v>
      </c>
      <c r="D51" s="2">
        <v>85</v>
      </c>
    </row>
    <row r="52" spans="2:4" x14ac:dyDescent="0.25">
      <c r="B52" s="2">
        <v>50</v>
      </c>
      <c r="C52" s="2">
        <v>52</v>
      </c>
      <c r="D52" s="2">
        <v>65</v>
      </c>
    </row>
    <row r="53" spans="2:4" x14ac:dyDescent="0.25">
      <c r="B53" s="2">
        <v>51</v>
      </c>
      <c r="C53" s="2">
        <v>35</v>
      </c>
      <c r="D53" s="2">
        <v>66</v>
      </c>
    </row>
    <row r="54" spans="2:4" x14ac:dyDescent="0.25">
      <c r="B54" s="2">
        <v>52</v>
      </c>
      <c r="C54" s="2">
        <v>37</v>
      </c>
      <c r="D54" s="2">
        <v>64</v>
      </c>
    </row>
    <row r="55" spans="2:4" x14ac:dyDescent="0.25">
      <c r="B55" s="2">
        <v>53</v>
      </c>
      <c r="C55" s="2">
        <v>43</v>
      </c>
      <c r="D55" s="2">
        <v>73</v>
      </c>
    </row>
    <row r="56" spans="2:4" x14ac:dyDescent="0.25">
      <c r="B56" s="2">
        <v>54</v>
      </c>
      <c r="C56" s="2">
        <v>70</v>
      </c>
      <c r="D56" s="2">
        <v>71</v>
      </c>
    </row>
    <row r="57" spans="2:4" x14ac:dyDescent="0.25">
      <c r="B57" s="2">
        <v>55</v>
      </c>
      <c r="C57" s="2">
        <v>59</v>
      </c>
      <c r="D57" s="2">
        <v>67</v>
      </c>
    </row>
    <row r="58" spans="2:4" x14ac:dyDescent="0.25">
      <c r="B58" s="2">
        <v>56</v>
      </c>
      <c r="C58" s="2">
        <v>62</v>
      </c>
      <c r="D58" s="2">
        <v>56</v>
      </c>
    </row>
    <row r="59" spans="2:4" x14ac:dyDescent="0.25">
      <c r="B59" s="2">
        <v>57</v>
      </c>
      <c r="C59" s="2">
        <v>57</v>
      </c>
      <c r="D59" s="2">
        <v>55</v>
      </c>
    </row>
    <row r="60" spans="2:4" x14ac:dyDescent="0.25">
      <c r="B60" s="2">
        <v>58</v>
      </c>
      <c r="C60" s="2">
        <v>72</v>
      </c>
      <c r="D60" s="2">
        <v>92</v>
      </c>
    </row>
    <row r="61" spans="2:4" x14ac:dyDescent="0.25">
      <c r="B61" s="2">
        <v>59</v>
      </c>
      <c r="C61" s="2">
        <v>73</v>
      </c>
      <c r="D61" s="2">
        <v>62</v>
      </c>
    </row>
    <row r="62" spans="2:4" x14ac:dyDescent="0.25">
      <c r="B62" s="2">
        <v>60</v>
      </c>
      <c r="C62" s="2">
        <v>48</v>
      </c>
      <c r="D62" s="2">
        <v>88</v>
      </c>
    </row>
    <row r="63" spans="2:4" x14ac:dyDescent="0.25">
      <c r="B63" s="2">
        <v>61</v>
      </c>
      <c r="C63" s="2">
        <v>67</v>
      </c>
      <c r="D63" s="2">
        <v>79</v>
      </c>
    </row>
    <row r="64" spans="2:4" x14ac:dyDescent="0.25">
      <c r="B64" s="2">
        <v>62</v>
      </c>
      <c r="C64" s="2">
        <v>35</v>
      </c>
      <c r="D64" s="2">
        <v>59</v>
      </c>
    </row>
    <row r="65" spans="2:4" x14ac:dyDescent="0.25">
      <c r="B65" s="2">
        <v>63</v>
      </c>
      <c r="C65" s="2">
        <v>52</v>
      </c>
      <c r="D65" s="2">
        <v>93</v>
      </c>
    </row>
    <row r="66" spans="2:4" x14ac:dyDescent="0.25">
      <c r="B66" s="2">
        <v>64</v>
      </c>
      <c r="C66" s="2">
        <v>41</v>
      </c>
      <c r="D66" s="2">
        <v>92</v>
      </c>
    </row>
    <row r="67" spans="2:4" x14ac:dyDescent="0.25">
      <c r="B67" s="2">
        <v>65</v>
      </c>
      <c r="C67" s="2">
        <v>67</v>
      </c>
      <c r="D67" s="2">
        <v>87</v>
      </c>
    </row>
    <row r="68" spans="2:4" x14ac:dyDescent="0.25">
      <c r="B68" s="2">
        <v>66</v>
      </c>
      <c r="C68" s="2">
        <v>46</v>
      </c>
      <c r="D68" s="2">
        <v>68</v>
      </c>
    </row>
    <row r="69" spans="2:4" x14ac:dyDescent="0.25">
      <c r="B69" s="2">
        <v>67</v>
      </c>
      <c r="C69" s="2">
        <v>53</v>
      </c>
      <c r="D69" s="2">
        <v>84</v>
      </c>
    </row>
    <row r="70" spans="2:4" x14ac:dyDescent="0.25">
      <c r="B70" s="2">
        <v>68</v>
      </c>
      <c r="C70" s="2">
        <v>53</v>
      </c>
      <c r="D70" s="2">
        <v>93</v>
      </c>
    </row>
    <row r="71" spans="2:4" x14ac:dyDescent="0.25">
      <c r="B71" s="2">
        <v>69</v>
      </c>
      <c r="C71" s="2">
        <v>54</v>
      </c>
      <c r="D71" s="2">
        <v>76</v>
      </c>
    </row>
    <row r="72" spans="2:4" x14ac:dyDescent="0.25">
      <c r="B72" s="2">
        <v>70</v>
      </c>
      <c r="C72" s="2">
        <v>56</v>
      </c>
      <c r="D72" s="2">
        <v>56</v>
      </c>
    </row>
    <row r="73" spans="2:4" x14ac:dyDescent="0.25">
      <c r="B73" s="2">
        <v>71</v>
      </c>
      <c r="C73" s="2">
        <v>55</v>
      </c>
      <c r="D73" s="2">
        <v>95</v>
      </c>
    </row>
    <row r="74" spans="2:4" x14ac:dyDescent="0.25">
      <c r="B74" s="2">
        <v>72</v>
      </c>
      <c r="C74" s="2">
        <v>39</v>
      </c>
      <c r="D74" s="2">
        <v>85</v>
      </c>
    </row>
    <row r="75" spans="2:4" x14ac:dyDescent="0.25">
      <c r="B75" s="2">
        <v>73</v>
      </c>
      <c r="C75" s="2">
        <v>53</v>
      </c>
      <c r="D75" s="2">
        <v>58</v>
      </c>
    </row>
    <row r="76" spans="2:4" x14ac:dyDescent="0.25">
      <c r="B76" s="2">
        <v>74</v>
      </c>
      <c r="C76" s="2">
        <v>57</v>
      </c>
      <c r="D76" s="2">
        <v>63</v>
      </c>
    </row>
    <row r="77" spans="2:4" x14ac:dyDescent="0.25">
      <c r="B77" s="2">
        <v>75</v>
      </c>
      <c r="C77" s="2">
        <v>70</v>
      </c>
      <c r="D77" s="2">
        <v>75</v>
      </c>
    </row>
    <row r="78" spans="2:4" x14ac:dyDescent="0.25">
      <c r="B78" s="2">
        <v>76</v>
      </c>
      <c r="C78" s="2">
        <v>69</v>
      </c>
      <c r="D78" s="2">
        <v>84</v>
      </c>
    </row>
    <row r="79" spans="2:4" x14ac:dyDescent="0.25">
      <c r="B79" s="2">
        <v>77</v>
      </c>
      <c r="C79" s="2">
        <v>38</v>
      </c>
      <c r="D79" s="2">
        <v>78</v>
      </c>
    </row>
    <row r="80" spans="2:4" x14ac:dyDescent="0.25">
      <c r="B80" s="2">
        <v>78</v>
      </c>
      <c r="C80" s="2">
        <v>39</v>
      </c>
      <c r="D80" s="2">
        <v>82</v>
      </c>
    </row>
    <row r="81" spans="2:4" x14ac:dyDescent="0.25">
      <c r="B81" s="2">
        <v>79</v>
      </c>
      <c r="C81" s="2">
        <v>61</v>
      </c>
      <c r="D81" s="2">
        <v>83</v>
      </c>
    </row>
    <row r="82" spans="2:4" x14ac:dyDescent="0.25">
      <c r="B82" s="2">
        <v>80</v>
      </c>
      <c r="C82" s="2">
        <v>73</v>
      </c>
      <c r="D82" s="2">
        <v>94</v>
      </c>
    </row>
    <row r="83" spans="2:4" x14ac:dyDescent="0.25">
      <c r="B83" s="2">
        <v>81</v>
      </c>
      <c r="C83" s="2">
        <v>50</v>
      </c>
      <c r="D83" s="2">
        <v>74</v>
      </c>
    </row>
    <row r="84" spans="2:4" x14ac:dyDescent="0.25">
      <c r="B84" s="2">
        <v>82</v>
      </c>
      <c r="C84" s="2">
        <v>68</v>
      </c>
      <c r="D84" s="2">
        <v>84</v>
      </c>
    </row>
    <row r="85" spans="2:4" x14ac:dyDescent="0.25">
      <c r="B85" s="2">
        <v>83</v>
      </c>
      <c r="C85" s="2">
        <v>53</v>
      </c>
      <c r="D85" s="2">
        <v>78</v>
      </c>
    </row>
    <row r="86" spans="2:4" x14ac:dyDescent="0.25">
      <c r="B86" s="2">
        <v>84</v>
      </c>
      <c r="C86" s="2">
        <v>35</v>
      </c>
      <c r="D86" s="2">
        <v>59</v>
      </c>
    </row>
    <row r="87" spans="2:4" x14ac:dyDescent="0.25">
      <c r="B87" s="2">
        <v>85</v>
      </c>
      <c r="C87" s="2">
        <v>35</v>
      </c>
      <c r="D87" s="2">
        <v>55</v>
      </c>
    </row>
    <row r="88" spans="2:4" x14ac:dyDescent="0.25">
      <c r="B88" s="2">
        <v>86</v>
      </c>
      <c r="C88" s="2">
        <v>39</v>
      </c>
      <c r="D88" s="2">
        <v>67</v>
      </c>
    </row>
    <row r="89" spans="2:4" x14ac:dyDescent="0.25">
      <c r="B89" s="2">
        <v>87</v>
      </c>
      <c r="C89" s="2">
        <v>68</v>
      </c>
      <c r="D89" s="2">
        <v>89</v>
      </c>
    </row>
    <row r="90" spans="2:4" x14ac:dyDescent="0.25">
      <c r="B90" s="2">
        <v>88</v>
      </c>
      <c r="C90" s="2">
        <v>49</v>
      </c>
      <c r="D90" s="2">
        <v>82</v>
      </c>
    </row>
    <row r="91" spans="2:4" x14ac:dyDescent="0.25">
      <c r="B91" s="2">
        <v>89</v>
      </c>
      <c r="C91" s="2">
        <v>75</v>
      </c>
      <c r="D91" s="2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- 01</vt:lpstr>
      <vt:lpstr>Ejercicio - 02</vt:lpstr>
      <vt:lpstr>Ejercicio - 03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Dicarlo</dc:creator>
  <cp:lastModifiedBy>Ricardo Dicarlo</cp:lastModifiedBy>
  <dcterms:created xsi:type="dcterms:W3CDTF">2022-03-23T17:59:31Z</dcterms:created>
  <dcterms:modified xsi:type="dcterms:W3CDTF">2023-03-09T18:04:02Z</dcterms:modified>
</cp:coreProperties>
</file>