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f\"/>
    </mc:Choice>
  </mc:AlternateContent>
  <xr:revisionPtr revIDLastSave="0" documentId="13_ncr:1_{7D5117FC-C387-4050-848F-0F231AC9DCB2}" xr6:coauthVersionLast="45" xr6:coauthVersionMax="45" xr10:uidLastSave="{00000000-0000-0000-0000-000000000000}"/>
  <bookViews>
    <workbookView xWindow="-108" yWindow="-108" windowWidth="23256" windowHeight="12576" xr2:uid="{C34D09C6-B6F3-4547-9FCF-70EE99A6F9E9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P2" i="1"/>
  <c r="O2" i="1"/>
  <c r="D48" i="1"/>
  <c r="D49" i="1" s="1"/>
  <c r="F45" i="1"/>
  <c r="F46" i="1" s="1"/>
  <c r="D45" i="1"/>
  <c r="D46" i="1" s="1"/>
  <c r="D42" i="1"/>
  <c r="D43" i="1" s="1"/>
  <c r="F39" i="1"/>
  <c r="F40" i="1" s="1"/>
  <c r="D39" i="1"/>
  <c r="D40" i="1" s="1"/>
  <c r="D35" i="1" l="1"/>
  <c r="D36" i="1" s="1"/>
  <c r="D37" i="1" s="1"/>
  <c r="C29" i="1"/>
  <c r="C28" i="1"/>
  <c r="C27" i="1"/>
  <c r="C3" i="1"/>
  <c r="C4" i="1"/>
  <c r="C5" i="1"/>
  <c r="C6" i="1"/>
  <c r="C7" i="1"/>
  <c r="C8" i="1"/>
  <c r="C9" i="1"/>
  <c r="C2" i="1"/>
  <c r="B31" i="1"/>
  <c r="C31" i="1" s="1"/>
  <c r="B32" i="1"/>
  <c r="C32" i="1" s="1"/>
  <c r="B33" i="1"/>
  <c r="B37" i="1" s="1"/>
  <c r="E27" i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D31" i="1"/>
  <c r="D32" i="1" s="1"/>
  <c r="D33" i="1" s="1"/>
  <c r="D27" i="1"/>
  <c r="D28" i="1" s="1"/>
  <c r="D29" i="1" s="1"/>
  <c r="E38" i="1" l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C33" i="1"/>
  <c r="B40" i="1"/>
  <c r="C37" i="1"/>
  <c r="B35" i="1"/>
  <c r="B36" i="1"/>
  <c r="B11" i="1"/>
  <c r="B12" i="1"/>
  <c r="B13" i="1"/>
  <c r="B14" i="1"/>
  <c r="B15" i="1"/>
  <c r="B16" i="1"/>
  <c r="B17" i="1"/>
  <c r="B10" i="1"/>
  <c r="D19" i="1"/>
  <c r="D20" i="1" s="1"/>
  <c r="D21" i="1" s="1"/>
  <c r="D22" i="1" s="1"/>
  <c r="D23" i="1" s="1"/>
  <c r="D24" i="1" s="1"/>
  <c r="D25" i="1" s="1"/>
  <c r="D11" i="1"/>
  <c r="D12" i="1" s="1"/>
  <c r="D13" i="1" s="1"/>
  <c r="D14" i="1" s="1"/>
  <c r="D15" i="1" s="1"/>
  <c r="D16" i="1" s="1"/>
  <c r="D17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D3" i="1"/>
  <c r="D4" i="1" s="1"/>
  <c r="D5" i="1" s="1"/>
  <c r="D6" i="1" s="1"/>
  <c r="D7" i="1" s="1"/>
  <c r="D8" i="1" s="1"/>
  <c r="D9" i="1" s="1"/>
  <c r="C40" i="1" l="1"/>
  <c r="B43" i="1"/>
  <c r="B38" i="1"/>
  <c r="C35" i="1"/>
  <c r="B18" i="1"/>
  <c r="B26" i="1" s="1"/>
  <c r="C10" i="1"/>
  <c r="B39" i="1"/>
  <c r="C36" i="1"/>
  <c r="B24" i="1"/>
  <c r="C24" i="1" s="1"/>
  <c r="C16" i="1"/>
  <c r="B23" i="1"/>
  <c r="C23" i="1" s="1"/>
  <c r="C15" i="1"/>
  <c r="B22" i="1"/>
  <c r="C22" i="1" s="1"/>
  <c r="C14" i="1"/>
  <c r="B25" i="1"/>
  <c r="C25" i="1" s="1"/>
  <c r="C17" i="1"/>
  <c r="B21" i="1"/>
  <c r="C21" i="1" s="1"/>
  <c r="C13" i="1"/>
  <c r="B20" i="1"/>
  <c r="C20" i="1" s="1"/>
  <c r="C12" i="1"/>
  <c r="B19" i="1"/>
  <c r="C19" i="1" s="1"/>
  <c r="C11" i="1"/>
  <c r="C38" i="1" l="1"/>
  <c r="B41" i="1"/>
  <c r="C39" i="1"/>
  <c r="B42" i="1"/>
  <c r="C43" i="1"/>
  <c r="B46" i="1"/>
  <c r="C18" i="1"/>
  <c r="B30" i="1"/>
  <c r="C26" i="1"/>
  <c r="B44" i="1" l="1"/>
  <c r="C41" i="1"/>
  <c r="C46" i="1"/>
  <c r="B49" i="1"/>
  <c r="C49" i="1" s="1"/>
  <c r="B45" i="1"/>
  <c r="C42" i="1"/>
  <c r="B34" i="1"/>
  <c r="C30" i="1"/>
  <c r="B47" i="1" l="1"/>
  <c r="C47" i="1" s="1"/>
  <c r="C44" i="1"/>
  <c r="B48" i="1"/>
  <c r="C48" i="1" s="1"/>
  <c r="C45" i="1"/>
  <c r="C34" i="1"/>
</calcChain>
</file>

<file path=xl/sharedStrings.xml><?xml version="1.0" encoding="utf-8"?>
<sst xmlns="http://schemas.openxmlformats.org/spreadsheetml/2006/main" count="502" uniqueCount="104">
  <si>
    <t>Exp Num</t>
  </si>
  <si>
    <t>Atenuador</t>
  </si>
  <si>
    <t>Objeto de Referência</t>
  </si>
  <si>
    <t>Perpendicular</t>
  </si>
  <si>
    <t>Sem filtro</t>
  </si>
  <si>
    <t>Fume 1</t>
  </si>
  <si>
    <t>Fume 2</t>
  </si>
  <si>
    <t>Pelicula 1</t>
  </si>
  <si>
    <t>Pelicula 2</t>
  </si>
  <si>
    <t>Pelicula 3</t>
  </si>
  <si>
    <t>Pelicula 4</t>
  </si>
  <si>
    <t>Pelicula 5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</si>
  <si>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</si>
  <si>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</si>
  <si>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</si>
  <si>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</si>
  <si>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</si>
  <si>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</si>
  <si>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</si>
  <si>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</si>
  <si>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</si>
  <si>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</si>
  <si>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</si>
  <si>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</si>
  <si>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</si>
  <si>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</si>
  <si>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</si>
  <si>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</si>
  <si>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</si>
  <si>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</si>
  <si>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</si>
  <si>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</si>
  <si>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</si>
  <si>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</si>
  <si>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</si>
  <si>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</si>
  <si>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Sem Vidro</t>
  </si>
  <si>
    <t>Atenuador Completo</t>
  </si>
  <si>
    <t>Sim</t>
  </si>
  <si>
    <t>Não</t>
  </si>
  <si>
    <t>Sim - Blur</t>
  </si>
  <si>
    <t>Parcial</t>
  </si>
  <si>
    <t>Saturação ocorre no centro da iluminação IR</t>
  </si>
  <si>
    <t>Vidro-Claro - 5mm</t>
  </si>
  <si>
    <t>Vidro-Escuro - 5mm</t>
  </si>
  <si>
    <t>Filtro Temporal - Medição da Parede - Somente Para Película 1 e 2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</si>
  <si>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</si>
  <si>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</si>
  <si>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</si>
  <si>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</si>
  <si>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</si>
  <si>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</si>
  <si>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</si>
  <si>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</si>
  <si>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</si>
  <si>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 xml:space="preserve">Circ. Reflet. - Fita 3M - Placa Antiga e Mercosul Reflet. </t>
  </si>
  <si>
    <t>NA</t>
  </si>
  <si>
    <t>*Placa Mercosul Atenuou mais devido a posição mais distante do foco do iluminador</t>
  </si>
  <si>
    <t>Sim**</t>
  </si>
  <si>
    <t>034</t>
  </si>
  <si>
    <t>035</t>
  </si>
  <si>
    <t>036</t>
  </si>
  <si>
    <t>6o graus</t>
  </si>
  <si>
    <t>037</t>
  </si>
  <si>
    <t>038</t>
  </si>
  <si>
    <t>039</t>
  </si>
  <si>
    <t>040</t>
  </si>
  <si>
    <t>Efeito Fanstasma 3M</t>
  </si>
  <si>
    <t>16o graus</t>
  </si>
  <si>
    <t>041</t>
  </si>
  <si>
    <t>042</t>
  </si>
  <si>
    <t>043</t>
  </si>
  <si>
    <t>044</t>
  </si>
  <si>
    <t>045</t>
  </si>
  <si>
    <t xml:space="preserve">Iluminação Atenuada </t>
  </si>
  <si>
    <t xml:space="preserve">Saturação do Circ. </t>
  </si>
  <si>
    <t>046</t>
  </si>
  <si>
    <t>047</t>
  </si>
  <si>
    <t>048</t>
  </si>
  <si>
    <t>Placa de Transito Refletiva Antiga e Não Refletiva</t>
  </si>
  <si>
    <t>Observações - Saturação e Visiv</t>
  </si>
  <si>
    <t>Sem Efeito Fantasma 3M</t>
  </si>
  <si>
    <t>Circulo Refletivo - Evento Reflexão difusa</t>
  </si>
  <si>
    <t>Círculo Refletivo Saturou</t>
  </si>
  <si>
    <t>Placa Antiga e Mercosul com amplitude atenuada</t>
  </si>
  <si>
    <t>Placa Mercosul segue com uma amplitude menor e o disco refletivo apresenta alguns pontos com saturação</t>
  </si>
  <si>
    <t>Placa Mercosul tem menor quantidade de lementos refletivos e a região de saturação é menor</t>
  </si>
  <si>
    <t>Ilum.-Vidro-Filtro -3mm</t>
  </si>
  <si>
    <t>Ilum.-Filtro-Vidro -3mm</t>
  </si>
  <si>
    <t>Ilum.-Filtro-Vidro-Filtro 3mm</t>
  </si>
  <si>
    <t>Ilum.-Vidro-Filtro-Filtro -3mm</t>
  </si>
  <si>
    <t>Ilum.-Filtro-Filtro-Vidro -3mm</t>
  </si>
  <si>
    <t>SP-Placa Antiga
Não Refletiva</t>
  </si>
  <si>
    <t>SP-Placa Antiga
Refletiva</t>
  </si>
  <si>
    <t>SP-Placa Mercosul</t>
  </si>
  <si>
    <t>SP-Fita 3M</t>
  </si>
  <si>
    <t>SP-Disco Refletivo</t>
  </si>
  <si>
    <t>Vis-Placa Antiga
Não Refletiva</t>
  </si>
  <si>
    <t>Vis-Placa Antiga
Refletiva</t>
  </si>
  <si>
    <t>Vis-Placa Mercosul</t>
  </si>
  <si>
    <t>Vis-Fita 3M</t>
  </si>
  <si>
    <t>Vis-Disco Refletivo</t>
  </si>
  <si>
    <t>dist_mm</t>
  </si>
  <si>
    <t>angulo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</si>
</sst>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/>
    <xf numFmtId="0" fontId="2" fillId="0" borderId="1" xfId="0" applyFont="1" applyBorder="1"/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0F9D2-8E17-4054-A4BA-314B15EC31B9}">
  <dimension ref="A1:Q49"/>
  <sheetViews>
    <sheetView tabSelected="1" zoomScaleNormal="100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F22" sqref="F22"/>
    </sheetView>
  </sheetViews>
  <sheetFormatPr defaultRowHeight="14.4" x14ac:dyDescent="0.3"/>
  <cols>
    <col min="2" max="2" width="9.5546875" bestFit="1" customWidth="1"/>
    <col min="3" max="3" width="26.88671875" bestFit="1" customWidth="1"/>
    <col min="5" max="5" width="42.5546875" style="2" customWidth="1"/>
    <col min="6" max="6" width="12.109375" bestFit="1" customWidth="1"/>
    <col min="7" max="11" width="12.6640625" style="3" customWidth="1"/>
    <col min="12" max="16" width="12.6640625" customWidth="1"/>
    <col min="17" max="17" width="95.109375" bestFit="1" customWidth="1"/>
  </cols>
  <sheetData>
    <row r="1" spans="1:17" s="1" customFormat="1" ht="36" customHeight="1" x14ac:dyDescent="0.3">
      <c r="A1" s="6" t="s">
        <v>0</v>
      </c>
      <c r="B1" s="6" t="s">
        <v>1</v>
      </c>
      <c r="C1" s="6" t="s">
        <v>37</v>
      </c>
      <c r="D1" s="6" t="s">
        <v>102</v>
      </c>
      <c r="E1" s="11" t="s">
        <v>2</v>
      </c>
      <c r="F1" s="6" t="s">
        <v>103</v>
      </c>
      <c r="G1" s="4" t="s">
        <v>92</v>
      </c>
      <c r="H1" s="4" t="s">
        <v>93</v>
      </c>
      <c r="I1" s="4" t="s">
        <v>94</v>
      </c>
      <c r="J1" s="4" t="s">
        <v>95</v>
      </c>
      <c r="K1" s="4" t="s">
        <v>96</v>
      </c>
      <c r="L1" s="9" t="s">
        <v>97</v>
      </c>
      <c r="M1" s="9" t="s">
        <v>98</v>
      </c>
      <c r="N1" s="9" t="s">
        <v>99</v>
      </c>
      <c r="O1" s="9" t="s">
        <v>100</v>
      </c>
      <c r="P1" s="9" t="s">
        <v>101</v>
      </c>
      <c r="Q1" s="6" t="s">
        <v>80</v>
      </c>
    </row>
    <row r="2" spans="1:17" x14ac:dyDescent="0.3">
      <c r="A2" s="12" t="s">
        <v>12</v>
      </c>
      <c r="B2" s="7" t="s">
        <v>4</v>
      </c>
      <c r="C2" s="7" t="str">
        <f>VLOOKUP(B2,Planilha2!$A$2:$B$9,2,0)</f>
        <v>Sem Vidro</v>
      </c>
      <c r="D2" s="13">
        <v>1013</v>
      </c>
      <c r="E2" s="8" t="s">
        <v>79</v>
      </c>
      <c r="F2" s="7" t="s">
        <v>3</v>
      </c>
      <c r="G2" s="5" t="s">
        <v>39</v>
      </c>
      <c r="H2" s="5" t="s">
        <v>38</v>
      </c>
      <c r="I2" s="5" t="s">
        <v>56</v>
      </c>
      <c r="J2" s="5" t="s">
        <v>56</v>
      </c>
      <c r="K2" s="5" t="s">
        <v>56</v>
      </c>
      <c r="L2" s="10" t="s">
        <v>38</v>
      </c>
      <c r="M2" s="10" t="s">
        <v>39</v>
      </c>
      <c r="N2" s="10" t="s">
        <v>56</v>
      </c>
      <c r="O2" s="10" t="str">
        <f t="shared" ref="O2:P2" si="0">IF(J2="NA","NA",IF(J2="Sim","Não",IF(J2="","",IF(J2="Parcial","Parcial",IF(J2="Não","Sim","")))))</f>
        <v>NA</v>
      </c>
      <c r="P2" s="10" t="str">
        <f t="shared" si="0"/>
        <v>NA</v>
      </c>
      <c r="Q2" s="7"/>
    </row>
    <row r="3" spans="1:17" x14ac:dyDescent="0.3">
      <c r="A3" s="12" t="s">
        <v>13</v>
      </c>
      <c r="B3" s="7" t="s">
        <v>5</v>
      </c>
      <c r="C3" s="7" t="str">
        <f>VLOOKUP(B3,Planilha2!$A$2:$B$9,2,0)</f>
        <v>Vidro-Claro - 5mm</v>
      </c>
      <c r="D3" s="7">
        <f>D2</f>
        <v>1013</v>
      </c>
      <c r="E3" s="8" t="str">
        <f>E2</f>
        <v>Placa de Transito Refletiva Antiga e Não Refletiva</v>
      </c>
      <c r="F3" s="7" t="str">
        <f>F2</f>
        <v>Perpendicular</v>
      </c>
      <c r="G3" s="5" t="s">
        <v>39</v>
      </c>
      <c r="H3" s="5" t="s">
        <v>38</v>
      </c>
      <c r="I3" s="5" t="s">
        <v>56</v>
      </c>
      <c r="J3" s="5" t="s">
        <v>56</v>
      </c>
      <c r="K3" s="5" t="s">
        <v>56</v>
      </c>
      <c r="L3" s="10" t="s">
        <v>38</v>
      </c>
      <c r="M3" s="10" t="s">
        <v>39</v>
      </c>
      <c r="N3" s="10" t="s">
        <v>56</v>
      </c>
      <c r="O3" s="10" t="str">
        <f t="shared" ref="O3:O49" si="1">IF(J3="NA","NA",IF(J3="Sim","Não",IF(J3="","",IF(J3="Parcial","Parcial",IF(J3="Não","Sim","")))))</f>
        <v>NA</v>
      </c>
      <c r="P3" s="10" t="str">
        <f t="shared" ref="P3:P49" si="2">IF(K3="NA","NA",IF(K3="Sim","Não",IF(K3="","",IF(K3="Parcial","Parcial",IF(K3="Não","Sim","")))))</f>
        <v>NA</v>
      </c>
      <c r="Q3" s="7"/>
    </row>
    <row r="4" spans="1:17" x14ac:dyDescent="0.3">
      <c r="A4" s="12" t="s">
        <v>14</v>
      </c>
      <c r="B4" s="7" t="s">
        <v>6</v>
      </c>
      <c r="C4" s="7" t="str">
        <f>VLOOKUP(B4,Planilha2!$A$2:$B$9,2,0)</f>
        <v>Vidro-Escuro - 5mm</v>
      </c>
      <c r="D4" s="7">
        <f t="shared" ref="D4:D9" si="3">D3</f>
        <v>1013</v>
      </c>
      <c r="E4" s="8" t="str">
        <f t="shared" ref="E4:E9" si="4">E3</f>
        <v>Placa de Transito Refletiva Antiga e Não Refletiva</v>
      </c>
      <c r="F4" s="7" t="str">
        <f t="shared" ref="F4:F9" si="5">F3</f>
        <v>Perpendicular</v>
      </c>
      <c r="G4" s="5" t="s">
        <v>39</v>
      </c>
      <c r="H4" s="5" t="s">
        <v>38</v>
      </c>
      <c r="I4" s="5" t="s">
        <v>56</v>
      </c>
      <c r="J4" s="5" t="s">
        <v>56</v>
      </c>
      <c r="K4" s="5" t="s">
        <v>56</v>
      </c>
      <c r="L4" s="10" t="s">
        <v>38</v>
      </c>
      <c r="M4" s="10" t="s">
        <v>39</v>
      </c>
      <c r="N4" s="10" t="s">
        <v>56</v>
      </c>
      <c r="O4" s="10" t="str">
        <f t="shared" si="1"/>
        <v>NA</v>
      </c>
      <c r="P4" s="10" t="str">
        <f t="shared" si="2"/>
        <v>NA</v>
      </c>
      <c r="Q4" s="7"/>
    </row>
    <row r="5" spans="1:17" x14ac:dyDescent="0.3">
      <c r="A5" s="12" t="s">
        <v>15</v>
      </c>
      <c r="B5" s="7" t="s">
        <v>7</v>
      </c>
      <c r="C5" s="7" t="str">
        <f>VLOOKUP(B5,Planilha2!$A$2:$B$9,2,0)</f>
        <v>Ilum.-Vidro-Filtro -3mm</v>
      </c>
      <c r="D5" s="7">
        <f t="shared" si="3"/>
        <v>1013</v>
      </c>
      <c r="E5" s="8" t="str">
        <f t="shared" si="4"/>
        <v>Placa de Transito Refletiva Antiga e Não Refletiva</v>
      </c>
      <c r="F5" s="7" t="str">
        <f t="shared" si="5"/>
        <v>Perpendicular</v>
      </c>
      <c r="G5" s="5" t="s">
        <v>39</v>
      </c>
      <c r="H5" s="5" t="s">
        <v>39</v>
      </c>
      <c r="I5" s="5" t="s">
        <v>56</v>
      </c>
      <c r="J5" s="5" t="s">
        <v>56</v>
      </c>
      <c r="K5" s="5" t="s">
        <v>56</v>
      </c>
      <c r="L5" s="10" t="s">
        <v>39</v>
      </c>
      <c r="M5" s="10" t="s">
        <v>38</v>
      </c>
      <c r="N5" s="10" t="s">
        <v>56</v>
      </c>
      <c r="O5" s="10" t="str">
        <f t="shared" si="1"/>
        <v>NA</v>
      </c>
      <c r="P5" s="10" t="str">
        <f t="shared" si="2"/>
        <v>NA</v>
      </c>
      <c r="Q5" s="7"/>
    </row>
    <row r="6" spans="1:17" x14ac:dyDescent="0.3">
      <c r="A6" s="12" t="s">
        <v>16</v>
      </c>
      <c r="B6" s="7" t="s">
        <v>8</v>
      </c>
      <c r="C6" s="7" t="str">
        <f>VLOOKUP(B6,Planilha2!$A$2:$B$9,2,0)</f>
        <v>Ilum.-Filtro-Vidro -3mm</v>
      </c>
      <c r="D6" s="7">
        <f t="shared" si="3"/>
        <v>1013</v>
      </c>
      <c r="E6" s="8" t="str">
        <f t="shared" si="4"/>
        <v>Placa de Transito Refletiva Antiga e Não Refletiva</v>
      </c>
      <c r="F6" s="7" t="str">
        <f t="shared" si="5"/>
        <v>Perpendicular</v>
      </c>
      <c r="G6" s="5" t="s">
        <v>39</v>
      </c>
      <c r="H6" s="5" t="s">
        <v>39</v>
      </c>
      <c r="I6" s="5" t="s">
        <v>56</v>
      </c>
      <c r="J6" s="5" t="s">
        <v>56</v>
      </c>
      <c r="K6" s="5" t="s">
        <v>56</v>
      </c>
      <c r="L6" s="10" t="s">
        <v>39</v>
      </c>
      <c r="M6" s="10" t="s">
        <v>38</v>
      </c>
      <c r="N6" s="10" t="s">
        <v>56</v>
      </c>
      <c r="O6" s="10" t="str">
        <f t="shared" si="1"/>
        <v>NA</v>
      </c>
      <c r="P6" s="10" t="str">
        <f t="shared" si="2"/>
        <v>NA</v>
      </c>
      <c r="Q6" s="7"/>
    </row>
    <row r="7" spans="1:17" x14ac:dyDescent="0.3">
      <c r="A7" s="12" t="s">
        <v>17</v>
      </c>
      <c r="B7" s="7" t="s">
        <v>9</v>
      </c>
      <c r="C7" s="7" t="str">
        <f>VLOOKUP(B7,Planilha2!$A$2:$B$9,2,0)</f>
        <v>Ilum.-Filtro-Vidro-Filtro 3mm</v>
      </c>
      <c r="D7" s="7">
        <f t="shared" si="3"/>
        <v>1013</v>
      </c>
      <c r="E7" s="8" t="str">
        <f t="shared" si="4"/>
        <v>Placa de Transito Refletiva Antiga e Não Refletiva</v>
      </c>
      <c r="F7" s="7" t="str">
        <f t="shared" si="5"/>
        <v>Perpendicular</v>
      </c>
      <c r="G7" s="5" t="s">
        <v>39</v>
      </c>
      <c r="H7" s="5" t="s">
        <v>39</v>
      </c>
      <c r="I7" s="5" t="s">
        <v>56</v>
      </c>
      <c r="J7" s="5" t="s">
        <v>56</v>
      </c>
      <c r="K7" s="5" t="s">
        <v>56</v>
      </c>
      <c r="L7" s="10" t="s">
        <v>39</v>
      </c>
      <c r="M7" s="10" t="s">
        <v>38</v>
      </c>
      <c r="N7" s="10" t="s">
        <v>56</v>
      </c>
      <c r="O7" s="10" t="str">
        <f t="shared" si="1"/>
        <v>NA</v>
      </c>
      <c r="P7" s="10" t="str">
        <f t="shared" si="2"/>
        <v>NA</v>
      </c>
      <c r="Q7" s="7"/>
    </row>
    <row r="8" spans="1:17" x14ac:dyDescent="0.3">
      <c r="A8" s="12" t="s">
        <v>18</v>
      </c>
      <c r="B8" s="7" t="s">
        <v>10</v>
      </c>
      <c r="C8" s="7" t="str">
        <f>VLOOKUP(B8,Planilha2!$A$2:$B$9,2,0)</f>
        <v>Ilum.-Vidro-Filtro-Filtro -3mm</v>
      </c>
      <c r="D8" s="7">
        <f t="shared" si="3"/>
        <v>1013</v>
      </c>
      <c r="E8" s="8" t="str">
        <f t="shared" si="4"/>
        <v>Placa de Transito Refletiva Antiga e Não Refletiva</v>
      </c>
      <c r="F8" s="7" t="str">
        <f t="shared" si="5"/>
        <v>Perpendicular</v>
      </c>
      <c r="G8" s="5" t="s">
        <v>39</v>
      </c>
      <c r="H8" s="5" t="s">
        <v>39</v>
      </c>
      <c r="I8" s="5" t="s">
        <v>56</v>
      </c>
      <c r="J8" s="5" t="s">
        <v>56</v>
      </c>
      <c r="K8" s="5" t="s">
        <v>56</v>
      </c>
      <c r="L8" s="10" t="s">
        <v>39</v>
      </c>
      <c r="M8" s="10" t="s">
        <v>38</v>
      </c>
      <c r="N8" s="10" t="s">
        <v>56</v>
      </c>
      <c r="O8" s="10" t="str">
        <f t="shared" si="1"/>
        <v>NA</v>
      </c>
      <c r="P8" s="10" t="str">
        <f t="shared" si="2"/>
        <v>NA</v>
      </c>
      <c r="Q8" s="7"/>
    </row>
    <row r="9" spans="1:17" x14ac:dyDescent="0.3">
      <c r="A9" s="12" t="s">
        <v>19</v>
      </c>
      <c r="B9" s="7" t="s">
        <v>11</v>
      </c>
      <c r="C9" s="7" t="str">
        <f>VLOOKUP(B9,Planilha2!$A$2:$B$9,2,0)</f>
        <v>Ilum.-Filtro-Filtro-Vidro -3mm</v>
      </c>
      <c r="D9" s="7">
        <f t="shared" si="3"/>
        <v>1013</v>
      </c>
      <c r="E9" s="8" t="str">
        <f t="shared" si="4"/>
        <v>Placa de Transito Refletiva Antiga e Não Refletiva</v>
      </c>
      <c r="F9" s="7" t="str">
        <f t="shared" si="5"/>
        <v>Perpendicular</v>
      </c>
      <c r="G9" s="14" t="s">
        <v>39</v>
      </c>
      <c r="H9" s="5" t="s">
        <v>39</v>
      </c>
      <c r="I9" s="5" t="s">
        <v>56</v>
      </c>
      <c r="J9" s="5" t="s">
        <v>56</v>
      </c>
      <c r="K9" s="5" t="s">
        <v>56</v>
      </c>
      <c r="L9" s="10" t="s">
        <v>39</v>
      </c>
      <c r="M9" s="10" t="s">
        <v>38</v>
      </c>
      <c r="N9" s="10" t="s">
        <v>56</v>
      </c>
      <c r="O9" s="10" t="str">
        <f t="shared" si="1"/>
        <v>NA</v>
      </c>
      <c r="P9" s="10" t="str">
        <f t="shared" si="2"/>
        <v>NA</v>
      </c>
      <c r="Q9" s="7"/>
    </row>
    <row r="10" spans="1:17" x14ac:dyDescent="0.3">
      <c r="A10" s="12" t="s">
        <v>20</v>
      </c>
      <c r="B10" s="7" t="str">
        <f>B2</f>
        <v>Sem filtro</v>
      </c>
      <c r="C10" s="7" t="str">
        <f>VLOOKUP(B10,Planilha2!$A$2:$B$9,2,0)</f>
        <v>Sem Vidro</v>
      </c>
      <c r="D10" s="7">
        <v>3009</v>
      </c>
      <c r="E10" s="8" t="str">
        <f t="shared" ref="E10:E25" si="6">E9</f>
        <v>Placa de Transito Refletiva Antiga e Não Refletiva</v>
      </c>
      <c r="F10" s="7" t="str">
        <f t="shared" ref="F10:F25" si="7">F9</f>
        <v>Perpendicular</v>
      </c>
      <c r="G10" s="5" t="s">
        <v>39</v>
      </c>
      <c r="H10" s="5" t="s">
        <v>38</v>
      </c>
      <c r="I10" s="5" t="s">
        <v>56</v>
      </c>
      <c r="J10" s="5" t="s">
        <v>56</v>
      </c>
      <c r="K10" s="5" t="s">
        <v>56</v>
      </c>
      <c r="L10" s="10" t="s">
        <v>40</v>
      </c>
      <c r="M10" s="10" t="s">
        <v>39</v>
      </c>
      <c r="N10" s="10" t="s">
        <v>56</v>
      </c>
      <c r="O10" s="10" t="str">
        <f t="shared" si="1"/>
        <v>NA</v>
      </c>
      <c r="P10" s="10" t="str">
        <f t="shared" si="2"/>
        <v>NA</v>
      </c>
      <c r="Q10" s="7"/>
    </row>
    <row r="11" spans="1:17" x14ac:dyDescent="0.3">
      <c r="A11" s="12" t="s">
        <v>21</v>
      </c>
      <c r="B11" s="7" t="str">
        <f t="shared" ref="B11:B26" si="8">B3</f>
        <v>Fume 1</v>
      </c>
      <c r="C11" s="7" t="str">
        <f>VLOOKUP(B11,Planilha2!$A$2:$B$9,2,0)</f>
        <v>Vidro-Claro - 5mm</v>
      </c>
      <c r="D11" s="7">
        <f>D10</f>
        <v>3009</v>
      </c>
      <c r="E11" s="8" t="str">
        <f t="shared" si="6"/>
        <v>Placa de Transito Refletiva Antiga e Não Refletiva</v>
      </c>
      <c r="F11" s="7" t="str">
        <f t="shared" si="7"/>
        <v>Perpendicular</v>
      </c>
      <c r="G11" s="5" t="s">
        <v>39</v>
      </c>
      <c r="H11" s="5" t="s">
        <v>38</v>
      </c>
      <c r="I11" s="5" t="s">
        <v>56</v>
      </c>
      <c r="J11" s="5" t="s">
        <v>56</v>
      </c>
      <c r="K11" s="5" t="s">
        <v>56</v>
      </c>
      <c r="L11" s="10" t="s">
        <v>40</v>
      </c>
      <c r="M11" s="10" t="s">
        <v>39</v>
      </c>
      <c r="N11" s="10" t="s">
        <v>56</v>
      </c>
      <c r="O11" s="10" t="str">
        <f t="shared" si="1"/>
        <v>NA</v>
      </c>
      <c r="P11" s="10" t="str">
        <f t="shared" si="2"/>
        <v>NA</v>
      </c>
      <c r="Q11" s="7"/>
    </row>
    <row r="12" spans="1:17" x14ac:dyDescent="0.3">
      <c r="A12" s="12" t="s">
        <v>22</v>
      </c>
      <c r="B12" s="7" t="str">
        <f t="shared" si="8"/>
        <v>Fume 2</v>
      </c>
      <c r="C12" s="7" t="str">
        <f>VLOOKUP(B12,Planilha2!$A$2:$B$9,2,0)</f>
        <v>Vidro-Escuro - 5mm</v>
      </c>
      <c r="D12" s="7">
        <f t="shared" ref="D12:D17" si="9">D11</f>
        <v>3009</v>
      </c>
      <c r="E12" s="8" t="str">
        <f t="shared" si="6"/>
        <v>Placa de Transito Refletiva Antiga e Não Refletiva</v>
      </c>
      <c r="F12" s="7" t="str">
        <f t="shared" si="7"/>
        <v>Perpendicular</v>
      </c>
      <c r="G12" s="5" t="s">
        <v>39</v>
      </c>
      <c r="H12" s="5" t="s">
        <v>38</v>
      </c>
      <c r="I12" s="5" t="s">
        <v>56</v>
      </c>
      <c r="J12" s="5" t="s">
        <v>56</v>
      </c>
      <c r="K12" s="5" t="s">
        <v>56</v>
      </c>
      <c r="L12" s="10" t="s">
        <v>40</v>
      </c>
      <c r="M12" s="10" t="s">
        <v>39</v>
      </c>
      <c r="N12" s="10" t="s">
        <v>56</v>
      </c>
      <c r="O12" s="10" t="str">
        <f t="shared" si="1"/>
        <v>NA</v>
      </c>
      <c r="P12" s="10" t="str">
        <f t="shared" si="2"/>
        <v>NA</v>
      </c>
      <c r="Q12" s="7"/>
    </row>
    <row r="13" spans="1:17" x14ac:dyDescent="0.3">
      <c r="A13" s="12" t="s">
        <v>23</v>
      </c>
      <c r="B13" s="7" t="str">
        <f t="shared" si="8"/>
        <v>Pelicula 1</v>
      </c>
      <c r="C13" s="7" t="str">
        <f>VLOOKUP(B13,Planilha2!$A$2:$B$9,2,0)</f>
        <v>Ilum.-Vidro-Filtro -3mm</v>
      </c>
      <c r="D13" s="7">
        <f t="shared" si="9"/>
        <v>3009</v>
      </c>
      <c r="E13" s="8" t="str">
        <f t="shared" si="6"/>
        <v>Placa de Transito Refletiva Antiga e Não Refletiva</v>
      </c>
      <c r="F13" s="7" t="str">
        <f t="shared" si="7"/>
        <v>Perpendicular</v>
      </c>
      <c r="G13" s="5" t="s">
        <v>39</v>
      </c>
      <c r="H13" s="5" t="s">
        <v>39</v>
      </c>
      <c r="I13" s="5" t="s">
        <v>56</v>
      </c>
      <c r="J13" s="5" t="s">
        <v>56</v>
      </c>
      <c r="K13" s="5" t="s">
        <v>56</v>
      </c>
      <c r="L13" s="10" t="s">
        <v>39</v>
      </c>
      <c r="M13" s="10" t="s">
        <v>38</v>
      </c>
      <c r="N13" s="10" t="s">
        <v>56</v>
      </c>
      <c r="O13" s="10" t="str">
        <f t="shared" si="1"/>
        <v>NA</v>
      </c>
      <c r="P13" s="10" t="str">
        <f t="shared" si="2"/>
        <v>NA</v>
      </c>
      <c r="Q13" s="7"/>
    </row>
    <row r="14" spans="1:17" x14ac:dyDescent="0.3">
      <c r="A14" s="12" t="s">
        <v>24</v>
      </c>
      <c r="B14" s="7" t="str">
        <f t="shared" si="8"/>
        <v>Pelicula 2</v>
      </c>
      <c r="C14" s="7" t="str">
        <f>VLOOKUP(B14,Planilha2!$A$2:$B$9,2,0)</f>
        <v>Ilum.-Filtro-Vidro -3mm</v>
      </c>
      <c r="D14" s="7">
        <f t="shared" si="9"/>
        <v>3009</v>
      </c>
      <c r="E14" s="8" t="str">
        <f t="shared" si="6"/>
        <v>Placa de Transito Refletiva Antiga e Não Refletiva</v>
      </c>
      <c r="F14" s="7" t="str">
        <f t="shared" si="7"/>
        <v>Perpendicular</v>
      </c>
      <c r="G14" s="5" t="s">
        <v>39</v>
      </c>
      <c r="H14" s="5" t="s">
        <v>39</v>
      </c>
      <c r="I14" s="5" t="s">
        <v>56</v>
      </c>
      <c r="J14" s="5" t="s">
        <v>56</v>
      </c>
      <c r="K14" s="5" t="s">
        <v>56</v>
      </c>
      <c r="L14" s="10" t="s">
        <v>39</v>
      </c>
      <c r="M14" s="10" t="s">
        <v>38</v>
      </c>
      <c r="N14" s="10" t="s">
        <v>56</v>
      </c>
      <c r="O14" s="10" t="str">
        <f t="shared" si="1"/>
        <v>NA</v>
      </c>
      <c r="P14" s="10" t="str">
        <f t="shared" si="2"/>
        <v>NA</v>
      </c>
      <c r="Q14" s="7"/>
    </row>
    <row r="15" spans="1:17" x14ac:dyDescent="0.3">
      <c r="A15" s="12" t="s">
        <v>25</v>
      </c>
      <c r="B15" s="7" t="str">
        <f t="shared" si="8"/>
        <v>Pelicula 3</v>
      </c>
      <c r="C15" s="7" t="str">
        <f>VLOOKUP(B15,Planilha2!$A$2:$B$9,2,0)</f>
        <v>Ilum.-Filtro-Vidro-Filtro 3mm</v>
      </c>
      <c r="D15" s="7">
        <f t="shared" si="9"/>
        <v>3009</v>
      </c>
      <c r="E15" s="8" t="str">
        <f t="shared" si="6"/>
        <v>Placa de Transito Refletiva Antiga e Não Refletiva</v>
      </c>
      <c r="F15" s="7" t="str">
        <f t="shared" si="7"/>
        <v>Perpendicular</v>
      </c>
      <c r="G15" s="5" t="s">
        <v>39</v>
      </c>
      <c r="H15" s="5" t="s">
        <v>39</v>
      </c>
      <c r="I15" s="5" t="s">
        <v>56</v>
      </c>
      <c r="J15" s="5" t="s">
        <v>56</v>
      </c>
      <c r="K15" s="5" t="s">
        <v>56</v>
      </c>
      <c r="L15" s="10" t="s">
        <v>39</v>
      </c>
      <c r="M15" s="10" t="s">
        <v>38</v>
      </c>
      <c r="N15" s="10" t="s">
        <v>56</v>
      </c>
      <c r="O15" s="10" t="str">
        <f t="shared" si="1"/>
        <v>NA</v>
      </c>
      <c r="P15" s="10" t="str">
        <f t="shared" si="2"/>
        <v>NA</v>
      </c>
      <c r="Q15" s="7"/>
    </row>
    <row r="16" spans="1:17" x14ac:dyDescent="0.3">
      <c r="A16" s="12" t="s">
        <v>26</v>
      </c>
      <c r="B16" s="7" t="str">
        <f t="shared" si="8"/>
        <v>Pelicula 4</v>
      </c>
      <c r="C16" s="7" t="str">
        <f>VLOOKUP(B16,Planilha2!$A$2:$B$9,2,0)</f>
        <v>Ilum.-Vidro-Filtro-Filtro -3mm</v>
      </c>
      <c r="D16" s="7">
        <f t="shared" si="9"/>
        <v>3009</v>
      </c>
      <c r="E16" s="8" t="str">
        <f t="shared" si="6"/>
        <v>Placa de Transito Refletiva Antiga e Não Refletiva</v>
      </c>
      <c r="F16" s="7" t="str">
        <f t="shared" si="7"/>
        <v>Perpendicular</v>
      </c>
      <c r="G16" s="5" t="s">
        <v>39</v>
      </c>
      <c r="H16" s="5" t="s">
        <v>39</v>
      </c>
      <c r="I16" s="5" t="s">
        <v>56</v>
      </c>
      <c r="J16" s="5" t="s">
        <v>56</v>
      </c>
      <c r="K16" s="5" t="s">
        <v>56</v>
      </c>
      <c r="L16" s="10" t="s">
        <v>39</v>
      </c>
      <c r="M16" s="10" t="s">
        <v>38</v>
      </c>
      <c r="N16" s="10" t="s">
        <v>56</v>
      </c>
      <c r="O16" s="10" t="str">
        <f t="shared" si="1"/>
        <v>NA</v>
      </c>
      <c r="P16" s="10" t="str">
        <f t="shared" si="2"/>
        <v>NA</v>
      </c>
      <c r="Q16" s="7"/>
    </row>
    <row r="17" spans="1:17" x14ac:dyDescent="0.3">
      <c r="A17" s="12" t="s">
        <v>27</v>
      </c>
      <c r="B17" s="7" t="str">
        <f t="shared" si="8"/>
        <v>Pelicula 5</v>
      </c>
      <c r="C17" s="7" t="str">
        <f>VLOOKUP(B17,Planilha2!$A$2:$B$9,2,0)</f>
        <v>Ilum.-Filtro-Filtro-Vidro -3mm</v>
      </c>
      <c r="D17" s="7">
        <f t="shared" si="9"/>
        <v>3009</v>
      </c>
      <c r="E17" s="8" t="str">
        <f t="shared" si="6"/>
        <v>Placa de Transito Refletiva Antiga e Não Refletiva</v>
      </c>
      <c r="F17" s="7" t="str">
        <f t="shared" si="7"/>
        <v>Perpendicular</v>
      </c>
      <c r="G17" s="5" t="s">
        <v>39</v>
      </c>
      <c r="H17" s="5" t="s">
        <v>39</v>
      </c>
      <c r="I17" s="5" t="s">
        <v>56</v>
      </c>
      <c r="J17" s="5" t="s">
        <v>56</v>
      </c>
      <c r="K17" s="5" t="s">
        <v>56</v>
      </c>
      <c r="L17" s="10" t="s">
        <v>39</v>
      </c>
      <c r="M17" s="10" t="s">
        <v>38</v>
      </c>
      <c r="N17" s="10" t="s">
        <v>56</v>
      </c>
      <c r="O17" s="10" t="str">
        <f t="shared" si="1"/>
        <v>NA</v>
      </c>
      <c r="P17" s="10" t="str">
        <f t="shared" si="2"/>
        <v>NA</v>
      </c>
      <c r="Q17" s="7"/>
    </row>
    <row r="18" spans="1:17" x14ac:dyDescent="0.3">
      <c r="A18" s="12" t="s">
        <v>28</v>
      </c>
      <c r="B18" s="7" t="str">
        <f t="shared" si="8"/>
        <v>Sem filtro</v>
      </c>
      <c r="C18" s="7" t="str">
        <f>VLOOKUP(B18,Planilha2!$A$2:$B$9,2,0)</f>
        <v>Sem Vidro</v>
      </c>
      <c r="D18" s="7">
        <v>4834</v>
      </c>
      <c r="E18" s="8" t="str">
        <f t="shared" si="6"/>
        <v>Placa de Transito Refletiva Antiga e Não Refletiva</v>
      </c>
      <c r="F18" s="7" t="str">
        <f t="shared" si="7"/>
        <v>Perpendicular</v>
      </c>
      <c r="G18" s="5" t="s">
        <v>39</v>
      </c>
      <c r="H18" s="5" t="s">
        <v>38</v>
      </c>
      <c r="I18" s="5" t="s">
        <v>56</v>
      </c>
      <c r="J18" s="5" t="s">
        <v>56</v>
      </c>
      <c r="K18" s="5" t="s">
        <v>56</v>
      </c>
      <c r="L18" s="10" t="s">
        <v>39</v>
      </c>
      <c r="M18" s="10" t="s">
        <v>39</v>
      </c>
      <c r="N18" s="10" t="s">
        <v>56</v>
      </c>
      <c r="O18" s="10" t="str">
        <f t="shared" si="1"/>
        <v>NA</v>
      </c>
      <c r="P18" s="10" t="str">
        <f t="shared" si="2"/>
        <v>NA</v>
      </c>
      <c r="Q18" s="7"/>
    </row>
    <row r="19" spans="1:17" x14ac:dyDescent="0.3">
      <c r="A19" s="12" t="s">
        <v>29</v>
      </c>
      <c r="B19" s="7" t="str">
        <f t="shared" si="8"/>
        <v>Fume 1</v>
      </c>
      <c r="C19" s="7" t="str">
        <f>VLOOKUP(B19,Planilha2!$A$2:$B$9,2,0)</f>
        <v>Vidro-Claro - 5mm</v>
      </c>
      <c r="D19" s="7">
        <f>D18</f>
        <v>4834</v>
      </c>
      <c r="E19" s="8" t="str">
        <f t="shared" si="6"/>
        <v>Placa de Transito Refletiva Antiga e Não Refletiva</v>
      </c>
      <c r="F19" s="7" t="str">
        <f t="shared" si="7"/>
        <v>Perpendicular</v>
      </c>
      <c r="G19" s="5" t="s">
        <v>39</v>
      </c>
      <c r="H19" s="5" t="s">
        <v>41</v>
      </c>
      <c r="I19" s="5" t="s">
        <v>56</v>
      </c>
      <c r="J19" s="5" t="s">
        <v>56</v>
      </c>
      <c r="K19" s="5" t="s">
        <v>56</v>
      </c>
      <c r="L19" s="10" t="s">
        <v>40</v>
      </c>
      <c r="M19" s="10" t="s">
        <v>38</v>
      </c>
      <c r="N19" s="10" t="s">
        <v>56</v>
      </c>
      <c r="O19" s="10" t="str">
        <f t="shared" si="1"/>
        <v>NA</v>
      </c>
      <c r="P19" s="10" t="str">
        <f t="shared" si="2"/>
        <v>NA</v>
      </c>
      <c r="Q19" s="7" t="s">
        <v>42</v>
      </c>
    </row>
    <row r="20" spans="1:17" x14ac:dyDescent="0.3">
      <c r="A20" s="12" t="s">
        <v>30</v>
      </c>
      <c r="B20" s="7" t="str">
        <f t="shared" si="8"/>
        <v>Fume 2</v>
      </c>
      <c r="C20" s="7" t="str">
        <f>VLOOKUP(B20,Planilha2!$A$2:$B$9,2,0)</f>
        <v>Vidro-Escuro - 5mm</v>
      </c>
      <c r="D20" s="7">
        <f t="shared" ref="D20:D25" si="10">D19</f>
        <v>4834</v>
      </c>
      <c r="E20" s="8" t="str">
        <f t="shared" si="6"/>
        <v>Placa de Transito Refletiva Antiga e Não Refletiva</v>
      </c>
      <c r="F20" s="7" t="str">
        <f t="shared" si="7"/>
        <v>Perpendicular</v>
      </c>
      <c r="G20" s="5" t="s">
        <v>39</v>
      </c>
      <c r="H20" s="5" t="s">
        <v>41</v>
      </c>
      <c r="I20" s="5" t="s">
        <v>56</v>
      </c>
      <c r="J20" s="5" t="s">
        <v>56</v>
      </c>
      <c r="K20" s="5" t="s">
        <v>56</v>
      </c>
      <c r="L20" s="10" t="s">
        <v>40</v>
      </c>
      <c r="M20" s="10" t="s">
        <v>38</v>
      </c>
      <c r="N20" s="10" t="s">
        <v>56</v>
      </c>
      <c r="O20" s="10" t="str">
        <f t="shared" si="1"/>
        <v>NA</v>
      </c>
      <c r="P20" s="10" t="str">
        <f t="shared" si="2"/>
        <v>NA</v>
      </c>
      <c r="Q20" s="7" t="s">
        <v>42</v>
      </c>
    </row>
    <row r="21" spans="1:17" x14ac:dyDescent="0.3">
      <c r="A21" s="12" t="s">
        <v>31</v>
      </c>
      <c r="B21" s="7" t="str">
        <f t="shared" si="8"/>
        <v>Pelicula 1</v>
      </c>
      <c r="C21" s="7" t="str">
        <f>VLOOKUP(B21,Planilha2!$A$2:$B$9,2,0)</f>
        <v>Ilum.-Vidro-Filtro -3mm</v>
      </c>
      <c r="D21" s="7">
        <f t="shared" si="10"/>
        <v>4834</v>
      </c>
      <c r="E21" s="8" t="str">
        <f t="shared" si="6"/>
        <v>Placa de Transito Refletiva Antiga e Não Refletiva</v>
      </c>
      <c r="F21" s="7" t="str">
        <f t="shared" si="7"/>
        <v>Perpendicular</v>
      </c>
      <c r="G21" s="5" t="s">
        <v>39</v>
      </c>
      <c r="H21" s="5" t="s">
        <v>39</v>
      </c>
      <c r="I21" s="5" t="s">
        <v>56</v>
      </c>
      <c r="J21" s="5" t="s">
        <v>56</v>
      </c>
      <c r="K21" s="5" t="s">
        <v>56</v>
      </c>
      <c r="L21" s="10" t="s">
        <v>39</v>
      </c>
      <c r="M21" s="10" t="s">
        <v>38</v>
      </c>
      <c r="N21" s="10" t="s">
        <v>56</v>
      </c>
      <c r="O21" s="10" t="str">
        <f t="shared" si="1"/>
        <v>NA</v>
      </c>
      <c r="P21" s="10" t="str">
        <f t="shared" si="2"/>
        <v>NA</v>
      </c>
      <c r="Q21" s="7"/>
    </row>
    <row r="22" spans="1:17" x14ac:dyDescent="0.3">
      <c r="A22" s="12" t="s">
        <v>32</v>
      </c>
      <c r="B22" s="7" t="str">
        <f t="shared" si="8"/>
        <v>Pelicula 2</v>
      </c>
      <c r="C22" s="7" t="str">
        <f>VLOOKUP(B22,Planilha2!$A$2:$B$9,2,0)</f>
        <v>Ilum.-Filtro-Vidro -3mm</v>
      </c>
      <c r="D22" s="7">
        <f t="shared" si="10"/>
        <v>4834</v>
      </c>
      <c r="E22" s="8" t="str">
        <f t="shared" si="6"/>
        <v>Placa de Transito Refletiva Antiga e Não Refletiva</v>
      </c>
      <c r="F22" s="13" t="str">
        <f t="shared" si="7"/>
        <v>Perpendicular</v>
      </c>
      <c r="G22" s="5" t="s">
        <v>39</v>
      </c>
      <c r="H22" s="5" t="s">
        <v>39</v>
      </c>
      <c r="I22" s="5" t="s">
        <v>56</v>
      </c>
      <c r="J22" s="5" t="s">
        <v>56</v>
      </c>
      <c r="K22" s="5" t="s">
        <v>56</v>
      </c>
      <c r="L22" s="10" t="s">
        <v>39</v>
      </c>
      <c r="M22" s="10" t="s">
        <v>38</v>
      </c>
      <c r="N22" s="10" t="s">
        <v>56</v>
      </c>
      <c r="O22" s="10" t="str">
        <f t="shared" si="1"/>
        <v>NA</v>
      </c>
      <c r="P22" s="10" t="str">
        <f t="shared" si="2"/>
        <v>NA</v>
      </c>
      <c r="Q22" s="7"/>
    </row>
    <row r="23" spans="1:17" x14ac:dyDescent="0.3">
      <c r="A23" s="12" t="s">
        <v>33</v>
      </c>
      <c r="B23" s="7" t="str">
        <f t="shared" si="8"/>
        <v>Pelicula 3</v>
      </c>
      <c r="C23" s="7" t="str">
        <f>VLOOKUP(B23,Planilha2!$A$2:$B$9,2,0)</f>
        <v>Ilum.-Filtro-Vidro-Filtro 3mm</v>
      </c>
      <c r="D23" s="7">
        <f t="shared" si="10"/>
        <v>4834</v>
      </c>
      <c r="E23" s="8" t="str">
        <f t="shared" si="6"/>
        <v>Placa de Transito Refletiva Antiga e Não Refletiva</v>
      </c>
      <c r="F23" s="7" t="str">
        <f t="shared" si="7"/>
        <v>Perpendicular</v>
      </c>
      <c r="G23" s="5" t="s">
        <v>39</v>
      </c>
      <c r="H23" s="5" t="s">
        <v>39</v>
      </c>
      <c r="I23" s="5" t="s">
        <v>56</v>
      </c>
      <c r="J23" s="5" t="s">
        <v>56</v>
      </c>
      <c r="K23" s="5" t="s">
        <v>56</v>
      </c>
      <c r="L23" s="10" t="s">
        <v>39</v>
      </c>
      <c r="M23" s="10" t="s">
        <v>41</v>
      </c>
      <c r="N23" s="10" t="s">
        <v>56</v>
      </c>
      <c r="O23" s="10" t="str">
        <f t="shared" si="1"/>
        <v>NA</v>
      </c>
      <c r="P23" s="10" t="str">
        <f t="shared" si="2"/>
        <v>NA</v>
      </c>
      <c r="Q23" s="7"/>
    </row>
    <row r="24" spans="1:17" x14ac:dyDescent="0.3">
      <c r="A24" s="12" t="s">
        <v>34</v>
      </c>
      <c r="B24" s="7" t="str">
        <f t="shared" si="8"/>
        <v>Pelicula 4</v>
      </c>
      <c r="C24" s="7" t="str">
        <f>VLOOKUP(B24,Planilha2!$A$2:$B$9,2,0)</f>
        <v>Ilum.-Vidro-Filtro-Filtro -3mm</v>
      </c>
      <c r="D24" s="7">
        <f t="shared" si="10"/>
        <v>4834</v>
      </c>
      <c r="E24" s="8" t="str">
        <f t="shared" si="6"/>
        <v>Placa de Transito Refletiva Antiga e Não Refletiva</v>
      </c>
      <c r="F24" s="7" t="str">
        <f t="shared" si="7"/>
        <v>Perpendicular</v>
      </c>
      <c r="G24" s="5" t="s">
        <v>39</v>
      </c>
      <c r="H24" s="5" t="s">
        <v>39</v>
      </c>
      <c r="I24" s="5" t="s">
        <v>56</v>
      </c>
      <c r="J24" s="5" t="s">
        <v>56</v>
      </c>
      <c r="K24" s="5" t="s">
        <v>56</v>
      </c>
      <c r="L24" s="10" t="s">
        <v>39</v>
      </c>
      <c r="M24" s="10" t="s">
        <v>39</v>
      </c>
      <c r="N24" s="10" t="s">
        <v>56</v>
      </c>
      <c r="O24" s="10" t="str">
        <f t="shared" si="1"/>
        <v>NA</v>
      </c>
      <c r="P24" s="10" t="str">
        <f t="shared" si="2"/>
        <v>NA</v>
      </c>
      <c r="Q24" s="7"/>
    </row>
    <row r="25" spans="1:17" x14ac:dyDescent="0.3">
      <c r="A25" s="12" t="s">
        <v>35</v>
      </c>
      <c r="B25" s="7" t="str">
        <f t="shared" si="8"/>
        <v>Pelicula 5</v>
      </c>
      <c r="C25" s="7" t="str">
        <f>VLOOKUP(B25,Planilha2!$A$2:$B$9,2,0)</f>
        <v>Ilum.-Filtro-Filtro-Vidro -3mm</v>
      </c>
      <c r="D25" s="7">
        <f t="shared" si="10"/>
        <v>4834</v>
      </c>
      <c r="E25" s="8" t="str">
        <f t="shared" si="6"/>
        <v>Placa de Transito Refletiva Antiga e Não Refletiva</v>
      </c>
      <c r="F25" s="7" t="str">
        <f t="shared" si="7"/>
        <v>Perpendicular</v>
      </c>
      <c r="G25" s="5" t="s">
        <v>39</v>
      </c>
      <c r="H25" s="5" t="s">
        <v>39</v>
      </c>
      <c r="I25" s="5" t="s">
        <v>56</v>
      </c>
      <c r="J25" s="5" t="s">
        <v>56</v>
      </c>
      <c r="K25" s="5" t="s">
        <v>56</v>
      </c>
      <c r="L25" s="10" t="s">
        <v>39</v>
      </c>
      <c r="M25" s="10" t="s">
        <v>39</v>
      </c>
      <c r="N25" s="10" t="s">
        <v>56</v>
      </c>
      <c r="O25" s="10" t="str">
        <f t="shared" si="1"/>
        <v>NA</v>
      </c>
      <c r="P25" s="10" t="str">
        <f t="shared" si="2"/>
        <v>NA</v>
      </c>
      <c r="Q25" s="7"/>
    </row>
    <row r="26" spans="1:17" x14ac:dyDescent="0.3">
      <c r="A26" s="12" t="s">
        <v>46</v>
      </c>
      <c r="B26" s="7" t="str">
        <f t="shared" si="8"/>
        <v>Sem filtro</v>
      </c>
      <c r="C26" s="7" t="str">
        <f>VLOOKUP(B26,Planilha2!$A$2:$B$9,2,0)</f>
        <v>Sem Vidro</v>
      </c>
      <c r="D26" s="7">
        <v>1034</v>
      </c>
      <c r="E26" s="8" t="s">
        <v>55</v>
      </c>
      <c r="F26" s="7" t="s">
        <v>3</v>
      </c>
      <c r="G26" s="5" t="s">
        <v>56</v>
      </c>
      <c r="H26" s="5" t="s">
        <v>38</v>
      </c>
      <c r="I26" s="5" t="s">
        <v>38</v>
      </c>
      <c r="J26" s="5" t="s">
        <v>38</v>
      </c>
      <c r="K26" s="5"/>
      <c r="L26" s="10" t="s">
        <v>56</v>
      </c>
      <c r="M26" s="10" t="s">
        <v>39</v>
      </c>
      <c r="N26" s="10" t="s">
        <v>39</v>
      </c>
      <c r="O26" s="10" t="str">
        <f t="shared" si="1"/>
        <v>Não</v>
      </c>
      <c r="P26" s="10" t="str">
        <f t="shared" si="2"/>
        <v/>
      </c>
      <c r="Q26" s="7"/>
    </row>
    <row r="27" spans="1:17" x14ac:dyDescent="0.3">
      <c r="A27" s="12" t="s">
        <v>47</v>
      </c>
      <c r="B27" s="7" t="s">
        <v>7</v>
      </c>
      <c r="C27" s="7" t="str">
        <f>VLOOKUP(B27,Planilha2!$A$2:$B$9,2,0)</f>
        <v>Ilum.-Vidro-Filtro -3mm</v>
      </c>
      <c r="D27" s="7">
        <f>D26</f>
        <v>1034</v>
      </c>
      <c r="E27" s="8" t="str">
        <f>E26</f>
        <v xml:space="preserve">Circ. Reflet. - Fita 3M - Placa Antiga e Mercosul Reflet. </v>
      </c>
      <c r="F27" s="7" t="s">
        <v>3</v>
      </c>
      <c r="G27" s="5" t="s">
        <v>56</v>
      </c>
      <c r="H27" s="5" t="s">
        <v>39</v>
      </c>
      <c r="I27" s="5" t="s">
        <v>39</v>
      </c>
      <c r="J27" s="5" t="s">
        <v>38</v>
      </c>
      <c r="K27" s="5"/>
      <c r="L27" s="10" t="s">
        <v>56</v>
      </c>
      <c r="M27" s="10" t="s">
        <v>38</v>
      </c>
      <c r="N27" s="10" t="s">
        <v>38</v>
      </c>
      <c r="O27" s="10" t="str">
        <f t="shared" si="1"/>
        <v>Não</v>
      </c>
      <c r="P27" s="10" t="str">
        <f t="shared" si="2"/>
        <v/>
      </c>
      <c r="Q27" s="7"/>
    </row>
    <row r="28" spans="1:17" x14ac:dyDescent="0.3">
      <c r="A28" s="12" t="s">
        <v>48</v>
      </c>
      <c r="B28" s="7" t="s">
        <v>8</v>
      </c>
      <c r="C28" s="7" t="str">
        <f>VLOOKUP(B28,Planilha2!$A$2:$B$9,2,0)</f>
        <v>Ilum.-Filtro-Vidro -3mm</v>
      </c>
      <c r="D28" s="7">
        <f t="shared" ref="D28:D29" si="11">D27</f>
        <v>1034</v>
      </c>
      <c r="E28" s="8" t="str">
        <f t="shared" ref="E28:F49" si="12">E27</f>
        <v xml:space="preserve">Circ. Reflet. - Fita 3M - Placa Antiga e Mercosul Reflet. </v>
      </c>
      <c r="F28" s="7" t="s">
        <v>3</v>
      </c>
      <c r="G28" s="5" t="s">
        <v>56</v>
      </c>
      <c r="H28" s="5" t="s">
        <v>39</v>
      </c>
      <c r="I28" s="5" t="s">
        <v>39</v>
      </c>
      <c r="J28" s="5" t="s">
        <v>39</v>
      </c>
      <c r="K28" s="5"/>
      <c r="L28" s="10" t="s">
        <v>56</v>
      </c>
      <c r="M28" s="10" t="s">
        <v>38</v>
      </c>
      <c r="N28" s="10" t="s">
        <v>41</v>
      </c>
      <c r="O28" s="10" t="str">
        <f t="shared" si="1"/>
        <v>Sim</v>
      </c>
      <c r="P28" s="10" t="str">
        <f t="shared" si="2"/>
        <v/>
      </c>
      <c r="Q28" s="7" t="s">
        <v>57</v>
      </c>
    </row>
    <row r="29" spans="1:17" x14ac:dyDescent="0.3">
      <c r="A29" s="12" t="s">
        <v>49</v>
      </c>
      <c r="B29" s="7" t="s">
        <v>9</v>
      </c>
      <c r="C29" s="7" t="str">
        <f>VLOOKUP(B29,Planilha2!$A$2:$B$9,2,0)</f>
        <v>Ilum.-Filtro-Vidro-Filtro 3mm</v>
      </c>
      <c r="D29" s="7">
        <f t="shared" si="11"/>
        <v>1034</v>
      </c>
      <c r="E29" s="8" t="str">
        <f t="shared" si="12"/>
        <v xml:space="preserve">Circ. Reflet. - Fita 3M - Placa Antiga e Mercosul Reflet. </v>
      </c>
      <c r="F29" s="7" t="s">
        <v>3</v>
      </c>
      <c r="G29" s="5" t="s">
        <v>56</v>
      </c>
      <c r="H29" s="5" t="s">
        <v>39</v>
      </c>
      <c r="I29" s="5" t="s">
        <v>39</v>
      </c>
      <c r="J29" s="5" t="s">
        <v>39</v>
      </c>
      <c r="K29" s="5"/>
      <c r="L29" s="10" t="s">
        <v>56</v>
      </c>
      <c r="M29" s="10" t="s">
        <v>38</v>
      </c>
      <c r="N29" s="10" t="s">
        <v>41</v>
      </c>
      <c r="O29" s="10" t="str">
        <f t="shared" si="1"/>
        <v>Sim</v>
      </c>
      <c r="P29" s="10" t="str">
        <f t="shared" si="2"/>
        <v/>
      </c>
      <c r="Q29" s="7" t="s">
        <v>57</v>
      </c>
    </row>
    <row r="30" spans="1:17" x14ac:dyDescent="0.3">
      <c r="A30" s="12" t="s">
        <v>50</v>
      </c>
      <c r="B30" s="7" t="str">
        <f>B26</f>
        <v>Sem filtro</v>
      </c>
      <c r="C30" s="7" t="str">
        <f>VLOOKUP(B30,Planilha2!$A$2:$B$9,2,0)</f>
        <v>Sem Vidro</v>
      </c>
      <c r="D30" s="7">
        <v>3010</v>
      </c>
      <c r="E30" s="8" t="str">
        <f t="shared" si="12"/>
        <v xml:space="preserve">Circ. Reflet. - Fita 3M - Placa Antiga e Mercosul Reflet. </v>
      </c>
      <c r="F30" s="7" t="s">
        <v>3</v>
      </c>
      <c r="G30" s="5" t="s">
        <v>56</v>
      </c>
      <c r="H30" s="5" t="s">
        <v>38</v>
      </c>
      <c r="I30" s="5" t="s">
        <v>58</v>
      </c>
      <c r="J30" s="5" t="s">
        <v>38</v>
      </c>
      <c r="K30" s="5"/>
      <c r="L30" s="10" t="s">
        <v>56</v>
      </c>
      <c r="M30" s="10" t="s">
        <v>39</v>
      </c>
      <c r="N30" s="10" t="s">
        <v>39</v>
      </c>
      <c r="O30" s="10" t="str">
        <f t="shared" si="1"/>
        <v>Não</v>
      </c>
      <c r="P30" s="10" t="str">
        <f t="shared" si="2"/>
        <v/>
      </c>
      <c r="Q30" s="7" t="s">
        <v>86</v>
      </c>
    </row>
    <row r="31" spans="1:17" x14ac:dyDescent="0.3">
      <c r="A31" s="12" t="s">
        <v>51</v>
      </c>
      <c r="B31" s="7" t="str">
        <f t="shared" ref="B31:B37" si="13">B27</f>
        <v>Pelicula 1</v>
      </c>
      <c r="C31" s="7" t="str">
        <f>VLOOKUP(B31,Planilha2!$A$2:$B$9,2,0)</f>
        <v>Ilum.-Vidro-Filtro -3mm</v>
      </c>
      <c r="D31" s="7">
        <f t="shared" ref="D31:D43" si="14">D30</f>
        <v>3010</v>
      </c>
      <c r="E31" s="8" t="str">
        <f t="shared" si="12"/>
        <v xml:space="preserve">Circ. Reflet. - Fita 3M - Placa Antiga e Mercosul Reflet. </v>
      </c>
      <c r="F31" s="7" t="s">
        <v>3</v>
      </c>
      <c r="G31" s="5" t="s">
        <v>56</v>
      </c>
      <c r="H31" s="5" t="s">
        <v>39</v>
      </c>
      <c r="I31" s="5" t="s">
        <v>39</v>
      </c>
      <c r="J31" s="5" t="s">
        <v>39</v>
      </c>
      <c r="K31" s="5"/>
      <c r="L31" s="10" t="s">
        <v>56</v>
      </c>
      <c r="M31" s="10" t="s">
        <v>38</v>
      </c>
      <c r="N31" s="10" t="s">
        <v>41</v>
      </c>
      <c r="O31" s="10" t="str">
        <f t="shared" si="1"/>
        <v>Sim</v>
      </c>
      <c r="P31" s="10" t="str">
        <f t="shared" si="2"/>
        <v/>
      </c>
      <c r="Q31" s="7" t="s">
        <v>85</v>
      </c>
    </row>
    <row r="32" spans="1:17" x14ac:dyDescent="0.3">
      <c r="A32" s="12" t="s">
        <v>52</v>
      </c>
      <c r="B32" s="7" t="str">
        <f t="shared" si="13"/>
        <v>Pelicula 2</v>
      </c>
      <c r="C32" s="7" t="str">
        <f>VLOOKUP(B32,Planilha2!$A$2:$B$9,2,0)</f>
        <v>Ilum.-Filtro-Vidro -3mm</v>
      </c>
      <c r="D32" s="7">
        <f t="shared" si="14"/>
        <v>3010</v>
      </c>
      <c r="E32" s="8" t="str">
        <f t="shared" si="12"/>
        <v xml:space="preserve">Circ. Reflet. - Fita 3M - Placa Antiga e Mercosul Reflet. </v>
      </c>
      <c r="F32" s="7" t="s">
        <v>3</v>
      </c>
      <c r="G32" s="5" t="s">
        <v>56</v>
      </c>
      <c r="H32" s="5" t="s">
        <v>39</v>
      </c>
      <c r="I32" s="5" t="s">
        <v>39</v>
      </c>
      <c r="J32" s="5" t="s">
        <v>39</v>
      </c>
      <c r="K32" s="5"/>
      <c r="L32" s="10" t="s">
        <v>56</v>
      </c>
      <c r="M32" s="10" t="s">
        <v>38</v>
      </c>
      <c r="N32" s="10" t="s">
        <v>41</v>
      </c>
      <c r="O32" s="10" t="str">
        <f t="shared" si="1"/>
        <v>Sim</v>
      </c>
      <c r="P32" s="10" t="str">
        <f t="shared" si="2"/>
        <v/>
      </c>
      <c r="Q32" s="7" t="s">
        <v>85</v>
      </c>
    </row>
    <row r="33" spans="1:17" x14ac:dyDescent="0.3">
      <c r="A33" s="12" t="s">
        <v>53</v>
      </c>
      <c r="B33" s="7" t="str">
        <f t="shared" si="13"/>
        <v>Pelicula 3</v>
      </c>
      <c r="C33" s="7" t="str">
        <f>VLOOKUP(B33,Planilha2!$A$2:$B$9,2,0)</f>
        <v>Ilum.-Filtro-Vidro-Filtro 3mm</v>
      </c>
      <c r="D33" s="7">
        <f t="shared" si="14"/>
        <v>3010</v>
      </c>
      <c r="E33" s="8" t="str">
        <f t="shared" si="12"/>
        <v xml:space="preserve">Circ. Reflet. - Fita 3M - Placa Antiga e Mercosul Reflet. </v>
      </c>
      <c r="F33" s="7" t="s">
        <v>3</v>
      </c>
      <c r="G33" s="5" t="s">
        <v>56</v>
      </c>
      <c r="H33" s="5" t="s">
        <v>39</v>
      </c>
      <c r="I33" s="5" t="s">
        <v>39</v>
      </c>
      <c r="J33" s="5" t="s">
        <v>39</v>
      </c>
      <c r="K33" s="5"/>
      <c r="L33" s="10" t="s">
        <v>56</v>
      </c>
      <c r="M33" s="10" t="s">
        <v>41</v>
      </c>
      <c r="N33" s="10" t="s">
        <v>41</v>
      </c>
      <c r="O33" s="10" t="str">
        <f t="shared" si="1"/>
        <v>Sim</v>
      </c>
      <c r="P33" s="10" t="str">
        <f t="shared" si="2"/>
        <v/>
      </c>
      <c r="Q33" s="7" t="s">
        <v>84</v>
      </c>
    </row>
    <row r="34" spans="1:17" x14ac:dyDescent="0.3">
      <c r="A34" s="12" t="s">
        <v>54</v>
      </c>
      <c r="B34" s="7" t="str">
        <f t="shared" si="13"/>
        <v>Sem filtro</v>
      </c>
      <c r="C34" s="7" t="str">
        <f>VLOOKUP(B34,Planilha2!$A$2:$B$9,2,0)</f>
        <v>Sem Vidro</v>
      </c>
      <c r="D34" s="7">
        <v>4751</v>
      </c>
      <c r="E34" s="8" t="str">
        <f t="shared" si="12"/>
        <v xml:space="preserve">Circ. Reflet. - Fita 3M - Placa Antiga e Mercosul Reflet. </v>
      </c>
      <c r="F34" s="7" t="s">
        <v>3</v>
      </c>
      <c r="G34" s="5" t="s">
        <v>56</v>
      </c>
      <c r="H34" s="5" t="s">
        <v>41</v>
      </c>
      <c r="I34" s="5" t="s">
        <v>39</v>
      </c>
      <c r="J34" s="5" t="s">
        <v>38</v>
      </c>
      <c r="K34" s="5"/>
      <c r="L34" s="10" t="s">
        <v>56</v>
      </c>
      <c r="M34" s="10" t="s">
        <v>39</v>
      </c>
      <c r="N34" s="10" t="s">
        <v>38</v>
      </c>
      <c r="O34" s="10" t="str">
        <f t="shared" si="1"/>
        <v>Não</v>
      </c>
      <c r="P34" s="10" t="str">
        <f t="shared" si="2"/>
        <v/>
      </c>
      <c r="Q34" s="7"/>
    </row>
    <row r="35" spans="1:17" x14ac:dyDescent="0.3">
      <c r="A35" s="12" t="s">
        <v>59</v>
      </c>
      <c r="B35" s="7" t="str">
        <f t="shared" si="13"/>
        <v>Pelicula 1</v>
      </c>
      <c r="C35" s="7" t="str">
        <f>VLOOKUP(B35,Planilha2!$A$2:$B$9,2,0)</f>
        <v>Ilum.-Vidro-Filtro -3mm</v>
      </c>
      <c r="D35" s="7">
        <f t="shared" si="14"/>
        <v>4751</v>
      </c>
      <c r="E35" s="8" t="str">
        <f t="shared" si="12"/>
        <v xml:space="preserve">Circ. Reflet. - Fita 3M - Placa Antiga e Mercosul Reflet. </v>
      </c>
      <c r="F35" s="7" t="s">
        <v>3</v>
      </c>
      <c r="G35" s="5" t="s">
        <v>56</v>
      </c>
      <c r="H35" s="5" t="s">
        <v>39</v>
      </c>
      <c r="I35" s="5" t="s">
        <v>39</v>
      </c>
      <c r="J35" s="5" t="s">
        <v>39</v>
      </c>
      <c r="K35" s="5" t="s">
        <v>38</v>
      </c>
      <c r="L35" s="10" t="s">
        <v>56</v>
      </c>
      <c r="M35" s="10" t="s">
        <v>38</v>
      </c>
      <c r="N35" s="10" t="s">
        <v>38</v>
      </c>
      <c r="O35" s="10" t="str">
        <f t="shared" si="1"/>
        <v>Sim</v>
      </c>
      <c r="P35" s="10" t="str">
        <f t="shared" si="2"/>
        <v>Não</v>
      </c>
      <c r="Q35" s="7" t="s">
        <v>83</v>
      </c>
    </row>
    <row r="36" spans="1:17" x14ac:dyDescent="0.3">
      <c r="A36" s="12" t="s">
        <v>60</v>
      </c>
      <c r="B36" s="7" t="str">
        <f t="shared" si="13"/>
        <v>Pelicula 2</v>
      </c>
      <c r="C36" s="7" t="str">
        <f>VLOOKUP(B36,Planilha2!$A$2:$B$9,2,0)</f>
        <v>Ilum.-Filtro-Vidro -3mm</v>
      </c>
      <c r="D36" s="7">
        <f t="shared" si="14"/>
        <v>4751</v>
      </c>
      <c r="E36" s="8" t="str">
        <f t="shared" si="12"/>
        <v xml:space="preserve">Circ. Reflet. - Fita 3M - Placa Antiga e Mercosul Reflet. </v>
      </c>
      <c r="F36" s="7" t="s">
        <v>3</v>
      </c>
      <c r="G36" s="5" t="s">
        <v>56</v>
      </c>
      <c r="H36" s="5" t="s">
        <v>39</v>
      </c>
      <c r="I36" s="5" t="s">
        <v>39</v>
      </c>
      <c r="J36" s="5" t="s">
        <v>39</v>
      </c>
      <c r="K36" s="5" t="s">
        <v>38</v>
      </c>
      <c r="L36" s="10" t="s">
        <v>56</v>
      </c>
      <c r="M36" s="10" t="s">
        <v>38</v>
      </c>
      <c r="N36" s="10" t="s">
        <v>41</v>
      </c>
      <c r="O36" s="10" t="str">
        <f t="shared" si="1"/>
        <v>Sim</v>
      </c>
      <c r="P36" s="10" t="str">
        <f t="shared" si="2"/>
        <v>Não</v>
      </c>
      <c r="Q36" s="7" t="s">
        <v>82</v>
      </c>
    </row>
    <row r="37" spans="1:17" x14ac:dyDescent="0.3">
      <c r="A37" s="12" t="s">
        <v>61</v>
      </c>
      <c r="B37" s="7" t="str">
        <f t="shared" si="13"/>
        <v>Pelicula 3</v>
      </c>
      <c r="C37" s="7" t="str">
        <f>VLOOKUP(B37,Planilha2!$A$2:$B$9,2,0)</f>
        <v>Ilum.-Filtro-Vidro-Filtro 3mm</v>
      </c>
      <c r="D37" s="7">
        <f t="shared" si="14"/>
        <v>4751</v>
      </c>
      <c r="E37" s="8" t="str">
        <f t="shared" si="12"/>
        <v xml:space="preserve">Circ. Reflet. - Fita 3M - Placa Antiga e Mercosul Reflet. </v>
      </c>
      <c r="F37" s="7" t="s">
        <v>3</v>
      </c>
      <c r="G37" s="5" t="s">
        <v>56</v>
      </c>
      <c r="H37" s="5" t="s">
        <v>39</v>
      </c>
      <c r="I37" s="5" t="s">
        <v>39</v>
      </c>
      <c r="J37" s="5" t="s">
        <v>39</v>
      </c>
      <c r="K37" s="5"/>
      <c r="L37" s="10" t="s">
        <v>56</v>
      </c>
      <c r="M37" s="10" t="s">
        <v>41</v>
      </c>
      <c r="N37" s="10" t="s">
        <v>39</v>
      </c>
      <c r="O37" s="10" t="str">
        <f t="shared" si="1"/>
        <v>Sim</v>
      </c>
      <c r="P37" s="10" t="str">
        <f t="shared" si="2"/>
        <v/>
      </c>
      <c r="Q37" s="7"/>
    </row>
    <row r="38" spans="1:17" x14ac:dyDescent="0.3">
      <c r="A38" s="12" t="s">
        <v>63</v>
      </c>
      <c r="B38" s="7" t="str">
        <f t="shared" ref="B38:B49" si="15">B35</f>
        <v>Pelicula 1</v>
      </c>
      <c r="C38" s="7" t="str">
        <f>VLOOKUP(B38,Planilha2!$A$2:$B$9,2,0)</f>
        <v>Ilum.-Vidro-Filtro -3mm</v>
      </c>
      <c r="D38" s="7">
        <v>1138</v>
      </c>
      <c r="E38" s="8" t="str">
        <f>E37</f>
        <v xml:space="preserve">Circ. Reflet. - Fita 3M - Placa Antiga e Mercosul Reflet. </v>
      </c>
      <c r="F38" s="7" t="s">
        <v>62</v>
      </c>
      <c r="G38" s="5" t="s">
        <v>56</v>
      </c>
      <c r="H38" s="5" t="s">
        <v>39</v>
      </c>
      <c r="I38" s="5" t="s">
        <v>39</v>
      </c>
      <c r="J38" s="5" t="s">
        <v>38</v>
      </c>
      <c r="K38" s="5"/>
      <c r="L38" s="10" t="s">
        <v>56</v>
      </c>
      <c r="M38" s="10" t="s">
        <v>38</v>
      </c>
      <c r="N38" s="10" t="s">
        <v>38</v>
      </c>
      <c r="O38" s="10" t="str">
        <f t="shared" si="1"/>
        <v>Não</v>
      </c>
      <c r="P38" s="10" t="str">
        <f t="shared" si="2"/>
        <v/>
      </c>
      <c r="Q38" s="7" t="s">
        <v>67</v>
      </c>
    </row>
    <row r="39" spans="1:17" x14ac:dyDescent="0.3">
      <c r="A39" s="12" t="s">
        <v>64</v>
      </c>
      <c r="B39" s="7" t="str">
        <f t="shared" si="15"/>
        <v>Pelicula 2</v>
      </c>
      <c r="C39" s="7" t="str">
        <f>VLOOKUP(B39,Planilha2!$A$2:$B$9,2,0)</f>
        <v>Ilum.-Filtro-Vidro -3mm</v>
      </c>
      <c r="D39" s="7">
        <f t="shared" si="14"/>
        <v>1138</v>
      </c>
      <c r="E39" s="8" t="str">
        <f t="shared" si="12"/>
        <v xml:space="preserve">Circ. Reflet. - Fita 3M - Placa Antiga e Mercosul Reflet. </v>
      </c>
      <c r="F39" s="7" t="str">
        <f t="shared" si="12"/>
        <v>6o graus</v>
      </c>
      <c r="G39" s="5" t="s">
        <v>56</v>
      </c>
      <c r="H39" s="5" t="s">
        <v>39</v>
      </c>
      <c r="I39" s="5" t="s">
        <v>39</v>
      </c>
      <c r="J39" s="5" t="s">
        <v>41</v>
      </c>
      <c r="K39" s="5"/>
      <c r="L39" s="10" t="s">
        <v>56</v>
      </c>
      <c r="M39" s="10" t="s">
        <v>38</v>
      </c>
      <c r="N39" s="10" t="s">
        <v>38</v>
      </c>
      <c r="O39" s="10" t="str">
        <f t="shared" si="1"/>
        <v>Parcial</v>
      </c>
      <c r="P39" s="10" t="str">
        <f t="shared" si="2"/>
        <v/>
      </c>
      <c r="Q39" s="7" t="s">
        <v>81</v>
      </c>
    </row>
    <row r="40" spans="1:17" x14ac:dyDescent="0.3">
      <c r="A40" s="12" t="s">
        <v>65</v>
      </c>
      <c r="B40" s="7" t="str">
        <f t="shared" si="15"/>
        <v>Pelicula 3</v>
      </c>
      <c r="C40" s="7" t="str">
        <f>VLOOKUP(B40,Planilha2!$A$2:$B$9,2,0)</f>
        <v>Ilum.-Filtro-Vidro-Filtro 3mm</v>
      </c>
      <c r="D40" s="7">
        <f t="shared" si="14"/>
        <v>1138</v>
      </c>
      <c r="E40" s="8" t="str">
        <f t="shared" si="12"/>
        <v xml:space="preserve">Circ. Reflet. - Fita 3M - Placa Antiga e Mercosul Reflet. </v>
      </c>
      <c r="F40" s="7" t="str">
        <f t="shared" si="12"/>
        <v>6o graus</v>
      </c>
      <c r="G40" s="5" t="s">
        <v>56</v>
      </c>
      <c r="H40" s="5" t="s">
        <v>39</v>
      </c>
      <c r="I40" s="5" t="s">
        <v>39</v>
      </c>
      <c r="J40" s="5" t="s">
        <v>39</v>
      </c>
      <c r="K40" s="5"/>
      <c r="L40" s="10" t="s">
        <v>56</v>
      </c>
      <c r="M40" s="10" t="s">
        <v>38</v>
      </c>
      <c r="N40" s="10" t="s">
        <v>38</v>
      </c>
      <c r="O40" s="10" t="str">
        <f t="shared" si="1"/>
        <v>Sim</v>
      </c>
      <c r="P40" s="10" t="str">
        <f t="shared" si="2"/>
        <v/>
      </c>
      <c r="Q40" s="7" t="s">
        <v>74</v>
      </c>
    </row>
    <row r="41" spans="1:17" x14ac:dyDescent="0.3">
      <c r="A41" s="12" t="s">
        <v>66</v>
      </c>
      <c r="B41" s="7" t="str">
        <f t="shared" si="15"/>
        <v>Pelicula 1</v>
      </c>
      <c r="C41" s="7" t="str">
        <f>VLOOKUP(B41,Planilha2!$A$2:$B$9,2,0)</f>
        <v>Ilum.-Vidro-Filtro -3mm</v>
      </c>
      <c r="D41" s="7">
        <v>1193</v>
      </c>
      <c r="E41" s="8" t="str">
        <f t="shared" si="12"/>
        <v xml:space="preserve">Circ. Reflet. - Fita 3M - Placa Antiga e Mercosul Reflet. </v>
      </c>
      <c r="F41" s="7" t="s">
        <v>68</v>
      </c>
      <c r="G41" s="5" t="s">
        <v>56</v>
      </c>
      <c r="H41" s="5" t="s">
        <v>39</v>
      </c>
      <c r="I41" s="5" t="s">
        <v>39</v>
      </c>
      <c r="J41" s="5" t="s">
        <v>38</v>
      </c>
      <c r="K41" s="5"/>
      <c r="L41" s="10" t="s">
        <v>56</v>
      </c>
      <c r="M41" s="10" t="s">
        <v>38</v>
      </c>
      <c r="N41" s="10" t="s">
        <v>38</v>
      </c>
      <c r="O41" s="10" t="str">
        <f t="shared" si="1"/>
        <v>Não</v>
      </c>
      <c r="P41" s="10" t="str">
        <f t="shared" si="2"/>
        <v/>
      </c>
      <c r="Q41" s="7"/>
    </row>
    <row r="42" spans="1:17" x14ac:dyDescent="0.3">
      <c r="A42" s="12" t="s">
        <v>69</v>
      </c>
      <c r="B42" s="7" t="str">
        <f t="shared" si="15"/>
        <v>Pelicula 2</v>
      </c>
      <c r="C42" s="7" t="str">
        <f>VLOOKUP(B42,Planilha2!$A$2:$B$9,2,0)</f>
        <v>Ilum.-Filtro-Vidro -3mm</v>
      </c>
      <c r="D42" s="7">
        <f t="shared" si="14"/>
        <v>1193</v>
      </c>
      <c r="E42" s="8" t="str">
        <f t="shared" si="12"/>
        <v xml:space="preserve">Circ. Reflet. - Fita 3M - Placa Antiga e Mercosul Reflet. </v>
      </c>
      <c r="F42" s="7" t="s">
        <v>68</v>
      </c>
      <c r="G42" s="5" t="s">
        <v>56</v>
      </c>
      <c r="H42" s="5" t="s">
        <v>39</v>
      </c>
      <c r="I42" s="5" t="s">
        <v>39</v>
      </c>
      <c r="J42" s="5" t="s">
        <v>39</v>
      </c>
      <c r="K42" s="5"/>
      <c r="L42" s="10" t="s">
        <v>56</v>
      </c>
      <c r="M42" s="10" t="s">
        <v>38</v>
      </c>
      <c r="N42" s="10" t="s">
        <v>38</v>
      </c>
      <c r="O42" s="10" t="str">
        <f t="shared" si="1"/>
        <v>Sim</v>
      </c>
      <c r="P42" s="10" t="str">
        <f t="shared" si="2"/>
        <v/>
      </c>
      <c r="Q42" s="7" t="s">
        <v>81</v>
      </c>
    </row>
    <row r="43" spans="1:17" x14ac:dyDescent="0.3">
      <c r="A43" s="12" t="s">
        <v>70</v>
      </c>
      <c r="B43" s="7" t="str">
        <f t="shared" si="15"/>
        <v>Pelicula 3</v>
      </c>
      <c r="C43" s="7" t="str">
        <f>VLOOKUP(B43,Planilha2!$A$2:$B$9,2,0)</f>
        <v>Ilum.-Filtro-Vidro-Filtro 3mm</v>
      </c>
      <c r="D43" s="7">
        <f t="shared" si="14"/>
        <v>1193</v>
      </c>
      <c r="E43" s="8" t="str">
        <f t="shared" si="12"/>
        <v xml:space="preserve">Circ. Reflet. - Fita 3M - Placa Antiga e Mercosul Reflet. </v>
      </c>
      <c r="F43" s="7" t="s">
        <v>68</v>
      </c>
      <c r="G43" s="5" t="s">
        <v>56</v>
      </c>
      <c r="H43" s="5" t="s">
        <v>39</v>
      </c>
      <c r="I43" s="5" t="s">
        <v>39</v>
      </c>
      <c r="J43" s="5" t="s">
        <v>39</v>
      </c>
      <c r="K43" s="5"/>
      <c r="L43" s="10" t="s">
        <v>56</v>
      </c>
      <c r="M43" s="10" t="s">
        <v>38</v>
      </c>
      <c r="N43" s="10" t="s">
        <v>38</v>
      </c>
      <c r="O43" s="10" t="str">
        <f t="shared" si="1"/>
        <v>Sim</v>
      </c>
      <c r="P43" s="10" t="str">
        <f t="shared" si="2"/>
        <v/>
      </c>
      <c r="Q43" s="7" t="s">
        <v>74</v>
      </c>
    </row>
    <row r="44" spans="1:17" x14ac:dyDescent="0.3">
      <c r="A44" s="12" t="s">
        <v>71</v>
      </c>
      <c r="B44" s="7" t="str">
        <f t="shared" si="15"/>
        <v>Pelicula 1</v>
      </c>
      <c r="C44" s="7" t="str">
        <f>VLOOKUP(B44,Planilha2!$A$2:$B$9,2,0)</f>
        <v>Ilum.-Vidro-Filtro -3mm</v>
      </c>
      <c r="D44" s="7">
        <v>3090</v>
      </c>
      <c r="E44" s="8" t="str">
        <f t="shared" si="12"/>
        <v xml:space="preserve">Circ. Reflet. - Fita 3M - Placa Antiga e Mercosul Reflet. </v>
      </c>
      <c r="F44" s="7" t="s">
        <v>62</v>
      </c>
      <c r="G44" s="5" t="s">
        <v>56</v>
      </c>
      <c r="H44" s="5" t="s">
        <v>39</v>
      </c>
      <c r="I44" s="5" t="s">
        <v>39</v>
      </c>
      <c r="J44" s="5" t="s">
        <v>39</v>
      </c>
      <c r="K44" s="5" t="s">
        <v>38</v>
      </c>
      <c r="L44" s="10" t="s">
        <v>56</v>
      </c>
      <c r="M44" s="10" t="s">
        <v>38</v>
      </c>
      <c r="N44" s="10" t="s">
        <v>38</v>
      </c>
      <c r="O44" s="10" t="str">
        <f t="shared" si="1"/>
        <v>Sim</v>
      </c>
      <c r="P44" s="10" t="str">
        <f t="shared" si="2"/>
        <v>Não</v>
      </c>
      <c r="Q44" s="7" t="s">
        <v>75</v>
      </c>
    </row>
    <row r="45" spans="1:17" x14ac:dyDescent="0.3">
      <c r="A45" s="12" t="s">
        <v>72</v>
      </c>
      <c r="B45" s="7" t="str">
        <f t="shared" si="15"/>
        <v>Pelicula 2</v>
      </c>
      <c r="C45" s="7" t="str">
        <f>VLOOKUP(B45,Planilha2!$A$2:$B$9,2,0)</f>
        <v>Ilum.-Filtro-Vidro -3mm</v>
      </c>
      <c r="D45" s="7">
        <f t="shared" ref="D45" si="16">D44</f>
        <v>3090</v>
      </c>
      <c r="E45" s="8" t="str">
        <f t="shared" si="12"/>
        <v xml:space="preserve">Circ. Reflet. - Fita 3M - Placa Antiga e Mercosul Reflet. </v>
      </c>
      <c r="F45" s="7" t="str">
        <f t="shared" ref="F45" si="17">F44</f>
        <v>6o graus</v>
      </c>
      <c r="G45" s="5" t="s">
        <v>56</v>
      </c>
      <c r="H45" s="5" t="s">
        <v>39</v>
      </c>
      <c r="I45" s="5" t="s">
        <v>39</v>
      </c>
      <c r="J45" s="5" t="s">
        <v>39</v>
      </c>
      <c r="K45" s="5" t="s">
        <v>38</v>
      </c>
      <c r="L45" s="10" t="s">
        <v>56</v>
      </c>
      <c r="M45" s="10" t="s">
        <v>38</v>
      </c>
      <c r="N45" s="10" t="s">
        <v>38</v>
      </c>
      <c r="O45" s="10" t="str">
        <f t="shared" si="1"/>
        <v>Sim</v>
      </c>
      <c r="P45" s="10" t="str">
        <f t="shared" si="2"/>
        <v>Não</v>
      </c>
      <c r="Q45" s="7" t="s">
        <v>75</v>
      </c>
    </row>
    <row r="46" spans="1:17" x14ac:dyDescent="0.3">
      <c r="A46" s="12" t="s">
        <v>73</v>
      </c>
      <c r="B46" s="7" t="str">
        <f t="shared" si="15"/>
        <v>Pelicula 3</v>
      </c>
      <c r="C46" s="7" t="str">
        <f>VLOOKUP(B46,Planilha2!$A$2:$B$9,2,0)</f>
        <v>Ilum.-Filtro-Vidro-Filtro 3mm</v>
      </c>
      <c r="D46" s="7">
        <f t="shared" ref="D46" si="18">D45</f>
        <v>3090</v>
      </c>
      <c r="E46" s="8" t="str">
        <f t="shared" si="12"/>
        <v xml:space="preserve">Circ. Reflet. - Fita 3M - Placa Antiga e Mercosul Reflet. </v>
      </c>
      <c r="F46" s="7" t="str">
        <f t="shared" ref="F46" si="19">F45</f>
        <v>6o graus</v>
      </c>
      <c r="G46" s="5" t="s">
        <v>56</v>
      </c>
      <c r="H46" s="5" t="s">
        <v>39</v>
      </c>
      <c r="I46" s="5" t="s">
        <v>39</v>
      </c>
      <c r="J46" s="5" t="s">
        <v>39</v>
      </c>
      <c r="K46" s="5"/>
      <c r="L46" s="10" t="s">
        <v>56</v>
      </c>
      <c r="M46" s="10" t="s">
        <v>38</v>
      </c>
      <c r="N46" s="10" t="s">
        <v>41</v>
      </c>
      <c r="O46" s="10" t="str">
        <f t="shared" si="1"/>
        <v>Sim</v>
      </c>
      <c r="P46" s="10" t="str">
        <f t="shared" si="2"/>
        <v/>
      </c>
      <c r="Q46" s="7"/>
    </row>
    <row r="47" spans="1:17" x14ac:dyDescent="0.3">
      <c r="A47" s="12" t="s">
        <v>76</v>
      </c>
      <c r="B47" s="7" t="str">
        <f t="shared" si="15"/>
        <v>Pelicula 1</v>
      </c>
      <c r="C47" s="7" t="str">
        <f>VLOOKUP(B47,Planilha2!$A$2:$B$9,2,0)</f>
        <v>Ilum.-Vidro-Filtro -3mm</v>
      </c>
      <c r="D47" s="7">
        <v>3193</v>
      </c>
      <c r="E47" s="8" t="str">
        <f t="shared" si="12"/>
        <v xml:space="preserve">Circ. Reflet. - Fita 3M - Placa Antiga e Mercosul Reflet. </v>
      </c>
      <c r="F47" s="7" t="s">
        <v>68</v>
      </c>
      <c r="G47" s="5" t="s">
        <v>56</v>
      </c>
      <c r="H47" s="5" t="s">
        <v>39</v>
      </c>
      <c r="I47" s="5" t="s">
        <v>39</v>
      </c>
      <c r="J47" s="5" t="s">
        <v>39</v>
      </c>
      <c r="K47" s="5" t="s">
        <v>38</v>
      </c>
      <c r="L47" s="10" t="s">
        <v>56</v>
      </c>
      <c r="M47" s="10" t="s">
        <v>38</v>
      </c>
      <c r="N47" s="10" t="s">
        <v>41</v>
      </c>
      <c r="O47" s="10" t="str">
        <f t="shared" si="1"/>
        <v>Sim</v>
      </c>
      <c r="P47" s="10" t="str">
        <f t="shared" si="2"/>
        <v>Não</v>
      </c>
      <c r="Q47" s="7" t="s">
        <v>75</v>
      </c>
    </row>
    <row r="48" spans="1:17" x14ac:dyDescent="0.3">
      <c r="A48" s="12" t="s">
        <v>77</v>
      </c>
      <c r="B48" s="7" t="str">
        <f t="shared" si="15"/>
        <v>Pelicula 2</v>
      </c>
      <c r="C48" s="7" t="str">
        <f>VLOOKUP(B48,Planilha2!$A$2:$B$9,2,0)</f>
        <v>Ilum.-Filtro-Vidro -3mm</v>
      </c>
      <c r="D48" s="7">
        <f>D47</f>
        <v>3193</v>
      </c>
      <c r="E48" s="8" t="str">
        <f t="shared" si="12"/>
        <v xml:space="preserve">Circ. Reflet. - Fita 3M - Placa Antiga e Mercosul Reflet. </v>
      </c>
      <c r="F48" s="7" t="s">
        <v>68</v>
      </c>
      <c r="G48" s="5" t="s">
        <v>56</v>
      </c>
      <c r="H48" s="5" t="s">
        <v>39</v>
      </c>
      <c r="I48" s="5" t="s">
        <v>39</v>
      </c>
      <c r="J48" s="5" t="s">
        <v>39</v>
      </c>
      <c r="K48" s="5" t="s">
        <v>38</v>
      </c>
      <c r="L48" s="10" t="s">
        <v>56</v>
      </c>
      <c r="M48" s="10" t="s">
        <v>38</v>
      </c>
      <c r="N48" s="10" t="s">
        <v>41</v>
      </c>
      <c r="O48" s="10" t="str">
        <f t="shared" si="1"/>
        <v>Sim</v>
      </c>
      <c r="P48" s="10" t="str">
        <f t="shared" si="2"/>
        <v>Não</v>
      </c>
      <c r="Q48" s="7"/>
    </row>
    <row r="49" spans="1:17" x14ac:dyDescent="0.3">
      <c r="A49" s="12" t="s">
        <v>78</v>
      </c>
      <c r="B49" s="7" t="str">
        <f t="shared" si="15"/>
        <v>Pelicula 3</v>
      </c>
      <c r="C49" s="7" t="str">
        <f>VLOOKUP(B49,Planilha2!$A$2:$B$9,2,0)</f>
        <v>Ilum.-Filtro-Vidro-Filtro 3mm</v>
      </c>
      <c r="D49" s="7">
        <f>D48</f>
        <v>3193</v>
      </c>
      <c r="E49" s="8" t="str">
        <f t="shared" si="12"/>
        <v xml:space="preserve">Circ. Reflet. - Fita 3M - Placa Antiga e Mercosul Reflet. </v>
      </c>
      <c r="F49" s="7" t="s">
        <v>68</v>
      </c>
      <c r="G49" s="5" t="s">
        <v>56</v>
      </c>
      <c r="H49" s="5" t="s">
        <v>39</v>
      </c>
      <c r="I49" s="5" t="s">
        <v>39</v>
      </c>
      <c r="J49" s="5" t="s">
        <v>39</v>
      </c>
      <c r="K49" s="5"/>
      <c r="L49" s="10" t="s">
        <v>56</v>
      </c>
      <c r="M49" s="10" t="s">
        <v>41</v>
      </c>
      <c r="N49" s="10" t="s">
        <v>41</v>
      </c>
      <c r="O49" s="10" t="str">
        <f t="shared" si="1"/>
        <v>Sim</v>
      </c>
      <c r="P49" s="10" t="str">
        <f t="shared" si="2"/>
        <v/>
      </c>
      <c r="Q49" s="7"/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78E20-E729-401F-884F-F13F8BFCA717}">
  <dimension ref="A1:B11"/>
  <sheetViews>
    <sheetView zoomScale="175" zoomScaleNormal="175" workbookViewId="0">
      <selection activeCell="B9" sqref="B1:B9"/>
    </sheetView>
  </sheetViews>
  <sheetFormatPr defaultRowHeight="14.4" x14ac:dyDescent="0.3"/>
  <cols>
    <col min="1" max="1" width="9.5546875" bestFit="1" customWidth="1"/>
    <col min="2" max="2" width="21.5546875" bestFit="1" customWidth="1"/>
  </cols>
  <sheetData>
    <row r="1" spans="1:2" x14ac:dyDescent="0.3">
      <c r="A1" t="s">
        <v>1</v>
      </c>
      <c r="B1" t="s">
        <v>37</v>
      </c>
    </row>
    <row r="2" spans="1:2" x14ac:dyDescent="0.3">
      <c r="A2" t="s">
        <v>4</v>
      </c>
      <c r="B2" t="s">
        <v>36</v>
      </c>
    </row>
    <row r="3" spans="1:2" x14ac:dyDescent="0.3">
      <c r="A3" t="s">
        <v>5</v>
      </c>
      <c r="B3" t="s">
        <v>43</v>
      </c>
    </row>
    <row r="4" spans="1:2" x14ac:dyDescent="0.3">
      <c r="A4" t="s">
        <v>6</v>
      </c>
      <c r="B4" t="s">
        <v>44</v>
      </c>
    </row>
    <row r="5" spans="1:2" x14ac:dyDescent="0.3">
      <c r="A5" t="s">
        <v>7</v>
      </c>
      <c r="B5" t="s">
        <v>87</v>
      </c>
    </row>
    <row r="6" spans="1:2" x14ac:dyDescent="0.3">
      <c r="A6" t="s">
        <v>8</v>
      </c>
      <c r="B6" t="s">
        <v>88</v>
      </c>
    </row>
    <row r="7" spans="1:2" x14ac:dyDescent="0.3">
      <c r="A7" t="s">
        <v>9</v>
      </c>
      <c r="B7" t="s">
        <v>89</v>
      </c>
    </row>
    <row r="8" spans="1:2" x14ac:dyDescent="0.3">
      <c r="A8" t="s">
        <v>10</v>
      </c>
      <c r="B8" t="s">
        <v>90</v>
      </c>
    </row>
    <row r="9" spans="1:2" x14ac:dyDescent="0.3">
      <c r="A9" t="s">
        <v>11</v>
      </c>
      <c r="B9" t="s">
        <v>91</v>
      </c>
    </row>
    <row r="11" spans="1:2" x14ac:dyDescent="0.3">
      <c r="A11" t="s">
        <v>45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Luhm</dc:creator>
  <cp:lastModifiedBy>Ricardo Luhm</cp:lastModifiedBy>
  <dcterms:created xsi:type="dcterms:W3CDTF">2019-09-10T13:47:07Z</dcterms:created>
  <dcterms:modified xsi:type="dcterms:W3CDTF">2019-10-14T14:26:27Z</dcterms:modified>
</cp:coreProperties>
</file>