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8010" activeTab="4"/>
  </bookViews>
  <sheets>
    <sheet name="quarterly" sheetId="21" r:id="rId1"/>
    <sheet name="q_preprocess" sheetId="14" r:id="rId2"/>
    <sheet name="monthly" sheetId="22" r:id="rId3"/>
    <sheet name="m_preprocess" sheetId="12" r:id="rId4"/>
    <sheet name="optimal" sheetId="23" r:id="rId5"/>
    <sheet name="proyPIB" sheetId="24" r:id="rId6"/>
    <sheet name="crec_trim" sheetId="25" r:id="rId7"/>
    <sheet name="crec_mensuales" sheetId="26" r:id="rId8"/>
  </sheets>
  <calcPr calcId="125725"/>
</workbook>
</file>

<file path=xl/calcChain.xml><?xml version="1.0" encoding="utf-8"?>
<calcChain xmlns="http://schemas.openxmlformats.org/spreadsheetml/2006/main">
  <c r="AQ292" i="12"/>
  <c r="AP292"/>
  <c r="AO292"/>
  <c r="AN292"/>
  <c r="AM292"/>
  <c r="AL292"/>
  <c r="AQ291"/>
  <c r="AP291"/>
  <c r="AO291"/>
  <c r="AN291"/>
  <c r="AM291"/>
  <c r="AL291"/>
  <c r="AC293" l="1"/>
  <c r="AC294"/>
  <c r="Z293" l="1"/>
  <c r="Z294"/>
  <c r="X294"/>
  <c r="W294"/>
  <c r="V294"/>
  <c r="U294"/>
  <c r="T294"/>
  <c r="S294"/>
  <c r="R294"/>
  <c r="H110" i="14" l="1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P117" i="21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AQ290" i="12"/>
  <c r="AP290"/>
  <c r="AO290"/>
  <c r="AN290"/>
  <c r="AM290"/>
  <c r="AL290"/>
  <c r="AQ289"/>
  <c r="AP289"/>
  <c r="AO289"/>
  <c r="AN289"/>
  <c r="AM289"/>
  <c r="AL289"/>
  <c r="AQ288"/>
  <c r="AP288"/>
  <c r="AO288"/>
  <c r="AN288"/>
  <c r="AM288"/>
  <c r="AL288"/>
  <c r="AC292" l="1"/>
  <c r="AC291"/>
  <c r="AC290"/>
  <c r="Z290" l="1"/>
  <c r="Z292" l="1"/>
  <c r="Z291"/>
  <c r="X293"/>
  <c r="W293"/>
  <c r="V293"/>
  <c r="U293"/>
  <c r="T293"/>
  <c r="S293"/>
  <c r="R293"/>
  <c r="X292"/>
  <c r="W292"/>
  <c r="V292"/>
  <c r="U292"/>
  <c r="T292"/>
  <c r="S292"/>
  <c r="R292"/>
  <c r="X291"/>
  <c r="W291"/>
  <c r="V291"/>
  <c r="U291"/>
  <c r="T291"/>
  <c r="S291"/>
  <c r="R291"/>
  <c r="X290"/>
  <c r="W290"/>
  <c r="V290"/>
  <c r="U290"/>
  <c r="T290"/>
  <c r="S290"/>
  <c r="R290"/>
  <c r="J117" i="21" l="1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O117" l="1"/>
  <c r="N117"/>
  <c r="M117"/>
  <c r="L117"/>
  <c r="K117"/>
  <c r="H117"/>
  <c r="G117"/>
  <c r="F117"/>
  <c r="E117"/>
  <c r="O116"/>
  <c r="N116"/>
  <c r="M116"/>
  <c r="L116"/>
  <c r="K116"/>
  <c r="H116"/>
  <c r="G116"/>
  <c r="F116"/>
  <c r="E116"/>
  <c r="O115"/>
  <c r="N115"/>
  <c r="M115"/>
  <c r="L115"/>
  <c r="K115"/>
  <c r="H115"/>
  <c r="G115"/>
  <c r="F115"/>
  <c r="E115"/>
  <c r="O114"/>
  <c r="N114"/>
  <c r="M114"/>
  <c r="L114"/>
  <c r="K114"/>
  <c r="H114"/>
  <c r="G114"/>
  <c r="F114"/>
  <c r="E114"/>
  <c r="W301" i="22"/>
  <c r="V301"/>
  <c r="U301"/>
  <c r="T301"/>
  <c r="S301"/>
  <c r="R301"/>
  <c r="Q301"/>
  <c r="P301"/>
  <c r="O301"/>
  <c r="N301"/>
  <c r="M301"/>
  <c r="L301"/>
  <c r="K301"/>
  <c r="J301"/>
  <c r="I301"/>
  <c r="H301"/>
  <c r="G301"/>
  <c r="F301"/>
  <c r="E301"/>
  <c r="W300"/>
  <c r="V300"/>
  <c r="U300"/>
  <c r="T300"/>
  <c r="S300"/>
  <c r="R300"/>
  <c r="Q300"/>
  <c r="P300"/>
  <c r="O300"/>
  <c r="N300"/>
  <c r="M300"/>
  <c r="L300"/>
  <c r="K300"/>
  <c r="J300"/>
  <c r="I300"/>
  <c r="H300"/>
  <c r="G300"/>
  <c r="F300"/>
  <c r="E300"/>
  <c r="W299"/>
  <c r="V299"/>
  <c r="U299"/>
  <c r="T299"/>
  <c r="S299"/>
  <c r="R299"/>
  <c r="Q299"/>
  <c r="P299"/>
  <c r="O299"/>
  <c r="N299"/>
  <c r="M299"/>
  <c r="L299"/>
  <c r="K299"/>
  <c r="J299"/>
  <c r="I299"/>
  <c r="H299"/>
  <c r="G299"/>
  <c r="F299"/>
  <c r="E299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B25" i="26" s="1"/>
  <c r="W291" i="22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B24" i="26" s="1"/>
  <c r="W290" i="22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B23" i="26" s="1"/>
  <c r="Z281" i="12"/>
  <c r="Z282"/>
  <c r="Z283"/>
  <c r="Z284"/>
  <c r="Z285"/>
  <c r="Z286"/>
  <c r="Z287"/>
  <c r="Z288"/>
  <c r="Z289"/>
  <c r="X121" l="1"/>
  <c r="W121"/>
  <c r="V121"/>
  <c r="U121"/>
  <c r="T121"/>
  <c r="S121"/>
  <c r="R121"/>
  <c r="X120"/>
  <c r="W120"/>
  <c r="V120"/>
  <c r="U120"/>
  <c r="T120"/>
  <c r="S120"/>
  <c r="R120"/>
  <c r="X119"/>
  <c r="W119"/>
  <c r="V119"/>
  <c r="U119"/>
  <c r="T119"/>
  <c r="S119"/>
  <c r="R119"/>
  <c r="X118"/>
  <c r="W118"/>
  <c r="V118"/>
  <c r="U118"/>
  <c r="T118"/>
  <c r="S118"/>
  <c r="R118"/>
  <c r="X117"/>
  <c r="W117"/>
  <c r="V117"/>
  <c r="U117"/>
  <c r="T117"/>
  <c r="S117"/>
  <c r="R117"/>
  <c r="X116"/>
  <c r="W116"/>
  <c r="V116"/>
  <c r="U116"/>
  <c r="T116"/>
  <c r="S116"/>
  <c r="R116"/>
  <c r="X115"/>
  <c r="W115"/>
  <c r="V115"/>
  <c r="U115"/>
  <c r="T115"/>
  <c r="S115"/>
  <c r="R115"/>
  <c r="X114"/>
  <c r="W114"/>
  <c r="V114"/>
  <c r="U114"/>
  <c r="T114"/>
  <c r="S114"/>
  <c r="R114"/>
  <c r="X113"/>
  <c r="W113"/>
  <c r="V113"/>
  <c r="U113"/>
  <c r="T113"/>
  <c r="S113"/>
  <c r="R113"/>
  <c r="X112"/>
  <c r="W112"/>
  <c r="V112"/>
  <c r="U112"/>
  <c r="T112"/>
  <c r="S112"/>
  <c r="R112"/>
  <c r="X111"/>
  <c r="W111"/>
  <c r="V111"/>
  <c r="U111"/>
  <c r="T111"/>
  <c r="S111"/>
  <c r="R111"/>
  <c r="X110"/>
  <c r="W110"/>
  <c r="V110"/>
  <c r="U110"/>
  <c r="T110"/>
  <c r="S110"/>
  <c r="R110"/>
  <c r="X109"/>
  <c r="W109"/>
  <c r="V109"/>
  <c r="U109"/>
  <c r="T109"/>
  <c r="S109"/>
  <c r="R109"/>
  <c r="X108"/>
  <c r="W108"/>
  <c r="V108"/>
  <c r="U108"/>
  <c r="T108"/>
  <c r="S108"/>
  <c r="R108"/>
  <c r="X107"/>
  <c r="W107"/>
  <c r="V107"/>
  <c r="U107"/>
  <c r="T107"/>
  <c r="S107"/>
  <c r="R107"/>
  <c r="X106"/>
  <c r="W106"/>
  <c r="V106"/>
  <c r="U106"/>
  <c r="T106"/>
  <c r="S106"/>
  <c r="R106"/>
  <c r="X105"/>
  <c r="W105"/>
  <c r="V105"/>
  <c r="U105"/>
  <c r="T105"/>
  <c r="S105"/>
  <c r="R105"/>
  <c r="X104"/>
  <c r="W104"/>
  <c r="V104"/>
  <c r="U104"/>
  <c r="T104"/>
  <c r="S104"/>
  <c r="R104"/>
  <c r="X103"/>
  <c r="W103"/>
  <c r="V103"/>
  <c r="U103"/>
  <c r="T103"/>
  <c r="S103"/>
  <c r="R103"/>
  <c r="X102"/>
  <c r="W102"/>
  <c r="V102"/>
  <c r="U102"/>
  <c r="T102"/>
  <c r="S102"/>
  <c r="R102"/>
  <c r="X101"/>
  <c r="W101"/>
  <c r="V101"/>
  <c r="U101"/>
  <c r="T101"/>
  <c r="S101"/>
  <c r="R101"/>
  <c r="X100"/>
  <c r="W100"/>
  <c r="V100"/>
  <c r="U100"/>
  <c r="T100"/>
  <c r="S100"/>
  <c r="R100"/>
  <c r="X99"/>
  <c r="W99"/>
  <c r="V99"/>
  <c r="U99"/>
  <c r="T99"/>
  <c r="S99"/>
  <c r="R99"/>
  <c r="X98"/>
  <c r="W98"/>
  <c r="V98"/>
  <c r="U98"/>
  <c r="T98"/>
  <c r="S98"/>
  <c r="R98"/>
  <c r="X289" l="1"/>
  <c r="W289"/>
  <c r="V289"/>
  <c r="U289"/>
  <c r="T289"/>
  <c r="S289"/>
  <c r="R289"/>
  <c r="X288"/>
  <c r="W288"/>
  <c r="V288"/>
  <c r="U288"/>
  <c r="T288"/>
  <c r="S288"/>
  <c r="R288"/>
  <c r="X287"/>
  <c r="W287"/>
  <c r="V287"/>
  <c r="U287"/>
  <c r="T287"/>
  <c r="S287"/>
  <c r="R287"/>
  <c r="X286"/>
  <c r="W286"/>
  <c r="V286"/>
  <c r="U286"/>
  <c r="T286"/>
  <c r="S286"/>
  <c r="R286"/>
  <c r="X285"/>
  <c r="W285"/>
  <c r="V285"/>
  <c r="U285"/>
  <c r="T285"/>
  <c r="S285"/>
  <c r="R285"/>
  <c r="X284"/>
  <c r="W284"/>
  <c r="V284"/>
  <c r="U284"/>
  <c r="T284"/>
  <c r="S284"/>
  <c r="R284"/>
  <c r="X283"/>
  <c r="W283"/>
  <c r="V283"/>
  <c r="U283"/>
  <c r="T283"/>
  <c r="S283"/>
  <c r="R283"/>
  <c r="X282"/>
  <c r="W282"/>
  <c r="V282"/>
  <c r="U282"/>
  <c r="T282"/>
  <c r="S282"/>
  <c r="R282"/>
  <c r="X281"/>
  <c r="W281"/>
  <c r="V281"/>
  <c r="U281"/>
  <c r="T281"/>
  <c r="S281"/>
  <c r="R281"/>
  <c r="X280"/>
  <c r="W280"/>
  <c r="V280"/>
  <c r="U280"/>
  <c r="T280"/>
  <c r="S280"/>
  <c r="R280"/>
  <c r="X279"/>
  <c r="W279"/>
  <c r="V279"/>
  <c r="U279"/>
  <c r="T279"/>
  <c r="S279"/>
  <c r="R279"/>
  <c r="X278"/>
  <c r="W278"/>
  <c r="V278"/>
  <c r="U278"/>
  <c r="T278"/>
  <c r="S278"/>
  <c r="R278"/>
  <c r="X277"/>
  <c r="W277"/>
  <c r="V277"/>
  <c r="U277"/>
  <c r="T277"/>
  <c r="S277"/>
  <c r="R277"/>
  <c r="X276"/>
  <c r="W276"/>
  <c r="V276"/>
  <c r="U276"/>
  <c r="T276"/>
  <c r="S276"/>
  <c r="R276"/>
  <c r="X275"/>
  <c r="W275"/>
  <c r="V275"/>
  <c r="U275"/>
  <c r="T275"/>
  <c r="S275"/>
  <c r="R275"/>
  <c r="X274"/>
  <c r="W274"/>
  <c r="V274"/>
  <c r="U274"/>
  <c r="T274"/>
  <c r="S274"/>
  <c r="R274"/>
  <c r="X273"/>
  <c r="W273"/>
  <c r="V273"/>
  <c r="U273"/>
  <c r="T273"/>
  <c r="S273"/>
  <c r="R273"/>
  <c r="X272"/>
  <c r="W272"/>
  <c r="V272"/>
  <c r="U272"/>
  <c r="T272"/>
  <c r="S272"/>
  <c r="R272"/>
  <c r="X271"/>
  <c r="W271"/>
  <c r="V271"/>
  <c r="U271"/>
  <c r="T271"/>
  <c r="S271"/>
  <c r="R271"/>
  <c r="X270"/>
  <c r="W270"/>
  <c r="V270"/>
  <c r="U270"/>
  <c r="T270"/>
  <c r="S270"/>
  <c r="R270"/>
  <c r="X269"/>
  <c r="W269"/>
  <c r="V269"/>
  <c r="U269"/>
  <c r="T269"/>
  <c r="S269"/>
  <c r="R269"/>
  <c r="X268"/>
  <c r="W268"/>
  <c r="V268"/>
  <c r="U268"/>
  <c r="T268"/>
  <c r="S268"/>
  <c r="R268"/>
  <c r="X267"/>
  <c r="W267"/>
  <c r="V267"/>
  <c r="U267"/>
  <c r="T267"/>
  <c r="S267"/>
  <c r="R267"/>
  <c r="X266"/>
  <c r="W266"/>
  <c r="V266"/>
  <c r="U266"/>
  <c r="T266"/>
  <c r="S266"/>
  <c r="R266"/>
  <c r="X265"/>
  <c r="W265"/>
  <c r="V265"/>
  <c r="U265"/>
  <c r="T265"/>
  <c r="S265"/>
  <c r="R265"/>
  <c r="X264"/>
  <c r="W264"/>
  <c r="V264"/>
  <c r="U264"/>
  <c r="T264"/>
  <c r="S264"/>
  <c r="R264"/>
  <c r="X263"/>
  <c r="W263"/>
  <c r="V263"/>
  <c r="U263"/>
  <c r="T263"/>
  <c r="S263"/>
  <c r="R263"/>
  <c r="X262"/>
  <c r="W262"/>
  <c r="V262"/>
  <c r="U262"/>
  <c r="T262"/>
  <c r="S262"/>
  <c r="R262"/>
  <c r="X261"/>
  <c r="W261"/>
  <c r="V261"/>
  <c r="U261"/>
  <c r="T261"/>
  <c r="S261"/>
  <c r="R261"/>
  <c r="X260"/>
  <c r="W260"/>
  <c r="V260"/>
  <c r="U260"/>
  <c r="T260"/>
  <c r="S260"/>
  <c r="R260"/>
  <c r="X259"/>
  <c r="W259"/>
  <c r="V259"/>
  <c r="U259"/>
  <c r="T259"/>
  <c r="S259"/>
  <c r="R259"/>
  <c r="X258"/>
  <c r="W258"/>
  <c r="V258"/>
  <c r="U258"/>
  <c r="T258"/>
  <c r="S258"/>
  <c r="R258"/>
  <c r="X257"/>
  <c r="W257"/>
  <c r="V257"/>
  <c r="U257"/>
  <c r="T257"/>
  <c r="S257"/>
  <c r="R257"/>
  <c r="X256"/>
  <c r="W256"/>
  <c r="V256"/>
  <c r="U256"/>
  <c r="T256"/>
  <c r="S256"/>
  <c r="R256"/>
  <c r="X255"/>
  <c r="W255"/>
  <c r="V255"/>
  <c r="U255"/>
  <c r="T255"/>
  <c r="S255"/>
  <c r="R255"/>
  <c r="X254"/>
  <c r="W254"/>
  <c r="V254"/>
  <c r="U254"/>
  <c r="T254"/>
  <c r="S254"/>
  <c r="R254"/>
  <c r="X253"/>
  <c r="W253"/>
  <c r="V253"/>
  <c r="U253"/>
  <c r="T253"/>
  <c r="S253"/>
  <c r="R253"/>
  <c r="X252"/>
  <c r="W252"/>
  <c r="V252"/>
  <c r="U252"/>
  <c r="T252"/>
  <c r="S252"/>
  <c r="R252"/>
  <c r="X251"/>
  <c r="W251"/>
  <c r="V251"/>
  <c r="U251"/>
  <c r="T251"/>
  <c r="S251"/>
  <c r="R251"/>
  <c r="X250"/>
  <c r="W250"/>
  <c r="V250"/>
  <c r="U250"/>
  <c r="T250"/>
  <c r="S250"/>
  <c r="R250"/>
  <c r="X249"/>
  <c r="W249"/>
  <c r="V249"/>
  <c r="U249"/>
  <c r="T249"/>
  <c r="S249"/>
  <c r="R249"/>
  <c r="X248"/>
  <c r="W248"/>
  <c r="V248"/>
  <c r="U248"/>
  <c r="T248"/>
  <c r="S248"/>
  <c r="R248"/>
  <c r="X247"/>
  <c r="W247"/>
  <c r="V247"/>
  <c r="U247"/>
  <c r="T247"/>
  <c r="S247"/>
  <c r="R247"/>
  <c r="X246"/>
  <c r="W246"/>
  <c r="V246"/>
  <c r="U246"/>
  <c r="T246"/>
  <c r="S246"/>
  <c r="R246"/>
  <c r="X245"/>
  <c r="W245"/>
  <c r="V245"/>
  <c r="U245"/>
  <c r="T245"/>
  <c r="S245"/>
  <c r="R245"/>
  <c r="X244"/>
  <c r="W244"/>
  <c r="V244"/>
  <c r="U244"/>
  <c r="T244"/>
  <c r="S244"/>
  <c r="R244"/>
  <c r="X243"/>
  <c r="W243"/>
  <c r="V243"/>
  <c r="U243"/>
  <c r="T243"/>
  <c r="S243"/>
  <c r="R243"/>
  <c r="X242"/>
  <c r="W242"/>
  <c r="V242"/>
  <c r="U242"/>
  <c r="T242"/>
  <c r="S242"/>
  <c r="R242"/>
  <c r="X241"/>
  <c r="W241"/>
  <c r="V241"/>
  <c r="U241"/>
  <c r="T241"/>
  <c r="S241"/>
  <c r="R241"/>
  <c r="X240"/>
  <c r="W240"/>
  <c r="V240"/>
  <c r="U240"/>
  <c r="T240"/>
  <c r="S240"/>
  <c r="R240"/>
  <c r="X239"/>
  <c r="W239"/>
  <c r="V239"/>
  <c r="U239"/>
  <c r="T239"/>
  <c r="S239"/>
  <c r="R239"/>
  <c r="X238"/>
  <c r="W238"/>
  <c r="V238"/>
  <c r="U238"/>
  <c r="T238"/>
  <c r="S238"/>
  <c r="R238"/>
  <c r="X237"/>
  <c r="W237"/>
  <c r="V237"/>
  <c r="U237"/>
  <c r="T237"/>
  <c r="S237"/>
  <c r="R237"/>
  <c r="X236"/>
  <c r="W236"/>
  <c r="V236"/>
  <c r="U236"/>
  <c r="T236"/>
  <c r="S236"/>
  <c r="R236"/>
  <c r="X235"/>
  <c r="W235"/>
  <c r="V235"/>
  <c r="U235"/>
  <c r="T235"/>
  <c r="S235"/>
  <c r="R235"/>
  <c r="X234"/>
  <c r="W234"/>
  <c r="V234"/>
  <c r="U234"/>
  <c r="T234"/>
  <c r="S234"/>
  <c r="R234"/>
  <c r="X233"/>
  <c r="W233"/>
  <c r="V233"/>
  <c r="U233"/>
  <c r="T233"/>
  <c r="S233"/>
  <c r="R233"/>
  <c r="X232"/>
  <c r="W232"/>
  <c r="V232"/>
  <c r="U232"/>
  <c r="T232"/>
  <c r="S232"/>
  <c r="R232"/>
  <c r="X231"/>
  <c r="W231"/>
  <c r="V231"/>
  <c r="U231"/>
  <c r="T231"/>
  <c r="S231"/>
  <c r="R231"/>
  <c r="X230"/>
  <c r="W230"/>
  <c r="V230"/>
  <c r="U230"/>
  <c r="T230"/>
  <c r="S230"/>
  <c r="R230"/>
  <c r="X229"/>
  <c r="W229"/>
  <c r="V229"/>
  <c r="U229"/>
  <c r="T229"/>
  <c r="S229"/>
  <c r="R229"/>
  <c r="X228"/>
  <c r="W228"/>
  <c r="V228"/>
  <c r="U228"/>
  <c r="T228"/>
  <c r="S228"/>
  <c r="R228"/>
  <c r="X227"/>
  <c r="W227"/>
  <c r="V227"/>
  <c r="U227"/>
  <c r="T227"/>
  <c r="S227"/>
  <c r="R227"/>
  <c r="X226"/>
  <c r="W226"/>
  <c r="V226"/>
  <c r="U226"/>
  <c r="T226"/>
  <c r="S226"/>
  <c r="R226"/>
  <c r="X225"/>
  <c r="W225"/>
  <c r="V225"/>
  <c r="U225"/>
  <c r="T225"/>
  <c r="S225"/>
  <c r="R225"/>
  <c r="X224"/>
  <c r="W224"/>
  <c r="V224"/>
  <c r="U224"/>
  <c r="T224"/>
  <c r="S224"/>
  <c r="R224"/>
  <c r="X223"/>
  <c r="W223"/>
  <c r="V223"/>
  <c r="U223"/>
  <c r="T223"/>
  <c r="S223"/>
  <c r="R223"/>
  <c r="X222"/>
  <c r="W222"/>
  <c r="V222"/>
  <c r="U222"/>
  <c r="T222"/>
  <c r="S222"/>
  <c r="R222"/>
  <c r="X221"/>
  <c r="W221"/>
  <c r="V221"/>
  <c r="U221"/>
  <c r="T221"/>
  <c r="S221"/>
  <c r="R221"/>
  <c r="X220"/>
  <c r="W220"/>
  <c r="V220"/>
  <c r="U220"/>
  <c r="T220"/>
  <c r="S220"/>
  <c r="R220"/>
  <c r="X219"/>
  <c r="W219"/>
  <c r="V219"/>
  <c r="U219"/>
  <c r="T219"/>
  <c r="S219"/>
  <c r="R219"/>
  <c r="X218"/>
  <c r="W218"/>
  <c r="V218"/>
  <c r="U218"/>
  <c r="T218"/>
  <c r="S218"/>
  <c r="R218"/>
  <c r="X217"/>
  <c r="W217"/>
  <c r="V217"/>
  <c r="U217"/>
  <c r="T217"/>
  <c r="S217"/>
  <c r="R217"/>
  <c r="X216"/>
  <c r="W216"/>
  <c r="V216"/>
  <c r="U216"/>
  <c r="T216"/>
  <c r="S216"/>
  <c r="R216"/>
  <c r="X215"/>
  <c r="W215"/>
  <c r="V215"/>
  <c r="U215"/>
  <c r="T215"/>
  <c r="S215"/>
  <c r="R215"/>
  <c r="X214"/>
  <c r="W214"/>
  <c r="V214"/>
  <c r="U214"/>
  <c r="T214"/>
  <c r="S214"/>
  <c r="R214"/>
  <c r="X213"/>
  <c r="W213"/>
  <c r="V213"/>
  <c r="U213"/>
  <c r="T213"/>
  <c r="S213"/>
  <c r="R213"/>
  <c r="X212"/>
  <c r="W212"/>
  <c r="V212"/>
  <c r="U212"/>
  <c r="T212"/>
  <c r="S212"/>
  <c r="R212"/>
  <c r="X211"/>
  <c r="W211"/>
  <c r="V211"/>
  <c r="U211"/>
  <c r="T211"/>
  <c r="S211"/>
  <c r="R211"/>
  <c r="X210"/>
  <c r="W210"/>
  <c r="V210"/>
  <c r="U210"/>
  <c r="T210"/>
  <c r="S210"/>
  <c r="R210"/>
  <c r="X209"/>
  <c r="W209"/>
  <c r="V209"/>
  <c r="U209"/>
  <c r="T209"/>
  <c r="S209"/>
  <c r="R209"/>
  <c r="X208"/>
  <c r="W208"/>
  <c r="V208"/>
  <c r="U208"/>
  <c r="T208"/>
  <c r="S208"/>
  <c r="R208"/>
  <c r="X207"/>
  <c r="W207"/>
  <c r="V207"/>
  <c r="U207"/>
  <c r="T207"/>
  <c r="S207"/>
  <c r="R207"/>
  <c r="X206"/>
  <c r="W206"/>
  <c r="V206"/>
  <c r="U206"/>
  <c r="T206"/>
  <c r="S206"/>
  <c r="R206"/>
  <c r="X205"/>
  <c r="W205"/>
  <c r="V205"/>
  <c r="U205"/>
  <c r="T205"/>
  <c r="S205"/>
  <c r="R205"/>
  <c r="X204"/>
  <c r="W204"/>
  <c r="V204"/>
  <c r="U204"/>
  <c r="T204"/>
  <c r="S204"/>
  <c r="R204"/>
  <c r="X203"/>
  <c r="W203"/>
  <c r="V203"/>
  <c r="U203"/>
  <c r="T203"/>
  <c r="S203"/>
  <c r="R203"/>
  <c r="X202"/>
  <c r="W202"/>
  <c r="V202"/>
  <c r="U202"/>
  <c r="T202"/>
  <c r="S202"/>
  <c r="R202"/>
  <c r="X201"/>
  <c r="W201"/>
  <c r="V201"/>
  <c r="U201"/>
  <c r="T201"/>
  <c r="S201"/>
  <c r="R201"/>
  <c r="X200"/>
  <c r="W200"/>
  <c r="V200"/>
  <c r="U200"/>
  <c r="T200"/>
  <c r="S200"/>
  <c r="R200"/>
  <c r="X199"/>
  <c r="W199"/>
  <c r="V199"/>
  <c r="U199"/>
  <c r="T199"/>
  <c r="S199"/>
  <c r="R199"/>
  <c r="X198"/>
  <c r="W198"/>
  <c r="V198"/>
  <c r="U198"/>
  <c r="T198"/>
  <c r="S198"/>
  <c r="R198"/>
  <c r="X197"/>
  <c r="W197"/>
  <c r="V197"/>
  <c r="U197"/>
  <c r="T197"/>
  <c r="S197"/>
  <c r="R197"/>
  <c r="X196"/>
  <c r="W196"/>
  <c r="V196"/>
  <c r="U196"/>
  <c r="T196"/>
  <c r="S196"/>
  <c r="R196"/>
  <c r="X195"/>
  <c r="W195"/>
  <c r="V195"/>
  <c r="U195"/>
  <c r="T195"/>
  <c r="S195"/>
  <c r="R195"/>
  <c r="X194"/>
  <c r="W194"/>
  <c r="V194"/>
  <c r="U194"/>
  <c r="T194"/>
  <c r="S194"/>
  <c r="R194"/>
  <c r="X193"/>
  <c r="W193"/>
  <c r="V193"/>
  <c r="U193"/>
  <c r="T193"/>
  <c r="S193"/>
  <c r="R193"/>
  <c r="X192"/>
  <c r="W192"/>
  <c r="V192"/>
  <c r="U192"/>
  <c r="T192"/>
  <c r="S192"/>
  <c r="R192"/>
  <c r="X191"/>
  <c r="W191"/>
  <c r="V191"/>
  <c r="U191"/>
  <c r="T191"/>
  <c r="S191"/>
  <c r="R191"/>
  <c r="X190"/>
  <c r="W190"/>
  <c r="V190"/>
  <c r="U190"/>
  <c r="T190"/>
  <c r="S190"/>
  <c r="R190"/>
  <c r="X189"/>
  <c r="W189"/>
  <c r="V189"/>
  <c r="U189"/>
  <c r="T189"/>
  <c r="S189"/>
  <c r="R189"/>
  <c r="X188"/>
  <c r="W188"/>
  <c r="V188"/>
  <c r="U188"/>
  <c r="T188"/>
  <c r="S188"/>
  <c r="R188"/>
  <c r="X187"/>
  <c r="W187"/>
  <c r="V187"/>
  <c r="U187"/>
  <c r="T187"/>
  <c r="S187"/>
  <c r="R187"/>
  <c r="X186"/>
  <c r="W186"/>
  <c r="V186"/>
  <c r="U186"/>
  <c r="T186"/>
  <c r="S186"/>
  <c r="R186"/>
  <c r="X185"/>
  <c r="W185"/>
  <c r="V185"/>
  <c r="U185"/>
  <c r="T185"/>
  <c r="S185"/>
  <c r="R185"/>
  <c r="X184"/>
  <c r="W184"/>
  <c r="V184"/>
  <c r="U184"/>
  <c r="T184"/>
  <c r="S184"/>
  <c r="R184"/>
  <c r="X183"/>
  <c r="W183"/>
  <c r="V183"/>
  <c r="U183"/>
  <c r="T183"/>
  <c r="S183"/>
  <c r="R183"/>
  <c r="X182"/>
  <c r="W182"/>
  <c r="V182"/>
  <c r="U182"/>
  <c r="T182"/>
  <c r="S182"/>
  <c r="R182"/>
  <c r="X181"/>
  <c r="W181"/>
  <c r="V181"/>
  <c r="U181"/>
  <c r="T181"/>
  <c r="S181"/>
  <c r="R181"/>
  <c r="X180"/>
  <c r="W180"/>
  <c r="V180"/>
  <c r="U180"/>
  <c r="T180"/>
  <c r="S180"/>
  <c r="R180"/>
  <c r="X179"/>
  <c r="W179"/>
  <c r="V179"/>
  <c r="U179"/>
  <c r="T179"/>
  <c r="S179"/>
  <c r="R179"/>
  <c r="X178"/>
  <c r="W178"/>
  <c r="V178"/>
  <c r="U178"/>
  <c r="T178"/>
  <c r="S178"/>
  <c r="R178"/>
  <c r="X177"/>
  <c r="W177"/>
  <c r="V177"/>
  <c r="U177"/>
  <c r="T177"/>
  <c r="S177"/>
  <c r="R177"/>
  <c r="X176"/>
  <c r="W176"/>
  <c r="V176"/>
  <c r="U176"/>
  <c r="T176"/>
  <c r="S176"/>
  <c r="R176"/>
  <c r="X175"/>
  <c r="W175"/>
  <c r="V175"/>
  <c r="U175"/>
  <c r="T175"/>
  <c r="S175"/>
  <c r="R175"/>
  <c r="X174"/>
  <c r="W174"/>
  <c r="V174"/>
  <c r="U174"/>
  <c r="T174"/>
  <c r="S174"/>
  <c r="R174"/>
  <c r="X173"/>
  <c r="W173"/>
  <c r="V173"/>
  <c r="U173"/>
  <c r="T173"/>
  <c r="S173"/>
  <c r="R173"/>
  <c r="X172"/>
  <c r="W172"/>
  <c r="V172"/>
  <c r="U172"/>
  <c r="T172"/>
  <c r="S172"/>
  <c r="R172"/>
  <c r="X171"/>
  <c r="W171"/>
  <c r="V171"/>
  <c r="U171"/>
  <c r="T171"/>
  <c r="S171"/>
  <c r="R171"/>
  <c r="X170"/>
  <c r="W170"/>
  <c r="V170"/>
  <c r="U170"/>
  <c r="T170"/>
  <c r="S170"/>
  <c r="R170"/>
  <c r="X169"/>
  <c r="W169"/>
  <c r="V169"/>
  <c r="U169"/>
  <c r="T169"/>
  <c r="S169"/>
  <c r="R169"/>
  <c r="X168"/>
  <c r="W168"/>
  <c r="V168"/>
  <c r="U168"/>
  <c r="T168"/>
  <c r="S168"/>
  <c r="R168"/>
  <c r="X167"/>
  <c r="W167"/>
  <c r="V167"/>
  <c r="U167"/>
  <c r="T167"/>
  <c r="S167"/>
  <c r="R167"/>
  <c r="X166"/>
  <c r="W166"/>
  <c r="V166"/>
  <c r="U166"/>
  <c r="T166"/>
  <c r="S166"/>
  <c r="R166"/>
  <c r="X165"/>
  <c r="W165"/>
  <c r="V165"/>
  <c r="U165"/>
  <c r="T165"/>
  <c r="S165"/>
  <c r="R165"/>
  <c r="X164"/>
  <c r="W164"/>
  <c r="V164"/>
  <c r="U164"/>
  <c r="T164"/>
  <c r="S164"/>
  <c r="R164"/>
  <c r="X163"/>
  <c r="W163"/>
  <c r="V163"/>
  <c r="U163"/>
  <c r="T163"/>
  <c r="S163"/>
  <c r="R163"/>
  <c r="X162"/>
  <c r="W162"/>
  <c r="V162"/>
  <c r="U162"/>
  <c r="T162"/>
  <c r="S162"/>
  <c r="R162"/>
  <c r="X161"/>
  <c r="W161"/>
  <c r="V161"/>
  <c r="U161"/>
  <c r="T161"/>
  <c r="S161"/>
  <c r="R161"/>
  <c r="X160"/>
  <c r="W160"/>
  <c r="V160"/>
  <c r="U160"/>
  <c r="T160"/>
  <c r="S160"/>
  <c r="R160"/>
  <c r="X159"/>
  <c r="W159"/>
  <c r="V159"/>
  <c r="U159"/>
  <c r="T159"/>
  <c r="S159"/>
  <c r="R159"/>
  <c r="X158"/>
  <c r="W158"/>
  <c r="V158"/>
  <c r="U158"/>
  <c r="T158"/>
  <c r="S158"/>
  <c r="R158"/>
  <c r="X157"/>
  <c r="W157"/>
  <c r="V157"/>
  <c r="U157"/>
  <c r="T157"/>
  <c r="S157"/>
  <c r="R157"/>
  <c r="X156"/>
  <c r="W156"/>
  <c r="V156"/>
  <c r="U156"/>
  <c r="T156"/>
  <c r="S156"/>
  <c r="R156"/>
  <c r="X155"/>
  <c r="W155"/>
  <c r="V155"/>
  <c r="U155"/>
  <c r="T155"/>
  <c r="S155"/>
  <c r="R155"/>
  <c r="X154"/>
  <c r="W154"/>
  <c r="V154"/>
  <c r="U154"/>
  <c r="T154"/>
  <c r="S154"/>
  <c r="R154"/>
  <c r="X153"/>
  <c r="W153"/>
  <c r="V153"/>
  <c r="U153"/>
  <c r="T153"/>
  <c r="S153"/>
  <c r="R153"/>
  <c r="X152"/>
  <c r="W152"/>
  <c r="V152"/>
  <c r="U152"/>
  <c r="T152"/>
  <c r="S152"/>
  <c r="R152"/>
  <c r="X151"/>
  <c r="W151"/>
  <c r="V151"/>
  <c r="U151"/>
  <c r="T151"/>
  <c r="S151"/>
  <c r="R151"/>
  <c r="X150"/>
  <c r="W150"/>
  <c r="V150"/>
  <c r="U150"/>
  <c r="T150"/>
  <c r="S150"/>
  <c r="R150"/>
  <c r="X149"/>
  <c r="W149"/>
  <c r="V149"/>
  <c r="U149"/>
  <c r="T149"/>
  <c r="S149"/>
  <c r="R149"/>
  <c r="X148"/>
  <c r="W148"/>
  <c r="V148"/>
  <c r="U148"/>
  <c r="T148"/>
  <c r="S148"/>
  <c r="R148"/>
  <c r="X147"/>
  <c r="W147"/>
  <c r="V147"/>
  <c r="U147"/>
  <c r="T147"/>
  <c r="S147"/>
  <c r="R147"/>
  <c r="X146"/>
  <c r="W146"/>
  <c r="V146"/>
  <c r="U146"/>
  <c r="T146"/>
  <c r="S146"/>
  <c r="R146"/>
  <c r="X145"/>
  <c r="W145"/>
  <c r="V145"/>
  <c r="U145"/>
  <c r="T145"/>
  <c r="S145"/>
  <c r="R145"/>
  <c r="X144"/>
  <c r="W144"/>
  <c r="V144"/>
  <c r="U144"/>
  <c r="T144"/>
  <c r="S144"/>
  <c r="R144"/>
  <c r="X143"/>
  <c r="W143"/>
  <c r="V143"/>
  <c r="U143"/>
  <c r="T143"/>
  <c r="S143"/>
  <c r="R143"/>
  <c r="X142"/>
  <c r="W142"/>
  <c r="V142"/>
  <c r="U142"/>
  <c r="T142"/>
  <c r="S142"/>
  <c r="R142"/>
  <c r="X141"/>
  <c r="W141"/>
  <c r="V141"/>
  <c r="U141"/>
  <c r="T141"/>
  <c r="S141"/>
  <c r="R141"/>
  <c r="X140"/>
  <c r="W140"/>
  <c r="V140"/>
  <c r="U140"/>
  <c r="T140"/>
  <c r="S140"/>
  <c r="R140"/>
  <c r="X139"/>
  <c r="W139"/>
  <c r="V139"/>
  <c r="U139"/>
  <c r="T139"/>
  <c r="S139"/>
  <c r="R139"/>
  <c r="X138"/>
  <c r="W138"/>
  <c r="V138"/>
  <c r="U138"/>
  <c r="T138"/>
  <c r="S138"/>
  <c r="R138"/>
  <c r="X137"/>
  <c r="W137"/>
  <c r="V137"/>
  <c r="U137"/>
  <c r="T137"/>
  <c r="S137"/>
  <c r="R137"/>
  <c r="X136"/>
  <c r="W136"/>
  <c r="V136"/>
  <c r="U136"/>
  <c r="T136"/>
  <c r="S136"/>
  <c r="R136"/>
  <c r="X135"/>
  <c r="W135"/>
  <c r="V135"/>
  <c r="U135"/>
  <c r="T135"/>
  <c r="S135"/>
  <c r="R135"/>
  <c r="X134"/>
  <c r="W134"/>
  <c r="V134"/>
  <c r="U134"/>
  <c r="T134"/>
  <c r="S134"/>
  <c r="R134"/>
  <c r="X133"/>
  <c r="W133"/>
  <c r="V133"/>
  <c r="U133"/>
  <c r="T133"/>
  <c r="S133"/>
  <c r="R133"/>
  <c r="X132"/>
  <c r="W132"/>
  <c r="V132"/>
  <c r="U132"/>
  <c r="T132"/>
  <c r="S132"/>
  <c r="R132"/>
  <c r="X131"/>
  <c r="W131"/>
  <c r="V131"/>
  <c r="U131"/>
  <c r="T131"/>
  <c r="S131"/>
  <c r="R131"/>
  <c r="X130"/>
  <c r="W130"/>
  <c r="V130"/>
  <c r="U130"/>
  <c r="T130"/>
  <c r="S130"/>
  <c r="R130"/>
  <c r="X129"/>
  <c r="W129"/>
  <c r="V129"/>
  <c r="U129"/>
  <c r="T129"/>
  <c r="S129"/>
  <c r="R129"/>
  <c r="X128"/>
  <c r="W128"/>
  <c r="V128"/>
  <c r="U128"/>
  <c r="T128"/>
  <c r="S128"/>
  <c r="R128"/>
  <c r="X127"/>
  <c r="W127"/>
  <c r="V127"/>
  <c r="U127"/>
  <c r="T127"/>
  <c r="S127"/>
  <c r="R127"/>
  <c r="X126"/>
  <c r="W126"/>
  <c r="V126"/>
  <c r="U126"/>
  <c r="T126"/>
  <c r="S126"/>
  <c r="R126"/>
  <c r="X125"/>
  <c r="W125"/>
  <c r="V125"/>
  <c r="U125"/>
  <c r="T125"/>
  <c r="S125"/>
  <c r="R125"/>
  <c r="X124"/>
  <c r="W124"/>
  <c r="V124"/>
  <c r="U124"/>
  <c r="T124"/>
  <c r="S124"/>
  <c r="R124"/>
  <c r="X123"/>
  <c r="W123"/>
  <c r="V123"/>
  <c r="U123"/>
  <c r="T123"/>
  <c r="S123"/>
  <c r="R123"/>
  <c r="X122"/>
  <c r="W122"/>
  <c r="V122"/>
  <c r="U122"/>
  <c r="T122"/>
  <c r="S122"/>
  <c r="R122"/>
  <c r="AC285" l="1"/>
  <c r="AC286"/>
  <c r="AC287"/>
  <c r="AC288"/>
  <c r="AC289"/>
  <c r="AQ287"/>
  <c r="AP287"/>
  <c r="AO287"/>
  <c r="AN287"/>
  <c r="AM287"/>
  <c r="AL287"/>
  <c r="AQ286"/>
  <c r="AP286"/>
  <c r="AO286"/>
  <c r="AN286"/>
  <c r="AM286"/>
  <c r="AL286"/>
  <c r="AQ285"/>
  <c r="AP285"/>
  <c r="AO285"/>
  <c r="AN285"/>
  <c r="AM285"/>
  <c r="AL285"/>
  <c r="AQ284"/>
  <c r="AP284"/>
  <c r="AO284"/>
  <c r="AN284"/>
  <c r="AM284"/>
  <c r="AL284"/>
  <c r="AQ283"/>
  <c r="AP283"/>
  <c r="AO283"/>
  <c r="AN283"/>
  <c r="AM283"/>
  <c r="AL283"/>
  <c r="W289" i="22" l="1"/>
  <c r="V289"/>
  <c r="U289"/>
  <c r="T289"/>
  <c r="S289"/>
  <c r="R289"/>
  <c r="Q289"/>
  <c r="P289"/>
  <c r="O289"/>
  <c r="W288"/>
  <c r="V288"/>
  <c r="U288"/>
  <c r="T288"/>
  <c r="S288"/>
  <c r="R288"/>
  <c r="Q288"/>
  <c r="P288"/>
  <c r="O288"/>
  <c r="W287"/>
  <c r="V287"/>
  <c r="U287"/>
  <c r="T287"/>
  <c r="S287"/>
  <c r="R287"/>
  <c r="Q287"/>
  <c r="P287"/>
  <c r="O287"/>
  <c r="W286"/>
  <c r="V286"/>
  <c r="U286"/>
  <c r="T286"/>
  <c r="S286"/>
  <c r="R286"/>
  <c r="Q286"/>
  <c r="P286"/>
  <c r="O286"/>
  <c r="W285"/>
  <c r="V285"/>
  <c r="U285"/>
  <c r="T285"/>
  <c r="S285"/>
  <c r="R285"/>
  <c r="Q285"/>
  <c r="P285"/>
  <c r="O285"/>
  <c r="W284"/>
  <c r="V284"/>
  <c r="U284"/>
  <c r="T284"/>
  <c r="S284"/>
  <c r="R284"/>
  <c r="P284"/>
  <c r="W283"/>
  <c r="V283"/>
  <c r="U283"/>
  <c r="T283"/>
  <c r="S283"/>
  <c r="R283"/>
  <c r="P283"/>
  <c r="P282"/>
  <c r="P281"/>
  <c r="W85"/>
  <c r="V85"/>
  <c r="U85"/>
  <c r="T85"/>
  <c r="S85"/>
  <c r="R85"/>
  <c r="O85"/>
  <c r="W84"/>
  <c r="V84"/>
  <c r="U84"/>
  <c r="T84"/>
  <c r="S84"/>
  <c r="R84"/>
  <c r="O84"/>
  <c r="W83"/>
  <c r="V83"/>
  <c r="U83"/>
  <c r="T83"/>
  <c r="S83"/>
  <c r="R83"/>
  <c r="O83"/>
  <c r="W82"/>
  <c r="V82"/>
  <c r="U82"/>
  <c r="T82"/>
  <c r="S82"/>
  <c r="R82"/>
  <c r="O82"/>
  <c r="W81"/>
  <c r="V81"/>
  <c r="U81"/>
  <c r="T81"/>
  <c r="S81"/>
  <c r="R81"/>
  <c r="O81"/>
  <c r="W80"/>
  <c r="V80"/>
  <c r="U80"/>
  <c r="T80"/>
  <c r="S80"/>
  <c r="R80"/>
  <c r="O80"/>
  <c r="W79"/>
  <c r="V79"/>
  <c r="U79"/>
  <c r="T79"/>
  <c r="S79"/>
  <c r="R79"/>
  <c r="O79"/>
  <c r="W78"/>
  <c r="V78"/>
  <c r="U78"/>
  <c r="T78"/>
  <c r="S78"/>
  <c r="R78"/>
  <c r="O78"/>
  <c r="W77"/>
  <c r="V77"/>
  <c r="U77"/>
  <c r="T77"/>
  <c r="S77"/>
  <c r="R77"/>
  <c r="O77"/>
  <c r="W76"/>
  <c r="V76"/>
  <c r="U76"/>
  <c r="T76"/>
  <c r="S76"/>
  <c r="R76"/>
  <c r="O76"/>
  <c r="W75"/>
  <c r="V75"/>
  <c r="U75"/>
  <c r="T75"/>
  <c r="S75"/>
  <c r="R75"/>
  <c r="O75"/>
  <c r="W74"/>
  <c r="V74"/>
  <c r="U74"/>
  <c r="T74"/>
  <c r="S74"/>
  <c r="R74"/>
  <c r="O74"/>
  <c r="W73"/>
  <c r="V73"/>
  <c r="U73"/>
  <c r="T73"/>
  <c r="S73"/>
  <c r="R73"/>
  <c r="O73"/>
  <c r="W72"/>
  <c r="V72"/>
  <c r="U72"/>
  <c r="T72"/>
  <c r="S72"/>
  <c r="R72"/>
  <c r="O72"/>
  <c r="W71"/>
  <c r="V71"/>
  <c r="U71"/>
  <c r="T71"/>
  <c r="S71"/>
  <c r="R71"/>
  <c r="O71"/>
  <c r="W70"/>
  <c r="V70"/>
  <c r="U70"/>
  <c r="T70"/>
  <c r="S70"/>
  <c r="R70"/>
  <c r="O70"/>
  <c r="W69"/>
  <c r="V69"/>
  <c r="U69"/>
  <c r="T69"/>
  <c r="S69"/>
  <c r="R69"/>
  <c r="O69"/>
  <c r="W68"/>
  <c r="V68"/>
  <c r="U68"/>
  <c r="T68"/>
  <c r="S68"/>
  <c r="R68"/>
  <c r="O68"/>
  <c r="W67"/>
  <c r="V67"/>
  <c r="U67"/>
  <c r="T67"/>
  <c r="S67"/>
  <c r="R67"/>
  <c r="O67"/>
  <c r="W66"/>
  <c r="V66"/>
  <c r="U66"/>
  <c r="T66"/>
  <c r="S66"/>
  <c r="R66"/>
  <c r="O66"/>
  <c r="W65"/>
  <c r="V65"/>
  <c r="U65"/>
  <c r="T65"/>
  <c r="S65"/>
  <c r="R65"/>
  <c r="O65"/>
  <c r="W64"/>
  <c r="V64"/>
  <c r="U64"/>
  <c r="T64"/>
  <c r="S64"/>
  <c r="R64"/>
  <c r="O64"/>
  <c r="W63"/>
  <c r="V63"/>
  <c r="U63"/>
  <c r="T63"/>
  <c r="S63"/>
  <c r="R63"/>
  <c r="O63"/>
  <c r="W62"/>
  <c r="V62"/>
  <c r="U62"/>
  <c r="T62"/>
  <c r="S62"/>
  <c r="R62"/>
  <c r="O62"/>
  <c r="W61"/>
  <c r="V61"/>
  <c r="U61"/>
  <c r="T61"/>
  <c r="S61"/>
  <c r="R61"/>
  <c r="O61"/>
  <c r="W60"/>
  <c r="V60"/>
  <c r="U60"/>
  <c r="T60"/>
  <c r="S60"/>
  <c r="R60"/>
  <c r="P60"/>
  <c r="O60"/>
  <c r="W59"/>
  <c r="V59"/>
  <c r="U59"/>
  <c r="T59"/>
  <c r="S59"/>
  <c r="R59"/>
  <c r="P59"/>
  <c r="O59"/>
  <c r="W58"/>
  <c r="V58"/>
  <c r="U58"/>
  <c r="T58"/>
  <c r="S58"/>
  <c r="R58"/>
  <c r="P58"/>
  <c r="O58"/>
  <c r="W57"/>
  <c r="V57"/>
  <c r="U57"/>
  <c r="T57"/>
  <c r="S57"/>
  <c r="R57"/>
  <c r="P57"/>
  <c r="O57"/>
  <c r="W56"/>
  <c r="V56"/>
  <c r="U56"/>
  <c r="T56"/>
  <c r="S56"/>
  <c r="R56"/>
  <c r="P56"/>
  <c r="O56"/>
  <c r="W55"/>
  <c r="V55"/>
  <c r="U55"/>
  <c r="T55"/>
  <c r="S55"/>
  <c r="R55"/>
  <c r="P55"/>
  <c r="O55"/>
  <c r="W54"/>
  <c r="V54"/>
  <c r="U54"/>
  <c r="T54"/>
  <c r="S54"/>
  <c r="R54"/>
  <c r="P54"/>
  <c r="O54"/>
  <c r="W53"/>
  <c r="V53"/>
  <c r="U53"/>
  <c r="T53"/>
  <c r="S53"/>
  <c r="R53"/>
  <c r="P53"/>
  <c r="O53"/>
  <c r="W52"/>
  <c r="V52"/>
  <c r="U52"/>
  <c r="T52"/>
  <c r="S52"/>
  <c r="R52"/>
  <c r="P52"/>
  <c r="O52"/>
  <c r="W51"/>
  <c r="V51"/>
  <c r="U51"/>
  <c r="T51"/>
  <c r="S51"/>
  <c r="R51"/>
  <c r="P51"/>
  <c r="O51"/>
  <c r="W50"/>
  <c r="V50"/>
  <c r="U50"/>
  <c r="T50"/>
  <c r="S50"/>
  <c r="R50"/>
  <c r="P50"/>
  <c r="O50"/>
  <c r="W49"/>
  <c r="V49"/>
  <c r="U49"/>
  <c r="T49"/>
  <c r="S49"/>
  <c r="R49"/>
  <c r="P49"/>
  <c r="O49"/>
  <c r="W48"/>
  <c r="V48"/>
  <c r="U48"/>
  <c r="T48"/>
  <c r="S48"/>
  <c r="R48"/>
  <c r="P48"/>
  <c r="O48"/>
  <c r="W47"/>
  <c r="V47"/>
  <c r="U47"/>
  <c r="T47"/>
  <c r="S47"/>
  <c r="R47"/>
  <c r="P47"/>
  <c r="O47"/>
  <c r="W46"/>
  <c r="V46"/>
  <c r="U46"/>
  <c r="T46"/>
  <c r="S46"/>
  <c r="R46"/>
  <c r="P46"/>
  <c r="O46"/>
  <c r="W45"/>
  <c r="V45"/>
  <c r="U45"/>
  <c r="T45"/>
  <c r="S45"/>
  <c r="R45"/>
  <c r="P45"/>
  <c r="O45"/>
  <c r="W44"/>
  <c r="V44"/>
  <c r="U44"/>
  <c r="T44"/>
  <c r="S44"/>
  <c r="R44"/>
  <c r="P44"/>
  <c r="O44"/>
  <c r="W43"/>
  <c r="V43"/>
  <c r="U43"/>
  <c r="T43"/>
  <c r="S43"/>
  <c r="R43"/>
  <c r="P43"/>
  <c r="O43"/>
  <c r="W42"/>
  <c r="V42"/>
  <c r="U42"/>
  <c r="T42"/>
  <c r="S42"/>
  <c r="R42"/>
  <c r="P42"/>
  <c r="O42"/>
  <c r="W41"/>
  <c r="V41"/>
  <c r="U41"/>
  <c r="T41"/>
  <c r="S41"/>
  <c r="R41"/>
  <c r="P41"/>
  <c r="O41"/>
  <c r="W40"/>
  <c r="V40"/>
  <c r="U40"/>
  <c r="T40"/>
  <c r="S40"/>
  <c r="R40"/>
  <c r="P40"/>
  <c r="O40"/>
  <c r="W39"/>
  <c r="V39"/>
  <c r="U39"/>
  <c r="T39"/>
  <c r="S39"/>
  <c r="R39"/>
  <c r="P39"/>
  <c r="O39"/>
  <c r="W38"/>
  <c r="V38"/>
  <c r="U38"/>
  <c r="T38"/>
  <c r="S38"/>
  <c r="R38"/>
  <c r="P38"/>
  <c r="O38"/>
  <c r="W37"/>
  <c r="V37"/>
  <c r="U37"/>
  <c r="T37"/>
  <c r="S37"/>
  <c r="R37"/>
  <c r="P37"/>
  <c r="O37"/>
  <c r="W36"/>
  <c r="V36"/>
  <c r="U36"/>
  <c r="T36"/>
  <c r="S36"/>
  <c r="R36"/>
  <c r="P36"/>
  <c r="O36"/>
  <c r="W35"/>
  <c r="V35"/>
  <c r="U35"/>
  <c r="T35"/>
  <c r="S35"/>
  <c r="R35"/>
  <c r="P35"/>
  <c r="O35"/>
  <c r="W34"/>
  <c r="V34"/>
  <c r="U34"/>
  <c r="T34"/>
  <c r="S34"/>
  <c r="R34"/>
  <c r="P34"/>
  <c r="O34"/>
  <c r="W33"/>
  <c r="V33"/>
  <c r="U33"/>
  <c r="T33"/>
  <c r="S33"/>
  <c r="R33"/>
  <c r="P33"/>
  <c r="O33"/>
  <c r="W32"/>
  <c r="V32"/>
  <c r="U32"/>
  <c r="T32"/>
  <c r="S32"/>
  <c r="R32"/>
  <c r="P32"/>
  <c r="O32"/>
  <c r="W31"/>
  <c r="V31"/>
  <c r="U31"/>
  <c r="T31"/>
  <c r="S31"/>
  <c r="R31"/>
  <c r="P31"/>
  <c r="O31"/>
  <c r="W30"/>
  <c r="V30"/>
  <c r="U30"/>
  <c r="T30"/>
  <c r="S30"/>
  <c r="R30"/>
  <c r="P30"/>
  <c r="O30"/>
  <c r="W29"/>
  <c r="V29"/>
  <c r="U29"/>
  <c r="T29"/>
  <c r="S29"/>
  <c r="R29"/>
  <c r="P29"/>
  <c r="O29"/>
  <c r="W28"/>
  <c r="V28"/>
  <c r="U28"/>
  <c r="T28"/>
  <c r="S28"/>
  <c r="R28"/>
  <c r="P28"/>
  <c r="O28"/>
  <c r="W27"/>
  <c r="V27"/>
  <c r="U27"/>
  <c r="T27"/>
  <c r="S27"/>
  <c r="R27"/>
  <c r="P27"/>
  <c r="O27"/>
  <c r="W26"/>
  <c r="V26"/>
  <c r="U26"/>
  <c r="T26"/>
  <c r="S26"/>
  <c r="R26"/>
  <c r="P26"/>
  <c r="O26"/>
  <c r="W25"/>
  <c r="V25"/>
  <c r="U25"/>
  <c r="T25"/>
  <c r="S25"/>
  <c r="R25"/>
  <c r="P25"/>
  <c r="O25"/>
  <c r="W24"/>
  <c r="V24"/>
  <c r="U24"/>
  <c r="T24"/>
  <c r="S24"/>
  <c r="R24"/>
  <c r="P24"/>
  <c r="O24"/>
  <c r="W23"/>
  <c r="V23"/>
  <c r="U23"/>
  <c r="T23"/>
  <c r="S23"/>
  <c r="R23"/>
  <c r="P23"/>
  <c r="O23"/>
  <c r="W22"/>
  <c r="V22"/>
  <c r="U22"/>
  <c r="T22"/>
  <c r="S22"/>
  <c r="R22"/>
  <c r="P22"/>
  <c r="O22"/>
  <c r="W21"/>
  <c r="V21"/>
  <c r="U21"/>
  <c r="T21"/>
  <c r="S21"/>
  <c r="R21"/>
  <c r="P21"/>
  <c r="O21"/>
  <c r="W20"/>
  <c r="V20"/>
  <c r="U20"/>
  <c r="T20"/>
  <c r="S20"/>
  <c r="R20"/>
  <c r="P20"/>
  <c r="O20"/>
  <c r="W19"/>
  <c r="V19"/>
  <c r="U19"/>
  <c r="T19"/>
  <c r="S19"/>
  <c r="R19"/>
  <c r="P19"/>
  <c r="O19"/>
  <c r="W18"/>
  <c r="V18"/>
  <c r="U18"/>
  <c r="T18"/>
  <c r="S18"/>
  <c r="R18"/>
  <c r="P18"/>
  <c r="O18"/>
  <c r="W17"/>
  <c r="V17"/>
  <c r="U17"/>
  <c r="T17"/>
  <c r="S17"/>
  <c r="R17"/>
  <c r="P17"/>
  <c r="O17"/>
  <c r="W16"/>
  <c r="V16"/>
  <c r="U16"/>
  <c r="T16"/>
  <c r="S16"/>
  <c r="R16"/>
  <c r="P16"/>
  <c r="O16"/>
  <c r="W15"/>
  <c r="V15"/>
  <c r="U15"/>
  <c r="T15"/>
  <c r="S15"/>
  <c r="R15"/>
  <c r="P15"/>
  <c r="O15"/>
  <c r="W14"/>
  <c r="V14"/>
  <c r="U14"/>
  <c r="T14"/>
  <c r="S14"/>
  <c r="R14"/>
  <c r="P14"/>
  <c r="O14"/>
  <c r="W13"/>
  <c r="V13"/>
  <c r="U13"/>
  <c r="T13"/>
  <c r="S13"/>
  <c r="R13"/>
  <c r="P13"/>
  <c r="O13"/>
  <c r="W12"/>
  <c r="V12"/>
  <c r="U12"/>
  <c r="T12"/>
  <c r="S12"/>
  <c r="R12"/>
  <c r="P12"/>
  <c r="O12"/>
  <c r="W11"/>
  <c r="V11"/>
  <c r="U11"/>
  <c r="T11"/>
  <c r="S11"/>
  <c r="R11"/>
  <c r="P11"/>
  <c r="O11"/>
  <c r="W10"/>
  <c r="V10"/>
  <c r="U10"/>
  <c r="T10"/>
  <c r="S10"/>
  <c r="R10"/>
  <c r="P10"/>
  <c r="O10"/>
  <c r="W9"/>
  <c r="V9"/>
  <c r="U9"/>
  <c r="T9"/>
  <c r="S9"/>
  <c r="R9"/>
  <c r="P9"/>
  <c r="O9"/>
  <c r="W8"/>
  <c r="V8"/>
  <c r="U8"/>
  <c r="T8"/>
  <c r="S8"/>
  <c r="R8"/>
  <c r="P8"/>
  <c r="O8"/>
  <c r="W7"/>
  <c r="V7"/>
  <c r="U7"/>
  <c r="T7"/>
  <c r="S7"/>
  <c r="R7"/>
  <c r="P7"/>
  <c r="O7"/>
  <c r="W6"/>
  <c r="V6"/>
  <c r="U6"/>
  <c r="T6"/>
  <c r="S6"/>
  <c r="R6"/>
  <c r="P6"/>
  <c r="O6"/>
  <c r="W5"/>
  <c r="V5"/>
  <c r="U5"/>
  <c r="T5"/>
  <c r="S5"/>
  <c r="R5"/>
  <c r="P5"/>
  <c r="O5"/>
  <c r="W4"/>
  <c r="V4"/>
  <c r="U4"/>
  <c r="T4"/>
  <c r="S4"/>
  <c r="R4"/>
  <c r="P4"/>
  <c r="O4"/>
  <c r="W3"/>
  <c r="V3"/>
  <c r="U3"/>
  <c r="T3"/>
  <c r="S3"/>
  <c r="R3"/>
  <c r="P3"/>
  <c r="O3"/>
  <c r="W2"/>
  <c r="V2"/>
  <c r="U2"/>
  <c r="T2"/>
  <c r="S2"/>
  <c r="R2"/>
  <c r="P2"/>
  <c r="O2"/>
  <c r="AL282" i="12"/>
  <c r="R282" i="22" s="1"/>
  <c r="AM282" i="12"/>
  <c r="S282" i="22" s="1"/>
  <c r="AN282" i="12"/>
  <c r="T282" i="22" s="1"/>
  <c r="AO282" i="12"/>
  <c r="U282" i="22" s="1"/>
  <c r="AP282" i="12"/>
  <c r="V282" i="22" s="1"/>
  <c r="AQ282" i="12"/>
  <c r="W282" i="22" s="1"/>
  <c r="AD284" i="12"/>
  <c r="AC284"/>
  <c r="Q284" i="22" s="1"/>
  <c r="AD283" i="12"/>
  <c r="AC283"/>
  <c r="Q283" i="22" s="1"/>
  <c r="O87" l="1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86"/>
  <c r="AC280" i="12" l="1"/>
  <c r="Q280" i="22" s="1"/>
  <c r="AD280" i="12"/>
  <c r="AC281"/>
  <c r="Q281" i="22" s="1"/>
  <c r="AD281" i="12"/>
  <c r="AC282"/>
  <c r="Q282" i="22" s="1"/>
  <c r="AD282" i="12"/>
  <c r="P62" i="22" l="1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Z151" i="12"/>
  <c r="P151" i="22" s="1"/>
  <c r="Z152" i="12"/>
  <c r="P152" i="22" s="1"/>
  <c r="Z153" i="12"/>
  <c r="P153" i="22" s="1"/>
  <c r="Z154" i="12"/>
  <c r="P154" i="22" s="1"/>
  <c r="Z155" i="12"/>
  <c r="P155" i="22" s="1"/>
  <c r="Z156" i="12"/>
  <c r="P156" i="22" s="1"/>
  <c r="Z157" i="12"/>
  <c r="P157" i="22" s="1"/>
  <c r="Z158" i="12"/>
  <c r="P158" i="22" s="1"/>
  <c r="Z159" i="12"/>
  <c r="P159" i="22" s="1"/>
  <c r="Z160" i="12"/>
  <c r="P160" i="22" s="1"/>
  <c r="Z161" i="12"/>
  <c r="P161" i="22" s="1"/>
  <c r="Z162" i="12"/>
  <c r="P162" i="22" s="1"/>
  <c r="Z163" i="12"/>
  <c r="P163" i="22" s="1"/>
  <c r="Z164" i="12"/>
  <c r="P164" i="22" s="1"/>
  <c r="Z165" i="12"/>
  <c r="P165" i="22" s="1"/>
  <c r="Z166" i="12"/>
  <c r="P166" i="22" s="1"/>
  <c r="Z167" i="12"/>
  <c r="P167" i="22" s="1"/>
  <c r="Z168" i="12"/>
  <c r="P168" i="22" s="1"/>
  <c r="Z169" i="12"/>
  <c r="P169" i="22" s="1"/>
  <c r="Z170" i="12"/>
  <c r="P170" i="22" s="1"/>
  <c r="Z171" i="12"/>
  <c r="P171" i="22" s="1"/>
  <c r="Z172" i="12"/>
  <c r="P172" i="22" s="1"/>
  <c r="Z173" i="12"/>
  <c r="P173" i="22" s="1"/>
  <c r="Z174" i="12"/>
  <c r="P174" i="22" s="1"/>
  <c r="Z175" i="12"/>
  <c r="P175" i="22" s="1"/>
  <c r="Z176" i="12"/>
  <c r="P176" i="22" s="1"/>
  <c r="Z177" i="12"/>
  <c r="P177" i="22" s="1"/>
  <c r="Z178" i="12"/>
  <c r="P178" i="22" s="1"/>
  <c r="Z179" i="12"/>
  <c r="P179" i="22" s="1"/>
  <c r="Z180" i="12"/>
  <c r="P180" i="22" s="1"/>
  <c r="Z181" i="12"/>
  <c r="P181" i="22" s="1"/>
  <c r="Z182" i="12"/>
  <c r="P182" i="22" s="1"/>
  <c r="Z183" i="12"/>
  <c r="P183" i="22" s="1"/>
  <c r="Z184" i="12"/>
  <c r="P184" i="22" s="1"/>
  <c r="Z185" i="12"/>
  <c r="P185" i="22" s="1"/>
  <c r="Z186" i="12"/>
  <c r="P186" i="22" s="1"/>
  <c r="Z187" i="12"/>
  <c r="P187" i="22" s="1"/>
  <c r="Z188" i="12"/>
  <c r="P188" i="22" s="1"/>
  <c r="Z189" i="12"/>
  <c r="P189" i="22" s="1"/>
  <c r="Z190" i="12"/>
  <c r="P190" i="22" s="1"/>
  <c r="Z191" i="12"/>
  <c r="P191" i="22" s="1"/>
  <c r="Z192" i="12"/>
  <c r="P192" i="22" s="1"/>
  <c r="Z193" i="12"/>
  <c r="P193" i="22" s="1"/>
  <c r="Z194" i="12"/>
  <c r="P194" i="22" s="1"/>
  <c r="Z195" i="12"/>
  <c r="P195" i="22" s="1"/>
  <c r="Z196" i="12"/>
  <c r="P196" i="22" s="1"/>
  <c r="Z197" i="12"/>
  <c r="P197" i="22" s="1"/>
  <c r="Z198" i="12"/>
  <c r="P198" i="22" s="1"/>
  <c r="Z199" i="12"/>
  <c r="P199" i="22" s="1"/>
  <c r="Z200" i="12"/>
  <c r="P200" i="22" s="1"/>
  <c r="Z201" i="12"/>
  <c r="P201" i="22" s="1"/>
  <c r="Z202" i="12"/>
  <c r="P202" i="22" s="1"/>
  <c r="Z203" i="12"/>
  <c r="P203" i="22" s="1"/>
  <c r="Z204" i="12"/>
  <c r="P204" i="22" s="1"/>
  <c r="Z205" i="12"/>
  <c r="P205" i="22" s="1"/>
  <c r="Z206" i="12"/>
  <c r="P206" i="22" s="1"/>
  <c r="Z207" i="12"/>
  <c r="P207" i="22" s="1"/>
  <c r="Z208" i="12"/>
  <c r="P208" i="22" s="1"/>
  <c r="Z209" i="12"/>
  <c r="P209" i="22" s="1"/>
  <c r="Z210" i="12"/>
  <c r="P210" i="22" s="1"/>
  <c r="Z211" i="12"/>
  <c r="P211" i="22" s="1"/>
  <c r="Z212" i="12"/>
  <c r="P212" i="22" s="1"/>
  <c r="Z213" i="12"/>
  <c r="P213" i="22" s="1"/>
  <c r="Z214" i="12"/>
  <c r="P214" i="22" s="1"/>
  <c r="Z215" i="12"/>
  <c r="P215" i="22" s="1"/>
  <c r="Z216" i="12"/>
  <c r="P216" i="22" s="1"/>
  <c r="Z217" i="12"/>
  <c r="P217" i="22" s="1"/>
  <c r="Z218" i="12"/>
  <c r="P218" i="22" s="1"/>
  <c r="Z219" i="12"/>
  <c r="P219" i="22" s="1"/>
  <c r="Z220" i="12"/>
  <c r="P220" i="22" s="1"/>
  <c r="Z221" i="12"/>
  <c r="P221" i="22" s="1"/>
  <c r="Z222" i="12"/>
  <c r="P222" i="22" s="1"/>
  <c r="Z223" i="12"/>
  <c r="P223" i="22" s="1"/>
  <c r="Z224" i="12"/>
  <c r="P224" i="22" s="1"/>
  <c r="Z225" i="12"/>
  <c r="P225" i="22" s="1"/>
  <c r="Z226" i="12"/>
  <c r="P226" i="22" s="1"/>
  <c r="Z227" i="12"/>
  <c r="P227" i="22" s="1"/>
  <c r="Z228" i="12"/>
  <c r="P228" i="22" s="1"/>
  <c r="Z229" i="12"/>
  <c r="P229" i="22" s="1"/>
  <c r="Z230" i="12"/>
  <c r="P230" i="22" s="1"/>
  <c r="Z231" i="12"/>
  <c r="P231" i="22" s="1"/>
  <c r="Z232" i="12"/>
  <c r="P232" i="22" s="1"/>
  <c r="Z233" i="12"/>
  <c r="P233" i="22" s="1"/>
  <c r="Z234" i="12"/>
  <c r="P234" i="22" s="1"/>
  <c r="Z235" i="12"/>
  <c r="P235" i="22" s="1"/>
  <c r="Z236" i="12"/>
  <c r="P236" i="22" s="1"/>
  <c r="Z237" i="12"/>
  <c r="P237" i="22" s="1"/>
  <c r="Z238" i="12"/>
  <c r="P238" i="22" s="1"/>
  <c r="Z239" i="12"/>
  <c r="P239" i="22" s="1"/>
  <c r="Z240" i="12"/>
  <c r="P240" i="22" s="1"/>
  <c r="Z241" i="12"/>
  <c r="P241" i="22" s="1"/>
  <c r="Z242" i="12"/>
  <c r="P242" i="22" s="1"/>
  <c r="Z243" i="12"/>
  <c r="P243" i="22" s="1"/>
  <c r="Z244" i="12"/>
  <c r="P244" i="22" s="1"/>
  <c r="Z245" i="12"/>
  <c r="P245" i="22" s="1"/>
  <c r="Z246" i="12"/>
  <c r="P246" i="22" s="1"/>
  <c r="Z247" i="12"/>
  <c r="P247" i="22" s="1"/>
  <c r="Z248" i="12"/>
  <c r="P248" i="22" s="1"/>
  <c r="Z249" i="12"/>
  <c r="P249" i="22" s="1"/>
  <c r="Z250" i="12"/>
  <c r="P250" i="22" s="1"/>
  <c r="Z251" i="12"/>
  <c r="P251" i="22" s="1"/>
  <c r="Z252" i="12"/>
  <c r="P252" i="22" s="1"/>
  <c r="Z253" i="12"/>
  <c r="P253" i="22" s="1"/>
  <c r="Z254" i="12"/>
  <c r="P254" i="22" s="1"/>
  <c r="Z255" i="12"/>
  <c r="P255" i="22" s="1"/>
  <c r="Z256" i="12"/>
  <c r="P256" i="22" s="1"/>
  <c r="Z257" i="12"/>
  <c r="P257" i="22" s="1"/>
  <c r="Z258" i="12"/>
  <c r="P258" i="22" s="1"/>
  <c r="Z259" i="12"/>
  <c r="P259" i="22" s="1"/>
  <c r="Z260" i="12"/>
  <c r="P260" i="22" s="1"/>
  <c r="Z261" i="12"/>
  <c r="P261" i="22" s="1"/>
  <c r="Z262" i="12"/>
  <c r="P262" i="22" s="1"/>
  <c r="Z263" i="12"/>
  <c r="P263" i="22" s="1"/>
  <c r="Z264" i="12"/>
  <c r="P264" i="22" s="1"/>
  <c r="Z265" i="12"/>
  <c r="P265" i="22" s="1"/>
  <c r="Z266" i="12"/>
  <c r="P266" i="22" s="1"/>
  <c r="Z267" i="12"/>
  <c r="P267" i="22" s="1"/>
  <c r="Z268" i="12"/>
  <c r="P268" i="22" s="1"/>
  <c r="Z269" i="12"/>
  <c r="P269" i="22" s="1"/>
  <c r="Z270" i="12"/>
  <c r="P270" i="22" s="1"/>
  <c r="Z271" i="12"/>
  <c r="P271" i="22" s="1"/>
  <c r="Z272" i="12"/>
  <c r="P272" i="22" s="1"/>
  <c r="Z273" i="12"/>
  <c r="P273" i="22" s="1"/>
  <c r="Z274" i="12"/>
  <c r="P274" i="22" s="1"/>
  <c r="C19" i="26" s="1"/>
  <c r="Z275" i="12"/>
  <c r="P275" i="22" s="1"/>
  <c r="C20" i="26" s="1"/>
  <c r="Z276" i="12"/>
  <c r="P276" i="22" s="1"/>
  <c r="C21" i="26" s="1"/>
  <c r="Z277" i="12"/>
  <c r="P277" i="22" s="1"/>
  <c r="C22" i="26" s="1"/>
  <c r="Z278" i="12"/>
  <c r="P278" i="22" s="1"/>
  <c r="C23" i="26" s="1"/>
  <c r="Z279" i="12"/>
  <c r="P279" i="22" s="1"/>
  <c r="C24" i="26" s="1"/>
  <c r="Z280" i="12"/>
  <c r="P280" i="22" s="1"/>
  <c r="C25" i="26" s="1"/>
  <c r="P61" i="22"/>
  <c r="AL278" i="12" l="1"/>
  <c r="R278" i="22" s="1"/>
  <c r="AM278" i="12"/>
  <c r="S278" i="22" s="1"/>
  <c r="AN278" i="12"/>
  <c r="T278" i="22" s="1"/>
  <c r="AO278" i="12"/>
  <c r="U278" i="22" s="1"/>
  <c r="AP278" i="12"/>
  <c r="V278" i="22" s="1"/>
  <c r="AQ278" i="12"/>
  <c r="W278" i="22" s="1"/>
  <c r="AL279" i="12"/>
  <c r="R279" i="22" s="1"/>
  <c r="AM279" i="12"/>
  <c r="S279" i="22" s="1"/>
  <c r="AN279" i="12"/>
  <c r="T279" i="22" s="1"/>
  <c r="AO279" i="12"/>
  <c r="U279" i="22" s="1"/>
  <c r="AP279" i="12"/>
  <c r="V279" i="22" s="1"/>
  <c r="AQ279" i="12"/>
  <c r="W279" i="22" s="1"/>
  <c r="AL280" i="12"/>
  <c r="R280" i="22" s="1"/>
  <c r="AM280" i="12"/>
  <c r="S280" i="22" s="1"/>
  <c r="AN280" i="12"/>
  <c r="T280" i="22" s="1"/>
  <c r="AO280" i="12"/>
  <c r="U280" i="22" s="1"/>
  <c r="AP280" i="12"/>
  <c r="V280" i="22" s="1"/>
  <c r="AQ280" i="12"/>
  <c r="W280" i="22" s="1"/>
  <c r="AL281" i="12"/>
  <c r="R281" i="22" s="1"/>
  <c r="AM281" i="12"/>
  <c r="S281" i="22" s="1"/>
  <c r="AN281" i="12"/>
  <c r="T281" i="22" s="1"/>
  <c r="AO281" i="12"/>
  <c r="U281" i="22" s="1"/>
  <c r="AP281" i="12"/>
  <c r="V281" i="22" s="1"/>
  <c r="AQ281" i="12"/>
  <c r="W281" i="22" s="1"/>
  <c r="J23" i="25" l="1"/>
  <c r="I23"/>
  <c r="H23"/>
  <c r="G23"/>
  <c r="F23"/>
  <c r="E23"/>
  <c r="D23"/>
  <c r="C23"/>
  <c r="AO277" i="12" l="1"/>
  <c r="U277" i="22" s="1"/>
  <c r="AO276" i="12"/>
  <c r="U276" i="22" s="1"/>
  <c r="AO275" i="12"/>
  <c r="U275" i="22" s="1"/>
  <c r="AO274" i="12"/>
  <c r="U274" i="22" s="1"/>
  <c r="AO273" i="12"/>
  <c r="U273" i="22" s="1"/>
  <c r="AO272" i="12"/>
  <c r="U272" i="22" s="1"/>
  <c r="AO271" i="12"/>
  <c r="U271" i="22" s="1"/>
  <c r="AO270" i="12"/>
  <c r="U270" i="22" s="1"/>
  <c r="AO269" i="12"/>
  <c r="U269" i="22" s="1"/>
  <c r="AO268" i="12"/>
  <c r="U268" i="22" s="1"/>
  <c r="AO267" i="12"/>
  <c r="U267" i="22" s="1"/>
  <c r="AO266" i="12"/>
  <c r="U266" i="22" s="1"/>
  <c r="AO265" i="12"/>
  <c r="U265" i="22" s="1"/>
  <c r="AO264" i="12"/>
  <c r="U264" i="22" s="1"/>
  <c r="AO263" i="12"/>
  <c r="U263" i="22" s="1"/>
  <c r="AO262" i="12"/>
  <c r="U262" i="22" s="1"/>
  <c r="AO261" i="12"/>
  <c r="U261" i="22" s="1"/>
  <c r="AO260" i="12"/>
  <c r="U260" i="22" s="1"/>
  <c r="AO259" i="12"/>
  <c r="U259" i="22" s="1"/>
  <c r="AO258" i="12"/>
  <c r="U258" i="22" s="1"/>
  <c r="AO257" i="12"/>
  <c r="U257" i="22" s="1"/>
  <c r="AO256" i="12"/>
  <c r="U256" i="22" s="1"/>
  <c r="AO255" i="12"/>
  <c r="U255" i="22" s="1"/>
  <c r="AO254" i="12"/>
  <c r="U254" i="22" s="1"/>
  <c r="AO253" i="12"/>
  <c r="U253" i="22" s="1"/>
  <c r="AO252" i="12"/>
  <c r="U252" i="22" s="1"/>
  <c r="AO251" i="12"/>
  <c r="U251" i="22" s="1"/>
  <c r="AO250" i="12"/>
  <c r="U250" i="22" s="1"/>
  <c r="AO249" i="12"/>
  <c r="U249" i="22" s="1"/>
  <c r="AO248" i="12"/>
  <c r="U248" i="22" s="1"/>
  <c r="AO247" i="12"/>
  <c r="U247" i="22" s="1"/>
  <c r="AO246" i="12"/>
  <c r="U246" i="22" s="1"/>
  <c r="AO245" i="12"/>
  <c r="U245" i="22" s="1"/>
  <c r="AO244" i="12"/>
  <c r="U244" i="22" s="1"/>
  <c r="AO243" i="12"/>
  <c r="U243" i="22" s="1"/>
  <c r="AO242" i="12"/>
  <c r="U242" i="22" s="1"/>
  <c r="AO241" i="12"/>
  <c r="U241" i="22" s="1"/>
  <c r="AO240" i="12"/>
  <c r="U240" i="22" s="1"/>
  <c r="AO239" i="12"/>
  <c r="U239" i="22" s="1"/>
  <c r="AO238" i="12"/>
  <c r="U238" i="22" s="1"/>
  <c r="AO237" i="12"/>
  <c r="U237" i="22" s="1"/>
  <c r="AO236" i="12"/>
  <c r="U236" i="22" s="1"/>
  <c r="AO235" i="12"/>
  <c r="U235" i="22" s="1"/>
  <c r="AO234" i="12"/>
  <c r="U234" i="22" s="1"/>
  <c r="AO233" i="12"/>
  <c r="U233" i="22" s="1"/>
  <c r="AO232" i="12"/>
  <c r="U232" i="22" s="1"/>
  <c r="AO231" i="12"/>
  <c r="U231" i="22" s="1"/>
  <c r="AO230" i="12"/>
  <c r="U230" i="22" s="1"/>
  <c r="AO229" i="12"/>
  <c r="U229" i="22" s="1"/>
  <c r="AO228" i="12"/>
  <c r="U228" i="22" s="1"/>
  <c r="AO227" i="12"/>
  <c r="U227" i="22" s="1"/>
  <c r="AO226" i="12"/>
  <c r="U226" i="22" s="1"/>
  <c r="AO225" i="12"/>
  <c r="U225" i="22" s="1"/>
  <c r="AO224" i="12"/>
  <c r="U224" i="22" s="1"/>
  <c r="AO223" i="12"/>
  <c r="U223" i="22" s="1"/>
  <c r="AO222" i="12"/>
  <c r="U222" i="22" s="1"/>
  <c r="AO221" i="12"/>
  <c r="U221" i="22" s="1"/>
  <c r="AO220" i="12"/>
  <c r="U220" i="22" s="1"/>
  <c r="AO219" i="12"/>
  <c r="U219" i="22" s="1"/>
  <c r="AO218" i="12"/>
  <c r="U218" i="22" s="1"/>
  <c r="AO217" i="12"/>
  <c r="U217" i="22" s="1"/>
  <c r="AO216" i="12"/>
  <c r="U216" i="22" s="1"/>
  <c r="AO215" i="12"/>
  <c r="U215" i="22" s="1"/>
  <c r="AO214" i="12"/>
  <c r="U214" i="22" s="1"/>
  <c r="AO213" i="12"/>
  <c r="U213" i="22" s="1"/>
  <c r="AO212" i="12"/>
  <c r="U212" i="22" s="1"/>
  <c r="AO211" i="12"/>
  <c r="U211" i="22" s="1"/>
  <c r="AO210" i="12"/>
  <c r="U210" i="22" s="1"/>
  <c r="AO209" i="12"/>
  <c r="U209" i="22" s="1"/>
  <c r="AO208" i="12"/>
  <c r="U208" i="22" s="1"/>
  <c r="AO207" i="12"/>
  <c r="U207" i="22" s="1"/>
  <c r="AO206" i="12"/>
  <c r="U206" i="22" s="1"/>
  <c r="AO205" i="12"/>
  <c r="U205" i="22" s="1"/>
  <c r="AO204" i="12"/>
  <c r="U204" i="22" s="1"/>
  <c r="AO203" i="12"/>
  <c r="U203" i="22" s="1"/>
  <c r="AO202" i="12"/>
  <c r="U202" i="22" s="1"/>
  <c r="AO201" i="12"/>
  <c r="U201" i="22" s="1"/>
  <c r="AO200" i="12"/>
  <c r="U200" i="22" s="1"/>
  <c r="AO199" i="12"/>
  <c r="U199" i="22" s="1"/>
  <c r="AO198" i="12"/>
  <c r="U198" i="22" s="1"/>
  <c r="AO197" i="12"/>
  <c r="U197" i="22" s="1"/>
  <c r="AO196" i="12"/>
  <c r="U196" i="22" s="1"/>
  <c r="AO195" i="12"/>
  <c r="U195" i="22" s="1"/>
  <c r="AO194" i="12"/>
  <c r="U194" i="22" s="1"/>
  <c r="AO193" i="12"/>
  <c r="U193" i="22" s="1"/>
  <c r="AO192" i="12"/>
  <c r="U192" i="22" s="1"/>
  <c r="AO191" i="12"/>
  <c r="U191" i="22" s="1"/>
  <c r="AO190" i="12"/>
  <c r="U190" i="22" s="1"/>
  <c r="AO189" i="12"/>
  <c r="U189" i="22" s="1"/>
  <c r="AO188" i="12"/>
  <c r="U188" i="22" s="1"/>
  <c r="AO187" i="12"/>
  <c r="U187" i="22" s="1"/>
  <c r="AO186" i="12"/>
  <c r="U186" i="22" s="1"/>
  <c r="AO185" i="12"/>
  <c r="U185" i="22" s="1"/>
  <c r="AO184" i="12"/>
  <c r="U184" i="22" s="1"/>
  <c r="AO183" i="12"/>
  <c r="U183" i="22" s="1"/>
  <c r="AO182" i="12"/>
  <c r="U182" i="22" s="1"/>
  <c r="AO181" i="12"/>
  <c r="U181" i="22" s="1"/>
  <c r="AO180" i="12"/>
  <c r="U180" i="22" s="1"/>
  <c r="AO179" i="12"/>
  <c r="U179" i="22" s="1"/>
  <c r="AO178" i="12"/>
  <c r="U178" i="22" s="1"/>
  <c r="AO177" i="12"/>
  <c r="U177" i="22" s="1"/>
  <c r="AO176" i="12"/>
  <c r="U176" i="22" s="1"/>
  <c r="AO175" i="12"/>
  <c r="U175" i="22" s="1"/>
  <c r="AO174" i="12"/>
  <c r="U174" i="22" s="1"/>
  <c r="AO173" i="12"/>
  <c r="U173" i="22" s="1"/>
  <c r="AO172" i="12"/>
  <c r="U172" i="22" s="1"/>
  <c r="AO171" i="12"/>
  <c r="U171" i="22" s="1"/>
  <c r="AO170" i="12"/>
  <c r="U170" i="22" s="1"/>
  <c r="AO169" i="12"/>
  <c r="U169" i="22" s="1"/>
  <c r="AO168" i="12"/>
  <c r="U168" i="22" s="1"/>
  <c r="AO167" i="12"/>
  <c r="U167" i="22" s="1"/>
  <c r="AO166" i="12"/>
  <c r="U166" i="22" s="1"/>
  <c r="AO165" i="12"/>
  <c r="U165" i="22" s="1"/>
  <c r="AO164" i="12"/>
  <c r="U164" i="22" s="1"/>
  <c r="AO163" i="12"/>
  <c r="U163" i="22" s="1"/>
  <c r="AO162" i="12"/>
  <c r="U162" i="22" s="1"/>
  <c r="AO161" i="12"/>
  <c r="U161" i="22" s="1"/>
  <c r="AO160" i="12"/>
  <c r="U160" i="22" s="1"/>
  <c r="AO159" i="12"/>
  <c r="U159" i="22" s="1"/>
  <c r="AO158" i="12"/>
  <c r="U158" i="22" s="1"/>
  <c r="AO157" i="12"/>
  <c r="U157" i="22" s="1"/>
  <c r="AO156" i="12"/>
  <c r="U156" i="22" s="1"/>
  <c r="AO155" i="12"/>
  <c r="U155" i="22" s="1"/>
  <c r="AO154" i="12"/>
  <c r="U154" i="22" s="1"/>
  <c r="AO153" i="12"/>
  <c r="U153" i="22" s="1"/>
  <c r="AO152" i="12"/>
  <c r="U152" i="22" s="1"/>
  <c r="AO151" i="12"/>
  <c r="U151" i="22" s="1"/>
  <c r="AO150" i="12"/>
  <c r="U150" i="22" s="1"/>
  <c r="AO149" i="12"/>
  <c r="U149" i="22" s="1"/>
  <c r="AO148" i="12"/>
  <c r="U148" i="22" s="1"/>
  <c r="AO147" i="12"/>
  <c r="U147" i="22" s="1"/>
  <c r="AO146" i="12"/>
  <c r="U146" i="22" s="1"/>
  <c r="AO145" i="12"/>
  <c r="U145" i="22" s="1"/>
  <c r="AO144" i="12"/>
  <c r="U144" i="22" s="1"/>
  <c r="AO143" i="12"/>
  <c r="U143" i="22" s="1"/>
  <c r="AO142" i="12"/>
  <c r="U142" i="22" s="1"/>
  <c r="AO141" i="12"/>
  <c r="U141" i="22" s="1"/>
  <c r="AO140" i="12"/>
  <c r="U140" i="22" s="1"/>
  <c r="AO139" i="12"/>
  <c r="U139" i="22" s="1"/>
  <c r="AO138" i="12"/>
  <c r="U138" i="22" s="1"/>
  <c r="AO137" i="12"/>
  <c r="U137" i="22" s="1"/>
  <c r="AO136" i="12"/>
  <c r="U136" i="22" s="1"/>
  <c r="AO135" i="12"/>
  <c r="U135" i="22" s="1"/>
  <c r="AO134" i="12"/>
  <c r="U134" i="22" s="1"/>
  <c r="AO133" i="12"/>
  <c r="U133" i="22" s="1"/>
  <c r="AO132" i="12"/>
  <c r="U132" i="22" s="1"/>
  <c r="AO131" i="12"/>
  <c r="U131" i="22" s="1"/>
  <c r="AO130" i="12"/>
  <c r="U130" i="22" s="1"/>
  <c r="AO129" i="12"/>
  <c r="U129" i="22" s="1"/>
  <c r="AO128" i="12"/>
  <c r="U128" i="22" s="1"/>
  <c r="AO127" i="12"/>
  <c r="U127" i="22" s="1"/>
  <c r="AO126" i="12"/>
  <c r="U126" i="22" s="1"/>
  <c r="AO125" i="12"/>
  <c r="U125" i="22" s="1"/>
  <c r="AO124" i="12"/>
  <c r="U124" i="22" s="1"/>
  <c r="AO123" i="12"/>
  <c r="U123" i="22" s="1"/>
  <c r="AO122" i="12"/>
  <c r="U122" i="22" s="1"/>
  <c r="AO121" i="12"/>
  <c r="U121" i="22" s="1"/>
  <c r="AO120" i="12"/>
  <c r="U120" i="22" s="1"/>
  <c r="AO119" i="12"/>
  <c r="U119" i="22" s="1"/>
  <c r="AO118" i="12"/>
  <c r="U118" i="22" s="1"/>
  <c r="AO117" i="12"/>
  <c r="U117" i="22" s="1"/>
  <c r="AO116" i="12"/>
  <c r="U116" i="22" s="1"/>
  <c r="AO115" i="12"/>
  <c r="U115" i="22" s="1"/>
  <c r="AO114" i="12"/>
  <c r="U114" i="22" s="1"/>
  <c r="AO113" i="12"/>
  <c r="U113" i="22" s="1"/>
  <c r="AO112" i="12"/>
  <c r="U112" i="22" s="1"/>
  <c r="AO111" i="12"/>
  <c r="U111" i="22" s="1"/>
  <c r="AO110" i="12"/>
  <c r="U110" i="22" s="1"/>
  <c r="AO109" i="12"/>
  <c r="U109" i="22" s="1"/>
  <c r="AO108" i="12"/>
  <c r="U108" i="22" s="1"/>
  <c r="AO107" i="12"/>
  <c r="U107" i="22" s="1"/>
  <c r="AO106" i="12"/>
  <c r="U106" i="22" s="1"/>
  <c r="AO105" i="12"/>
  <c r="U105" i="22" s="1"/>
  <c r="AO104" i="12"/>
  <c r="U104" i="22" s="1"/>
  <c r="AO103" i="12"/>
  <c r="U103" i="22" s="1"/>
  <c r="AO102" i="12"/>
  <c r="U102" i="22" s="1"/>
  <c r="AO101" i="12"/>
  <c r="U101" i="22" s="1"/>
  <c r="AO100" i="12"/>
  <c r="U100" i="22" s="1"/>
  <c r="AO99" i="12"/>
  <c r="U99" i="22" s="1"/>
  <c r="AO98" i="12"/>
  <c r="U98" i="22" s="1"/>
  <c r="AO97" i="12"/>
  <c r="U97" i="22" s="1"/>
  <c r="AO96" i="12"/>
  <c r="U96" i="22" s="1"/>
  <c r="AO95" i="12"/>
  <c r="U95" i="22" s="1"/>
  <c r="AO94" i="12"/>
  <c r="U94" i="22" s="1"/>
  <c r="AO93" i="12"/>
  <c r="U93" i="22" s="1"/>
  <c r="AO92" i="12"/>
  <c r="U92" i="22" s="1"/>
  <c r="AO91" i="12"/>
  <c r="U91" i="22" s="1"/>
  <c r="AO90" i="12"/>
  <c r="U90" i="22" s="1"/>
  <c r="AO89" i="12"/>
  <c r="U89" i="22" s="1"/>
  <c r="AO88" i="12"/>
  <c r="U88" i="22" s="1"/>
  <c r="AO87" i="12"/>
  <c r="U87" i="22" s="1"/>
  <c r="AO86" i="12"/>
  <c r="U86" i="22" s="1"/>
  <c r="O113" i="21" l="1"/>
  <c r="N113"/>
  <c r="M113"/>
  <c r="O112"/>
  <c r="N112"/>
  <c r="M112"/>
  <c r="O111"/>
  <c r="N111"/>
  <c r="M111"/>
  <c r="O110"/>
  <c r="N110"/>
  <c r="M110"/>
  <c r="O109"/>
  <c r="N109"/>
  <c r="M109"/>
  <c r="O108"/>
  <c r="N108"/>
  <c r="M11" i="25" s="1"/>
  <c r="M108" i="21"/>
  <c r="O107"/>
  <c r="N107"/>
  <c r="L11" i="25" s="1"/>
  <c r="M107" i="21"/>
  <c r="O106"/>
  <c r="N106"/>
  <c r="M106"/>
  <c r="O105"/>
  <c r="N105"/>
  <c r="M105"/>
  <c r="O104"/>
  <c r="N104"/>
  <c r="M104"/>
  <c r="O103"/>
  <c r="N103"/>
  <c r="M103"/>
  <c r="O102"/>
  <c r="N102"/>
  <c r="M102"/>
  <c r="O101"/>
  <c r="N101"/>
  <c r="M101"/>
  <c r="O100"/>
  <c r="N100"/>
  <c r="M100"/>
  <c r="O99"/>
  <c r="N99"/>
  <c r="M99"/>
  <c r="O98"/>
  <c r="N98"/>
  <c r="M98"/>
  <c r="O97"/>
  <c r="N97"/>
  <c r="M97"/>
  <c r="O96"/>
  <c r="N96"/>
  <c r="M96"/>
  <c r="O95"/>
  <c r="N95"/>
  <c r="M95"/>
  <c r="O94"/>
  <c r="N94"/>
  <c r="M94"/>
  <c r="O93"/>
  <c r="N93"/>
  <c r="M93"/>
  <c r="O92"/>
  <c r="N92"/>
  <c r="M92"/>
  <c r="O91"/>
  <c r="N91"/>
  <c r="M91"/>
  <c r="O90"/>
  <c r="N90"/>
  <c r="M90"/>
  <c r="O89"/>
  <c r="N89"/>
  <c r="M89"/>
  <c r="O88"/>
  <c r="N88"/>
  <c r="M88"/>
  <c r="O87"/>
  <c r="N87"/>
  <c r="M87"/>
  <c r="O86"/>
  <c r="N86"/>
  <c r="M86"/>
  <c r="O85"/>
  <c r="N85"/>
  <c r="M85"/>
  <c r="O84"/>
  <c r="N84"/>
  <c r="M84"/>
  <c r="O83"/>
  <c r="N83"/>
  <c r="M83"/>
  <c r="O82"/>
  <c r="N82"/>
  <c r="M82"/>
  <c r="O81"/>
  <c r="N81"/>
  <c r="M81"/>
  <c r="O80"/>
  <c r="N80"/>
  <c r="M80"/>
  <c r="O79"/>
  <c r="N79"/>
  <c r="M79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AD279" i="12"/>
  <c r="AC279"/>
  <c r="Q279" i="22" s="1"/>
  <c r="AD278" i="12"/>
  <c r="AC278"/>
  <c r="Q278" i="22" s="1"/>
  <c r="AD277" i="12"/>
  <c r="AC277"/>
  <c r="Q277" i="22" s="1"/>
  <c r="AD276" i="12"/>
  <c r="AC276"/>
  <c r="Q276" i="22" s="1"/>
  <c r="AD275" i="12"/>
  <c r="AC275"/>
  <c r="Q275" i="22" s="1"/>
  <c r="AD274" i="12"/>
  <c r="AC274"/>
  <c r="Q274" i="22" s="1"/>
  <c r="AD273" i="12"/>
  <c r="AC273"/>
  <c r="Q273" i="22" s="1"/>
  <c r="AD272" i="12"/>
  <c r="AC272"/>
  <c r="Q272" i="22" s="1"/>
  <c r="AD271" i="12"/>
  <c r="AC271"/>
  <c r="Q271" i="22" s="1"/>
  <c r="AD270" i="12"/>
  <c r="AC270"/>
  <c r="Q270" i="22" s="1"/>
  <c r="AD269" i="12"/>
  <c r="AC269"/>
  <c r="Q269" i="22" s="1"/>
  <c r="AD268" i="12"/>
  <c r="AC268"/>
  <c r="Q268" i="22" s="1"/>
  <c r="AQ277" i="12"/>
  <c r="W277" i="22" s="1"/>
  <c r="AP277" i="12"/>
  <c r="V277" i="22" s="1"/>
  <c r="AN277" i="12"/>
  <c r="T277" i="22" s="1"/>
  <c r="AM277" i="12"/>
  <c r="S277" i="22" s="1"/>
  <c r="AL277" i="12"/>
  <c r="R277" i="22" s="1"/>
  <c r="AQ276" i="12"/>
  <c r="W276" i="22" s="1"/>
  <c r="AP276" i="12"/>
  <c r="V276" i="22" s="1"/>
  <c r="AN276" i="12"/>
  <c r="T276" i="22" s="1"/>
  <c r="AM276" i="12"/>
  <c r="S276" i="22" s="1"/>
  <c r="AL276" i="12"/>
  <c r="R276" i="22" s="1"/>
  <c r="AL275" i="12"/>
  <c r="R275" i="22" s="1"/>
  <c r="AM275" i="12"/>
  <c r="S275" i="22" s="1"/>
  <c r="AN275" i="12"/>
  <c r="T275" i="22" s="1"/>
  <c r="AP275" i="12"/>
  <c r="V275" i="22" s="1"/>
  <c r="AQ275" i="12"/>
  <c r="W275" i="22" s="1"/>
  <c r="N10" i="25" l="1"/>
  <c r="M10"/>
  <c r="N11"/>
  <c r="N12"/>
  <c r="M12"/>
  <c r="L12"/>
  <c r="L10"/>
  <c r="K10"/>
  <c r="K12"/>
  <c r="K11"/>
  <c r="D49" s="1"/>
  <c r="D50" l="1"/>
  <c r="D48"/>
  <c r="J12"/>
  <c r="I12"/>
  <c r="H12"/>
  <c r="G12"/>
  <c r="F12"/>
  <c r="E12"/>
  <c r="D12"/>
  <c r="C12"/>
  <c r="J11"/>
  <c r="I11"/>
  <c r="H11"/>
  <c r="G11"/>
  <c r="F11"/>
  <c r="E11"/>
  <c r="D11"/>
  <c r="C11"/>
  <c r="J10"/>
  <c r="I10"/>
  <c r="H10"/>
  <c r="G10"/>
  <c r="F10"/>
  <c r="E10"/>
  <c r="D10"/>
  <c r="C10"/>
  <c r="B49" l="1"/>
  <c r="B50"/>
  <c r="C49"/>
  <c r="C48"/>
  <c r="C50"/>
  <c r="B48"/>
  <c r="N289" i="22" l="1"/>
  <c r="M289"/>
  <c r="N288"/>
  <c r="M288"/>
  <c r="N287"/>
  <c r="M287"/>
  <c r="N286"/>
  <c r="M286"/>
  <c r="N285"/>
  <c r="M285"/>
  <c r="N284"/>
  <c r="M284"/>
  <c r="N283"/>
  <c r="M283"/>
  <c r="N282"/>
  <c r="M282"/>
  <c r="N281"/>
  <c r="M281"/>
  <c r="N280"/>
  <c r="M280"/>
  <c r="N279"/>
  <c r="M279"/>
  <c r="N278"/>
  <c r="M278"/>
  <c r="N277"/>
  <c r="M277"/>
  <c r="N276"/>
  <c r="M276"/>
  <c r="N85"/>
  <c r="M85"/>
  <c r="N84"/>
  <c r="M84"/>
  <c r="N83"/>
  <c r="M83"/>
  <c r="N82"/>
  <c r="M82"/>
  <c r="N81"/>
  <c r="M81"/>
  <c r="N80"/>
  <c r="M80"/>
  <c r="N79"/>
  <c r="M7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7"/>
  <c r="M67"/>
  <c r="N66"/>
  <c r="M66"/>
  <c r="N65"/>
  <c r="M65"/>
  <c r="N64"/>
  <c r="M64"/>
  <c r="N63"/>
  <c r="M63"/>
  <c r="N62"/>
  <c r="M62"/>
  <c r="N61"/>
  <c r="M61"/>
  <c r="N60"/>
  <c r="M60"/>
  <c r="N59"/>
  <c r="M59"/>
  <c r="N58"/>
  <c r="M58"/>
  <c r="N57"/>
  <c r="M57"/>
  <c r="N56"/>
  <c r="M56"/>
  <c r="N55"/>
  <c r="M55"/>
  <c r="N54"/>
  <c r="M5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AQ274" i="12"/>
  <c r="W274" i="22" s="1"/>
  <c r="AP274" i="12"/>
  <c r="V274" i="22" s="1"/>
  <c r="AN274" i="12"/>
  <c r="T274" i="22" s="1"/>
  <c r="AM274" i="12"/>
  <c r="S274" i="22" s="1"/>
  <c r="AL274" i="12"/>
  <c r="R274" i="22" s="1"/>
  <c r="AQ273" i="12"/>
  <c r="W273" i="22" s="1"/>
  <c r="AP273" i="12"/>
  <c r="V273" i="22" s="1"/>
  <c r="AN273" i="12"/>
  <c r="T273" i="22" s="1"/>
  <c r="AM273" i="12"/>
  <c r="S273" i="22" s="1"/>
  <c r="AL273" i="12"/>
  <c r="R273" i="22" s="1"/>
  <c r="AQ272" i="12"/>
  <c r="W272" i="22" s="1"/>
  <c r="AP272" i="12"/>
  <c r="V272" i="22" s="1"/>
  <c r="AN272" i="12"/>
  <c r="T272" i="22" s="1"/>
  <c r="AM272" i="12"/>
  <c r="S272" i="22" s="1"/>
  <c r="AL272" i="12"/>
  <c r="R272" i="22" s="1"/>
  <c r="AQ271" i="12"/>
  <c r="W271" i="22" s="1"/>
  <c r="AP271" i="12"/>
  <c r="V271" i="22" s="1"/>
  <c r="AN271" i="12"/>
  <c r="T271" i="22" s="1"/>
  <c r="AM271" i="12"/>
  <c r="S271" i="22" s="1"/>
  <c r="AL271" i="12"/>
  <c r="R271" i="22" s="1"/>
  <c r="AQ270" i="12"/>
  <c r="W270" i="22" s="1"/>
  <c r="AP270" i="12"/>
  <c r="V270" i="22" s="1"/>
  <c r="AN270" i="12"/>
  <c r="T270" i="22" s="1"/>
  <c r="AM270" i="12"/>
  <c r="S270" i="22" s="1"/>
  <c r="AL270" i="12"/>
  <c r="R270" i="22" s="1"/>
  <c r="AQ269" i="12"/>
  <c r="W269" i="22" s="1"/>
  <c r="AP269" i="12"/>
  <c r="V269" i="22" s="1"/>
  <c r="AN269" i="12"/>
  <c r="T269" i="22" s="1"/>
  <c r="AM269" i="12"/>
  <c r="S269" i="22" s="1"/>
  <c r="AL269" i="12"/>
  <c r="R269" i="22" s="1"/>
  <c r="AQ268" i="12"/>
  <c r="W268" i="22" s="1"/>
  <c r="AP268" i="12"/>
  <c r="V268" i="22" s="1"/>
  <c r="AN268" i="12"/>
  <c r="T268" i="22" s="1"/>
  <c r="AM268" i="12"/>
  <c r="S268" i="22" s="1"/>
  <c r="AL268" i="12"/>
  <c r="R268" i="22" s="1"/>
  <c r="AQ267" i="12"/>
  <c r="W267" i="22" s="1"/>
  <c r="AP267" i="12"/>
  <c r="V267" i="22" s="1"/>
  <c r="AN267" i="12"/>
  <c r="T267" i="22" s="1"/>
  <c r="AM267" i="12"/>
  <c r="S267" i="22" s="1"/>
  <c r="AL267" i="12"/>
  <c r="R267" i="22" s="1"/>
  <c r="AQ266" i="12"/>
  <c r="W266" i="22" s="1"/>
  <c r="AP266" i="12"/>
  <c r="V266" i="22" s="1"/>
  <c r="AN266" i="12"/>
  <c r="T266" i="22" s="1"/>
  <c r="AM266" i="12"/>
  <c r="S266" i="22" s="1"/>
  <c r="AL266" i="12"/>
  <c r="R266" i="22" s="1"/>
  <c r="AQ265" i="12"/>
  <c r="W265" i="22" s="1"/>
  <c r="AP265" i="12"/>
  <c r="V265" i="22" s="1"/>
  <c r="AN265" i="12"/>
  <c r="T265" i="22" s="1"/>
  <c r="AM265" i="12"/>
  <c r="S265" i="22" s="1"/>
  <c r="AL265" i="12"/>
  <c r="R265" i="22" s="1"/>
  <c r="AQ264" i="12"/>
  <c r="W264" i="22" s="1"/>
  <c r="AP264" i="12"/>
  <c r="V264" i="22" s="1"/>
  <c r="AN264" i="12"/>
  <c r="T264" i="22" s="1"/>
  <c r="AM264" i="12"/>
  <c r="S264" i="22" s="1"/>
  <c r="AL264" i="12"/>
  <c r="R264" i="22" s="1"/>
  <c r="AQ263" i="12"/>
  <c r="W263" i="22" s="1"/>
  <c r="AP263" i="12"/>
  <c r="V263" i="22" s="1"/>
  <c r="AN263" i="12"/>
  <c r="T263" i="22" s="1"/>
  <c r="AM263" i="12"/>
  <c r="S263" i="22" s="1"/>
  <c r="AL263" i="12"/>
  <c r="R263" i="22" s="1"/>
  <c r="AQ262" i="12"/>
  <c r="W262" i="22" s="1"/>
  <c r="AP262" i="12"/>
  <c r="V262" i="22" s="1"/>
  <c r="AN262" i="12"/>
  <c r="T262" i="22" s="1"/>
  <c r="AM262" i="12"/>
  <c r="S262" i="22" s="1"/>
  <c r="AL262" i="12"/>
  <c r="R262" i="22" s="1"/>
  <c r="AQ261" i="12"/>
  <c r="W261" i="22" s="1"/>
  <c r="AP261" i="12"/>
  <c r="V261" i="22" s="1"/>
  <c r="AN261" i="12"/>
  <c r="T261" i="22" s="1"/>
  <c r="AM261" i="12"/>
  <c r="S261" i="22" s="1"/>
  <c r="AL261" i="12"/>
  <c r="R261" i="22" s="1"/>
  <c r="AQ260" i="12"/>
  <c r="W260" i="22" s="1"/>
  <c r="AP260" i="12"/>
  <c r="V260" i="22" s="1"/>
  <c r="AN260" i="12"/>
  <c r="T260" i="22" s="1"/>
  <c r="AM260" i="12"/>
  <c r="S260" i="22" s="1"/>
  <c r="AL260" i="12"/>
  <c r="R260" i="22" s="1"/>
  <c r="AQ259" i="12"/>
  <c r="W259" i="22" s="1"/>
  <c r="AP259" i="12"/>
  <c r="V259" i="22" s="1"/>
  <c r="AN259" i="12"/>
  <c r="T259" i="22" s="1"/>
  <c r="AM259" i="12"/>
  <c r="S259" i="22" s="1"/>
  <c r="AL259" i="12"/>
  <c r="R259" i="22" s="1"/>
  <c r="AQ258" i="12"/>
  <c r="W258" i="22" s="1"/>
  <c r="AP258" i="12"/>
  <c r="V258" i="22" s="1"/>
  <c r="AN258" i="12"/>
  <c r="T258" i="22" s="1"/>
  <c r="AM258" i="12"/>
  <c r="S258" i="22" s="1"/>
  <c r="AL258" i="12"/>
  <c r="R258" i="22" s="1"/>
  <c r="AQ257" i="12"/>
  <c r="W257" i="22" s="1"/>
  <c r="AP257" i="12"/>
  <c r="V257" i="22" s="1"/>
  <c r="AN257" i="12"/>
  <c r="T257" i="22" s="1"/>
  <c r="AM257" i="12"/>
  <c r="S257" i="22" s="1"/>
  <c r="AL257" i="12"/>
  <c r="R257" i="22" s="1"/>
  <c r="AQ256" i="12"/>
  <c r="W256" i="22" s="1"/>
  <c r="AP256" i="12"/>
  <c r="V256" i="22" s="1"/>
  <c r="AN256" i="12"/>
  <c r="T256" i="22" s="1"/>
  <c r="AM256" i="12"/>
  <c r="S256" i="22" s="1"/>
  <c r="AL256" i="12"/>
  <c r="R256" i="22" s="1"/>
  <c r="AQ255" i="12"/>
  <c r="W255" i="22" s="1"/>
  <c r="AP255" i="12"/>
  <c r="V255" i="22" s="1"/>
  <c r="AN255" i="12"/>
  <c r="T255" i="22" s="1"/>
  <c r="AM255" i="12"/>
  <c r="S255" i="22" s="1"/>
  <c r="AL255" i="12"/>
  <c r="R255" i="22" s="1"/>
  <c r="AQ254" i="12"/>
  <c r="W254" i="22" s="1"/>
  <c r="AP254" i="12"/>
  <c r="V254" i="22" s="1"/>
  <c r="AN254" i="12"/>
  <c r="T254" i="22" s="1"/>
  <c r="AM254" i="12"/>
  <c r="S254" i="22" s="1"/>
  <c r="AL254" i="12"/>
  <c r="R254" i="22" s="1"/>
  <c r="AQ253" i="12"/>
  <c r="W253" i="22" s="1"/>
  <c r="AP253" i="12"/>
  <c r="V253" i="22" s="1"/>
  <c r="AN253" i="12"/>
  <c r="T253" i="22" s="1"/>
  <c r="AM253" i="12"/>
  <c r="S253" i="22" s="1"/>
  <c r="AL253" i="12"/>
  <c r="R253" i="22" s="1"/>
  <c r="AQ252" i="12"/>
  <c r="W252" i="22" s="1"/>
  <c r="AP252" i="12"/>
  <c r="V252" i="22" s="1"/>
  <c r="AN252" i="12"/>
  <c r="T252" i="22" s="1"/>
  <c r="AM252" i="12"/>
  <c r="S252" i="22" s="1"/>
  <c r="AL252" i="12"/>
  <c r="R252" i="22" s="1"/>
  <c r="AQ251" i="12"/>
  <c r="W251" i="22" s="1"/>
  <c r="AP251" i="12"/>
  <c r="V251" i="22" s="1"/>
  <c r="AN251" i="12"/>
  <c r="T251" i="22" s="1"/>
  <c r="AM251" i="12"/>
  <c r="S251" i="22" s="1"/>
  <c r="AL251" i="12"/>
  <c r="R251" i="22" s="1"/>
  <c r="AQ250" i="12"/>
  <c r="W250" i="22" s="1"/>
  <c r="AP250" i="12"/>
  <c r="V250" i="22" s="1"/>
  <c r="AN250" i="12"/>
  <c r="T250" i="22" s="1"/>
  <c r="AM250" i="12"/>
  <c r="S250" i="22" s="1"/>
  <c r="AL250" i="12"/>
  <c r="R250" i="22" s="1"/>
  <c r="AQ249" i="12"/>
  <c r="W249" i="22" s="1"/>
  <c r="AP249" i="12"/>
  <c r="V249" i="22" s="1"/>
  <c r="AN249" i="12"/>
  <c r="T249" i="22" s="1"/>
  <c r="AM249" i="12"/>
  <c r="S249" i="22" s="1"/>
  <c r="AL249" i="12"/>
  <c r="R249" i="22" s="1"/>
  <c r="AQ248" i="12"/>
  <c r="W248" i="22" s="1"/>
  <c r="AP248" i="12"/>
  <c r="V248" i="22" s="1"/>
  <c r="AN248" i="12"/>
  <c r="T248" i="22" s="1"/>
  <c r="AM248" i="12"/>
  <c r="S248" i="22" s="1"/>
  <c r="AL248" i="12"/>
  <c r="R248" i="22" s="1"/>
  <c r="AQ247" i="12"/>
  <c r="W247" i="22" s="1"/>
  <c r="AP247" i="12"/>
  <c r="V247" i="22" s="1"/>
  <c r="AN247" i="12"/>
  <c r="T247" i="22" s="1"/>
  <c r="AM247" i="12"/>
  <c r="S247" i="22" s="1"/>
  <c r="AL247" i="12"/>
  <c r="R247" i="22" s="1"/>
  <c r="AQ246" i="12"/>
  <c r="W246" i="22" s="1"/>
  <c r="AP246" i="12"/>
  <c r="V246" i="22" s="1"/>
  <c r="AN246" i="12"/>
  <c r="T246" i="22" s="1"/>
  <c r="AM246" i="12"/>
  <c r="S246" i="22" s="1"/>
  <c r="AL246" i="12"/>
  <c r="R246" i="22" s="1"/>
  <c r="AQ245" i="12"/>
  <c r="W245" i="22" s="1"/>
  <c r="AP245" i="12"/>
  <c r="V245" i="22" s="1"/>
  <c r="AN245" i="12"/>
  <c r="T245" i="22" s="1"/>
  <c r="AM245" i="12"/>
  <c r="S245" i="22" s="1"/>
  <c r="AL245" i="12"/>
  <c r="R245" i="22" s="1"/>
  <c r="AQ244" i="12"/>
  <c r="W244" i="22" s="1"/>
  <c r="AP244" i="12"/>
  <c r="V244" i="22" s="1"/>
  <c r="AN244" i="12"/>
  <c r="T244" i="22" s="1"/>
  <c r="AM244" i="12"/>
  <c r="S244" i="22" s="1"/>
  <c r="AL244" i="12"/>
  <c r="R244" i="22" s="1"/>
  <c r="AQ243" i="12"/>
  <c r="W243" i="22" s="1"/>
  <c r="AP243" i="12"/>
  <c r="V243" i="22" s="1"/>
  <c r="AN243" i="12"/>
  <c r="T243" i="22" s="1"/>
  <c r="AM243" i="12"/>
  <c r="S243" i="22" s="1"/>
  <c r="AL243" i="12"/>
  <c r="R243" i="22" s="1"/>
  <c r="AQ242" i="12"/>
  <c r="W242" i="22" s="1"/>
  <c r="AP242" i="12"/>
  <c r="V242" i="22" s="1"/>
  <c r="AN242" i="12"/>
  <c r="T242" i="22" s="1"/>
  <c r="AM242" i="12"/>
  <c r="S242" i="22" s="1"/>
  <c r="AL242" i="12"/>
  <c r="R242" i="22" s="1"/>
  <c r="AQ241" i="12"/>
  <c r="W241" i="22" s="1"/>
  <c r="AP241" i="12"/>
  <c r="V241" i="22" s="1"/>
  <c r="AN241" i="12"/>
  <c r="T241" i="22" s="1"/>
  <c r="AM241" i="12"/>
  <c r="S241" i="22" s="1"/>
  <c r="AL241" i="12"/>
  <c r="R241" i="22" s="1"/>
  <c r="AQ240" i="12"/>
  <c r="W240" i="22" s="1"/>
  <c r="AP240" i="12"/>
  <c r="V240" i="22" s="1"/>
  <c r="AN240" i="12"/>
  <c r="T240" i="22" s="1"/>
  <c r="AM240" i="12"/>
  <c r="S240" i="22" s="1"/>
  <c r="AL240" i="12"/>
  <c r="R240" i="22" s="1"/>
  <c r="AQ239" i="12"/>
  <c r="W239" i="22" s="1"/>
  <c r="AP239" i="12"/>
  <c r="V239" i="22" s="1"/>
  <c r="AN239" i="12"/>
  <c r="T239" i="22" s="1"/>
  <c r="AM239" i="12"/>
  <c r="S239" i="22" s="1"/>
  <c r="AL239" i="12"/>
  <c r="R239" i="22" s="1"/>
  <c r="AQ238" i="12"/>
  <c r="W238" i="22" s="1"/>
  <c r="AP238" i="12"/>
  <c r="V238" i="22" s="1"/>
  <c r="AN238" i="12"/>
  <c r="T238" i="22" s="1"/>
  <c r="AM238" i="12"/>
  <c r="S238" i="22" s="1"/>
  <c r="AL238" i="12"/>
  <c r="R238" i="22" s="1"/>
  <c r="AQ237" i="12"/>
  <c r="W237" i="22" s="1"/>
  <c r="AP237" i="12"/>
  <c r="V237" i="22" s="1"/>
  <c r="AN237" i="12"/>
  <c r="T237" i="22" s="1"/>
  <c r="AM237" i="12"/>
  <c r="S237" i="22" s="1"/>
  <c r="AL237" i="12"/>
  <c r="R237" i="22" s="1"/>
  <c r="AQ236" i="12"/>
  <c r="W236" i="22" s="1"/>
  <c r="AP236" i="12"/>
  <c r="V236" i="22" s="1"/>
  <c r="AN236" i="12"/>
  <c r="T236" i="22" s="1"/>
  <c r="AM236" i="12"/>
  <c r="S236" i="22" s="1"/>
  <c r="AL236" i="12"/>
  <c r="R236" i="22" s="1"/>
  <c r="AQ235" i="12"/>
  <c r="W235" i="22" s="1"/>
  <c r="AP235" i="12"/>
  <c r="V235" i="22" s="1"/>
  <c r="AN235" i="12"/>
  <c r="T235" i="22" s="1"/>
  <c r="AM235" i="12"/>
  <c r="S235" i="22" s="1"/>
  <c r="AL235" i="12"/>
  <c r="R235" i="22" s="1"/>
  <c r="AQ234" i="12"/>
  <c r="W234" i="22" s="1"/>
  <c r="AP234" i="12"/>
  <c r="V234" i="22" s="1"/>
  <c r="AN234" i="12"/>
  <c r="T234" i="22" s="1"/>
  <c r="AM234" i="12"/>
  <c r="S234" i="22" s="1"/>
  <c r="AL234" i="12"/>
  <c r="R234" i="22" s="1"/>
  <c r="AQ233" i="12"/>
  <c r="W233" i="22" s="1"/>
  <c r="AP233" i="12"/>
  <c r="V233" i="22" s="1"/>
  <c r="AN233" i="12"/>
  <c r="T233" i="22" s="1"/>
  <c r="AM233" i="12"/>
  <c r="S233" i="22" s="1"/>
  <c r="AL233" i="12"/>
  <c r="R233" i="22" s="1"/>
  <c r="AQ232" i="12"/>
  <c r="W232" i="22" s="1"/>
  <c r="AP232" i="12"/>
  <c r="V232" i="22" s="1"/>
  <c r="AN232" i="12"/>
  <c r="T232" i="22" s="1"/>
  <c r="AM232" i="12"/>
  <c r="S232" i="22" s="1"/>
  <c r="AL232" i="12"/>
  <c r="R232" i="22" s="1"/>
  <c r="AQ231" i="12"/>
  <c r="W231" i="22" s="1"/>
  <c r="AP231" i="12"/>
  <c r="V231" i="22" s="1"/>
  <c r="AN231" i="12"/>
  <c r="T231" i="22" s="1"/>
  <c r="AM231" i="12"/>
  <c r="S231" i="22" s="1"/>
  <c r="AL231" i="12"/>
  <c r="R231" i="22" s="1"/>
  <c r="AQ230" i="12"/>
  <c r="W230" i="22" s="1"/>
  <c r="AP230" i="12"/>
  <c r="V230" i="22" s="1"/>
  <c r="AN230" i="12"/>
  <c r="T230" i="22" s="1"/>
  <c r="AM230" i="12"/>
  <c r="S230" i="22" s="1"/>
  <c r="AL230" i="12"/>
  <c r="R230" i="22" s="1"/>
  <c r="AQ229" i="12"/>
  <c r="W229" i="22" s="1"/>
  <c r="AP229" i="12"/>
  <c r="V229" i="22" s="1"/>
  <c r="AN229" i="12"/>
  <c r="T229" i="22" s="1"/>
  <c r="AM229" i="12"/>
  <c r="S229" i="22" s="1"/>
  <c r="AL229" i="12"/>
  <c r="R229" i="22" s="1"/>
  <c r="AQ228" i="12"/>
  <c r="W228" i="22" s="1"/>
  <c r="AP228" i="12"/>
  <c r="V228" i="22" s="1"/>
  <c r="AN228" i="12"/>
  <c r="T228" i="22" s="1"/>
  <c r="AM228" i="12"/>
  <c r="S228" i="22" s="1"/>
  <c r="AL228" i="12"/>
  <c r="R228" i="22" s="1"/>
  <c r="AQ227" i="12"/>
  <c r="W227" i="22" s="1"/>
  <c r="AP227" i="12"/>
  <c r="V227" i="22" s="1"/>
  <c r="AN227" i="12"/>
  <c r="T227" i="22" s="1"/>
  <c r="AM227" i="12"/>
  <c r="S227" i="22" s="1"/>
  <c r="AL227" i="12"/>
  <c r="R227" i="22" s="1"/>
  <c r="AQ226" i="12"/>
  <c r="W226" i="22" s="1"/>
  <c r="AP226" i="12"/>
  <c r="V226" i="22" s="1"/>
  <c r="AN226" i="12"/>
  <c r="T226" i="22" s="1"/>
  <c r="AM226" i="12"/>
  <c r="S226" i="22" s="1"/>
  <c r="AL226" i="12"/>
  <c r="R226" i="22" s="1"/>
  <c r="AQ225" i="12"/>
  <c r="W225" i="22" s="1"/>
  <c r="AP225" i="12"/>
  <c r="V225" i="22" s="1"/>
  <c r="AN225" i="12"/>
  <c r="T225" i="22" s="1"/>
  <c r="AM225" i="12"/>
  <c r="S225" i="22" s="1"/>
  <c r="AL225" i="12"/>
  <c r="R225" i="22" s="1"/>
  <c r="AQ224" i="12"/>
  <c r="W224" i="22" s="1"/>
  <c r="AP224" i="12"/>
  <c r="V224" i="22" s="1"/>
  <c r="AN224" i="12"/>
  <c r="T224" i="22" s="1"/>
  <c r="AM224" i="12"/>
  <c r="S224" i="22" s="1"/>
  <c r="AL224" i="12"/>
  <c r="R224" i="22" s="1"/>
  <c r="AQ223" i="12"/>
  <c r="W223" i="22" s="1"/>
  <c r="AP223" i="12"/>
  <c r="V223" i="22" s="1"/>
  <c r="AN223" i="12"/>
  <c r="T223" i="22" s="1"/>
  <c r="AM223" i="12"/>
  <c r="S223" i="22" s="1"/>
  <c r="AL223" i="12"/>
  <c r="R223" i="22" s="1"/>
  <c r="AQ222" i="12"/>
  <c r="W222" i="22" s="1"/>
  <c r="AP222" i="12"/>
  <c r="V222" i="22" s="1"/>
  <c r="AN222" i="12"/>
  <c r="T222" i="22" s="1"/>
  <c r="AM222" i="12"/>
  <c r="S222" i="22" s="1"/>
  <c r="AL222" i="12"/>
  <c r="R222" i="22" s="1"/>
  <c r="AQ221" i="12"/>
  <c r="W221" i="22" s="1"/>
  <c r="AP221" i="12"/>
  <c r="V221" i="22" s="1"/>
  <c r="AN221" i="12"/>
  <c r="T221" i="22" s="1"/>
  <c r="AM221" i="12"/>
  <c r="S221" i="22" s="1"/>
  <c r="AL221" i="12"/>
  <c r="R221" i="22" s="1"/>
  <c r="AQ220" i="12"/>
  <c r="W220" i="22" s="1"/>
  <c r="AP220" i="12"/>
  <c r="V220" i="22" s="1"/>
  <c r="AN220" i="12"/>
  <c r="T220" i="22" s="1"/>
  <c r="AM220" i="12"/>
  <c r="S220" i="22" s="1"/>
  <c r="AL220" i="12"/>
  <c r="R220" i="22" s="1"/>
  <c r="AQ219" i="12"/>
  <c r="W219" i="22" s="1"/>
  <c r="AP219" i="12"/>
  <c r="V219" i="22" s="1"/>
  <c r="AN219" i="12"/>
  <c r="T219" i="22" s="1"/>
  <c r="AM219" i="12"/>
  <c r="S219" i="22" s="1"/>
  <c r="AL219" i="12"/>
  <c r="R219" i="22" s="1"/>
  <c r="AQ218" i="12"/>
  <c r="W218" i="22" s="1"/>
  <c r="AP218" i="12"/>
  <c r="V218" i="22" s="1"/>
  <c r="AN218" i="12"/>
  <c r="T218" i="22" s="1"/>
  <c r="AM218" i="12"/>
  <c r="S218" i="22" s="1"/>
  <c r="AL218" i="12"/>
  <c r="R218" i="22" s="1"/>
  <c r="AQ217" i="12"/>
  <c r="W217" i="22" s="1"/>
  <c r="AP217" i="12"/>
  <c r="V217" i="22" s="1"/>
  <c r="AN217" i="12"/>
  <c r="T217" i="22" s="1"/>
  <c r="AM217" i="12"/>
  <c r="S217" i="22" s="1"/>
  <c r="AL217" i="12"/>
  <c r="R217" i="22" s="1"/>
  <c r="AQ216" i="12"/>
  <c r="W216" i="22" s="1"/>
  <c r="AP216" i="12"/>
  <c r="V216" i="22" s="1"/>
  <c r="AN216" i="12"/>
  <c r="T216" i="22" s="1"/>
  <c r="AM216" i="12"/>
  <c r="S216" i="22" s="1"/>
  <c r="AL216" i="12"/>
  <c r="R216" i="22" s="1"/>
  <c r="AQ215" i="12"/>
  <c r="W215" i="22" s="1"/>
  <c r="AP215" i="12"/>
  <c r="V215" i="22" s="1"/>
  <c r="AN215" i="12"/>
  <c r="T215" i="22" s="1"/>
  <c r="AM215" i="12"/>
  <c r="S215" i="22" s="1"/>
  <c r="AL215" i="12"/>
  <c r="R215" i="22" s="1"/>
  <c r="AQ214" i="12"/>
  <c r="W214" i="22" s="1"/>
  <c r="AP214" i="12"/>
  <c r="V214" i="22" s="1"/>
  <c r="AN214" i="12"/>
  <c r="T214" i="22" s="1"/>
  <c r="AM214" i="12"/>
  <c r="S214" i="22" s="1"/>
  <c r="AL214" i="12"/>
  <c r="R214" i="22" s="1"/>
  <c r="AQ213" i="12"/>
  <c r="W213" i="22" s="1"/>
  <c r="AP213" i="12"/>
  <c r="V213" i="22" s="1"/>
  <c r="AN213" i="12"/>
  <c r="T213" i="22" s="1"/>
  <c r="AM213" i="12"/>
  <c r="S213" i="22" s="1"/>
  <c r="AL213" i="12"/>
  <c r="R213" i="22" s="1"/>
  <c r="AQ212" i="12"/>
  <c r="W212" i="22" s="1"/>
  <c r="AP212" i="12"/>
  <c r="V212" i="22" s="1"/>
  <c r="AN212" i="12"/>
  <c r="T212" i="22" s="1"/>
  <c r="AM212" i="12"/>
  <c r="S212" i="22" s="1"/>
  <c r="AL212" i="12"/>
  <c r="R212" i="22" s="1"/>
  <c r="AQ211" i="12"/>
  <c r="W211" i="22" s="1"/>
  <c r="AP211" i="12"/>
  <c r="V211" i="22" s="1"/>
  <c r="AN211" i="12"/>
  <c r="T211" i="22" s="1"/>
  <c r="AM211" i="12"/>
  <c r="S211" i="22" s="1"/>
  <c r="AL211" i="12"/>
  <c r="R211" i="22" s="1"/>
  <c r="AQ210" i="12"/>
  <c r="W210" i="22" s="1"/>
  <c r="AP210" i="12"/>
  <c r="V210" i="22" s="1"/>
  <c r="AN210" i="12"/>
  <c r="T210" i="22" s="1"/>
  <c r="AM210" i="12"/>
  <c r="S210" i="22" s="1"/>
  <c r="AL210" i="12"/>
  <c r="R210" i="22" s="1"/>
  <c r="AQ209" i="12"/>
  <c r="W209" i="22" s="1"/>
  <c r="AP209" i="12"/>
  <c r="V209" i="22" s="1"/>
  <c r="AN209" i="12"/>
  <c r="T209" i="22" s="1"/>
  <c r="AM209" i="12"/>
  <c r="S209" i="22" s="1"/>
  <c r="AL209" i="12"/>
  <c r="R209" i="22" s="1"/>
  <c r="AQ208" i="12"/>
  <c r="W208" i="22" s="1"/>
  <c r="AP208" i="12"/>
  <c r="V208" i="22" s="1"/>
  <c r="AN208" i="12"/>
  <c r="T208" i="22" s="1"/>
  <c r="AM208" i="12"/>
  <c r="S208" i="22" s="1"/>
  <c r="AL208" i="12"/>
  <c r="R208" i="22" s="1"/>
  <c r="AQ207" i="12"/>
  <c r="W207" i="22" s="1"/>
  <c r="AP207" i="12"/>
  <c r="V207" i="22" s="1"/>
  <c r="AN207" i="12"/>
  <c r="T207" i="22" s="1"/>
  <c r="AM207" i="12"/>
  <c r="S207" i="22" s="1"/>
  <c r="AL207" i="12"/>
  <c r="R207" i="22" s="1"/>
  <c r="AQ206" i="12"/>
  <c r="W206" i="22" s="1"/>
  <c r="AP206" i="12"/>
  <c r="V206" i="22" s="1"/>
  <c r="AN206" i="12"/>
  <c r="T206" i="22" s="1"/>
  <c r="AM206" i="12"/>
  <c r="S206" i="22" s="1"/>
  <c r="AL206" i="12"/>
  <c r="R206" i="22" s="1"/>
  <c r="AQ205" i="12"/>
  <c r="W205" i="22" s="1"/>
  <c r="AP205" i="12"/>
  <c r="V205" i="22" s="1"/>
  <c r="AN205" i="12"/>
  <c r="T205" i="22" s="1"/>
  <c r="AM205" i="12"/>
  <c r="S205" i="22" s="1"/>
  <c r="AL205" i="12"/>
  <c r="R205" i="22" s="1"/>
  <c r="AQ204" i="12"/>
  <c r="W204" i="22" s="1"/>
  <c r="AP204" i="12"/>
  <c r="V204" i="22" s="1"/>
  <c r="AN204" i="12"/>
  <c r="T204" i="22" s="1"/>
  <c r="AM204" i="12"/>
  <c r="S204" i="22" s="1"/>
  <c r="AL204" i="12"/>
  <c r="R204" i="22" s="1"/>
  <c r="AQ203" i="12"/>
  <c r="W203" i="22" s="1"/>
  <c r="AP203" i="12"/>
  <c r="V203" i="22" s="1"/>
  <c r="AN203" i="12"/>
  <c r="T203" i="22" s="1"/>
  <c r="AM203" i="12"/>
  <c r="S203" i="22" s="1"/>
  <c r="AL203" i="12"/>
  <c r="R203" i="22" s="1"/>
  <c r="AQ202" i="12"/>
  <c r="W202" i="22" s="1"/>
  <c r="AP202" i="12"/>
  <c r="V202" i="22" s="1"/>
  <c r="AN202" i="12"/>
  <c r="T202" i="22" s="1"/>
  <c r="AM202" i="12"/>
  <c r="S202" i="22" s="1"/>
  <c r="AL202" i="12"/>
  <c r="R202" i="22" s="1"/>
  <c r="AQ201" i="12"/>
  <c r="W201" i="22" s="1"/>
  <c r="AP201" i="12"/>
  <c r="V201" i="22" s="1"/>
  <c r="AN201" i="12"/>
  <c r="T201" i="22" s="1"/>
  <c r="AM201" i="12"/>
  <c r="S201" i="22" s="1"/>
  <c r="AL201" i="12"/>
  <c r="R201" i="22" s="1"/>
  <c r="AQ200" i="12"/>
  <c r="W200" i="22" s="1"/>
  <c r="AP200" i="12"/>
  <c r="V200" i="22" s="1"/>
  <c r="AN200" i="12"/>
  <c r="T200" i="22" s="1"/>
  <c r="AM200" i="12"/>
  <c r="S200" i="22" s="1"/>
  <c r="AL200" i="12"/>
  <c r="R200" i="22" s="1"/>
  <c r="AQ199" i="12"/>
  <c r="W199" i="22" s="1"/>
  <c r="AP199" i="12"/>
  <c r="V199" i="22" s="1"/>
  <c r="AN199" i="12"/>
  <c r="T199" i="22" s="1"/>
  <c r="AM199" i="12"/>
  <c r="S199" i="22" s="1"/>
  <c r="AL199" i="12"/>
  <c r="R199" i="22" s="1"/>
  <c r="AQ198" i="12"/>
  <c r="W198" i="22" s="1"/>
  <c r="AP198" i="12"/>
  <c r="V198" i="22" s="1"/>
  <c r="AN198" i="12"/>
  <c r="T198" i="22" s="1"/>
  <c r="AM198" i="12"/>
  <c r="S198" i="22" s="1"/>
  <c r="AL198" i="12"/>
  <c r="R198" i="22" s="1"/>
  <c r="AQ197" i="12"/>
  <c r="W197" i="22" s="1"/>
  <c r="AP197" i="12"/>
  <c r="V197" i="22" s="1"/>
  <c r="AN197" i="12"/>
  <c r="T197" i="22" s="1"/>
  <c r="AM197" i="12"/>
  <c r="S197" i="22" s="1"/>
  <c r="AL197" i="12"/>
  <c r="R197" i="22" s="1"/>
  <c r="AQ196" i="12"/>
  <c r="W196" i="22" s="1"/>
  <c r="AP196" i="12"/>
  <c r="V196" i="22" s="1"/>
  <c r="AN196" i="12"/>
  <c r="T196" i="22" s="1"/>
  <c r="AM196" i="12"/>
  <c r="S196" i="22" s="1"/>
  <c r="AL196" i="12"/>
  <c r="R196" i="22" s="1"/>
  <c r="AQ195" i="12"/>
  <c r="W195" i="22" s="1"/>
  <c r="AP195" i="12"/>
  <c r="V195" i="22" s="1"/>
  <c r="AN195" i="12"/>
  <c r="T195" i="22" s="1"/>
  <c r="AM195" i="12"/>
  <c r="S195" i="22" s="1"/>
  <c r="AL195" i="12"/>
  <c r="R195" i="22" s="1"/>
  <c r="AQ194" i="12"/>
  <c r="W194" i="22" s="1"/>
  <c r="AP194" i="12"/>
  <c r="V194" i="22" s="1"/>
  <c r="AN194" i="12"/>
  <c r="T194" i="22" s="1"/>
  <c r="AM194" i="12"/>
  <c r="S194" i="22" s="1"/>
  <c r="AL194" i="12"/>
  <c r="R194" i="22" s="1"/>
  <c r="AQ193" i="12"/>
  <c r="W193" i="22" s="1"/>
  <c r="AP193" i="12"/>
  <c r="V193" i="22" s="1"/>
  <c r="AN193" i="12"/>
  <c r="T193" i="22" s="1"/>
  <c r="AM193" i="12"/>
  <c r="S193" i="22" s="1"/>
  <c r="AL193" i="12"/>
  <c r="R193" i="22" s="1"/>
  <c r="AQ192" i="12"/>
  <c r="W192" i="22" s="1"/>
  <c r="AP192" i="12"/>
  <c r="V192" i="22" s="1"/>
  <c r="AN192" i="12"/>
  <c r="T192" i="22" s="1"/>
  <c r="AM192" i="12"/>
  <c r="S192" i="22" s="1"/>
  <c r="AL192" i="12"/>
  <c r="R192" i="22" s="1"/>
  <c r="AQ191" i="12"/>
  <c r="W191" i="22" s="1"/>
  <c r="AP191" i="12"/>
  <c r="V191" i="22" s="1"/>
  <c r="AN191" i="12"/>
  <c r="T191" i="22" s="1"/>
  <c r="AM191" i="12"/>
  <c r="S191" i="22" s="1"/>
  <c r="AL191" i="12"/>
  <c r="R191" i="22" s="1"/>
  <c r="AQ190" i="12"/>
  <c r="W190" i="22" s="1"/>
  <c r="AP190" i="12"/>
  <c r="V190" i="22" s="1"/>
  <c r="AN190" i="12"/>
  <c r="T190" i="22" s="1"/>
  <c r="AM190" i="12"/>
  <c r="S190" i="22" s="1"/>
  <c r="AL190" i="12"/>
  <c r="R190" i="22" s="1"/>
  <c r="AQ189" i="12"/>
  <c r="W189" i="22" s="1"/>
  <c r="AP189" i="12"/>
  <c r="V189" i="22" s="1"/>
  <c r="AN189" i="12"/>
  <c r="T189" i="22" s="1"/>
  <c r="AM189" i="12"/>
  <c r="S189" i="22" s="1"/>
  <c r="AL189" i="12"/>
  <c r="R189" i="22" s="1"/>
  <c r="AQ188" i="12"/>
  <c r="W188" i="22" s="1"/>
  <c r="AP188" i="12"/>
  <c r="V188" i="22" s="1"/>
  <c r="AN188" i="12"/>
  <c r="T188" i="22" s="1"/>
  <c r="AM188" i="12"/>
  <c r="S188" i="22" s="1"/>
  <c r="AL188" i="12"/>
  <c r="R188" i="22" s="1"/>
  <c r="AQ187" i="12"/>
  <c r="W187" i="22" s="1"/>
  <c r="AP187" i="12"/>
  <c r="V187" i="22" s="1"/>
  <c r="AN187" i="12"/>
  <c r="T187" i="22" s="1"/>
  <c r="AM187" i="12"/>
  <c r="S187" i="22" s="1"/>
  <c r="AL187" i="12"/>
  <c r="R187" i="22" s="1"/>
  <c r="AQ186" i="12"/>
  <c r="W186" i="22" s="1"/>
  <c r="AP186" i="12"/>
  <c r="V186" i="22" s="1"/>
  <c r="AN186" i="12"/>
  <c r="T186" i="22" s="1"/>
  <c r="AM186" i="12"/>
  <c r="S186" i="22" s="1"/>
  <c r="AL186" i="12"/>
  <c r="R186" i="22" s="1"/>
  <c r="AQ185" i="12"/>
  <c r="W185" i="22" s="1"/>
  <c r="AP185" i="12"/>
  <c r="V185" i="22" s="1"/>
  <c r="AN185" i="12"/>
  <c r="T185" i="22" s="1"/>
  <c r="AM185" i="12"/>
  <c r="S185" i="22" s="1"/>
  <c r="AL185" i="12"/>
  <c r="R185" i="22" s="1"/>
  <c r="AQ184" i="12"/>
  <c r="W184" i="22" s="1"/>
  <c r="AP184" i="12"/>
  <c r="V184" i="22" s="1"/>
  <c r="AN184" i="12"/>
  <c r="T184" i="22" s="1"/>
  <c r="AM184" i="12"/>
  <c r="S184" i="22" s="1"/>
  <c r="AL184" i="12"/>
  <c r="R184" i="22" s="1"/>
  <c r="AQ183" i="12"/>
  <c r="W183" i="22" s="1"/>
  <c r="AP183" i="12"/>
  <c r="V183" i="22" s="1"/>
  <c r="AN183" i="12"/>
  <c r="T183" i="22" s="1"/>
  <c r="AM183" i="12"/>
  <c r="S183" i="22" s="1"/>
  <c r="AL183" i="12"/>
  <c r="R183" i="22" s="1"/>
  <c r="AQ182" i="12"/>
  <c r="W182" i="22" s="1"/>
  <c r="AP182" i="12"/>
  <c r="V182" i="22" s="1"/>
  <c r="AN182" i="12"/>
  <c r="T182" i="22" s="1"/>
  <c r="AM182" i="12"/>
  <c r="S182" i="22" s="1"/>
  <c r="AL182" i="12"/>
  <c r="R182" i="22" s="1"/>
  <c r="AQ181" i="12"/>
  <c r="W181" i="22" s="1"/>
  <c r="AP181" i="12"/>
  <c r="V181" i="22" s="1"/>
  <c r="AN181" i="12"/>
  <c r="T181" i="22" s="1"/>
  <c r="AM181" i="12"/>
  <c r="S181" i="22" s="1"/>
  <c r="AL181" i="12"/>
  <c r="R181" i="22" s="1"/>
  <c r="AQ180" i="12"/>
  <c r="W180" i="22" s="1"/>
  <c r="AP180" i="12"/>
  <c r="V180" i="22" s="1"/>
  <c r="AN180" i="12"/>
  <c r="T180" i="22" s="1"/>
  <c r="AM180" i="12"/>
  <c r="S180" i="22" s="1"/>
  <c r="AL180" i="12"/>
  <c r="R180" i="22" s="1"/>
  <c r="AQ179" i="12"/>
  <c r="W179" i="22" s="1"/>
  <c r="AP179" i="12"/>
  <c r="V179" i="22" s="1"/>
  <c r="AN179" i="12"/>
  <c r="T179" i="22" s="1"/>
  <c r="AM179" i="12"/>
  <c r="S179" i="22" s="1"/>
  <c r="AL179" i="12"/>
  <c r="R179" i="22" s="1"/>
  <c r="AQ178" i="12"/>
  <c r="W178" i="22" s="1"/>
  <c r="AP178" i="12"/>
  <c r="V178" i="22" s="1"/>
  <c r="AN178" i="12"/>
  <c r="T178" i="22" s="1"/>
  <c r="AM178" i="12"/>
  <c r="S178" i="22" s="1"/>
  <c r="AL178" i="12"/>
  <c r="R178" i="22" s="1"/>
  <c r="AQ177" i="12"/>
  <c r="W177" i="22" s="1"/>
  <c r="AP177" i="12"/>
  <c r="V177" i="22" s="1"/>
  <c r="AN177" i="12"/>
  <c r="T177" i="22" s="1"/>
  <c r="AM177" i="12"/>
  <c r="S177" i="22" s="1"/>
  <c r="AL177" i="12"/>
  <c r="R177" i="22" s="1"/>
  <c r="AQ176" i="12"/>
  <c r="W176" i="22" s="1"/>
  <c r="AP176" i="12"/>
  <c r="V176" i="22" s="1"/>
  <c r="AN176" i="12"/>
  <c r="T176" i="22" s="1"/>
  <c r="AM176" i="12"/>
  <c r="S176" i="22" s="1"/>
  <c r="AL176" i="12"/>
  <c r="R176" i="22" s="1"/>
  <c r="AQ175" i="12"/>
  <c r="W175" i="22" s="1"/>
  <c r="AP175" i="12"/>
  <c r="V175" i="22" s="1"/>
  <c r="AN175" i="12"/>
  <c r="T175" i="22" s="1"/>
  <c r="AM175" i="12"/>
  <c r="S175" i="22" s="1"/>
  <c r="AL175" i="12"/>
  <c r="R175" i="22" s="1"/>
  <c r="AQ174" i="12"/>
  <c r="W174" i="22" s="1"/>
  <c r="AP174" i="12"/>
  <c r="V174" i="22" s="1"/>
  <c r="AN174" i="12"/>
  <c r="T174" i="22" s="1"/>
  <c r="AM174" i="12"/>
  <c r="S174" i="22" s="1"/>
  <c r="AL174" i="12"/>
  <c r="R174" i="22" s="1"/>
  <c r="AQ173" i="12"/>
  <c r="W173" i="22" s="1"/>
  <c r="AP173" i="12"/>
  <c r="V173" i="22" s="1"/>
  <c r="AN173" i="12"/>
  <c r="T173" i="22" s="1"/>
  <c r="AM173" i="12"/>
  <c r="S173" i="22" s="1"/>
  <c r="AL173" i="12"/>
  <c r="R173" i="22" s="1"/>
  <c r="AQ172" i="12"/>
  <c r="W172" i="22" s="1"/>
  <c r="AP172" i="12"/>
  <c r="V172" i="22" s="1"/>
  <c r="AN172" i="12"/>
  <c r="T172" i="22" s="1"/>
  <c r="AM172" i="12"/>
  <c r="S172" i="22" s="1"/>
  <c r="AL172" i="12"/>
  <c r="R172" i="22" s="1"/>
  <c r="AQ171" i="12"/>
  <c r="W171" i="22" s="1"/>
  <c r="AP171" i="12"/>
  <c r="V171" i="22" s="1"/>
  <c r="AN171" i="12"/>
  <c r="T171" i="22" s="1"/>
  <c r="AM171" i="12"/>
  <c r="S171" i="22" s="1"/>
  <c r="AL171" i="12"/>
  <c r="R171" i="22" s="1"/>
  <c r="AQ170" i="12"/>
  <c r="W170" i="22" s="1"/>
  <c r="AP170" i="12"/>
  <c r="V170" i="22" s="1"/>
  <c r="AN170" i="12"/>
  <c r="T170" i="22" s="1"/>
  <c r="AM170" i="12"/>
  <c r="S170" i="22" s="1"/>
  <c r="AL170" i="12"/>
  <c r="R170" i="22" s="1"/>
  <c r="AQ169" i="12"/>
  <c r="W169" i="22" s="1"/>
  <c r="AP169" i="12"/>
  <c r="V169" i="22" s="1"/>
  <c r="AN169" i="12"/>
  <c r="T169" i="22" s="1"/>
  <c r="AM169" i="12"/>
  <c r="S169" i="22" s="1"/>
  <c r="AL169" i="12"/>
  <c r="R169" i="22" s="1"/>
  <c r="AQ168" i="12"/>
  <c r="W168" i="22" s="1"/>
  <c r="AP168" i="12"/>
  <c r="V168" i="22" s="1"/>
  <c r="AN168" i="12"/>
  <c r="T168" i="22" s="1"/>
  <c r="AM168" i="12"/>
  <c r="S168" i="22" s="1"/>
  <c r="AL168" i="12"/>
  <c r="R168" i="22" s="1"/>
  <c r="AQ167" i="12"/>
  <c r="W167" i="22" s="1"/>
  <c r="AP167" i="12"/>
  <c r="V167" i="22" s="1"/>
  <c r="AN167" i="12"/>
  <c r="T167" i="22" s="1"/>
  <c r="AM167" i="12"/>
  <c r="S167" i="22" s="1"/>
  <c r="AL167" i="12"/>
  <c r="R167" i="22" s="1"/>
  <c r="AQ166" i="12"/>
  <c r="W166" i="22" s="1"/>
  <c r="AP166" i="12"/>
  <c r="V166" i="22" s="1"/>
  <c r="AN166" i="12"/>
  <c r="T166" i="22" s="1"/>
  <c r="AM166" i="12"/>
  <c r="S166" i="22" s="1"/>
  <c r="AL166" i="12"/>
  <c r="R166" i="22" s="1"/>
  <c r="AQ165" i="12"/>
  <c r="W165" i="22" s="1"/>
  <c r="AP165" i="12"/>
  <c r="V165" i="22" s="1"/>
  <c r="AN165" i="12"/>
  <c r="T165" i="22" s="1"/>
  <c r="AM165" i="12"/>
  <c r="S165" i="22" s="1"/>
  <c r="AL165" i="12"/>
  <c r="R165" i="22" s="1"/>
  <c r="AQ164" i="12"/>
  <c r="W164" i="22" s="1"/>
  <c r="AP164" i="12"/>
  <c r="V164" i="22" s="1"/>
  <c r="AN164" i="12"/>
  <c r="T164" i="22" s="1"/>
  <c r="AM164" i="12"/>
  <c r="S164" i="22" s="1"/>
  <c r="AL164" i="12"/>
  <c r="R164" i="22" s="1"/>
  <c r="AQ163" i="12"/>
  <c r="W163" i="22" s="1"/>
  <c r="AP163" i="12"/>
  <c r="V163" i="22" s="1"/>
  <c r="AN163" i="12"/>
  <c r="T163" i="22" s="1"/>
  <c r="AM163" i="12"/>
  <c r="S163" i="22" s="1"/>
  <c r="AL163" i="12"/>
  <c r="R163" i="22" s="1"/>
  <c r="AQ162" i="12"/>
  <c r="W162" i="22" s="1"/>
  <c r="AP162" i="12"/>
  <c r="V162" i="22" s="1"/>
  <c r="AN162" i="12"/>
  <c r="T162" i="22" s="1"/>
  <c r="AM162" i="12"/>
  <c r="S162" i="22" s="1"/>
  <c r="AL162" i="12"/>
  <c r="R162" i="22" s="1"/>
  <c r="AQ161" i="12"/>
  <c r="W161" i="22" s="1"/>
  <c r="AP161" i="12"/>
  <c r="V161" i="22" s="1"/>
  <c r="AN161" i="12"/>
  <c r="T161" i="22" s="1"/>
  <c r="AM161" i="12"/>
  <c r="S161" i="22" s="1"/>
  <c r="AL161" i="12"/>
  <c r="R161" i="22" s="1"/>
  <c r="AQ160" i="12"/>
  <c r="W160" i="22" s="1"/>
  <c r="AP160" i="12"/>
  <c r="V160" i="22" s="1"/>
  <c r="AN160" i="12"/>
  <c r="T160" i="22" s="1"/>
  <c r="AM160" i="12"/>
  <c r="S160" i="22" s="1"/>
  <c r="AL160" i="12"/>
  <c r="R160" i="22" s="1"/>
  <c r="AQ159" i="12"/>
  <c r="W159" i="22" s="1"/>
  <c r="AP159" i="12"/>
  <c r="V159" i="22" s="1"/>
  <c r="AN159" i="12"/>
  <c r="T159" i="22" s="1"/>
  <c r="AM159" i="12"/>
  <c r="S159" i="22" s="1"/>
  <c r="AL159" i="12"/>
  <c r="R159" i="22" s="1"/>
  <c r="AQ158" i="12"/>
  <c r="W158" i="22" s="1"/>
  <c r="AP158" i="12"/>
  <c r="V158" i="22" s="1"/>
  <c r="AN158" i="12"/>
  <c r="T158" i="22" s="1"/>
  <c r="AM158" i="12"/>
  <c r="S158" i="22" s="1"/>
  <c r="AL158" i="12"/>
  <c r="R158" i="22" s="1"/>
  <c r="AQ157" i="12"/>
  <c r="W157" i="22" s="1"/>
  <c r="AP157" i="12"/>
  <c r="V157" i="22" s="1"/>
  <c r="AN157" i="12"/>
  <c r="T157" i="22" s="1"/>
  <c r="AM157" i="12"/>
  <c r="S157" i="22" s="1"/>
  <c r="AL157" i="12"/>
  <c r="R157" i="22" s="1"/>
  <c r="AQ156" i="12"/>
  <c r="W156" i="22" s="1"/>
  <c r="AP156" i="12"/>
  <c r="V156" i="22" s="1"/>
  <c r="AN156" i="12"/>
  <c r="T156" i="22" s="1"/>
  <c r="AM156" i="12"/>
  <c r="S156" i="22" s="1"/>
  <c r="AL156" i="12"/>
  <c r="R156" i="22" s="1"/>
  <c r="AQ155" i="12"/>
  <c r="W155" i="22" s="1"/>
  <c r="AP155" i="12"/>
  <c r="V155" i="22" s="1"/>
  <c r="AN155" i="12"/>
  <c r="T155" i="22" s="1"/>
  <c r="AM155" i="12"/>
  <c r="S155" i="22" s="1"/>
  <c r="AL155" i="12"/>
  <c r="R155" i="22" s="1"/>
  <c r="AQ154" i="12"/>
  <c r="W154" i="22" s="1"/>
  <c r="AP154" i="12"/>
  <c r="V154" i="22" s="1"/>
  <c r="AN154" i="12"/>
  <c r="T154" i="22" s="1"/>
  <c r="AM154" i="12"/>
  <c r="S154" i="22" s="1"/>
  <c r="AL154" i="12"/>
  <c r="R154" i="22" s="1"/>
  <c r="AQ153" i="12"/>
  <c r="W153" i="22" s="1"/>
  <c r="AP153" i="12"/>
  <c r="V153" i="22" s="1"/>
  <c r="AN153" i="12"/>
  <c r="T153" i="22" s="1"/>
  <c r="AM153" i="12"/>
  <c r="S153" i="22" s="1"/>
  <c r="AL153" i="12"/>
  <c r="R153" i="22" s="1"/>
  <c r="AQ152" i="12"/>
  <c r="W152" i="22" s="1"/>
  <c r="AP152" i="12"/>
  <c r="V152" i="22" s="1"/>
  <c r="AN152" i="12"/>
  <c r="T152" i="22" s="1"/>
  <c r="AM152" i="12"/>
  <c r="S152" i="22" s="1"/>
  <c r="AL152" i="12"/>
  <c r="R152" i="22" s="1"/>
  <c r="AQ151" i="12"/>
  <c r="W151" i="22" s="1"/>
  <c r="AP151" i="12"/>
  <c r="V151" i="22" s="1"/>
  <c r="AN151" i="12"/>
  <c r="T151" i="22" s="1"/>
  <c r="AM151" i="12"/>
  <c r="S151" i="22" s="1"/>
  <c r="AL151" i="12"/>
  <c r="R151" i="22" s="1"/>
  <c r="AQ150" i="12"/>
  <c r="W150" i="22" s="1"/>
  <c r="AP150" i="12"/>
  <c r="V150" i="22" s="1"/>
  <c r="AN150" i="12"/>
  <c r="T150" i="22" s="1"/>
  <c r="AM150" i="12"/>
  <c r="S150" i="22" s="1"/>
  <c r="AL150" i="12"/>
  <c r="R150" i="22" s="1"/>
  <c r="AQ149" i="12"/>
  <c r="W149" i="22" s="1"/>
  <c r="AP149" i="12"/>
  <c r="V149" i="22" s="1"/>
  <c r="AN149" i="12"/>
  <c r="T149" i="22" s="1"/>
  <c r="AM149" i="12"/>
  <c r="S149" i="22" s="1"/>
  <c r="AL149" i="12"/>
  <c r="R149" i="22" s="1"/>
  <c r="AQ148" i="12"/>
  <c r="W148" i="22" s="1"/>
  <c r="AP148" i="12"/>
  <c r="V148" i="22" s="1"/>
  <c r="AN148" i="12"/>
  <c r="T148" i="22" s="1"/>
  <c r="AM148" i="12"/>
  <c r="S148" i="22" s="1"/>
  <c r="AL148" i="12"/>
  <c r="R148" i="22" s="1"/>
  <c r="AQ147" i="12"/>
  <c r="W147" i="22" s="1"/>
  <c r="AP147" i="12"/>
  <c r="V147" i="22" s="1"/>
  <c r="AN147" i="12"/>
  <c r="T147" i="22" s="1"/>
  <c r="AM147" i="12"/>
  <c r="S147" i="22" s="1"/>
  <c r="AL147" i="12"/>
  <c r="R147" i="22" s="1"/>
  <c r="AQ146" i="12"/>
  <c r="W146" i="22" s="1"/>
  <c r="AP146" i="12"/>
  <c r="V146" i="22" s="1"/>
  <c r="AN146" i="12"/>
  <c r="T146" i="22" s="1"/>
  <c r="AM146" i="12"/>
  <c r="S146" i="22" s="1"/>
  <c r="AL146" i="12"/>
  <c r="R146" i="22" s="1"/>
  <c r="AQ145" i="12"/>
  <c r="W145" i="22" s="1"/>
  <c r="AP145" i="12"/>
  <c r="V145" i="22" s="1"/>
  <c r="AN145" i="12"/>
  <c r="T145" i="22" s="1"/>
  <c r="AM145" i="12"/>
  <c r="S145" i="22" s="1"/>
  <c r="AL145" i="12"/>
  <c r="R145" i="22" s="1"/>
  <c r="AQ144" i="12"/>
  <c r="W144" i="22" s="1"/>
  <c r="AP144" i="12"/>
  <c r="V144" i="22" s="1"/>
  <c r="AN144" i="12"/>
  <c r="T144" i="22" s="1"/>
  <c r="AM144" i="12"/>
  <c r="S144" i="22" s="1"/>
  <c r="AL144" i="12"/>
  <c r="R144" i="22" s="1"/>
  <c r="AQ143" i="12"/>
  <c r="W143" i="22" s="1"/>
  <c r="AP143" i="12"/>
  <c r="V143" i="22" s="1"/>
  <c r="AN143" i="12"/>
  <c r="T143" i="22" s="1"/>
  <c r="AM143" i="12"/>
  <c r="S143" i="22" s="1"/>
  <c r="AL143" i="12"/>
  <c r="R143" i="22" s="1"/>
  <c r="AQ142" i="12"/>
  <c r="W142" i="22" s="1"/>
  <c r="AP142" i="12"/>
  <c r="V142" i="22" s="1"/>
  <c r="AN142" i="12"/>
  <c r="T142" i="22" s="1"/>
  <c r="AM142" i="12"/>
  <c r="S142" i="22" s="1"/>
  <c r="AL142" i="12"/>
  <c r="R142" i="22" s="1"/>
  <c r="AQ141" i="12"/>
  <c r="W141" i="22" s="1"/>
  <c r="AP141" i="12"/>
  <c r="V141" i="22" s="1"/>
  <c r="AN141" i="12"/>
  <c r="T141" i="22" s="1"/>
  <c r="AM141" i="12"/>
  <c r="S141" i="22" s="1"/>
  <c r="AL141" i="12"/>
  <c r="R141" i="22" s="1"/>
  <c r="AQ140" i="12"/>
  <c r="W140" i="22" s="1"/>
  <c r="AP140" i="12"/>
  <c r="V140" i="22" s="1"/>
  <c r="AN140" i="12"/>
  <c r="T140" i="22" s="1"/>
  <c r="AM140" i="12"/>
  <c r="S140" i="22" s="1"/>
  <c r="AL140" i="12"/>
  <c r="R140" i="22" s="1"/>
  <c r="AQ139" i="12"/>
  <c r="W139" i="22" s="1"/>
  <c r="AP139" i="12"/>
  <c r="V139" i="22" s="1"/>
  <c r="AN139" i="12"/>
  <c r="T139" i="22" s="1"/>
  <c r="AM139" i="12"/>
  <c r="S139" i="22" s="1"/>
  <c r="AL139" i="12"/>
  <c r="R139" i="22" s="1"/>
  <c r="AQ138" i="12"/>
  <c r="W138" i="22" s="1"/>
  <c r="AP138" i="12"/>
  <c r="V138" i="22" s="1"/>
  <c r="AN138" i="12"/>
  <c r="T138" i="22" s="1"/>
  <c r="AM138" i="12"/>
  <c r="S138" i="22" s="1"/>
  <c r="AL138" i="12"/>
  <c r="R138" i="22" s="1"/>
  <c r="AQ137" i="12"/>
  <c r="W137" i="22" s="1"/>
  <c r="AP137" i="12"/>
  <c r="V137" i="22" s="1"/>
  <c r="AN137" i="12"/>
  <c r="T137" i="22" s="1"/>
  <c r="AM137" i="12"/>
  <c r="S137" i="22" s="1"/>
  <c r="AL137" i="12"/>
  <c r="R137" i="22" s="1"/>
  <c r="AQ136" i="12"/>
  <c r="W136" i="22" s="1"/>
  <c r="AP136" i="12"/>
  <c r="V136" i="22" s="1"/>
  <c r="AN136" i="12"/>
  <c r="T136" i="22" s="1"/>
  <c r="AM136" i="12"/>
  <c r="S136" i="22" s="1"/>
  <c r="AL136" i="12"/>
  <c r="R136" i="22" s="1"/>
  <c r="AQ135" i="12"/>
  <c r="W135" i="22" s="1"/>
  <c r="AP135" i="12"/>
  <c r="V135" i="22" s="1"/>
  <c r="AN135" i="12"/>
  <c r="T135" i="22" s="1"/>
  <c r="AM135" i="12"/>
  <c r="S135" i="22" s="1"/>
  <c r="AL135" i="12"/>
  <c r="R135" i="22" s="1"/>
  <c r="AQ134" i="12"/>
  <c r="W134" i="22" s="1"/>
  <c r="AP134" i="12"/>
  <c r="V134" i="22" s="1"/>
  <c r="AN134" i="12"/>
  <c r="T134" i="22" s="1"/>
  <c r="AM134" i="12"/>
  <c r="S134" i="22" s="1"/>
  <c r="AL134" i="12"/>
  <c r="R134" i="22" s="1"/>
  <c r="AQ133" i="12"/>
  <c r="W133" i="22" s="1"/>
  <c r="AP133" i="12"/>
  <c r="V133" i="22" s="1"/>
  <c r="AN133" i="12"/>
  <c r="T133" i="22" s="1"/>
  <c r="AM133" i="12"/>
  <c r="S133" i="22" s="1"/>
  <c r="AL133" i="12"/>
  <c r="R133" i="22" s="1"/>
  <c r="AQ132" i="12"/>
  <c r="W132" i="22" s="1"/>
  <c r="AP132" i="12"/>
  <c r="V132" i="22" s="1"/>
  <c r="AN132" i="12"/>
  <c r="T132" i="22" s="1"/>
  <c r="AM132" i="12"/>
  <c r="S132" i="22" s="1"/>
  <c r="AL132" i="12"/>
  <c r="R132" i="22" s="1"/>
  <c r="AQ131" i="12"/>
  <c r="W131" i="22" s="1"/>
  <c r="AP131" i="12"/>
  <c r="V131" i="22" s="1"/>
  <c r="AN131" i="12"/>
  <c r="T131" i="22" s="1"/>
  <c r="AM131" i="12"/>
  <c r="S131" i="22" s="1"/>
  <c r="AL131" i="12"/>
  <c r="R131" i="22" s="1"/>
  <c r="AQ130" i="12"/>
  <c r="W130" i="22" s="1"/>
  <c r="AP130" i="12"/>
  <c r="V130" i="22" s="1"/>
  <c r="AN130" i="12"/>
  <c r="T130" i="22" s="1"/>
  <c r="AM130" i="12"/>
  <c r="S130" i="22" s="1"/>
  <c r="AL130" i="12"/>
  <c r="R130" i="22" s="1"/>
  <c r="AQ129" i="12"/>
  <c r="W129" i="22" s="1"/>
  <c r="AP129" i="12"/>
  <c r="V129" i="22" s="1"/>
  <c r="AN129" i="12"/>
  <c r="T129" i="22" s="1"/>
  <c r="AM129" i="12"/>
  <c r="S129" i="22" s="1"/>
  <c r="AL129" i="12"/>
  <c r="R129" i="22" s="1"/>
  <c r="AQ128" i="12"/>
  <c r="W128" i="22" s="1"/>
  <c r="AP128" i="12"/>
  <c r="V128" i="22" s="1"/>
  <c r="AN128" i="12"/>
  <c r="T128" i="22" s="1"/>
  <c r="AM128" i="12"/>
  <c r="S128" i="22" s="1"/>
  <c r="AL128" i="12"/>
  <c r="R128" i="22" s="1"/>
  <c r="AQ127" i="12"/>
  <c r="W127" i="22" s="1"/>
  <c r="AP127" i="12"/>
  <c r="V127" i="22" s="1"/>
  <c r="AN127" i="12"/>
  <c r="T127" i="22" s="1"/>
  <c r="AM127" i="12"/>
  <c r="S127" i="22" s="1"/>
  <c r="AL127" i="12"/>
  <c r="R127" i="22" s="1"/>
  <c r="AQ126" i="12"/>
  <c r="W126" i="22" s="1"/>
  <c r="AP126" i="12"/>
  <c r="V126" i="22" s="1"/>
  <c r="AN126" i="12"/>
  <c r="T126" i="22" s="1"/>
  <c r="AM126" i="12"/>
  <c r="S126" i="22" s="1"/>
  <c r="AL126" i="12"/>
  <c r="R126" i="22" s="1"/>
  <c r="AQ125" i="12"/>
  <c r="W125" i="22" s="1"/>
  <c r="AP125" i="12"/>
  <c r="V125" i="22" s="1"/>
  <c r="AN125" i="12"/>
  <c r="T125" i="22" s="1"/>
  <c r="AM125" i="12"/>
  <c r="S125" i="22" s="1"/>
  <c r="AL125" i="12"/>
  <c r="R125" i="22" s="1"/>
  <c r="AQ124" i="12"/>
  <c r="W124" i="22" s="1"/>
  <c r="AP124" i="12"/>
  <c r="V124" i="22" s="1"/>
  <c r="AN124" i="12"/>
  <c r="T124" i="22" s="1"/>
  <c r="AM124" i="12"/>
  <c r="S124" i="22" s="1"/>
  <c r="AL124" i="12"/>
  <c r="R124" i="22" s="1"/>
  <c r="AQ123" i="12"/>
  <c r="W123" i="22" s="1"/>
  <c r="AP123" i="12"/>
  <c r="V123" i="22" s="1"/>
  <c r="AN123" i="12"/>
  <c r="T123" i="22" s="1"/>
  <c r="AM123" i="12"/>
  <c r="S123" i="22" s="1"/>
  <c r="AL123" i="12"/>
  <c r="R123" i="22" s="1"/>
  <c r="AQ122" i="12"/>
  <c r="W122" i="22" s="1"/>
  <c r="AP122" i="12"/>
  <c r="V122" i="22" s="1"/>
  <c r="AN122" i="12"/>
  <c r="T122" i="22" s="1"/>
  <c r="AM122" i="12"/>
  <c r="S122" i="22" s="1"/>
  <c r="AL122" i="12"/>
  <c r="R122" i="22" s="1"/>
  <c r="AQ121" i="12"/>
  <c r="W121" i="22" s="1"/>
  <c r="AP121" i="12"/>
  <c r="V121" i="22" s="1"/>
  <c r="AN121" i="12"/>
  <c r="T121" i="22" s="1"/>
  <c r="AM121" i="12"/>
  <c r="S121" i="22" s="1"/>
  <c r="AL121" i="12"/>
  <c r="R121" i="22" s="1"/>
  <c r="AQ120" i="12"/>
  <c r="W120" i="22" s="1"/>
  <c r="AP120" i="12"/>
  <c r="V120" i="22" s="1"/>
  <c r="AN120" i="12"/>
  <c r="T120" i="22" s="1"/>
  <c r="AM120" i="12"/>
  <c r="S120" i="22" s="1"/>
  <c r="AL120" i="12"/>
  <c r="R120" i="22" s="1"/>
  <c r="AQ119" i="12"/>
  <c r="W119" i="22" s="1"/>
  <c r="AP119" i="12"/>
  <c r="V119" i="22" s="1"/>
  <c r="AN119" i="12"/>
  <c r="T119" i="22" s="1"/>
  <c r="AM119" i="12"/>
  <c r="S119" i="22" s="1"/>
  <c r="AL119" i="12"/>
  <c r="R119" i="22" s="1"/>
  <c r="AQ118" i="12"/>
  <c r="W118" i="22" s="1"/>
  <c r="AP118" i="12"/>
  <c r="V118" i="22" s="1"/>
  <c r="AN118" i="12"/>
  <c r="T118" i="22" s="1"/>
  <c r="AM118" i="12"/>
  <c r="S118" i="22" s="1"/>
  <c r="AL118" i="12"/>
  <c r="R118" i="22" s="1"/>
  <c r="AQ117" i="12"/>
  <c r="W117" i="22" s="1"/>
  <c r="AP117" i="12"/>
  <c r="V117" i="22" s="1"/>
  <c r="AN117" i="12"/>
  <c r="T117" i="22" s="1"/>
  <c r="AM117" i="12"/>
  <c r="S117" i="22" s="1"/>
  <c r="AL117" i="12"/>
  <c r="R117" i="22" s="1"/>
  <c r="AQ116" i="12"/>
  <c r="W116" i="22" s="1"/>
  <c r="AP116" i="12"/>
  <c r="V116" i="22" s="1"/>
  <c r="AN116" i="12"/>
  <c r="T116" i="22" s="1"/>
  <c r="AM116" i="12"/>
  <c r="S116" i="22" s="1"/>
  <c r="AL116" i="12"/>
  <c r="R116" i="22" s="1"/>
  <c r="AQ115" i="12"/>
  <c r="W115" i="22" s="1"/>
  <c r="AP115" i="12"/>
  <c r="V115" i="22" s="1"/>
  <c r="AN115" i="12"/>
  <c r="T115" i="22" s="1"/>
  <c r="AM115" i="12"/>
  <c r="S115" i="22" s="1"/>
  <c r="AL115" i="12"/>
  <c r="R115" i="22" s="1"/>
  <c r="AQ114" i="12"/>
  <c r="W114" i="22" s="1"/>
  <c r="AP114" i="12"/>
  <c r="V114" i="22" s="1"/>
  <c r="AN114" i="12"/>
  <c r="T114" i="22" s="1"/>
  <c r="AM114" i="12"/>
  <c r="S114" i="22" s="1"/>
  <c r="AL114" i="12"/>
  <c r="R114" i="22" s="1"/>
  <c r="AQ113" i="12"/>
  <c r="W113" i="22" s="1"/>
  <c r="AP113" i="12"/>
  <c r="V113" i="22" s="1"/>
  <c r="AN113" i="12"/>
  <c r="T113" i="22" s="1"/>
  <c r="AM113" i="12"/>
  <c r="S113" i="22" s="1"/>
  <c r="AL113" i="12"/>
  <c r="R113" i="22" s="1"/>
  <c r="AQ112" i="12"/>
  <c r="W112" i="22" s="1"/>
  <c r="AP112" i="12"/>
  <c r="V112" i="22" s="1"/>
  <c r="AN112" i="12"/>
  <c r="T112" i="22" s="1"/>
  <c r="AM112" i="12"/>
  <c r="S112" i="22" s="1"/>
  <c r="AL112" i="12"/>
  <c r="R112" i="22" s="1"/>
  <c r="AQ111" i="12"/>
  <c r="W111" i="22" s="1"/>
  <c r="AP111" i="12"/>
  <c r="V111" i="22" s="1"/>
  <c r="AN111" i="12"/>
  <c r="T111" i="22" s="1"/>
  <c r="AM111" i="12"/>
  <c r="S111" i="22" s="1"/>
  <c r="AL111" i="12"/>
  <c r="R111" i="22" s="1"/>
  <c r="AQ110" i="12"/>
  <c r="W110" i="22" s="1"/>
  <c r="AP110" i="12"/>
  <c r="V110" i="22" s="1"/>
  <c r="AN110" i="12"/>
  <c r="T110" i="22" s="1"/>
  <c r="AM110" i="12"/>
  <c r="S110" i="22" s="1"/>
  <c r="AL110" i="12"/>
  <c r="R110" i="22" s="1"/>
  <c r="AQ109" i="12"/>
  <c r="W109" i="22" s="1"/>
  <c r="AP109" i="12"/>
  <c r="V109" i="22" s="1"/>
  <c r="AN109" i="12"/>
  <c r="T109" i="22" s="1"/>
  <c r="AM109" i="12"/>
  <c r="S109" i="22" s="1"/>
  <c r="AL109" i="12"/>
  <c r="R109" i="22" s="1"/>
  <c r="AQ108" i="12"/>
  <c r="W108" i="22" s="1"/>
  <c r="AP108" i="12"/>
  <c r="V108" i="22" s="1"/>
  <c r="AN108" i="12"/>
  <c r="T108" i="22" s="1"/>
  <c r="AM108" i="12"/>
  <c r="S108" i="22" s="1"/>
  <c r="AL108" i="12"/>
  <c r="R108" i="22" s="1"/>
  <c r="AQ107" i="12"/>
  <c r="W107" i="22" s="1"/>
  <c r="AP107" i="12"/>
  <c r="V107" i="22" s="1"/>
  <c r="AN107" i="12"/>
  <c r="T107" i="22" s="1"/>
  <c r="AM107" i="12"/>
  <c r="S107" i="22" s="1"/>
  <c r="AL107" i="12"/>
  <c r="R107" i="22" s="1"/>
  <c r="AQ106" i="12"/>
  <c r="W106" i="22" s="1"/>
  <c r="AP106" i="12"/>
  <c r="V106" i="22" s="1"/>
  <c r="AN106" i="12"/>
  <c r="T106" i="22" s="1"/>
  <c r="AM106" i="12"/>
  <c r="S106" i="22" s="1"/>
  <c r="AL106" i="12"/>
  <c r="R106" i="22" s="1"/>
  <c r="AQ105" i="12"/>
  <c r="W105" i="22" s="1"/>
  <c r="AP105" i="12"/>
  <c r="V105" i="22" s="1"/>
  <c r="AN105" i="12"/>
  <c r="T105" i="22" s="1"/>
  <c r="AM105" i="12"/>
  <c r="S105" i="22" s="1"/>
  <c r="AL105" i="12"/>
  <c r="R105" i="22" s="1"/>
  <c r="AQ104" i="12"/>
  <c r="W104" i="22" s="1"/>
  <c r="AP104" i="12"/>
  <c r="V104" i="22" s="1"/>
  <c r="AN104" i="12"/>
  <c r="T104" i="22" s="1"/>
  <c r="AM104" i="12"/>
  <c r="S104" i="22" s="1"/>
  <c r="AL104" i="12"/>
  <c r="R104" i="22" s="1"/>
  <c r="AQ103" i="12"/>
  <c r="W103" i="22" s="1"/>
  <c r="AP103" i="12"/>
  <c r="V103" i="22" s="1"/>
  <c r="AN103" i="12"/>
  <c r="T103" i="22" s="1"/>
  <c r="AM103" i="12"/>
  <c r="S103" i="22" s="1"/>
  <c r="AL103" i="12"/>
  <c r="R103" i="22" s="1"/>
  <c r="AQ102" i="12"/>
  <c r="W102" i="22" s="1"/>
  <c r="AP102" i="12"/>
  <c r="V102" i="22" s="1"/>
  <c r="AN102" i="12"/>
  <c r="T102" i="22" s="1"/>
  <c r="AM102" i="12"/>
  <c r="S102" i="22" s="1"/>
  <c r="AL102" i="12"/>
  <c r="R102" i="22" s="1"/>
  <c r="AQ101" i="12"/>
  <c r="W101" i="22" s="1"/>
  <c r="AP101" i="12"/>
  <c r="V101" i="22" s="1"/>
  <c r="AN101" i="12"/>
  <c r="T101" i="22" s="1"/>
  <c r="AM101" i="12"/>
  <c r="S101" i="22" s="1"/>
  <c r="AL101" i="12"/>
  <c r="R101" i="22" s="1"/>
  <c r="AQ100" i="12"/>
  <c r="W100" i="22" s="1"/>
  <c r="AP100" i="12"/>
  <c r="V100" i="22" s="1"/>
  <c r="AN100" i="12"/>
  <c r="T100" i="22" s="1"/>
  <c r="AM100" i="12"/>
  <c r="S100" i="22" s="1"/>
  <c r="AL100" i="12"/>
  <c r="R100" i="22" s="1"/>
  <c r="AQ99" i="12"/>
  <c r="W99" i="22" s="1"/>
  <c r="AP99" i="12"/>
  <c r="V99" i="22" s="1"/>
  <c r="AN99" i="12"/>
  <c r="T99" i="22" s="1"/>
  <c r="AM99" i="12"/>
  <c r="S99" i="22" s="1"/>
  <c r="AL99" i="12"/>
  <c r="R99" i="22" s="1"/>
  <c r="AQ98" i="12"/>
  <c r="W98" i="22" s="1"/>
  <c r="AP98" i="12"/>
  <c r="V98" i="22" s="1"/>
  <c r="AN98" i="12"/>
  <c r="T98" i="22" s="1"/>
  <c r="AM98" i="12"/>
  <c r="S98" i="22" s="1"/>
  <c r="AL98" i="12"/>
  <c r="R98" i="22" s="1"/>
  <c r="AQ97" i="12"/>
  <c r="W97" i="22" s="1"/>
  <c r="AP97" i="12"/>
  <c r="V97" i="22" s="1"/>
  <c r="AN97" i="12"/>
  <c r="T97" i="22" s="1"/>
  <c r="AM97" i="12"/>
  <c r="S97" i="22" s="1"/>
  <c r="AL97" i="12"/>
  <c r="R97" i="22" s="1"/>
  <c r="AQ96" i="12"/>
  <c r="W96" i="22" s="1"/>
  <c r="AP96" i="12"/>
  <c r="V96" i="22" s="1"/>
  <c r="AN96" i="12"/>
  <c r="T96" i="22" s="1"/>
  <c r="AM96" i="12"/>
  <c r="S96" i="22" s="1"/>
  <c r="AL96" i="12"/>
  <c r="R96" i="22" s="1"/>
  <c r="AQ95" i="12"/>
  <c r="W95" i="22" s="1"/>
  <c r="AP95" i="12"/>
  <c r="V95" i="22" s="1"/>
  <c r="AN95" i="12"/>
  <c r="T95" i="22" s="1"/>
  <c r="AM95" i="12"/>
  <c r="S95" i="22" s="1"/>
  <c r="AL95" i="12"/>
  <c r="R95" i="22" s="1"/>
  <c r="AQ94" i="12"/>
  <c r="W94" i="22" s="1"/>
  <c r="AP94" i="12"/>
  <c r="V94" i="22" s="1"/>
  <c r="AN94" i="12"/>
  <c r="T94" i="22" s="1"/>
  <c r="AM94" i="12"/>
  <c r="S94" i="22" s="1"/>
  <c r="AL94" i="12"/>
  <c r="R94" i="22" s="1"/>
  <c r="AQ93" i="12"/>
  <c r="W93" i="22" s="1"/>
  <c r="AP93" i="12"/>
  <c r="V93" i="22" s="1"/>
  <c r="AN93" i="12"/>
  <c r="T93" i="22" s="1"/>
  <c r="AM93" i="12"/>
  <c r="S93" i="22" s="1"/>
  <c r="AL93" i="12"/>
  <c r="R93" i="22" s="1"/>
  <c r="AQ92" i="12"/>
  <c r="W92" i="22" s="1"/>
  <c r="AP92" i="12"/>
  <c r="V92" i="22" s="1"/>
  <c r="AN92" i="12"/>
  <c r="T92" i="22" s="1"/>
  <c r="AM92" i="12"/>
  <c r="S92" i="22" s="1"/>
  <c r="AL92" i="12"/>
  <c r="R92" i="22" s="1"/>
  <c r="AQ91" i="12"/>
  <c r="W91" i="22" s="1"/>
  <c r="AP91" i="12"/>
  <c r="V91" i="22" s="1"/>
  <c r="AN91" i="12"/>
  <c r="T91" i="22" s="1"/>
  <c r="AM91" i="12"/>
  <c r="S91" i="22" s="1"/>
  <c r="AL91" i="12"/>
  <c r="R91" i="22" s="1"/>
  <c r="AQ90" i="12"/>
  <c r="W90" i="22" s="1"/>
  <c r="AP90" i="12"/>
  <c r="V90" i="22" s="1"/>
  <c r="AN90" i="12"/>
  <c r="T90" i="22" s="1"/>
  <c r="AM90" i="12"/>
  <c r="S90" i="22" s="1"/>
  <c r="AL90" i="12"/>
  <c r="R90" i="22" s="1"/>
  <c r="AQ89" i="12"/>
  <c r="W89" i="22" s="1"/>
  <c r="AP89" i="12"/>
  <c r="V89" i="22" s="1"/>
  <c r="AN89" i="12"/>
  <c r="T89" i="22" s="1"/>
  <c r="AM89" i="12"/>
  <c r="S89" i="22" s="1"/>
  <c r="AL89" i="12"/>
  <c r="R89" i="22" s="1"/>
  <c r="AQ88" i="12"/>
  <c r="W88" i="22" s="1"/>
  <c r="AP88" i="12"/>
  <c r="V88" i="22" s="1"/>
  <c r="AN88" i="12"/>
  <c r="T88" i="22" s="1"/>
  <c r="AM88" i="12"/>
  <c r="S88" i="22" s="1"/>
  <c r="AL88" i="12"/>
  <c r="R88" i="22" s="1"/>
  <c r="AQ87" i="12"/>
  <c r="W87" i="22" s="1"/>
  <c r="AP87" i="12"/>
  <c r="V87" i="22" s="1"/>
  <c r="AN87" i="12"/>
  <c r="T87" i="22" s="1"/>
  <c r="AM87" i="12"/>
  <c r="S87" i="22" s="1"/>
  <c r="AL87" i="12"/>
  <c r="R87" i="22" s="1"/>
  <c r="AQ86" i="12"/>
  <c r="W86" i="22" s="1"/>
  <c r="AP86" i="12"/>
  <c r="V86" i="22" s="1"/>
  <c r="AN86" i="12"/>
  <c r="T86" i="22" s="1"/>
  <c r="AM86" i="12"/>
  <c r="S86" i="22" s="1"/>
  <c r="AL86" i="12"/>
  <c r="R86" i="22" s="1"/>
  <c r="N97" l="1"/>
  <c r="N113"/>
  <c r="N129"/>
  <c r="N145"/>
  <c r="N153"/>
  <c r="N177"/>
  <c r="N193"/>
  <c r="N209"/>
  <c r="N225"/>
  <c r="N249"/>
  <c r="M89"/>
  <c r="M105"/>
  <c r="M113"/>
  <c r="M129"/>
  <c r="M145"/>
  <c r="M161"/>
  <c r="M177"/>
  <c r="M193"/>
  <c r="M209"/>
  <c r="M217"/>
  <c r="M237"/>
  <c r="N90"/>
  <c r="N106"/>
  <c r="N122"/>
  <c r="N146"/>
  <c r="N162"/>
  <c r="N178"/>
  <c r="N186"/>
  <c r="N206"/>
  <c r="N210"/>
  <c r="N214"/>
  <c r="N218"/>
  <c r="N222"/>
  <c r="N226"/>
  <c r="N230"/>
  <c r="N234"/>
  <c r="N238"/>
  <c r="N246"/>
  <c r="N250"/>
  <c r="N254"/>
  <c r="N258"/>
  <c r="N262"/>
  <c r="N266"/>
  <c r="N270"/>
  <c r="N274"/>
  <c r="N89"/>
  <c r="N105"/>
  <c r="N121"/>
  <c r="N137"/>
  <c r="N161"/>
  <c r="N169"/>
  <c r="N185"/>
  <c r="N201"/>
  <c r="N217"/>
  <c r="N233"/>
  <c r="N241"/>
  <c r="M101"/>
  <c r="M117"/>
  <c r="M133"/>
  <c r="M149"/>
  <c r="M165"/>
  <c r="M173"/>
  <c r="M181"/>
  <c r="M189"/>
  <c r="M197"/>
  <c r="M205"/>
  <c r="M213"/>
  <c r="M221"/>
  <c r="M229"/>
  <c r="M249"/>
  <c r="N86"/>
  <c r="N102"/>
  <c r="N118"/>
  <c r="N126"/>
  <c r="N150"/>
  <c r="N158"/>
  <c r="N174"/>
  <c r="N202"/>
  <c r="M90"/>
  <c r="M98"/>
  <c r="M110"/>
  <c r="M118"/>
  <c r="M134"/>
  <c r="M226"/>
  <c r="M230"/>
  <c r="M234"/>
  <c r="M238"/>
  <c r="M246"/>
  <c r="M250"/>
  <c r="N101"/>
  <c r="N109"/>
  <c r="N125"/>
  <c r="N149"/>
  <c r="N157"/>
  <c r="N181"/>
  <c r="N189"/>
  <c r="N213"/>
  <c r="N221"/>
  <c r="M93"/>
  <c r="M109"/>
  <c r="M125"/>
  <c r="M141"/>
  <c r="M157"/>
  <c r="M245"/>
  <c r="M253"/>
  <c r="N98"/>
  <c r="N114"/>
  <c r="N130"/>
  <c r="N138"/>
  <c r="N154"/>
  <c r="N170"/>
  <c r="N194"/>
  <c r="M86"/>
  <c r="M102"/>
  <c r="M114"/>
  <c r="M126"/>
  <c r="M130"/>
  <c r="M142"/>
  <c r="M146"/>
  <c r="M154"/>
  <c r="M158"/>
  <c r="M162"/>
  <c r="M170"/>
  <c r="M174"/>
  <c r="M178"/>
  <c r="M182"/>
  <c r="M186"/>
  <c r="M190"/>
  <c r="M194"/>
  <c r="M198"/>
  <c r="M202"/>
  <c r="M206"/>
  <c r="M210"/>
  <c r="M214"/>
  <c r="M218"/>
  <c r="M222"/>
  <c r="N93"/>
  <c r="N117"/>
  <c r="N133"/>
  <c r="N141"/>
  <c r="N165"/>
  <c r="N173"/>
  <c r="N197"/>
  <c r="N205"/>
  <c r="N229"/>
  <c r="N237"/>
  <c r="N245"/>
  <c r="N253"/>
  <c r="M97"/>
  <c r="M121"/>
  <c r="M137"/>
  <c r="M153"/>
  <c r="M169"/>
  <c r="M185"/>
  <c r="M201"/>
  <c r="M225"/>
  <c r="M233"/>
  <c r="M241"/>
  <c r="N94"/>
  <c r="N110"/>
  <c r="N134"/>
  <c r="N142"/>
  <c r="N166"/>
  <c r="N182"/>
  <c r="N190"/>
  <c r="N198"/>
  <c r="M94"/>
  <c r="M106"/>
  <c r="M122"/>
  <c r="M138"/>
  <c r="M150"/>
  <c r="M166"/>
  <c r="N275"/>
  <c r="N269"/>
  <c r="N273"/>
  <c r="M273"/>
  <c r="M266"/>
  <c r="M270"/>
  <c r="M274"/>
  <c r="M275"/>
  <c r="M269"/>
  <c r="N257"/>
  <c r="N261"/>
  <c r="N265"/>
  <c r="M254"/>
  <c r="M258"/>
  <c r="M262"/>
  <c r="M261"/>
  <c r="M257"/>
  <c r="M265"/>
  <c r="N242"/>
  <c r="M242"/>
  <c r="N103"/>
  <c r="N119"/>
  <c r="N135"/>
  <c r="N155"/>
  <c r="N175"/>
  <c r="N195"/>
  <c r="N215"/>
  <c r="N235"/>
  <c r="N255"/>
  <c r="M95"/>
  <c r="M127"/>
  <c r="M155"/>
  <c r="M163"/>
  <c r="M175"/>
  <c r="M179"/>
  <c r="M195"/>
  <c r="M207"/>
  <c r="M215"/>
  <c r="M223"/>
  <c r="M235"/>
  <c r="M239"/>
  <c r="M247"/>
  <c r="M251"/>
  <c r="M259"/>
  <c r="M267"/>
  <c r="N88"/>
  <c r="N92"/>
  <c r="N96"/>
  <c r="N100"/>
  <c r="N104"/>
  <c r="N108"/>
  <c r="N112"/>
  <c r="N116"/>
  <c r="N120"/>
  <c r="N124"/>
  <c r="N128"/>
  <c r="N132"/>
  <c r="N136"/>
  <c r="N140"/>
  <c r="N144"/>
  <c r="N148"/>
  <c r="N152"/>
  <c r="N156"/>
  <c r="N160"/>
  <c r="N164"/>
  <c r="N168"/>
  <c r="N172"/>
  <c r="N176"/>
  <c r="N180"/>
  <c r="N184"/>
  <c r="N188"/>
  <c r="N192"/>
  <c r="N196"/>
  <c r="N200"/>
  <c r="N204"/>
  <c r="N208"/>
  <c r="N212"/>
  <c r="N216"/>
  <c r="N220"/>
  <c r="N224"/>
  <c r="N228"/>
  <c r="N232"/>
  <c r="N236"/>
  <c r="N240"/>
  <c r="N244"/>
  <c r="N248"/>
  <c r="N252"/>
  <c r="N256"/>
  <c r="N260"/>
  <c r="N264"/>
  <c r="N268"/>
  <c r="N272"/>
  <c r="N87"/>
  <c r="N99"/>
  <c r="N115"/>
  <c r="N131"/>
  <c r="N147"/>
  <c r="N163"/>
  <c r="N179"/>
  <c r="N191"/>
  <c r="N203"/>
  <c r="N219"/>
  <c r="N231"/>
  <c r="N247"/>
  <c r="N259"/>
  <c r="N271"/>
  <c r="M103"/>
  <c r="M115"/>
  <c r="M131"/>
  <c r="M143"/>
  <c r="M159"/>
  <c r="M167"/>
  <c r="M171"/>
  <c r="M183"/>
  <c r="M187"/>
  <c r="M191"/>
  <c r="M199"/>
  <c r="M203"/>
  <c r="M211"/>
  <c r="M219"/>
  <c r="M227"/>
  <c r="M231"/>
  <c r="M243"/>
  <c r="M255"/>
  <c r="M263"/>
  <c r="M271"/>
  <c r="M88"/>
  <c r="M92"/>
  <c r="M96"/>
  <c r="M100"/>
  <c r="M104"/>
  <c r="M108"/>
  <c r="M112"/>
  <c r="M116"/>
  <c r="M120"/>
  <c r="M124"/>
  <c r="M128"/>
  <c r="M132"/>
  <c r="M136"/>
  <c r="M140"/>
  <c r="M144"/>
  <c r="M148"/>
  <c r="M152"/>
  <c r="M156"/>
  <c r="M160"/>
  <c r="M164"/>
  <c r="M168"/>
  <c r="M172"/>
  <c r="M176"/>
  <c r="M180"/>
  <c r="M184"/>
  <c r="M188"/>
  <c r="M192"/>
  <c r="M196"/>
  <c r="M200"/>
  <c r="M204"/>
  <c r="M208"/>
  <c r="M212"/>
  <c r="M216"/>
  <c r="M220"/>
  <c r="M224"/>
  <c r="M228"/>
  <c r="M232"/>
  <c r="M236"/>
  <c r="M240"/>
  <c r="M244"/>
  <c r="M248"/>
  <c r="M252"/>
  <c r="M256"/>
  <c r="M260"/>
  <c r="M264"/>
  <c r="M268"/>
  <c r="M272"/>
  <c r="N95"/>
  <c r="N111"/>
  <c r="N127"/>
  <c r="N143"/>
  <c r="N159"/>
  <c r="N171"/>
  <c r="N183"/>
  <c r="N199"/>
  <c r="N211"/>
  <c r="N227"/>
  <c r="N239"/>
  <c r="N251"/>
  <c r="N267"/>
  <c r="M87"/>
  <c r="M99"/>
  <c r="M111"/>
  <c r="M123"/>
  <c r="M135"/>
  <c r="M147"/>
  <c r="N91"/>
  <c r="N107"/>
  <c r="N123"/>
  <c r="N139"/>
  <c r="N151"/>
  <c r="N167"/>
  <c r="N187"/>
  <c r="N207"/>
  <c r="N223"/>
  <c r="N243"/>
  <c r="N263"/>
  <c r="M91"/>
  <c r="M107"/>
  <c r="M119"/>
  <c r="M139"/>
  <c r="M151"/>
  <c r="AC254" i="12"/>
  <c r="Q254" i="22" s="1"/>
  <c r="AC255" i="12"/>
  <c r="Q255" i="22" s="1"/>
  <c r="AC256" i="12"/>
  <c r="Q256" i="22" s="1"/>
  <c r="AC257" i="12"/>
  <c r="Q257" i="22" s="1"/>
  <c r="AC258" i="12"/>
  <c r="Q258" i="22" s="1"/>
  <c r="AC259" i="12"/>
  <c r="Q259" i="22" s="1"/>
  <c r="AC260" i="12"/>
  <c r="Q260" i="22" s="1"/>
  <c r="AC261" i="12"/>
  <c r="Q261" i="22" s="1"/>
  <c r="AC262" i="12"/>
  <c r="Q262" i="22" s="1"/>
  <c r="AC263" i="12"/>
  <c r="Q263" i="22" s="1"/>
  <c r="AC264" i="12"/>
  <c r="Q264" i="22" s="1"/>
  <c r="AC265" i="12"/>
  <c r="Q265" i="22" s="1"/>
  <c r="AC266" i="12"/>
  <c r="Q266" i="22" s="1"/>
  <c r="AC267" i="12"/>
  <c r="Q267" i="22" s="1"/>
  <c r="L113" i="21" l="1"/>
  <c r="K113"/>
  <c r="H113"/>
  <c r="F113"/>
  <c r="G113"/>
  <c r="E113"/>
  <c r="L112"/>
  <c r="K112"/>
  <c r="H112"/>
  <c r="F112"/>
  <c r="G112"/>
  <c r="E112"/>
  <c r="L111"/>
  <c r="K111"/>
  <c r="H111"/>
  <c r="F111"/>
  <c r="G111"/>
  <c r="E111"/>
  <c r="L110"/>
  <c r="K110"/>
  <c r="H110"/>
  <c r="F110"/>
  <c r="G110"/>
  <c r="E110"/>
  <c r="B70" i="24" s="1"/>
  <c r="L109" i="21"/>
  <c r="K109"/>
  <c r="H109"/>
  <c r="F109"/>
  <c r="G109"/>
  <c r="E109"/>
  <c r="L108"/>
  <c r="K108"/>
  <c r="H108"/>
  <c r="F108"/>
  <c r="G108"/>
  <c r="E108"/>
  <c r="L107"/>
  <c r="L18" i="25" s="1"/>
  <c r="K107" i="21"/>
  <c r="L17" i="25" s="1"/>
  <c r="H107" i="21"/>
  <c r="L16" i="25" s="1"/>
  <c r="F107" i="21"/>
  <c r="L14" i="25" s="1"/>
  <c r="G107" i="21"/>
  <c r="L15" i="25" s="1"/>
  <c r="E107" i="21"/>
  <c r="B67" i="24" s="1"/>
  <c r="L106" i="21"/>
  <c r="K18" i="25" s="1"/>
  <c r="K106" i="21"/>
  <c r="K17" i="25" s="1"/>
  <c r="H106" i="21"/>
  <c r="K16" i="25" s="1"/>
  <c r="F106" i="21"/>
  <c r="K14" i="25" s="1"/>
  <c r="G106" i="21"/>
  <c r="K15" i="25" s="1"/>
  <c r="E106" i="21"/>
  <c r="B66" i="24" s="1"/>
  <c r="L105" i="21"/>
  <c r="J18" i="25" s="1"/>
  <c r="F38" s="1"/>
  <c r="K105" i="21"/>
  <c r="J17" i="25" s="1"/>
  <c r="F37" s="1"/>
  <c r="H105" i="21"/>
  <c r="J16" i="25" s="1"/>
  <c r="F35" s="1"/>
  <c r="F105" i="21"/>
  <c r="J14" i="25" s="1"/>
  <c r="F33" s="1"/>
  <c r="G105" i="21"/>
  <c r="J15" i="25" s="1"/>
  <c r="F34" s="1"/>
  <c r="E105" i="21"/>
  <c r="L104"/>
  <c r="I18" i="25" s="1"/>
  <c r="E38" s="1"/>
  <c r="K104" i="21"/>
  <c r="I17" i="25" s="1"/>
  <c r="E37" s="1"/>
  <c r="H104" i="21"/>
  <c r="I16" i="25" s="1"/>
  <c r="E35" s="1"/>
  <c r="F104" i="21"/>
  <c r="I14" i="25" s="1"/>
  <c r="E33" s="1"/>
  <c r="G104" i="21"/>
  <c r="I15" i="25" s="1"/>
  <c r="E34" s="1"/>
  <c r="E104" i="21"/>
  <c r="L103"/>
  <c r="H18" i="25" s="1"/>
  <c r="D38" s="1"/>
  <c r="K103" i="21"/>
  <c r="H17" i="25" s="1"/>
  <c r="D37" s="1"/>
  <c r="H103" i="21"/>
  <c r="H16" i="25" s="1"/>
  <c r="D35" s="1"/>
  <c r="F103" i="21"/>
  <c r="H14" i="25" s="1"/>
  <c r="D33" s="1"/>
  <c r="G103" i="21"/>
  <c r="H15" i="25" s="1"/>
  <c r="D34" s="1"/>
  <c r="E103" i="21"/>
  <c r="L102"/>
  <c r="G18" i="25" s="1"/>
  <c r="C38" s="1"/>
  <c r="K102" i="21"/>
  <c r="G17" i="25" s="1"/>
  <c r="C37" s="1"/>
  <c r="H102" i="21"/>
  <c r="G16" i="25" s="1"/>
  <c r="C35" s="1"/>
  <c r="F102" i="21"/>
  <c r="G14" i="25" s="1"/>
  <c r="C33" s="1"/>
  <c r="G102" i="21"/>
  <c r="G15" i="25" s="1"/>
  <c r="C34" s="1"/>
  <c r="E102" i="21"/>
  <c r="L101"/>
  <c r="F18" i="25" s="1"/>
  <c r="K101" i="21"/>
  <c r="F17" i="25" s="1"/>
  <c r="H101" i="21"/>
  <c r="F16" i="25" s="1"/>
  <c r="F101" i="21"/>
  <c r="F14" i="25" s="1"/>
  <c r="G101" i="21"/>
  <c r="F15" i="25" s="1"/>
  <c r="E101" i="21"/>
  <c r="L100"/>
  <c r="E18" i="25" s="1"/>
  <c r="K100" i="21"/>
  <c r="E17" i="25" s="1"/>
  <c r="H100" i="21"/>
  <c r="E16" i="25" s="1"/>
  <c r="F100" i="21"/>
  <c r="E14" i="25" s="1"/>
  <c r="G100" i="21"/>
  <c r="E15" i="25" s="1"/>
  <c r="E100" i="21"/>
  <c r="L99"/>
  <c r="D18" i="25" s="1"/>
  <c r="K99" i="21"/>
  <c r="D17" i="25" s="1"/>
  <c r="H99" i="21"/>
  <c r="D16" i="25" s="1"/>
  <c r="F99" i="21"/>
  <c r="D14" i="25" s="1"/>
  <c r="G99" i="21"/>
  <c r="D15" i="25" s="1"/>
  <c r="E99" i="21"/>
  <c r="L98"/>
  <c r="C18" i="25" s="1"/>
  <c r="K98" i="21"/>
  <c r="C17" i="25" s="1"/>
  <c r="H98" i="21"/>
  <c r="C16" i="25" s="1"/>
  <c r="F98" i="21"/>
  <c r="C14" i="25" s="1"/>
  <c r="G98" i="21"/>
  <c r="C15" i="25" s="1"/>
  <c r="E98" i="21"/>
  <c r="L97"/>
  <c r="K97"/>
  <c r="H97"/>
  <c r="F97"/>
  <c r="G97"/>
  <c r="E97"/>
  <c r="B57" i="24" s="1"/>
  <c r="L96" i="21"/>
  <c r="K96"/>
  <c r="H96"/>
  <c r="F96"/>
  <c r="G96"/>
  <c r="E96"/>
  <c r="B56" i="24" s="1"/>
  <c r="L95" i="21"/>
  <c r="K95"/>
  <c r="H95"/>
  <c r="F95"/>
  <c r="G95"/>
  <c r="E95"/>
  <c r="B55" i="24" s="1"/>
  <c r="L94" i="21"/>
  <c r="K94"/>
  <c r="H94"/>
  <c r="F94"/>
  <c r="G94"/>
  <c r="E94"/>
  <c r="B54" i="24" s="1"/>
  <c r="L93" i="21"/>
  <c r="K93"/>
  <c r="H93"/>
  <c r="F93"/>
  <c r="G93"/>
  <c r="E93"/>
  <c r="B53" i="24" s="1"/>
  <c r="L92" i="21"/>
  <c r="K92"/>
  <c r="H92"/>
  <c r="F92"/>
  <c r="G92"/>
  <c r="E92"/>
  <c r="B52" i="24" s="1"/>
  <c r="L91" i="21"/>
  <c r="K91"/>
  <c r="H91"/>
  <c r="F91"/>
  <c r="G91"/>
  <c r="E91"/>
  <c r="B51" i="24" s="1"/>
  <c r="L90" i="21"/>
  <c r="K90"/>
  <c r="H90"/>
  <c r="F90"/>
  <c r="G90"/>
  <c r="E90"/>
  <c r="B50" i="24" s="1"/>
  <c r="L89" i="21"/>
  <c r="K89"/>
  <c r="H89"/>
  <c r="F89"/>
  <c r="G89"/>
  <c r="E89"/>
  <c r="B49" i="24" s="1"/>
  <c r="L88" i="21"/>
  <c r="K88"/>
  <c r="H88"/>
  <c r="F88"/>
  <c r="G88"/>
  <c r="E88"/>
  <c r="B48" i="24" s="1"/>
  <c r="L87" i="21"/>
  <c r="K87"/>
  <c r="H87"/>
  <c r="F87"/>
  <c r="G87"/>
  <c r="E87"/>
  <c r="B47" i="24" s="1"/>
  <c r="L86" i="21"/>
  <c r="K86"/>
  <c r="H86"/>
  <c r="F86"/>
  <c r="G86"/>
  <c r="E86"/>
  <c r="B46" i="24" s="1"/>
  <c r="L85" i="21"/>
  <c r="K85"/>
  <c r="H85"/>
  <c r="F85"/>
  <c r="G85"/>
  <c r="E85"/>
  <c r="B45" i="24" s="1"/>
  <c r="L84" i="21"/>
  <c r="K84"/>
  <c r="H84"/>
  <c r="F84"/>
  <c r="G84"/>
  <c r="E84"/>
  <c r="B44" i="24" s="1"/>
  <c r="L83" i="21"/>
  <c r="K83"/>
  <c r="H83"/>
  <c r="F83"/>
  <c r="G83"/>
  <c r="E83"/>
  <c r="B43" i="24" s="1"/>
  <c r="L82" i="21"/>
  <c r="K82"/>
  <c r="H82"/>
  <c r="F82"/>
  <c r="G82"/>
  <c r="E82"/>
  <c r="B42" i="24" s="1"/>
  <c r="L81" i="21"/>
  <c r="K81"/>
  <c r="H81"/>
  <c r="F81"/>
  <c r="G81"/>
  <c r="E81"/>
  <c r="B41" i="24" s="1"/>
  <c r="L80" i="21"/>
  <c r="K80"/>
  <c r="H80"/>
  <c r="F80"/>
  <c r="G80"/>
  <c r="E80"/>
  <c r="B40" i="24" s="1"/>
  <c r="L79" i="21"/>
  <c r="K79"/>
  <c r="H79"/>
  <c r="F79"/>
  <c r="G79"/>
  <c r="E79"/>
  <c r="B39" i="24" s="1"/>
  <c r="L78" i="21"/>
  <c r="K78"/>
  <c r="H78"/>
  <c r="F78"/>
  <c r="G78"/>
  <c r="E78"/>
  <c r="B38" i="24" s="1"/>
  <c r="L77" i="21"/>
  <c r="K77"/>
  <c r="H77"/>
  <c r="F77"/>
  <c r="G77"/>
  <c r="E77"/>
  <c r="B37" i="24" s="1"/>
  <c r="L76" i="21"/>
  <c r="K76"/>
  <c r="H76"/>
  <c r="F76"/>
  <c r="G76"/>
  <c r="E76"/>
  <c r="B36" i="24" s="1"/>
  <c r="L75" i="21"/>
  <c r="K75"/>
  <c r="H75"/>
  <c r="F75"/>
  <c r="G75"/>
  <c r="E75"/>
  <c r="B35" i="24" s="1"/>
  <c r="L74" i="21"/>
  <c r="K74"/>
  <c r="H74"/>
  <c r="F74"/>
  <c r="G74"/>
  <c r="E74"/>
  <c r="B34" i="24" s="1"/>
  <c r="L73" i="21"/>
  <c r="K73"/>
  <c r="H73"/>
  <c r="F73"/>
  <c r="G73"/>
  <c r="E73"/>
  <c r="B33" i="24" s="1"/>
  <c r="L72" i="21"/>
  <c r="K72"/>
  <c r="H72"/>
  <c r="F72"/>
  <c r="G72"/>
  <c r="E72"/>
  <c r="B32" i="24" s="1"/>
  <c r="L71" i="21"/>
  <c r="K71"/>
  <c r="H71"/>
  <c r="F71"/>
  <c r="G71"/>
  <c r="E71"/>
  <c r="B31" i="24" s="1"/>
  <c r="L70" i="21"/>
  <c r="K70"/>
  <c r="H70"/>
  <c r="F70"/>
  <c r="G70"/>
  <c r="E70"/>
  <c r="B30" i="24" s="1"/>
  <c r="L69" i="21"/>
  <c r="K69"/>
  <c r="H69"/>
  <c r="F69"/>
  <c r="G69"/>
  <c r="E69"/>
  <c r="B29" i="24" s="1"/>
  <c r="L68" i="21"/>
  <c r="K68"/>
  <c r="H68"/>
  <c r="F68"/>
  <c r="G68"/>
  <c r="E68"/>
  <c r="B28" i="24" s="1"/>
  <c r="L67" i="21"/>
  <c r="K67"/>
  <c r="H67"/>
  <c r="F67"/>
  <c r="G67"/>
  <c r="E67"/>
  <c r="B27" i="24" s="1"/>
  <c r="L66" i="21"/>
  <c r="K66"/>
  <c r="H66"/>
  <c r="F66"/>
  <c r="G66"/>
  <c r="E66"/>
  <c r="B26" i="24" s="1"/>
  <c r="L65" i="21"/>
  <c r="K65"/>
  <c r="H65"/>
  <c r="F65"/>
  <c r="G65"/>
  <c r="E65"/>
  <c r="B25" i="24" s="1"/>
  <c r="L64" i="21"/>
  <c r="K64"/>
  <c r="H64"/>
  <c r="F64"/>
  <c r="G64"/>
  <c r="E64"/>
  <c r="B24" i="24" s="1"/>
  <c r="L63" i="21"/>
  <c r="K63"/>
  <c r="H63"/>
  <c r="F63"/>
  <c r="G63"/>
  <c r="E63"/>
  <c r="B23" i="24" s="1"/>
  <c r="L62" i="21"/>
  <c r="K62"/>
  <c r="H62"/>
  <c r="F62"/>
  <c r="G62"/>
  <c r="E62"/>
  <c r="B22" i="24" s="1"/>
  <c r="L61" i="21"/>
  <c r="K61"/>
  <c r="H61"/>
  <c r="F61"/>
  <c r="G61"/>
  <c r="E61"/>
  <c r="B21" i="24" s="1"/>
  <c r="L60" i="21"/>
  <c r="K60"/>
  <c r="H60"/>
  <c r="F60"/>
  <c r="G60"/>
  <c r="E60"/>
  <c r="B20" i="24" s="1"/>
  <c r="L59" i="21"/>
  <c r="K59"/>
  <c r="H59"/>
  <c r="F59"/>
  <c r="G59"/>
  <c r="E59"/>
  <c r="B19" i="24" s="1"/>
  <c r="L58" i="21"/>
  <c r="K58"/>
  <c r="H58"/>
  <c r="F58"/>
  <c r="G58"/>
  <c r="E58"/>
  <c r="B18" i="24" s="1"/>
  <c r="L57" i="21"/>
  <c r="K57"/>
  <c r="H57"/>
  <c r="F57"/>
  <c r="G57"/>
  <c r="E57"/>
  <c r="B17" i="24" s="1"/>
  <c r="L56" i="21"/>
  <c r="K56"/>
  <c r="H56"/>
  <c r="F56"/>
  <c r="G56"/>
  <c r="E56"/>
  <c r="B16" i="24" s="1"/>
  <c r="L55" i="21"/>
  <c r="K55"/>
  <c r="H55"/>
  <c r="F55"/>
  <c r="G55"/>
  <c r="E55"/>
  <c r="B15" i="24" s="1"/>
  <c r="L54" i="21"/>
  <c r="K54"/>
  <c r="H54"/>
  <c r="F54"/>
  <c r="G54"/>
  <c r="E54"/>
  <c r="B14" i="24" s="1"/>
  <c r="L53" i="21"/>
  <c r="K53"/>
  <c r="H53"/>
  <c r="F53"/>
  <c r="G53"/>
  <c r="E53"/>
  <c r="B13" i="24" s="1"/>
  <c r="L52" i="21"/>
  <c r="K52"/>
  <c r="H52"/>
  <c r="F52"/>
  <c r="G52"/>
  <c r="E52"/>
  <c r="B12" i="24" s="1"/>
  <c r="L51" i="21"/>
  <c r="K51"/>
  <c r="H51"/>
  <c r="F51"/>
  <c r="G51"/>
  <c r="E51"/>
  <c r="B11" i="24" s="1"/>
  <c r="L50" i="21"/>
  <c r="K50"/>
  <c r="H50"/>
  <c r="F50"/>
  <c r="G50"/>
  <c r="E50"/>
  <c r="B10" i="24" s="1"/>
  <c r="L49" i="21"/>
  <c r="K49"/>
  <c r="H49"/>
  <c r="F49"/>
  <c r="G49"/>
  <c r="E49"/>
  <c r="B9" i="24" s="1"/>
  <c r="L48" i="21"/>
  <c r="K48"/>
  <c r="H48"/>
  <c r="F48"/>
  <c r="G48"/>
  <c r="E48"/>
  <c r="B8" i="24" s="1"/>
  <c r="L47" i="21"/>
  <c r="K47"/>
  <c r="H47"/>
  <c r="F47"/>
  <c r="G47"/>
  <c r="E47"/>
  <c r="B7" i="24" s="1"/>
  <c r="L46" i="21"/>
  <c r="K46"/>
  <c r="H46"/>
  <c r="F46"/>
  <c r="G46"/>
  <c r="E46"/>
  <c r="B6" i="24" s="1"/>
  <c r="L45" i="21"/>
  <c r="K45"/>
  <c r="H45"/>
  <c r="F45"/>
  <c r="G45"/>
  <c r="E45"/>
  <c r="B5" i="24" s="1"/>
  <c r="C9" s="1"/>
  <c r="L44" i="21"/>
  <c r="K44"/>
  <c r="H44"/>
  <c r="F44"/>
  <c r="G44"/>
  <c r="E44"/>
  <c r="B4" i="24" s="1"/>
  <c r="L43" i="21"/>
  <c r="K43"/>
  <c r="H43"/>
  <c r="F43"/>
  <c r="G43"/>
  <c r="E43"/>
  <c r="B3" i="24" s="1"/>
  <c r="L42" i="21"/>
  <c r="K42"/>
  <c r="H42"/>
  <c r="F42"/>
  <c r="G42"/>
  <c r="E42"/>
  <c r="B2" i="24" s="1"/>
  <c r="L41" i="21"/>
  <c r="K41"/>
  <c r="H41"/>
  <c r="F41"/>
  <c r="G41"/>
  <c r="E41"/>
  <c r="L40"/>
  <c r="K40"/>
  <c r="H40"/>
  <c r="F40"/>
  <c r="G40"/>
  <c r="E40"/>
  <c r="L39"/>
  <c r="K39"/>
  <c r="H39"/>
  <c r="F39"/>
  <c r="G39"/>
  <c r="E39"/>
  <c r="L38"/>
  <c r="K38"/>
  <c r="H38"/>
  <c r="F38"/>
  <c r="G38"/>
  <c r="E38"/>
  <c r="L37"/>
  <c r="K37"/>
  <c r="H37"/>
  <c r="F37"/>
  <c r="G37"/>
  <c r="E37"/>
  <c r="L36"/>
  <c r="K36"/>
  <c r="H36"/>
  <c r="F36"/>
  <c r="G36"/>
  <c r="E36"/>
  <c r="L35"/>
  <c r="K35"/>
  <c r="H35"/>
  <c r="F35"/>
  <c r="G35"/>
  <c r="E35"/>
  <c r="L34"/>
  <c r="K34"/>
  <c r="H34"/>
  <c r="F34"/>
  <c r="G34"/>
  <c r="E34"/>
  <c r="L33"/>
  <c r="K33"/>
  <c r="H33"/>
  <c r="F33"/>
  <c r="G33"/>
  <c r="E33"/>
  <c r="L32"/>
  <c r="K32"/>
  <c r="H32"/>
  <c r="F32"/>
  <c r="G32"/>
  <c r="E32"/>
  <c r="L31"/>
  <c r="K31"/>
  <c r="H31"/>
  <c r="F31"/>
  <c r="G31"/>
  <c r="E31"/>
  <c r="L30"/>
  <c r="K30"/>
  <c r="H30"/>
  <c r="F30"/>
  <c r="G30"/>
  <c r="E30"/>
  <c r="L29"/>
  <c r="K29"/>
  <c r="H29"/>
  <c r="F29"/>
  <c r="G29"/>
  <c r="E29"/>
  <c r="L28"/>
  <c r="K28"/>
  <c r="H28"/>
  <c r="F28"/>
  <c r="G28"/>
  <c r="E28"/>
  <c r="L27"/>
  <c r="K27"/>
  <c r="H27"/>
  <c r="F27"/>
  <c r="G27"/>
  <c r="E27"/>
  <c r="L26"/>
  <c r="K26"/>
  <c r="H26"/>
  <c r="F26"/>
  <c r="G26"/>
  <c r="E26"/>
  <c r="L25"/>
  <c r="K25"/>
  <c r="H25"/>
  <c r="F25"/>
  <c r="G25"/>
  <c r="E25"/>
  <c r="L24"/>
  <c r="K24"/>
  <c r="H24"/>
  <c r="F24"/>
  <c r="G24"/>
  <c r="E24"/>
  <c r="L23"/>
  <c r="K23"/>
  <c r="H23"/>
  <c r="F23"/>
  <c r="G23"/>
  <c r="E23"/>
  <c r="L22"/>
  <c r="K22"/>
  <c r="H22"/>
  <c r="F22"/>
  <c r="G22"/>
  <c r="E22"/>
  <c r="L21"/>
  <c r="K21"/>
  <c r="H21"/>
  <c r="F21"/>
  <c r="G21"/>
  <c r="E21"/>
  <c r="L20"/>
  <c r="K20"/>
  <c r="H20"/>
  <c r="F20"/>
  <c r="G20"/>
  <c r="E20"/>
  <c r="L19"/>
  <c r="K19"/>
  <c r="H19"/>
  <c r="F19"/>
  <c r="G19"/>
  <c r="E19"/>
  <c r="L18"/>
  <c r="K18"/>
  <c r="H18"/>
  <c r="F18"/>
  <c r="G18"/>
  <c r="E18"/>
  <c r="L17"/>
  <c r="K17"/>
  <c r="H17"/>
  <c r="F17"/>
  <c r="G17"/>
  <c r="E17"/>
  <c r="L16"/>
  <c r="K16"/>
  <c r="H16"/>
  <c r="F16"/>
  <c r="G16"/>
  <c r="E16"/>
  <c r="L15"/>
  <c r="K15"/>
  <c r="H15"/>
  <c r="F15"/>
  <c r="G15"/>
  <c r="E15"/>
  <c r="L14"/>
  <c r="K14"/>
  <c r="H14"/>
  <c r="F14"/>
  <c r="G14"/>
  <c r="E14"/>
  <c r="L13"/>
  <c r="K13"/>
  <c r="H13"/>
  <c r="F13"/>
  <c r="G13"/>
  <c r="E13"/>
  <c r="L12"/>
  <c r="K12"/>
  <c r="H12"/>
  <c r="F12"/>
  <c r="G12"/>
  <c r="E12"/>
  <c r="L11"/>
  <c r="K11"/>
  <c r="H11"/>
  <c r="F11"/>
  <c r="G11"/>
  <c r="E11"/>
  <c r="L10"/>
  <c r="K10"/>
  <c r="H10"/>
  <c r="F10"/>
  <c r="G10"/>
  <c r="E10"/>
  <c r="L9"/>
  <c r="K9"/>
  <c r="H9"/>
  <c r="F9"/>
  <c r="G9"/>
  <c r="E9"/>
  <c r="L8"/>
  <c r="K8"/>
  <c r="H8"/>
  <c r="F8"/>
  <c r="G8"/>
  <c r="E8"/>
  <c r="L7"/>
  <c r="K7"/>
  <c r="H7"/>
  <c r="F7"/>
  <c r="G7"/>
  <c r="E7"/>
  <c r="L6"/>
  <c r="K6"/>
  <c r="H6"/>
  <c r="F6"/>
  <c r="G6"/>
  <c r="E6"/>
  <c r="L5"/>
  <c r="K5"/>
  <c r="H5"/>
  <c r="F5"/>
  <c r="G5"/>
  <c r="E5"/>
  <c r="L4"/>
  <c r="K4"/>
  <c r="H4"/>
  <c r="F4"/>
  <c r="G4"/>
  <c r="E4"/>
  <c r="L3"/>
  <c r="K3"/>
  <c r="H3"/>
  <c r="F3"/>
  <c r="G3"/>
  <c r="E3"/>
  <c r="L2"/>
  <c r="K2"/>
  <c r="H2"/>
  <c r="F2"/>
  <c r="G2"/>
  <c r="E2"/>
  <c r="C113"/>
  <c r="B113"/>
  <c r="C112"/>
  <c r="B112"/>
  <c r="C111"/>
  <c r="B111"/>
  <c r="C110"/>
  <c r="B110"/>
  <c r="B291" i="22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C290"/>
  <c r="B290"/>
  <c r="F2"/>
  <c r="G2"/>
  <c r="H2"/>
  <c r="I2"/>
  <c r="J2"/>
  <c r="K2"/>
  <c r="L2"/>
  <c r="F3"/>
  <c r="G3"/>
  <c r="H3"/>
  <c r="I3"/>
  <c r="J3"/>
  <c r="K3"/>
  <c r="L3"/>
  <c r="F4"/>
  <c r="G4"/>
  <c r="H4"/>
  <c r="I4"/>
  <c r="J4"/>
  <c r="K4"/>
  <c r="L4"/>
  <c r="F5"/>
  <c r="G5"/>
  <c r="H5"/>
  <c r="I5"/>
  <c r="J5"/>
  <c r="K5"/>
  <c r="L5"/>
  <c r="F6"/>
  <c r="G6"/>
  <c r="H6"/>
  <c r="I6"/>
  <c r="J6"/>
  <c r="K6"/>
  <c r="L6"/>
  <c r="F7"/>
  <c r="G7"/>
  <c r="H7"/>
  <c r="I7"/>
  <c r="J7"/>
  <c r="K7"/>
  <c r="L7"/>
  <c r="F8"/>
  <c r="G8"/>
  <c r="H8"/>
  <c r="I8"/>
  <c r="J8"/>
  <c r="K8"/>
  <c r="L8"/>
  <c r="F9"/>
  <c r="G9"/>
  <c r="H9"/>
  <c r="I9"/>
  <c r="J9"/>
  <c r="K9"/>
  <c r="L9"/>
  <c r="F10"/>
  <c r="G10"/>
  <c r="H10"/>
  <c r="I10"/>
  <c r="J10"/>
  <c r="K10"/>
  <c r="L10"/>
  <c r="F11"/>
  <c r="G11"/>
  <c r="H11"/>
  <c r="I11"/>
  <c r="J11"/>
  <c r="K11"/>
  <c r="L11"/>
  <c r="F12"/>
  <c r="G12"/>
  <c r="H12"/>
  <c r="I12"/>
  <c r="J12"/>
  <c r="K12"/>
  <c r="L12"/>
  <c r="F13"/>
  <c r="G13"/>
  <c r="H13"/>
  <c r="I13"/>
  <c r="J13"/>
  <c r="K13"/>
  <c r="L13"/>
  <c r="F14"/>
  <c r="G14"/>
  <c r="H14"/>
  <c r="I14"/>
  <c r="J14"/>
  <c r="K14"/>
  <c r="L14"/>
  <c r="F15"/>
  <c r="G15"/>
  <c r="H15"/>
  <c r="I15"/>
  <c r="J15"/>
  <c r="K15"/>
  <c r="L15"/>
  <c r="F16"/>
  <c r="G16"/>
  <c r="H16"/>
  <c r="I16"/>
  <c r="J16"/>
  <c r="K16"/>
  <c r="L16"/>
  <c r="F17"/>
  <c r="G17"/>
  <c r="H17"/>
  <c r="I17"/>
  <c r="J17"/>
  <c r="K17"/>
  <c r="L17"/>
  <c r="F18"/>
  <c r="G18"/>
  <c r="H18"/>
  <c r="I18"/>
  <c r="J18"/>
  <c r="K18"/>
  <c r="L18"/>
  <c r="F19"/>
  <c r="G19"/>
  <c r="H19"/>
  <c r="I19"/>
  <c r="J19"/>
  <c r="K19"/>
  <c r="L19"/>
  <c r="F20"/>
  <c r="G20"/>
  <c r="H20"/>
  <c r="I20"/>
  <c r="J20"/>
  <c r="K20"/>
  <c r="L20"/>
  <c r="F21"/>
  <c r="G21"/>
  <c r="H21"/>
  <c r="I21"/>
  <c r="J21"/>
  <c r="K21"/>
  <c r="L21"/>
  <c r="F22"/>
  <c r="G22"/>
  <c r="H22"/>
  <c r="I22"/>
  <c r="J22"/>
  <c r="K22"/>
  <c r="L22"/>
  <c r="F23"/>
  <c r="G23"/>
  <c r="H23"/>
  <c r="I23"/>
  <c r="J23"/>
  <c r="K23"/>
  <c r="L23"/>
  <c r="F24"/>
  <c r="G24"/>
  <c r="H24"/>
  <c r="I24"/>
  <c r="J24"/>
  <c r="K24"/>
  <c r="L24"/>
  <c r="F25"/>
  <c r="G25"/>
  <c r="H25"/>
  <c r="I25"/>
  <c r="J25"/>
  <c r="K25"/>
  <c r="L25"/>
  <c r="F26"/>
  <c r="G26"/>
  <c r="H26"/>
  <c r="I26"/>
  <c r="J26"/>
  <c r="K26"/>
  <c r="L26"/>
  <c r="F27"/>
  <c r="G27"/>
  <c r="H27"/>
  <c r="I27"/>
  <c r="J27"/>
  <c r="K27"/>
  <c r="L27"/>
  <c r="F28"/>
  <c r="G28"/>
  <c r="H28"/>
  <c r="I28"/>
  <c r="J28"/>
  <c r="K28"/>
  <c r="L28"/>
  <c r="F29"/>
  <c r="G29"/>
  <c r="H29"/>
  <c r="I29"/>
  <c r="J29"/>
  <c r="K29"/>
  <c r="L29"/>
  <c r="F30"/>
  <c r="G30"/>
  <c r="H30"/>
  <c r="I30"/>
  <c r="J30"/>
  <c r="K30"/>
  <c r="L30"/>
  <c r="F31"/>
  <c r="G31"/>
  <c r="H31"/>
  <c r="I31"/>
  <c r="J31"/>
  <c r="K31"/>
  <c r="L31"/>
  <c r="F32"/>
  <c r="G32"/>
  <c r="H32"/>
  <c r="I32"/>
  <c r="J32"/>
  <c r="K32"/>
  <c r="L32"/>
  <c r="F33"/>
  <c r="G33"/>
  <c r="H33"/>
  <c r="I33"/>
  <c r="J33"/>
  <c r="K33"/>
  <c r="L33"/>
  <c r="F34"/>
  <c r="G34"/>
  <c r="H34"/>
  <c r="I34"/>
  <c r="J34"/>
  <c r="K34"/>
  <c r="L34"/>
  <c r="F35"/>
  <c r="G35"/>
  <c r="H35"/>
  <c r="I35"/>
  <c r="J35"/>
  <c r="K35"/>
  <c r="L35"/>
  <c r="F36"/>
  <c r="G36"/>
  <c r="H36"/>
  <c r="I36"/>
  <c r="J36"/>
  <c r="K36"/>
  <c r="L36"/>
  <c r="F37"/>
  <c r="G37"/>
  <c r="H37"/>
  <c r="I37"/>
  <c r="J37"/>
  <c r="K37"/>
  <c r="L37"/>
  <c r="F38"/>
  <c r="G38"/>
  <c r="H38"/>
  <c r="I38"/>
  <c r="J38"/>
  <c r="K38"/>
  <c r="L38"/>
  <c r="F39"/>
  <c r="G39"/>
  <c r="H39"/>
  <c r="I39"/>
  <c r="J39"/>
  <c r="K39"/>
  <c r="L39"/>
  <c r="F40"/>
  <c r="G40"/>
  <c r="H40"/>
  <c r="I40"/>
  <c r="J40"/>
  <c r="K40"/>
  <c r="L40"/>
  <c r="F41"/>
  <c r="G41"/>
  <c r="H41"/>
  <c r="I41"/>
  <c r="J41"/>
  <c r="K41"/>
  <c r="L41"/>
  <c r="F42"/>
  <c r="G42"/>
  <c r="H42"/>
  <c r="I42"/>
  <c r="J42"/>
  <c r="K42"/>
  <c r="L42"/>
  <c r="F43"/>
  <c r="G43"/>
  <c r="H43"/>
  <c r="I43"/>
  <c r="J43"/>
  <c r="K43"/>
  <c r="L43"/>
  <c r="F44"/>
  <c r="G44"/>
  <c r="H44"/>
  <c r="I44"/>
  <c r="J44"/>
  <c r="K44"/>
  <c r="L44"/>
  <c r="F45"/>
  <c r="G45"/>
  <c r="H45"/>
  <c r="I45"/>
  <c r="J45"/>
  <c r="K45"/>
  <c r="L45"/>
  <c r="F46"/>
  <c r="G46"/>
  <c r="H46"/>
  <c r="I46"/>
  <c r="J46"/>
  <c r="K46"/>
  <c r="L46"/>
  <c r="F47"/>
  <c r="G47"/>
  <c r="H47"/>
  <c r="I47"/>
  <c r="J47"/>
  <c r="K47"/>
  <c r="L47"/>
  <c r="F48"/>
  <c r="G48"/>
  <c r="H48"/>
  <c r="I48"/>
  <c r="J48"/>
  <c r="K48"/>
  <c r="L48"/>
  <c r="F49"/>
  <c r="G49"/>
  <c r="H49"/>
  <c r="I49"/>
  <c r="J49"/>
  <c r="K49"/>
  <c r="L49"/>
  <c r="F50"/>
  <c r="G50"/>
  <c r="H50"/>
  <c r="I50"/>
  <c r="J50"/>
  <c r="K50"/>
  <c r="L50"/>
  <c r="F51"/>
  <c r="G51"/>
  <c r="H51"/>
  <c r="I51"/>
  <c r="J51"/>
  <c r="K51"/>
  <c r="L51"/>
  <c r="F52"/>
  <c r="G52"/>
  <c r="H52"/>
  <c r="I52"/>
  <c r="J52"/>
  <c r="K52"/>
  <c r="L52"/>
  <c r="F53"/>
  <c r="G53"/>
  <c r="H53"/>
  <c r="I53"/>
  <c r="J53"/>
  <c r="K53"/>
  <c r="L53"/>
  <c r="F54"/>
  <c r="G54"/>
  <c r="H54"/>
  <c r="I54"/>
  <c r="J54"/>
  <c r="K54"/>
  <c r="L54"/>
  <c r="F55"/>
  <c r="G55"/>
  <c r="H55"/>
  <c r="I55"/>
  <c r="J55"/>
  <c r="K55"/>
  <c r="L55"/>
  <c r="F56"/>
  <c r="G56"/>
  <c r="H56"/>
  <c r="I56"/>
  <c r="J56"/>
  <c r="K56"/>
  <c r="L56"/>
  <c r="F57"/>
  <c r="G57"/>
  <c r="H57"/>
  <c r="I57"/>
  <c r="J57"/>
  <c r="K57"/>
  <c r="L57"/>
  <c r="F58"/>
  <c r="G58"/>
  <c r="H58"/>
  <c r="I58"/>
  <c r="J58"/>
  <c r="K58"/>
  <c r="L58"/>
  <c r="F59"/>
  <c r="G59"/>
  <c r="H59"/>
  <c r="I59"/>
  <c r="J59"/>
  <c r="K59"/>
  <c r="L59"/>
  <c r="F60"/>
  <c r="G60"/>
  <c r="H60"/>
  <c r="I60"/>
  <c r="J60"/>
  <c r="K60"/>
  <c r="L60"/>
  <c r="F61"/>
  <c r="G61"/>
  <c r="H61"/>
  <c r="I61"/>
  <c r="J61"/>
  <c r="K61"/>
  <c r="L61"/>
  <c r="F62"/>
  <c r="G62"/>
  <c r="H62"/>
  <c r="I62"/>
  <c r="J62"/>
  <c r="K62"/>
  <c r="L62"/>
  <c r="F63"/>
  <c r="G63"/>
  <c r="H63"/>
  <c r="I63"/>
  <c r="J63"/>
  <c r="K63"/>
  <c r="L63"/>
  <c r="F64"/>
  <c r="G64"/>
  <c r="H64"/>
  <c r="I64"/>
  <c r="J64"/>
  <c r="K64"/>
  <c r="L64"/>
  <c r="F65"/>
  <c r="G65"/>
  <c r="H65"/>
  <c r="I65"/>
  <c r="J65"/>
  <c r="K65"/>
  <c r="L65"/>
  <c r="F66"/>
  <c r="G66"/>
  <c r="H66"/>
  <c r="I66"/>
  <c r="J66"/>
  <c r="K66"/>
  <c r="L66"/>
  <c r="F67"/>
  <c r="G67"/>
  <c r="H67"/>
  <c r="I67"/>
  <c r="J67"/>
  <c r="K67"/>
  <c r="L67"/>
  <c r="F68"/>
  <c r="G68"/>
  <c r="H68"/>
  <c r="I68"/>
  <c r="J68"/>
  <c r="K68"/>
  <c r="L68"/>
  <c r="F69"/>
  <c r="G69"/>
  <c r="H69"/>
  <c r="I69"/>
  <c r="J69"/>
  <c r="K69"/>
  <c r="L69"/>
  <c r="F70"/>
  <c r="G70"/>
  <c r="H70"/>
  <c r="I70"/>
  <c r="J70"/>
  <c r="K70"/>
  <c r="L70"/>
  <c r="F71"/>
  <c r="G71"/>
  <c r="H71"/>
  <c r="I71"/>
  <c r="J71"/>
  <c r="K71"/>
  <c r="L71"/>
  <c r="F72"/>
  <c r="G72"/>
  <c r="H72"/>
  <c r="I72"/>
  <c r="J72"/>
  <c r="K72"/>
  <c r="L72"/>
  <c r="F73"/>
  <c r="G73"/>
  <c r="H73"/>
  <c r="I73"/>
  <c r="J73"/>
  <c r="K73"/>
  <c r="L73"/>
  <c r="F74"/>
  <c r="G74"/>
  <c r="H74"/>
  <c r="I74"/>
  <c r="J74"/>
  <c r="K74"/>
  <c r="L74"/>
  <c r="F75"/>
  <c r="G75"/>
  <c r="H75"/>
  <c r="I75"/>
  <c r="J75"/>
  <c r="K75"/>
  <c r="L75"/>
  <c r="F76"/>
  <c r="G76"/>
  <c r="H76"/>
  <c r="I76"/>
  <c r="J76"/>
  <c r="K76"/>
  <c r="L76"/>
  <c r="F77"/>
  <c r="G77"/>
  <c r="H77"/>
  <c r="I77"/>
  <c r="J77"/>
  <c r="K77"/>
  <c r="L77"/>
  <c r="F78"/>
  <c r="G78"/>
  <c r="H78"/>
  <c r="I78"/>
  <c r="J78"/>
  <c r="K78"/>
  <c r="L78"/>
  <c r="F79"/>
  <c r="G79"/>
  <c r="H79"/>
  <c r="I79"/>
  <c r="J79"/>
  <c r="K79"/>
  <c r="L79"/>
  <c r="F80"/>
  <c r="G80"/>
  <c r="H80"/>
  <c r="I80"/>
  <c r="J80"/>
  <c r="K80"/>
  <c r="L80"/>
  <c r="F81"/>
  <c r="G81"/>
  <c r="H81"/>
  <c r="I81"/>
  <c r="J81"/>
  <c r="K81"/>
  <c r="L81"/>
  <c r="F82"/>
  <c r="G82"/>
  <c r="H82"/>
  <c r="I82"/>
  <c r="J82"/>
  <c r="K82"/>
  <c r="L82"/>
  <c r="F83"/>
  <c r="G83"/>
  <c r="H83"/>
  <c r="I83"/>
  <c r="J83"/>
  <c r="K83"/>
  <c r="L83"/>
  <c r="F84"/>
  <c r="G84"/>
  <c r="H84"/>
  <c r="I84"/>
  <c r="J84"/>
  <c r="K84"/>
  <c r="L84"/>
  <c r="F85"/>
  <c r="G85"/>
  <c r="H85"/>
  <c r="I85"/>
  <c r="J85"/>
  <c r="K85"/>
  <c r="L85"/>
  <c r="F86"/>
  <c r="I86"/>
  <c r="J86"/>
  <c r="K86"/>
  <c r="L86"/>
  <c r="F87"/>
  <c r="G87"/>
  <c r="I87"/>
  <c r="J87"/>
  <c r="K87"/>
  <c r="L87"/>
  <c r="F88"/>
  <c r="I88"/>
  <c r="J88"/>
  <c r="K88"/>
  <c r="L88"/>
  <c r="F89"/>
  <c r="I89"/>
  <c r="J89"/>
  <c r="K89"/>
  <c r="L89"/>
  <c r="F90"/>
  <c r="I90"/>
  <c r="J90"/>
  <c r="K90"/>
  <c r="L90"/>
  <c r="F91"/>
  <c r="G91"/>
  <c r="I91"/>
  <c r="J91"/>
  <c r="K91"/>
  <c r="L91"/>
  <c r="F92"/>
  <c r="G92"/>
  <c r="I92"/>
  <c r="J92"/>
  <c r="K92"/>
  <c r="L92"/>
  <c r="F93"/>
  <c r="G93"/>
  <c r="I93"/>
  <c r="J93"/>
  <c r="K93"/>
  <c r="L93"/>
  <c r="F94"/>
  <c r="I94"/>
  <c r="J94"/>
  <c r="K94"/>
  <c r="L94"/>
  <c r="F95"/>
  <c r="G95"/>
  <c r="I95"/>
  <c r="J95"/>
  <c r="K95"/>
  <c r="L95"/>
  <c r="F96"/>
  <c r="I96"/>
  <c r="J96"/>
  <c r="K96"/>
  <c r="L96"/>
  <c r="F97"/>
  <c r="I97"/>
  <c r="J97"/>
  <c r="K97"/>
  <c r="L97"/>
  <c r="F98"/>
  <c r="I98"/>
  <c r="J98"/>
  <c r="K98"/>
  <c r="L98"/>
  <c r="F99"/>
  <c r="G99"/>
  <c r="I99"/>
  <c r="J99"/>
  <c r="K99"/>
  <c r="L99"/>
  <c r="F100"/>
  <c r="G100"/>
  <c r="I100"/>
  <c r="J100"/>
  <c r="K100"/>
  <c r="L100"/>
  <c r="F101"/>
  <c r="G101"/>
  <c r="I101"/>
  <c r="J101"/>
  <c r="K101"/>
  <c r="L101"/>
  <c r="F102"/>
  <c r="I102"/>
  <c r="J102"/>
  <c r="K102"/>
  <c r="L102"/>
  <c r="F103"/>
  <c r="G103"/>
  <c r="I103"/>
  <c r="J103"/>
  <c r="K103"/>
  <c r="L103"/>
  <c r="F104"/>
  <c r="I104"/>
  <c r="J104"/>
  <c r="K104"/>
  <c r="L104"/>
  <c r="F105"/>
  <c r="I105"/>
  <c r="J105"/>
  <c r="K105"/>
  <c r="L105"/>
  <c r="F106"/>
  <c r="I106"/>
  <c r="J106"/>
  <c r="K106"/>
  <c r="L106"/>
  <c r="F107"/>
  <c r="G107"/>
  <c r="I107"/>
  <c r="J107"/>
  <c r="K107"/>
  <c r="L107"/>
  <c r="F108"/>
  <c r="G108"/>
  <c r="I108"/>
  <c r="J108"/>
  <c r="K108"/>
  <c r="L108"/>
  <c r="F109"/>
  <c r="G109"/>
  <c r="I109"/>
  <c r="J109"/>
  <c r="K109"/>
  <c r="L109"/>
  <c r="F110"/>
  <c r="I110"/>
  <c r="J110"/>
  <c r="K110"/>
  <c r="L110"/>
  <c r="F111"/>
  <c r="G111"/>
  <c r="I111"/>
  <c r="J111"/>
  <c r="K111"/>
  <c r="L111"/>
  <c r="F112"/>
  <c r="I112"/>
  <c r="J112"/>
  <c r="K112"/>
  <c r="L112"/>
  <c r="F113"/>
  <c r="I113"/>
  <c r="J113"/>
  <c r="K113"/>
  <c r="L113"/>
  <c r="F114"/>
  <c r="I114"/>
  <c r="J114"/>
  <c r="K114"/>
  <c r="L114"/>
  <c r="F115"/>
  <c r="G115"/>
  <c r="I115"/>
  <c r="J115"/>
  <c r="K115"/>
  <c r="L115"/>
  <c r="F116"/>
  <c r="G116"/>
  <c r="I116"/>
  <c r="J116"/>
  <c r="K116"/>
  <c r="L116"/>
  <c r="F117"/>
  <c r="G117"/>
  <c r="I117"/>
  <c r="J117"/>
  <c r="K117"/>
  <c r="L117"/>
  <c r="F118"/>
  <c r="I118"/>
  <c r="J118"/>
  <c r="K118"/>
  <c r="L118"/>
  <c r="F119"/>
  <c r="G119"/>
  <c r="I119"/>
  <c r="J119"/>
  <c r="K119"/>
  <c r="L119"/>
  <c r="F120"/>
  <c r="I120"/>
  <c r="J120"/>
  <c r="K120"/>
  <c r="L120"/>
  <c r="F121"/>
  <c r="I121"/>
  <c r="J121"/>
  <c r="K121"/>
  <c r="L121"/>
  <c r="F122"/>
  <c r="I122"/>
  <c r="J122"/>
  <c r="K122"/>
  <c r="L122"/>
  <c r="F123"/>
  <c r="G123"/>
  <c r="I123"/>
  <c r="J123"/>
  <c r="K123"/>
  <c r="L123"/>
  <c r="F124"/>
  <c r="G124"/>
  <c r="I124"/>
  <c r="J124"/>
  <c r="K124"/>
  <c r="L124"/>
  <c r="F125"/>
  <c r="G125"/>
  <c r="I125"/>
  <c r="J125"/>
  <c r="K125"/>
  <c r="L125"/>
  <c r="F126"/>
  <c r="I126"/>
  <c r="J126"/>
  <c r="K126"/>
  <c r="L126"/>
  <c r="F127"/>
  <c r="G127"/>
  <c r="I127"/>
  <c r="J127"/>
  <c r="K127"/>
  <c r="L127"/>
  <c r="F128"/>
  <c r="I128"/>
  <c r="J128"/>
  <c r="K128"/>
  <c r="L128"/>
  <c r="F129"/>
  <c r="I129"/>
  <c r="J129"/>
  <c r="K129"/>
  <c r="L129"/>
  <c r="F130"/>
  <c r="I130"/>
  <c r="J130"/>
  <c r="K130"/>
  <c r="L130"/>
  <c r="F131"/>
  <c r="G131"/>
  <c r="I131"/>
  <c r="J131"/>
  <c r="K131"/>
  <c r="L131"/>
  <c r="F132"/>
  <c r="G132"/>
  <c r="I132"/>
  <c r="J132"/>
  <c r="K132"/>
  <c r="L132"/>
  <c r="F133"/>
  <c r="G133"/>
  <c r="I133"/>
  <c r="J133"/>
  <c r="K133"/>
  <c r="L133"/>
  <c r="F134"/>
  <c r="I134"/>
  <c r="J134"/>
  <c r="K134"/>
  <c r="L134"/>
  <c r="F135"/>
  <c r="G135"/>
  <c r="I135"/>
  <c r="J135"/>
  <c r="K135"/>
  <c r="L135"/>
  <c r="F136"/>
  <c r="I136"/>
  <c r="J136"/>
  <c r="K136"/>
  <c r="L136"/>
  <c r="F137"/>
  <c r="I137"/>
  <c r="J137"/>
  <c r="K137"/>
  <c r="L137"/>
  <c r="F138"/>
  <c r="I138"/>
  <c r="J138"/>
  <c r="K138"/>
  <c r="L138"/>
  <c r="F139"/>
  <c r="G139"/>
  <c r="I139"/>
  <c r="J139"/>
  <c r="K139"/>
  <c r="L139"/>
  <c r="F140"/>
  <c r="G140"/>
  <c r="I140"/>
  <c r="J140"/>
  <c r="K140"/>
  <c r="L140"/>
  <c r="F141"/>
  <c r="G141"/>
  <c r="I141"/>
  <c r="J141"/>
  <c r="K141"/>
  <c r="L141"/>
  <c r="F142"/>
  <c r="I142"/>
  <c r="J142"/>
  <c r="K142"/>
  <c r="L142"/>
  <c r="F143"/>
  <c r="G143"/>
  <c r="I143"/>
  <c r="J143"/>
  <c r="K143"/>
  <c r="L143"/>
  <c r="F144"/>
  <c r="I144"/>
  <c r="J144"/>
  <c r="K144"/>
  <c r="L144"/>
  <c r="F145"/>
  <c r="I145"/>
  <c r="J145"/>
  <c r="K145"/>
  <c r="L145"/>
  <c r="F146"/>
  <c r="I146"/>
  <c r="J146"/>
  <c r="K146"/>
  <c r="L146"/>
  <c r="F147"/>
  <c r="G147"/>
  <c r="I147"/>
  <c r="J147"/>
  <c r="K147"/>
  <c r="L147"/>
  <c r="F148"/>
  <c r="G148"/>
  <c r="I148"/>
  <c r="J148"/>
  <c r="K148"/>
  <c r="L148"/>
  <c r="F149"/>
  <c r="G149"/>
  <c r="I149"/>
  <c r="J149"/>
  <c r="K149"/>
  <c r="L149"/>
  <c r="F150"/>
  <c r="I150"/>
  <c r="J150"/>
  <c r="K150"/>
  <c r="L150"/>
  <c r="F151"/>
  <c r="G151"/>
  <c r="I151"/>
  <c r="J151"/>
  <c r="K151"/>
  <c r="L151"/>
  <c r="F152"/>
  <c r="I152"/>
  <c r="J152"/>
  <c r="K152"/>
  <c r="L152"/>
  <c r="F153"/>
  <c r="I153"/>
  <c r="J153"/>
  <c r="K153"/>
  <c r="L153"/>
  <c r="F154"/>
  <c r="I154"/>
  <c r="J154"/>
  <c r="K154"/>
  <c r="L154"/>
  <c r="F155"/>
  <c r="G155"/>
  <c r="I155"/>
  <c r="J155"/>
  <c r="K155"/>
  <c r="L155"/>
  <c r="F156"/>
  <c r="G156"/>
  <c r="I156"/>
  <c r="J156"/>
  <c r="K156"/>
  <c r="L156"/>
  <c r="F157"/>
  <c r="G157"/>
  <c r="I157"/>
  <c r="J157"/>
  <c r="K157"/>
  <c r="L157"/>
  <c r="F158"/>
  <c r="I158"/>
  <c r="J158"/>
  <c r="K158"/>
  <c r="L158"/>
  <c r="F159"/>
  <c r="I159"/>
  <c r="J159"/>
  <c r="K159"/>
  <c r="L159"/>
  <c r="F160"/>
  <c r="I160"/>
  <c r="J160"/>
  <c r="K160"/>
  <c r="L160"/>
  <c r="F161"/>
  <c r="I161"/>
  <c r="J161"/>
  <c r="K161"/>
  <c r="L161"/>
  <c r="F162"/>
  <c r="I162"/>
  <c r="J162"/>
  <c r="K162"/>
  <c r="L162"/>
  <c r="F163"/>
  <c r="G163"/>
  <c r="I163"/>
  <c r="J163"/>
  <c r="K163"/>
  <c r="L163"/>
  <c r="F164"/>
  <c r="G164"/>
  <c r="I164"/>
  <c r="J164"/>
  <c r="K164"/>
  <c r="L164"/>
  <c r="F165"/>
  <c r="G165"/>
  <c r="I165"/>
  <c r="J165"/>
  <c r="K165"/>
  <c r="L165"/>
  <c r="F166"/>
  <c r="I166"/>
  <c r="J166"/>
  <c r="K166"/>
  <c r="L166"/>
  <c r="F167"/>
  <c r="I167"/>
  <c r="J167"/>
  <c r="K167"/>
  <c r="L167"/>
  <c r="F168"/>
  <c r="I168"/>
  <c r="J168"/>
  <c r="K168"/>
  <c r="L168"/>
  <c r="F169"/>
  <c r="I169"/>
  <c r="J169"/>
  <c r="K169"/>
  <c r="L169"/>
  <c r="F170"/>
  <c r="I170"/>
  <c r="J170"/>
  <c r="K170"/>
  <c r="L170"/>
  <c r="F171"/>
  <c r="G171"/>
  <c r="I171"/>
  <c r="J171"/>
  <c r="K171"/>
  <c r="L171"/>
  <c r="F172"/>
  <c r="G172"/>
  <c r="I172"/>
  <c r="J172"/>
  <c r="K172"/>
  <c r="L172"/>
  <c r="F173"/>
  <c r="G173"/>
  <c r="I173"/>
  <c r="J173"/>
  <c r="K173"/>
  <c r="L173"/>
  <c r="F174"/>
  <c r="I174"/>
  <c r="J174"/>
  <c r="K174"/>
  <c r="L174"/>
  <c r="F175"/>
  <c r="I175"/>
  <c r="J175"/>
  <c r="K175"/>
  <c r="L175"/>
  <c r="F176"/>
  <c r="I176"/>
  <c r="J176"/>
  <c r="K176"/>
  <c r="L176"/>
  <c r="F177"/>
  <c r="I177"/>
  <c r="J177"/>
  <c r="K177"/>
  <c r="L177"/>
  <c r="F178"/>
  <c r="I178"/>
  <c r="J178"/>
  <c r="K178"/>
  <c r="L178"/>
  <c r="F179"/>
  <c r="G179"/>
  <c r="I179"/>
  <c r="J179"/>
  <c r="K179"/>
  <c r="L179"/>
  <c r="F180"/>
  <c r="G180"/>
  <c r="I180"/>
  <c r="J180"/>
  <c r="K180"/>
  <c r="L180"/>
  <c r="F181"/>
  <c r="G181"/>
  <c r="I181"/>
  <c r="J181"/>
  <c r="K181"/>
  <c r="L181"/>
  <c r="F182"/>
  <c r="I182"/>
  <c r="J182"/>
  <c r="K182"/>
  <c r="L182"/>
  <c r="F183"/>
  <c r="I183"/>
  <c r="J183"/>
  <c r="K183"/>
  <c r="L183"/>
  <c r="F184"/>
  <c r="I184"/>
  <c r="J184"/>
  <c r="K184"/>
  <c r="L184"/>
  <c r="F185"/>
  <c r="I185"/>
  <c r="J185"/>
  <c r="K185"/>
  <c r="L185"/>
  <c r="F186"/>
  <c r="I186"/>
  <c r="J186"/>
  <c r="K186"/>
  <c r="L186"/>
  <c r="F187"/>
  <c r="G187"/>
  <c r="I187"/>
  <c r="J187"/>
  <c r="K187"/>
  <c r="L187"/>
  <c r="F188"/>
  <c r="G188"/>
  <c r="I188"/>
  <c r="J188"/>
  <c r="K188"/>
  <c r="L188"/>
  <c r="F189"/>
  <c r="G189"/>
  <c r="I189"/>
  <c r="J189"/>
  <c r="K189"/>
  <c r="L189"/>
  <c r="F190"/>
  <c r="I190"/>
  <c r="J190"/>
  <c r="K190"/>
  <c r="L190"/>
  <c r="F191"/>
  <c r="I191"/>
  <c r="J191"/>
  <c r="K191"/>
  <c r="L191"/>
  <c r="F192"/>
  <c r="I192"/>
  <c r="J192"/>
  <c r="K192"/>
  <c r="L192"/>
  <c r="F193"/>
  <c r="I193"/>
  <c r="J193"/>
  <c r="K193"/>
  <c r="L193"/>
  <c r="F194"/>
  <c r="I194"/>
  <c r="J194"/>
  <c r="K194"/>
  <c r="L194"/>
  <c r="F195"/>
  <c r="G195"/>
  <c r="I195"/>
  <c r="J195"/>
  <c r="K195"/>
  <c r="L195"/>
  <c r="F196"/>
  <c r="G196"/>
  <c r="I196"/>
  <c r="J196"/>
  <c r="K196"/>
  <c r="L196"/>
  <c r="F197"/>
  <c r="G197"/>
  <c r="I197"/>
  <c r="J197"/>
  <c r="K197"/>
  <c r="L197"/>
  <c r="F198"/>
  <c r="I198"/>
  <c r="J198"/>
  <c r="K198"/>
  <c r="L198"/>
  <c r="F199"/>
  <c r="I199"/>
  <c r="J199"/>
  <c r="K199"/>
  <c r="L199"/>
  <c r="F200"/>
  <c r="I200"/>
  <c r="J200"/>
  <c r="K200"/>
  <c r="L200"/>
  <c r="F201"/>
  <c r="I201"/>
  <c r="J201"/>
  <c r="K201"/>
  <c r="L201"/>
  <c r="F202"/>
  <c r="I202"/>
  <c r="J202"/>
  <c r="K202"/>
  <c r="L202"/>
  <c r="F203"/>
  <c r="G203"/>
  <c r="I203"/>
  <c r="J203"/>
  <c r="K203"/>
  <c r="L203"/>
  <c r="F204"/>
  <c r="G204"/>
  <c r="I204"/>
  <c r="J204"/>
  <c r="K204"/>
  <c r="L204"/>
  <c r="F205"/>
  <c r="G205"/>
  <c r="I205"/>
  <c r="J205"/>
  <c r="K205"/>
  <c r="L205"/>
  <c r="F206"/>
  <c r="I206"/>
  <c r="J206"/>
  <c r="K206"/>
  <c r="L206"/>
  <c r="F207"/>
  <c r="I207"/>
  <c r="J207"/>
  <c r="K207"/>
  <c r="L207"/>
  <c r="F208"/>
  <c r="I208"/>
  <c r="J208"/>
  <c r="K208"/>
  <c r="L208"/>
  <c r="F209"/>
  <c r="I209"/>
  <c r="J209"/>
  <c r="K209"/>
  <c r="L209"/>
  <c r="F210"/>
  <c r="I210"/>
  <c r="J210"/>
  <c r="K210"/>
  <c r="L210"/>
  <c r="F211"/>
  <c r="G211"/>
  <c r="I211"/>
  <c r="J211"/>
  <c r="K211"/>
  <c r="L211"/>
  <c r="F212"/>
  <c r="G212"/>
  <c r="I212"/>
  <c r="J212"/>
  <c r="K212"/>
  <c r="L212"/>
  <c r="F213"/>
  <c r="G213"/>
  <c r="I213"/>
  <c r="J213"/>
  <c r="K213"/>
  <c r="L213"/>
  <c r="F214"/>
  <c r="I214"/>
  <c r="J214"/>
  <c r="K214"/>
  <c r="L214"/>
  <c r="F215"/>
  <c r="I215"/>
  <c r="J215"/>
  <c r="K215"/>
  <c r="L215"/>
  <c r="F216"/>
  <c r="I216"/>
  <c r="J216"/>
  <c r="K216"/>
  <c r="L216"/>
  <c r="F217"/>
  <c r="I217"/>
  <c r="J217"/>
  <c r="K217"/>
  <c r="L217"/>
  <c r="F218"/>
  <c r="I218"/>
  <c r="J218"/>
  <c r="K218"/>
  <c r="L218"/>
  <c r="F219"/>
  <c r="G219"/>
  <c r="I219"/>
  <c r="J219"/>
  <c r="K219"/>
  <c r="L219"/>
  <c r="F220"/>
  <c r="G220"/>
  <c r="I220"/>
  <c r="J220"/>
  <c r="K220"/>
  <c r="L220"/>
  <c r="F221"/>
  <c r="G221"/>
  <c r="I221"/>
  <c r="J221"/>
  <c r="K221"/>
  <c r="L221"/>
  <c r="F222"/>
  <c r="I222"/>
  <c r="J222"/>
  <c r="K222"/>
  <c r="L222"/>
  <c r="F223"/>
  <c r="I223"/>
  <c r="J223"/>
  <c r="K223"/>
  <c r="L223"/>
  <c r="F224"/>
  <c r="I224"/>
  <c r="J224"/>
  <c r="K224"/>
  <c r="L224"/>
  <c r="F225"/>
  <c r="I225"/>
  <c r="J225"/>
  <c r="K225"/>
  <c r="L225"/>
  <c r="F226"/>
  <c r="I226"/>
  <c r="J226"/>
  <c r="K226"/>
  <c r="L226"/>
  <c r="F227"/>
  <c r="G227"/>
  <c r="I227"/>
  <c r="J227"/>
  <c r="K227"/>
  <c r="L227"/>
  <c r="F228"/>
  <c r="G228"/>
  <c r="I228"/>
  <c r="J228"/>
  <c r="K228"/>
  <c r="L228"/>
  <c r="F229"/>
  <c r="G229"/>
  <c r="I229"/>
  <c r="J229"/>
  <c r="K229"/>
  <c r="L229"/>
  <c r="F230"/>
  <c r="I230"/>
  <c r="J230"/>
  <c r="K230"/>
  <c r="L230"/>
  <c r="F231"/>
  <c r="I231"/>
  <c r="J231"/>
  <c r="K231"/>
  <c r="L231"/>
  <c r="F232"/>
  <c r="I232"/>
  <c r="J232"/>
  <c r="K232"/>
  <c r="L232"/>
  <c r="F233"/>
  <c r="I233"/>
  <c r="J233"/>
  <c r="K233"/>
  <c r="L233"/>
  <c r="F234"/>
  <c r="I234"/>
  <c r="J234"/>
  <c r="K234"/>
  <c r="L234"/>
  <c r="F235"/>
  <c r="G235"/>
  <c r="I235"/>
  <c r="J235"/>
  <c r="K235"/>
  <c r="L235"/>
  <c r="F236"/>
  <c r="G236"/>
  <c r="I236"/>
  <c r="J236"/>
  <c r="K236"/>
  <c r="L236"/>
  <c r="F237"/>
  <c r="G237"/>
  <c r="I237"/>
  <c r="J237"/>
  <c r="K237"/>
  <c r="L237"/>
  <c r="F238"/>
  <c r="I238"/>
  <c r="J238"/>
  <c r="K238"/>
  <c r="L238"/>
  <c r="F239"/>
  <c r="I239"/>
  <c r="J239"/>
  <c r="K239"/>
  <c r="L239"/>
  <c r="F240"/>
  <c r="I240"/>
  <c r="J240"/>
  <c r="K240"/>
  <c r="L240"/>
  <c r="F241"/>
  <c r="I241"/>
  <c r="J241"/>
  <c r="K241"/>
  <c r="L241"/>
  <c r="F242"/>
  <c r="I242"/>
  <c r="J242"/>
  <c r="K242"/>
  <c r="L242"/>
  <c r="F243"/>
  <c r="G243"/>
  <c r="I243"/>
  <c r="J243"/>
  <c r="K243"/>
  <c r="L243"/>
  <c r="F244"/>
  <c r="G244"/>
  <c r="I244"/>
  <c r="J244"/>
  <c r="K244"/>
  <c r="L244"/>
  <c r="F245"/>
  <c r="G245"/>
  <c r="I245"/>
  <c r="J245"/>
  <c r="K245"/>
  <c r="L245"/>
  <c r="F246"/>
  <c r="I246"/>
  <c r="J246"/>
  <c r="K246"/>
  <c r="L246"/>
  <c r="F247"/>
  <c r="I247"/>
  <c r="J247"/>
  <c r="K247"/>
  <c r="L247"/>
  <c r="F248"/>
  <c r="I248"/>
  <c r="J248"/>
  <c r="K248"/>
  <c r="L248"/>
  <c r="F249"/>
  <c r="I249"/>
  <c r="J249"/>
  <c r="K249"/>
  <c r="L249"/>
  <c r="F250"/>
  <c r="I250"/>
  <c r="J250"/>
  <c r="K250"/>
  <c r="L250"/>
  <c r="F251"/>
  <c r="G251"/>
  <c r="I251"/>
  <c r="J251"/>
  <c r="K251"/>
  <c r="L251"/>
  <c r="F252"/>
  <c r="G252"/>
  <c r="I252"/>
  <c r="J252"/>
  <c r="K252"/>
  <c r="L252"/>
  <c r="F253"/>
  <c r="G253"/>
  <c r="I253"/>
  <c r="J253"/>
  <c r="K253"/>
  <c r="L253"/>
  <c r="F254"/>
  <c r="I254"/>
  <c r="J254"/>
  <c r="K254"/>
  <c r="L254"/>
  <c r="F255"/>
  <c r="I255"/>
  <c r="J255"/>
  <c r="K255"/>
  <c r="L255"/>
  <c r="F256"/>
  <c r="I256"/>
  <c r="J256"/>
  <c r="K256"/>
  <c r="L256"/>
  <c r="F257"/>
  <c r="I257"/>
  <c r="J257"/>
  <c r="K257"/>
  <c r="L257"/>
  <c r="F258"/>
  <c r="I258"/>
  <c r="J258"/>
  <c r="K258"/>
  <c r="L258"/>
  <c r="F259"/>
  <c r="G259"/>
  <c r="I259"/>
  <c r="J259"/>
  <c r="K259"/>
  <c r="L259"/>
  <c r="F260"/>
  <c r="G260"/>
  <c r="I260"/>
  <c r="J260"/>
  <c r="K260"/>
  <c r="L260"/>
  <c r="F261"/>
  <c r="I261"/>
  <c r="J261"/>
  <c r="K261"/>
  <c r="L261"/>
  <c r="F262"/>
  <c r="I262"/>
  <c r="J262"/>
  <c r="K262"/>
  <c r="L262"/>
  <c r="F263"/>
  <c r="I263"/>
  <c r="J263"/>
  <c r="K263"/>
  <c r="L263"/>
  <c r="F264"/>
  <c r="G264"/>
  <c r="I264"/>
  <c r="J264"/>
  <c r="K264"/>
  <c r="L264"/>
  <c r="F265"/>
  <c r="I265"/>
  <c r="J265"/>
  <c r="K265"/>
  <c r="L265"/>
  <c r="F266"/>
  <c r="G266"/>
  <c r="I266"/>
  <c r="J266"/>
  <c r="K266"/>
  <c r="L266"/>
  <c r="F267"/>
  <c r="I267"/>
  <c r="J267"/>
  <c r="K267"/>
  <c r="L267"/>
  <c r="F268"/>
  <c r="I268"/>
  <c r="J268"/>
  <c r="K268"/>
  <c r="L268"/>
  <c r="F269"/>
  <c r="I269"/>
  <c r="J269"/>
  <c r="K269"/>
  <c r="L269"/>
  <c r="F270"/>
  <c r="I270"/>
  <c r="J270"/>
  <c r="K270"/>
  <c r="L270"/>
  <c r="F271"/>
  <c r="I271"/>
  <c r="J271"/>
  <c r="K271"/>
  <c r="L271"/>
  <c r="F272"/>
  <c r="I272"/>
  <c r="J272"/>
  <c r="K272"/>
  <c r="L272"/>
  <c r="F273"/>
  <c r="G273"/>
  <c r="H273"/>
  <c r="I273"/>
  <c r="J273"/>
  <c r="K273"/>
  <c r="L273"/>
  <c r="F274"/>
  <c r="G274"/>
  <c r="H274"/>
  <c r="I274"/>
  <c r="J274"/>
  <c r="K274"/>
  <c r="L274"/>
  <c r="F275"/>
  <c r="G275"/>
  <c r="H275"/>
  <c r="I275"/>
  <c r="J275"/>
  <c r="K275"/>
  <c r="L275"/>
  <c r="F276"/>
  <c r="G276"/>
  <c r="H276"/>
  <c r="I276"/>
  <c r="J276"/>
  <c r="K276"/>
  <c r="L276"/>
  <c r="F277"/>
  <c r="G277"/>
  <c r="H277"/>
  <c r="I277"/>
  <c r="J277"/>
  <c r="K277"/>
  <c r="L277"/>
  <c r="F278"/>
  <c r="G278"/>
  <c r="H278"/>
  <c r="I278"/>
  <c r="D23" i="26" s="1"/>
  <c r="J278" i="22"/>
  <c r="K278"/>
  <c r="L278"/>
  <c r="E23" i="26" s="1"/>
  <c r="F279" i="22"/>
  <c r="G279"/>
  <c r="H279"/>
  <c r="I279"/>
  <c r="D24" i="26" s="1"/>
  <c r="J279" i="22"/>
  <c r="K279"/>
  <c r="L279"/>
  <c r="E24" i="26" s="1"/>
  <c r="F280" i="22"/>
  <c r="G280"/>
  <c r="H280"/>
  <c r="I280"/>
  <c r="D25" i="26" s="1"/>
  <c r="J280" i="22"/>
  <c r="K280"/>
  <c r="L280"/>
  <c r="E25" i="26" s="1"/>
  <c r="F281" i="22"/>
  <c r="G281"/>
  <c r="H281"/>
  <c r="I281"/>
  <c r="J281"/>
  <c r="K281"/>
  <c r="L281"/>
  <c r="F282"/>
  <c r="G282"/>
  <c r="H282"/>
  <c r="I282"/>
  <c r="J282"/>
  <c r="K282"/>
  <c r="L282"/>
  <c r="F283"/>
  <c r="G283"/>
  <c r="H283"/>
  <c r="I283"/>
  <c r="J283"/>
  <c r="K283"/>
  <c r="L283"/>
  <c r="F284"/>
  <c r="G284"/>
  <c r="H284"/>
  <c r="I284"/>
  <c r="J284"/>
  <c r="K284"/>
  <c r="L284"/>
  <c r="F285"/>
  <c r="G285"/>
  <c r="H285"/>
  <c r="I285"/>
  <c r="J285"/>
  <c r="K285"/>
  <c r="L285"/>
  <c r="F286"/>
  <c r="G286"/>
  <c r="H286"/>
  <c r="I286"/>
  <c r="J286"/>
  <c r="K286"/>
  <c r="L286"/>
  <c r="F287"/>
  <c r="G287"/>
  <c r="H287"/>
  <c r="I287"/>
  <c r="J287"/>
  <c r="K287"/>
  <c r="L287"/>
  <c r="F288"/>
  <c r="G288"/>
  <c r="H288"/>
  <c r="I288"/>
  <c r="D21" i="26" s="1"/>
  <c r="J288" i="22"/>
  <c r="K288"/>
  <c r="L288"/>
  <c r="F289"/>
  <c r="G289"/>
  <c r="H289"/>
  <c r="I289"/>
  <c r="J289"/>
  <c r="K289"/>
  <c r="L289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C109" i="14"/>
  <c r="C113" s="1"/>
  <c r="B109"/>
  <c r="B113" s="1"/>
  <c r="C108"/>
  <c r="C112" s="1"/>
  <c r="B108"/>
  <c r="B112" s="1"/>
  <c r="C107"/>
  <c r="C111" s="1"/>
  <c r="B107"/>
  <c r="B111" s="1"/>
  <c r="C106"/>
  <c r="C110" s="1"/>
  <c r="B106"/>
  <c r="B110" s="1"/>
  <c r="C289" i="12"/>
  <c r="C301" s="1"/>
  <c r="B289"/>
  <c r="B301" s="1"/>
  <c r="C288"/>
  <c r="C300" s="1"/>
  <c r="B288"/>
  <c r="B300" s="1"/>
  <c r="C287"/>
  <c r="C299" s="1"/>
  <c r="B287"/>
  <c r="B299" s="1"/>
  <c r="C286"/>
  <c r="C298" s="1"/>
  <c r="B286"/>
  <c r="B298" s="1"/>
  <c r="C285"/>
  <c r="C297" s="1"/>
  <c r="B285"/>
  <c r="B297" s="1"/>
  <c r="C284"/>
  <c r="C296" s="1"/>
  <c r="B284"/>
  <c r="B296" s="1"/>
  <c r="C283"/>
  <c r="C295" s="1"/>
  <c r="B283"/>
  <c r="B295" s="1"/>
  <c r="C282"/>
  <c r="C294" s="1"/>
  <c r="B282"/>
  <c r="B294" s="1"/>
  <c r="C281"/>
  <c r="C293" s="1"/>
  <c r="B281"/>
  <c r="B293" s="1"/>
  <c r="C280"/>
  <c r="C292" s="1"/>
  <c r="B280"/>
  <c r="B292" s="1"/>
  <c r="C279"/>
  <c r="C291" s="1"/>
  <c r="B279"/>
  <c r="B291" s="1"/>
  <c r="C278"/>
  <c r="C290" s="1"/>
  <c r="B278"/>
  <c r="B290" s="1"/>
  <c r="AD254"/>
  <c r="AD255"/>
  <c r="AD256"/>
  <c r="AD257"/>
  <c r="AD258"/>
  <c r="AD259"/>
  <c r="AD260"/>
  <c r="AD261"/>
  <c r="AD262"/>
  <c r="AD263"/>
  <c r="AD264"/>
  <c r="AD265"/>
  <c r="AD266"/>
  <c r="AD267"/>
  <c r="AC253"/>
  <c r="Q253" i="22" s="1"/>
  <c r="H269"/>
  <c r="H272"/>
  <c r="H158"/>
  <c r="AC158" i="12"/>
  <c r="Q158" i="22" s="1"/>
  <c r="AD158" i="12"/>
  <c r="H86" i="22"/>
  <c r="H88"/>
  <c r="H90"/>
  <c r="H91"/>
  <c r="H92"/>
  <c r="H93"/>
  <c r="H94"/>
  <c r="H96"/>
  <c r="H98"/>
  <c r="H99"/>
  <c r="H100"/>
  <c r="H101"/>
  <c r="H102"/>
  <c r="H104"/>
  <c r="H106"/>
  <c r="H107"/>
  <c r="H108"/>
  <c r="H109"/>
  <c r="H110"/>
  <c r="H112"/>
  <c r="H114"/>
  <c r="H115"/>
  <c r="H116"/>
  <c r="H117"/>
  <c r="H118"/>
  <c r="H120"/>
  <c r="H122"/>
  <c r="H123"/>
  <c r="H124"/>
  <c r="H125"/>
  <c r="H126"/>
  <c r="H128"/>
  <c r="H130"/>
  <c r="H131"/>
  <c r="H132"/>
  <c r="H133"/>
  <c r="H134"/>
  <c r="H136"/>
  <c r="H138"/>
  <c r="H139"/>
  <c r="H140"/>
  <c r="H141"/>
  <c r="H142"/>
  <c r="H144"/>
  <c r="H146"/>
  <c r="H147"/>
  <c r="H148"/>
  <c r="H149"/>
  <c r="H150"/>
  <c r="H152"/>
  <c r="H154"/>
  <c r="H155"/>
  <c r="H156"/>
  <c r="H157"/>
  <c r="H159"/>
  <c r="G160"/>
  <c r="H161"/>
  <c r="H163"/>
  <c r="H164"/>
  <c r="H165"/>
  <c r="H166"/>
  <c r="H167"/>
  <c r="G168"/>
  <c r="H169"/>
  <c r="H171"/>
  <c r="H172"/>
  <c r="H173"/>
  <c r="H174"/>
  <c r="H175"/>
  <c r="G176"/>
  <c r="H177"/>
  <c r="H179"/>
  <c r="H180"/>
  <c r="H181"/>
  <c r="H182"/>
  <c r="H183"/>
  <c r="G184"/>
  <c r="H185"/>
  <c r="H187"/>
  <c r="H188"/>
  <c r="H189"/>
  <c r="H190"/>
  <c r="H191"/>
  <c r="G192"/>
  <c r="H193"/>
  <c r="H195"/>
  <c r="H196"/>
  <c r="H197"/>
  <c r="H198"/>
  <c r="H199"/>
  <c r="G200"/>
  <c r="H201"/>
  <c r="H203"/>
  <c r="H204"/>
  <c r="H205"/>
  <c r="H206"/>
  <c r="H207"/>
  <c r="G208"/>
  <c r="H209"/>
  <c r="H211"/>
  <c r="H212"/>
  <c r="H213"/>
  <c r="H214"/>
  <c r="H215"/>
  <c r="G216"/>
  <c r="H217"/>
  <c r="H219"/>
  <c r="H220"/>
  <c r="H221"/>
  <c r="H222"/>
  <c r="H223"/>
  <c r="G224"/>
  <c r="H225"/>
  <c r="H227"/>
  <c r="H228"/>
  <c r="H229"/>
  <c r="H230"/>
  <c r="H231"/>
  <c r="G232"/>
  <c r="H233"/>
  <c r="H235"/>
  <c r="H236"/>
  <c r="H237"/>
  <c r="H238"/>
  <c r="H239"/>
  <c r="G240"/>
  <c r="H241"/>
  <c r="H243"/>
  <c r="H244"/>
  <c r="H245"/>
  <c r="H246"/>
  <c r="H247"/>
  <c r="G248"/>
  <c r="H249"/>
  <c r="H251"/>
  <c r="H252"/>
  <c r="H253"/>
  <c r="H254"/>
  <c r="H255"/>
  <c r="G256"/>
  <c r="H257"/>
  <c r="H259"/>
  <c r="H260"/>
  <c r="H261"/>
  <c r="H262"/>
  <c r="H263"/>
  <c r="H265"/>
  <c r="G267"/>
  <c r="AC2" i="12"/>
  <c r="Q2" i="22" s="1"/>
  <c r="AD2" i="12"/>
  <c r="AC3"/>
  <c r="Q3" i="22" s="1"/>
  <c r="AD3" i="12"/>
  <c r="AC4"/>
  <c r="Q4" i="22" s="1"/>
  <c r="AD4" i="12"/>
  <c r="AC5"/>
  <c r="Q5" i="22" s="1"/>
  <c r="AD5" i="12"/>
  <c r="AC6"/>
  <c r="Q6" i="22" s="1"/>
  <c r="AD6" i="12"/>
  <c r="AC7"/>
  <c r="Q7" i="22" s="1"/>
  <c r="AD7" i="12"/>
  <c r="AC8"/>
  <c r="Q8" i="22" s="1"/>
  <c r="AD8" i="12"/>
  <c r="AC9"/>
  <c r="Q9" i="22" s="1"/>
  <c r="AD9" i="12"/>
  <c r="AC10"/>
  <c r="Q10" i="22" s="1"/>
  <c r="AD10" i="12"/>
  <c r="AC11"/>
  <c r="Q11" i="22" s="1"/>
  <c r="AD11" i="12"/>
  <c r="AC12"/>
  <c r="Q12" i="22" s="1"/>
  <c r="AD12" i="12"/>
  <c r="AC13"/>
  <c r="Q13" i="22" s="1"/>
  <c r="AD13" i="12"/>
  <c r="AC14"/>
  <c r="Q14" i="22" s="1"/>
  <c r="AD14" i="12"/>
  <c r="AC15"/>
  <c r="Q15" i="22" s="1"/>
  <c r="AD15" i="12"/>
  <c r="AC16"/>
  <c r="Q16" i="22" s="1"/>
  <c r="AD16" i="12"/>
  <c r="AC17"/>
  <c r="Q17" i="22" s="1"/>
  <c r="AD17" i="12"/>
  <c r="AC18"/>
  <c r="Q18" i="22" s="1"/>
  <c r="AD18" i="12"/>
  <c r="AC19"/>
  <c r="Q19" i="22" s="1"/>
  <c r="AD19" i="12"/>
  <c r="AC20"/>
  <c r="Q20" i="22" s="1"/>
  <c r="AD20" i="12"/>
  <c r="AC21"/>
  <c r="Q21" i="22" s="1"/>
  <c r="AD21" i="12"/>
  <c r="AC22"/>
  <c r="Q22" i="22" s="1"/>
  <c r="AD22" i="12"/>
  <c r="AC23"/>
  <c r="Q23" i="22" s="1"/>
  <c r="AD23" i="12"/>
  <c r="AC24"/>
  <c r="Q24" i="22" s="1"/>
  <c r="AD24" i="12"/>
  <c r="AC25"/>
  <c r="Q25" i="22" s="1"/>
  <c r="AD25" i="12"/>
  <c r="AC26"/>
  <c r="Q26" i="22" s="1"/>
  <c r="AD26" i="12"/>
  <c r="AC27"/>
  <c r="Q27" i="22" s="1"/>
  <c r="AD27" i="12"/>
  <c r="AC28"/>
  <c r="Q28" i="22" s="1"/>
  <c r="AD28" i="12"/>
  <c r="AC29"/>
  <c r="Q29" i="22" s="1"/>
  <c r="AD29" i="12"/>
  <c r="AC30"/>
  <c r="Q30" i="22" s="1"/>
  <c r="AD30" i="12"/>
  <c r="AC31"/>
  <c r="Q31" i="22" s="1"/>
  <c r="AD31" i="12"/>
  <c r="AC32"/>
  <c r="Q32" i="22" s="1"/>
  <c r="AD32" i="12"/>
  <c r="AC33"/>
  <c r="Q33" i="22" s="1"/>
  <c r="AD33" i="12"/>
  <c r="AC34"/>
  <c r="Q34" i="22" s="1"/>
  <c r="AD34" i="12"/>
  <c r="AC35"/>
  <c r="Q35" i="22" s="1"/>
  <c r="AD35" i="12"/>
  <c r="AC36"/>
  <c r="Q36" i="22" s="1"/>
  <c r="AD36" i="12"/>
  <c r="AC37"/>
  <c r="Q37" i="22" s="1"/>
  <c r="AD37" i="12"/>
  <c r="AC38"/>
  <c r="Q38" i="22" s="1"/>
  <c r="AD38" i="12"/>
  <c r="AC39"/>
  <c r="Q39" i="22" s="1"/>
  <c r="AD39" i="12"/>
  <c r="AC40"/>
  <c r="Q40" i="22" s="1"/>
  <c r="AD40" i="12"/>
  <c r="AC41"/>
  <c r="Q41" i="22" s="1"/>
  <c r="AD41" i="12"/>
  <c r="AC42"/>
  <c r="Q42" i="22" s="1"/>
  <c r="AD42" i="12"/>
  <c r="AC43"/>
  <c r="Q43" i="22" s="1"/>
  <c r="AD43" i="12"/>
  <c r="AC44"/>
  <c r="Q44" i="22" s="1"/>
  <c r="AD44" i="12"/>
  <c r="AC45"/>
  <c r="Q45" i="22" s="1"/>
  <c r="AD45" i="12"/>
  <c r="AC46"/>
  <c r="Q46" i="22" s="1"/>
  <c r="AD46" i="12"/>
  <c r="AC47"/>
  <c r="Q47" i="22" s="1"/>
  <c r="AD47" i="12"/>
  <c r="AC48"/>
  <c r="Q48" i="22" s="1"/>
  <c r="AD48" i="12"/>
  <c r="AC49"/>
  <c r="Q49" i="22" s="1"/>
  <c r="AD49" i="12"/>
  <c r="AC50"/>
  <c r="Q50" i="22" s="1"/>
  <c r="AD50" i="12"/>
  <c r="AC51"/>
  <c r="Q51" i="22" s="1"/>
  <c r="AD51" i="12"/>
  <c r="AC52"/>
  <c r="Q52" i="22" s="1"/>
  <c r="AD52" i="12"/>
  <c r="AC53"/>
  <c r="Q53" i="22" s="1"/>
  <c r="AD53" i="12"/>
  <c r="AC54"/>
  <c r="Q54" i="22" s="1"/>
  <c r="AD54" i="12"/>
  <c r="AC55"/>
  <c r="Q55" i="22" s="1"/>
  <c r="AD55" i="12"/>
  <c r="AC56"/>
  <c r="Q56" i="22" s="1"/>
  <c r="AD56" i="12"/>
  <c r="AC57"/>
  <c r="Q57" i="22" s="1"/>
  <c r="AD57" i="12"/>
  <c r="AC58"/>
  <c r="Q58" i="22" s="1"/>
  <c r="AD58" i="12"/>
  <c r="AC59"/>
  <c r="Q59" i="22" s="1"/>
  <c r="AD59" i="12"/>
  <c r="AC60"/>
  <c r="Q60" i="22" s="1"/>
  <c r="AD60" i="12"/>
  <c r="AC61"/>
  <c r="Q61" i="22" s="1"/>
  <c r="AD61" i="12"/>
  <c r="AC62"/>
  <c r="Q62" i="22" s="1"/>
  <c r="AD62" i="12"/>
  <c r="AC63"/>
  <c r="Q63" i="22" s="1"/>
  <c r="AD63" i="12"/>
  <c r="AC64"/>
  <c r="Q64" i="22" s="1"/>
  <c r="AD64" i="12"/>
  <c r="AC65"/>
  <c r="Q65" i="22" s="1"/>
  <c r="AD65" i="12"/>
  <c r="AC66"/>
  <c r="Q66" i="22" s="1"/>
  <c r="AD66" i="12"/>
  <c r="AC67"/>
  <c r="Q67" i="22" s="1"/>
  <c r="AD67" i="12"/>
  <c r="AC68"/>
  <c r="Q68" i="22" s="1"/>
  <c r="AD68" i="12"/>
  <c r="AC69"/>
  <c r="Q69" i="22" s="1"/>
  <c r="AD69" i="12"/>
  <c r="AC70"/>
  <c r="Q70" i="22" s="1"/>
  <c r="AD70" i="12"/>
  <c r="AC71"/>
  <c r="Q71" i="22" s="1"/>
  <c r="AD71" i="12"/>
  <c r="AC72"/>
  <c r="Q72" i="22" s="1"/>
  <c r="AD72" i="12"/>
  <c r="AC73"/>
  <c r="Q73" i="22" s="1"/>
  <c r="AD73" i="12"/>
  <c r="AC74"/>
  <c r="Q74" i="22" s="1"/>
  <c r="AD74" i="12"/>
  <c r="AC75"/>
  <c r="Q75" i="22" s="1"/>
  <c r="AD75" i="12"/>
  <c r="AC76"/>
  <c r="Q76" i="22" s="1"/>
  <c r="AD76" i="12"/>
  <c r="AC77"/>
  <c r="Q77" i="22" s="1"/>
  <c r="AD77" i="12"/>
  <c r="AC78"/>
  <c r="Q78" i="22" s="1"/>
  <c r="AD78" i="12"/>
  <c r="AC79"/>
  <c r="Q79" i="22" s="1"/>
  <c r="AD79" i="12"/>
  <c r="AC80"/>
  <c r="Q80" i="22" s="1"/>
  <c r="AD80" i="12"/>
  <c r="AC81"/>
  <c r="Q81" i="22" s="1"/>
  <c r="AD81" i="12"/>
  <c r="AC82"/>
  <c r="Q82" i="22" s="1"/>
  <c r="AD82" i="12"/>
  <c r="AC83"/>
  <c r="Q83" i="22" s="1"/>
  <c r="AD83" i="12"/>
  <c r="AC84"/>
  <c r="Q84" i="22" s="1"/>
  <c r="AD84" i="12"/>
  <c r="AC85"/>
  <c r="Q85" i="22" s="1"/>
  <c r="AD85" i="12"/>
  <c r="AC86"/>
  <c r="Q86" i="22" s="1"/>
  <c r="AD86" i="12"/>
  <c r="AC87"/>
  <c r="Q87" i="22" s="1"/>
  <c r="AD87" i="12"/>
  <c r="AC88"/>
  <c r="Q88" i="22" s="1"/>
  <c r="AD88" i="12"/>
  <c r="AC89"/>
  <c r="Q89" i="22" s="1"/>
  <c r="AD89" i="12"/>
  <c r="AC90"/>
  <c r="Q90" i="22" s="1"/>
  <c r="AD90" i="12"/>
  <c r="AC91"/>
  <c r="Q91" i="22" s="1"/>
  <c r="AD91" i="12"/>
  <c r="AC92"/>
  <c r="Q92" i="22" s="1"/>
  <c r="AD92" i="12"/>
  <c r="AC93"/>
  <c r="Q93" i="22" s="1"/>
  <c r="AD93" i="12"/>
  <c r="AC94"/>
  <c r="Q94" i="22" s="1"/>
  <c r="AD94" i="12"/>
  <c r="AC95"/>
  <c r="Q95" i="22" s="1"/>
  <c r="AD95" i="12"/>
  <c r="AC96"/>
  <c r="Q96" i="22" s="1"/>
  <c r="AD96" i="12"/>
  <c r="AC97"/>
  <c r="Q97" i="22" s="1"/>
  <c r="AD97" i="12"/>
  <c r="AC98"/>
  <c r="Q98" i="22" s="1"/>
  <c r="AD98" i="12"/>
  <c r="AC99"/>
  <c r="Q99" i="22" s="1"/>
  <c r="AD99" i="12"/>
  <c r="AC100"/>
  <c r="Q100" i="22" s="1"/>
  <c r="AD100" i="12"/>
  <c r="AC101"/>
  <c r="Q101" i="22" s="1"/>
  <c r="AD101" i="12"/>
  <c r="AC102"/>
  <c r="Q102" i="22" s="1"/>
  <c r="AD102" i="12"/>
  <c r="AC103"/>
  <c r="Q103" i="22" s="1"/>
  <c r="AD103" i="12"/>
  <c r="AC104"/>
  <c r="Q104" i="22" s="1"/>
  <c r="AD104" i="12"/>
  <c r="AC105"/>
  <c r="Q105" i="22" s="1"/>
  <c r="AD105" i="12"/>
  <c r="AC106"/>
  <c r="Q106" i="22" s="1"/>
  <c r="AD106" i="12"/>
  <c r="AC107"/>
  <c r="Q107" i="22" s="1"/>
  <c r="AD107" i="12"/>
  <c r="AC108"/>
  <c r="Q108" i="22" s="1"/>
  <c r="AD108" i="12"/>
  <c r="AC109"/>
  <c r="Q109" i="22" s="1"/>
  <c r="AD109" i="12"/>
  <c r="AC110"/>
  <c r="Q110" i="22" s="1"/>
  <c r="AD110" i="12"/>
  <c r="AC111"/>
  <c r="Q111" i="22" s="1"/>
  <c r="AD111" i="12"/>
  <c r="AC112"/>
  <c r="Q112" i="22" s="1"/>
  <c r="AD112" i="12"/>
  <c r="AC113"/>
  <c r="Q113" i="22" s="1"/>
  <c r="AD113" i="12"/>
  <c r="AC114"/>
  <c r="Q114" i="22" s="1"/>
  <c r="AD114" i="12"/>
  <c r="AC115"/>
  <c r="Q115" i="22" s="1"/>
  <c r="AD115" i="12"/>
  <c r="AC116"/>
  <c r="Q116" i="22" s="1"/>
  <c r="AD116" i="12"/>
  <c r="AC117"/>
  <c r="Q117" i="22" s="1"/>
  <c r="AD117" i="12"/>
  <c r="AC118"/>
  <c r="Q118" i="22" s="1"/>
  <c r="AD118" i="12"/>
  <c r="AC119"/>
  <c r="Q119" i="22" s="1"/>
  <c r="AD119" i="12"/>
  <c r="AC120"/>
  <c r="Q120" i="22" s="1"/>
  <c r="AD120" i="12"/>
  <c r="AC121"/>
  <c r="Q121" i="22" s="1"/>
  <c r="AD121" i="12"/>
  <c r="AC122"/>
  <c r="Q122" i="22" s="1"/>
  <c r="AD122" i="12"/>
  <c r="AC123"/>
  <c r="Q123" i="22" s="1"/>
  <c r="AD123" i="12"/>
  <c r="AC124"/>
  <c r="Q124" i="22" s="1"/>
  <c r="AD124" i="12"/>
  <c r="AC125"/>
  <c r="Q125" i="22" s="1"/>
  <c r="AD125" i="12"/>
  <c r="AC126"/>
  <c r="Q126" i="22" s="1"/>
  <c r="AD126" i="12"/>
  <c r="AC127"/>
  <c r="Q127" i="22" s="1"/>
  <c r="AD127" i="12"/>
  <c r="AC128"/>
  <c r="Q128" i="22" s="1"/>
  <c r="AD128" i="12"/>
  <c r="AC129"/>
  <c r="Q129" i="22" s="1"/>
  <c r="AD129" i="12"/>
  <c r="AC130"/>
  <c r="Q130" i="22" s="1"/>
  <c r="AD130" i="12"/>
  <c r="AC131"/>
  <c r="Q131" i="22" s="1"/>
  <c r="AD131" i="12"/>
  <c r="AC132"/>
  <c r="Q132" i="22" s="1"/>
  <c r="AD132" i="12"/>
  <c r="AC133"/>
  <c r="Q133" i="22" s="1"/>
  <c r="AD133" i="12"/>
  <c r="AC134"/>
  <c r="Q134" i="22" s="1"/>
  <c r="AD134" i="12"/>
  <c r="AC135"/>
  <c r="Q135" i="22" s="1"/>
  <c r="AD135" i="12"/>
  <c r="AC136"/>
  <c r="Q136" i="22" s="1"/>
  <c r="AD136" i="12"/>
  <c r="AC137"/>
  <c r="Q137" i="22" s="1"/>
  <c r="AD137" i="12"/>
  <c r="AC138"/>
  <c r="Q138" i="22" s="1"/>
  <c r="AD138" i="12"/>
  <c r="AC139"/>
  <c r="Q139" i="22" s="1"/>
  <c r="AD139" i="12"/>
  <c r="AC140"/>
  <c r="Q140" i="22" s="1"/>
  <c r="AD140" i="12"/>
  <c r="AC141"/>
  <c r="Q141" i="22" s="1"/>
  <c r="AD141" i="12"/>
  <c r="AC142"/>
  <c r="Q142" i="22" s="1"/>
  <c r="AD142" i="12"/>
  <c r="AC143"/>
  <c r="Q143" i="22" s="1"/>
  <c r="AD143" i="12"/>
  <c r="AC144"/>
  <c r="Q144" i="22" s="1"/>
  <c r="AD144" i="12"/>
  <c r="AC145"/>
  <c r="Q145" i="22" s="1"/>
  <c r="AD145" i="12"/>
  <c r="AC146"/>
  <c r="Q146" i="22" s="1"/>
  <c r="AD146" i="12"/>
  <c r="AC147"/>
  <c r="Q147" i="22" s="1"/>
  <c r="AD147" i="12"/>
  <c r="AC148"/>
  <c r="Q148" i="22" s="1"/>
  <c r="AD148" i="12"/>
  <c r="AC149"/>
  <c r="Q149" i="22" s="1"/>
  <c r="AD149" i="12"/>
  <c r="AC150"/>
  <c r="Q150" i="22" s="1"/>
  <c r="AD150" i="12"/>
  <c r="AC151"/>
  <c r="Q151" i="22" s="1"/>
  <c r="AD151" i="12"/>
  <c r="AC152"/>
  <c r="Q152" i="22" s="1"/>
  <c r="AD152" i="12"/>
  <c r="AC153"/>
  <c r="Q153" i="22" s="1"/>
  <c r="AD153" i="12"/>
  <c r="AC154"/>
  <c r="Q154" i="22" s="1"/>
  <c r="AD154" i="12"/>
  <c r="AC155"/>
  <c r="Q155" i="22" s="1"/>
  <c r="AD155" i="12"/>
  <c r="AC156"/>
  <c r="Q156" i="22" s="1"/>
  <c r="AD156" i="12"/>
  <c r="AC157"/>
  <c r="Q157" i="22" s="1"/>
  <c r="AD157" i="12"/>
  <c r="AC159"/>
  <c r="Q159" i="22" s="1"/>
  <c r="AD159" i="12"/>
  <c r="AC160"/>
  <c r="Q160" i="22" s="1"/>
  <c r="AD160" i="12"/>
  <c r="AC161"/>
  <c r="Q161" i="22" s="1"/>
  <c r="AD161" i="12"/>
  <c r="AC162"/>
  <c r="Q162" i="22" s="1"/>
  <c r="AD162" i="12"/>
  <c r="AC163"/>
  <c r="Q163" i="22" s="1"/>
  <c r="AD163" i="12"/>
  <c r="AC164"/>
  <c r="Q164" i="22" s="1"/>
  <c r="AD164" i="12"/>
  <c r="AC165"/>
  <c r="Q165" i="22" s="1"/>
  <c r="AD165" i="12"/>
  <c r="AC166"/>
  <c r="Q166" i="22" s="1"/>
  <c r="AD166" i="12"/>
  <c r="AC167"/>
  <c r="Q167" i="22" s="1"/>
  <c r="AD167" i="12"/>
  <c r="AC168"/>
  <c r="Q168" i="22" s="1"/>
  <c r="AD168" i="12"/>
  <c r="AC169"/>
  <c r="Q169" i="22" s="1"/>
  <c r="AD169" i="12"/>
  <c r="AC170"/>
  <c r="Q170" i="22" s="1"/>
  <c r="AD170" i="12"/>
  <c r="AC171"/>
  <c r="Q171" i="22" s="1"/>
  <c r="AD171" i="12"/>
  <c r="AC172"/>
  <c r="Q172" i="22" s="1"/>
  <c r="AD172" i="12"/>
  <c r="AC173"/>
  <c r="Q173" i="22" s="1"/>
  <c r="AD173" i="12"/>
  <c r="AC174"/>
  <c r="Q174" i="22" s="1"/>
  <c r="AD174" i="12"/>
  <c r="AC175"/>
  <c r="Q175" i="22" s="1"/>
  <c r="AD175" i="12"/>
  <c r="AC176"/>
  <c r="Q176" i="22" s="1"/>
  <c r="AD176" i="12"/>
  <c r="AC177"/>
  <c r="Q177" i="22" s="1"/>
  <c r="AD177" i="12"/>
  <c r="AC178"/>
  <c r="Q178" i="22" s="1"/>
  <c r="AD178" i="12"/>
  <c r="AC179"/>
  <c r="Q179" i="22" s="1"/>
  <c r="AD179" i="12"/>
  <c r="AC180"/>
  <c r="Q180" i="22" s="1"/>
  <c r="AD180" i="12"/>
  <c r="AC181"/>
  <c r="Q181" i="22" s="1"/>
  <c r="AD181" i="12"/>
  <c r="AC182"/>
  <c r="Q182" i="22" s="1"/>
  <c r="AD182" i="12"/>
  <c r="AC183"/>
  <c r="Q183" i="22" s="1"/>
  <c r="AD183" i="12"/>
  <c r="AC184"/>
  <c r="Q184" i="22" s="1"/>
  <c r="AD184" i="12"/>
  <c r="AC185"/>
  <c r="Q185" i="22" s="1"/>
  <c r="AD185" i="12"/>
  <c r="AC186"/>
  <c r="Q186" i="22" s="1"/>
  <c r="AD186" i="12"/>
  <c r="AC187"/>
  <c r="Q187" i="22" s="1"/>
  <c r="AD187" i="12"/>
  <c r="AC188"/>
  <c r="Q188" i="22" s="1"/>
  <c r="AD188" i="12"/>
  <c r="AC189"/>
  <c r="Q189" i="22" s="1"/>
  <c r="AD189" i="12"/>
  <c r="AC190"/>
  <c r="Q190" i="22" s="1"/>
  <c r="AD190" i="12"/>
  <c r="AC191"/>
  <c r="Q191" i="22" s="1"/>
  <c r="AD191" i="12"/>
  <c r="AC192"/>
  <c r="Q192" i="22" s="1"/>
  <c r="AD192" i="12"/>
  <c r="AC193"/>
  <c r="Q193" i="22" s="1"/>
  <c r="AD193" i="12"/>
  <c r="AC194"/>
  <c r="Q194" i="22" s="1"/>
  <c r="AD194" i="12"/>
  <c r="AC195"/>
  <c r="Q195" i="22" s="1"/>
  <c r="AD195" i="12"/>
  <c r="AC196"/>
  <c r="Q196" i="22" s="1"/>
  <c r="AD196" i="12"/>
  <c r="AC197"/>
  <c r="Q197" i="22" s="1"/>
  <c r="AD197" i="12"/>
  <c r="AC198"/>
  <c r="Q198" i="22" s="1"/>
  <c r="AD198" i="12"/>
  <c r="AC199"/>
  <c r="Q199" i="22" s="1"/>
  <c r="AD199" i="12"/>
  <c r="AC200"/>
  <c r="Q200" i="22" s="1"/>
  <c r="AD200" i="12"/>
  <c r="AC201"/>
  <c r="Q201" i="22" s="1"/>
  <c r="AD201" i="12"/>
  <c r="AC202"/>
  <c r="Q202" i="22" s="1"/>
  <c r="AD202" i="12"/>
  <c r="AC203"/>
  <c r="Q203" i="22" s="1"/>
  <c r="AD203" i="12"/>
  <c r="AC204"/>
  <c r="Q204" i="22" s="1"/>
  <c r="AD204" i="12"/>
  <c r="AC205"/>
  <c r="Q205" i="22" s="1"/>
  <c r="AD205" i="12"/>
  <c r="AC206"/>
  <c r="Q206" i="22" s="1"/>
  <c r="AD206" i="12"/>
  <c r="AC207"/>
  <c r="Q207" i="22" s="1"/>
  <c r="AD207" i="12"/>
  <c r="AC208"/>
  <c r="Q208" i="22" s="1"/>
  <c r="AD208" i="12"/>
  <c r="AC209"/>
  <c r="Q209" i="22" s="1"/>
  <c r="AD209" i="12"/>
  <c r="AC210"/>
  <c r="Q210" i="22" s="1"/>
  <c r="AD210" i="12"/>
  <c r="AC211"/>
  <c r="Q211" i="22" s="1"/>
  <c r="AD211" i="12"/>
  <c r="AC212"/>
  <c r="Q212" i="22" s="1"/>
  <c r="AD212" i="12"/>
  <c r="AC213"/>
  <c r="Q213" i="22" s="1"/>
  <c r="AD213" i="12"/>
  <c r="AC214"/>
  <c r="Q214" i="22" s="1"/>
  <c r="AD214" i="12"/>
  <c r="AC215"/>
  <c r="Q215" i="22" s="1"/>
  <c r="AD215" i="12"/>
  <c r="AC216"/>
  <c r="Q216" i="22" s="1"/>
  <c r="AD216" i="12"/>
  <c r="AC217"/>
  <c r="Q217" i="22" s="1"/>
  <c r="AD217" i="12"/>
  <c r="AC218"/>
  <c r="Q218" i="22" s="1"/>
  <c r="AD218" i="12"/>
  <c r="AC219"/>
  <c r="Q219" i="22" s="1"/>
  <c r="AD219" i="12"/>
  <c r="AC220"/>
  <c r="Q220" i="22" s="1"/>
  <c r="AD220" i="12"/>
  <c r="AC221"/>
  <c r="Q221" i="22" s="1"/>
  <c r="AD221" i="12"/>
  <c r="AC222"/>
  <c r="Q222" i="22" s="1"/>
  <c r="AD222" i="12"/>
  <c r="AC223"/>
  <c r="Q223" i="22" s="1"/>
  <c r="AD223" i="12"/>
  <c r="AC224"/>
  <c r="Q224" i="22" s="1"/>
  <c r="AD224" i="12"/>
  <c r="AC225"/>
  <c r="Q225" i="22" s="1"/>
  <c r="AD225" i="12"/>
  <c r="AC226"/>
  <c r="Q226" i="22" s="1"/>
  <c r="AD226" i="12"/>
  <c r="AC227"/>
  <c r="Q227" i="22" s="1"/>
  <c r="AD227" i="12"/>
  <c r="AC228"/>
  <c r="Q228" i="22" s="1"/>
  <c r="AD228" i="12"/>
  <c r="AC229"/>
  <c r="Q229" i="22" s="1"/>
  <c r="AD229" i="12"/>
  <c r="AC230"/>
  <c r="Q230" i="22" s="1"/>
  <c r="AD230" i="12"/>
  <c r="AC231"/>
  <c r="Q231" i="22" s="1"/>
  <c r="AD231" i="12"/>
  <c r="AC232"/>
  <c r="Q232" i="22" s="1"/>
  <c r="AD232" i="12"/>
  <c r="AC233"/>
  <c r="Q233" i="22" s="1"/>
  <c r="AD233" i="12"/>
  <c r="AC234"/>
  <c r="Q234" i="22" s="1"/>
  <c r="AD234" i="12"/>
  <c r="AC235"/>
  <c r="Q235" i="22" s="1"/>
  <c r="AD235" i="12"/>
  <c r="AC236"/>
  <c r="Q236" i="22" s="1"/>
  <c r="AD236" i="12"/>
  <c r="AC237"/>
  <c r="Q237" i="22" s="1"/>
  <c r="AD237" i="12"/>
  <c r="AC238"/>
  <c r="Q238" i="22" s="1"/>
  <c r="AD238" i="12"/>
  <c r="AC239"/>
  <c r="Q239" i="22" s="1"/>
  <c r="AD239" i="12"/>
  <c r="AC240"/>
  <c r="Q240" i="22" s="1"/>
  <c r="AD240" i="12"/>
  <c r="AC241"/>
  <c r="Q241" i="22" s="1"/>
  <c r="AD241" i="12"/>
  <c r="AC242"/>
  <c r="Q242" i="22" s="1"/>
  <c r="AD242" i="12"/>
  <c r="AC243"/>
  <c r="Q243" i="22" s="1"/>
  <c r="AD243" i="12"/>
  <c r="AC244"/>
  <c r="Q244" i="22" s="1"/>
  <c r="AD244" i="12"/>
  <c r="AC245"/>
  <c r="Q245" i="22" s="1"/>
  <c r="AD245" i="12"/>
  <c r="AC246"/>
  <c r="Q246" i="22" s="1"/>
  <c r="AD246" i="12"/>
  <c r="AC247"/>
  <c r="Q247" i="22" s="1"/>
  <c r="AD247" i="12"/>
  <c r="AC248"/>
  <c r="Q248" i="22" s="1"/>
  <c r="AD248" i="12"/>
  <c r="AC249"/>
  <c r="Q249" i="22" s="1"/>
  <c r="AD249" i="12"/>
  <c r="AC250"/>
  <c r="Q250" i="22" s="1"/>
  <c r="AD250" i="12"/>
  <c r="AC251"/>
  <c r="Q251" i="22" s="1"/>
  <c r="AD251" i="12"/>
  <c r="AC252"/>
  <c r="Q252" i="22" s="1"/>
  <c r="AD252" i="12"/>
  <c r="AD253"/>
  <c r="K19" i="25" l="1"/>
  <c r="N9"/>
  <c r="N18"/>
  <c r="M14"/>
  <c r="M5"/>
  <c r="N17"/>
  <c r="N8"/>
  <c r="M6"/>
  <c r="M15"/>
  <c r="N16"/>
  <c r="N7"/>
  <c r="M7"/>
  <c r="M16"/>
  <c r="B68" i="24"/>
  <c r="M4" i="25"/>
  <c r="N15"/>
  <c r="N6"/>
  <c r="B69" i="24"/>
  <c r="C69" s="1"/>
  <c r="N4" i="25"/>
  <c r="L19"/>
  <c r="M9"/>
  <c r="M18"/>
  <c r="N14"/>
  <c r="N5"/>
  <c r="M17"/>
  <c r="M8"/>
  <c r="C70" i="24"/>
  <c r="D22" i="26"/>
  <c r="B19"/>
  <c r="B22"/>
  <c r="B21"/>
  <c r="D20"/>
  <c r="B20"/>
  <c r="E19"/>
  <c r="E22"/>
  <c r="D19"/>
  <c r="E21"/>
  <c r="E20"/>
  <c r="L6" i="25"/>
  <c r="L4"/>
  <c r="L9"/>
  <c r="L8"/>
  <c r="L7"/>
  <c r="L5"/>
  <c r="E7" i="26"/>
  <c r="H271" i="22"/>
  <c r="H270"/>
  <c r="G270"/>
  <c r="G271"/>
  <c r="G262"/>
  <c r="D7" i="26" s="1"/>
  <c r="H266" i="22"/>
  <c r="H258"/>
  <c r="H250"/>
  <c r="H242"/>
  <c r="H234"/>
  <c r="H226"/>
  <c r="H218"/>
  <c r="H210"/>
  <c r="H202"/>
  <c r="H194"/>
  <c r="H186"/>
  <c r="H178"/>
  <c r="H170"/>
  <c r="H162"/>
  <c r="H153"/>
  <c r="H145"/>
  <c r="H137"/>
  <c r="H129"/>
  <c r="H121"/>
  <c r="H113"/>
  <c r="H105"/>
  <c r="H97"/>
  <c r="H89"/>
  <c r="H268"/>
  <c r="G152"/>
  <c r="G144"/>
  <c r="G136"/>
  <c r="G128"/>
  <c r="G120"/>
  <c r="G112"/>
  <c r="G104"/>
  <c r="G96"/>
  <c r="G88"/>
  <c r="G255"/>
  <c r="G247"/>
  <c r="G239"/>
  <c r="G231"/>
  <c r="G223"/>
  <c r="G215"/>
  <c r="G207"/>
  <c r="G199"/>
  <c r="G191"/>
  <c r="G183"/>
  <c r="G175"/>
  <c r="G167"/>
  <c r="G159"/>
  <c r="H264"/>
  <c r="H256"/>
  <c r="H248"/>
  <c r="H240"/>
  <c r="H232"/>
  <c r="H224"/>
  <c r="H216"/>
  <c r="H208"/>
  <c r="H200"/>
  <c r="H192"/>
  <c r="H184"/>
  <c r="H176"/>
  <c r="H168"/>
  <c r="H160"/>
  <c r="H151"/>
  <c r="H143"/>
  <c r="H135"/>
  <c r="H127"/>
  <c r="H119"/>
  <c r="H111"/>
  <c r="H103"/>
  <c r="H95"/>
  <c r="H87"/>
  <c r="G265"/>
  <c r="D10" i="26" s="1"/>
  <c r="G254" i="22"/>
  <c r="G246"/>
  <c r="G238"/>
  <c r="G230"/>
  <c r="G222"/>
  <c r="G214"/>
  <c r="G206"/>
  <c r="G198"/>
  <c r="G190"/>
  <c r="G182"/>
  <c r="G174"/>
  <c r="G166"/>
  <c r="G158"/>
  <c r="G150"/>
  <c r="G142"/>
  <c r="G134"/>
  <c r="G126"/>
  <c r="G118"/>
  <c r="G110"/>
  <c r="G102"/>
  <c r="G94"/>
  <c r="G86"/>
  <c r="G261"/>
  <c r="D6" i="26" s="1"/>
  <c r="G272" i="22"/>
  <c r="G269"/>
  <c r="D14" i="26" s="1"/>
  <c r="G258" i="22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263"/>
  <c r="D8" i="26" s="1"/>
  <c r="H267" i="22"/>
  <c r="G268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E9" i="26"/>
  <c r="C9"/>
  <c r="D12"/>
  <c r="D9"/>
  <c r="B17"/>
  <c r="D18"/>
  <c r="C15"/>
  <c r="E14"/>
  <c r="E6"/>
  <c r="D11"/>
  <c r="C17"/>
  <c r="E10"/>
  <c r="B16"/>
  <c r="E16"/>
  <c r="C13"/>
  <c r="C16"/>
  <c r="E8"/>
  <c r="C18"/>
  <c r="B15"/>
  <c r="B18"/>
  <c r="E18"/>
  <c r="G38" i="25"/>
  <c r="G37"/>
  <c r="K9"/>
  <c r="K8"/>
  <c r="K7"/>
  <c r="K5"/>
  <c r="K6"/>
  <c r="K4"/>
  <c r="G33"/>
  <c r="G34"/>
  <c r="G35"/>
  <c r="C11" i="26"/>
  <c r="C12"/>
  <c r="C10"/>
  <c r="C8"/>
  <c r="C14"/>
  <c r="C6"/>
  <c r="C5"/>
  <c r="B14"/>
  <c r="C7"/>
  <c r="B6"/>
  <c r="B8"/>
  <c r="B10"/>
  <c r="B12"/>
  <c r="C4" i="25"/>
  <c r="C19"/>
  <c r="D19"/>
  <c r="E19"/>
  <c r="F19"/>
  <c r="G19"/>
  <c r="C36" s="1"/>
  <c r="H19"/>
  <c r="D36" s="1"/>
  <c r="I19"/>
  <c r="E36" s="1"/>
  <c r="J19"/>
  <c r="F36" s="1"/>
  <c r="B5" i="26"/>
  <c r="B7"/>
  <c r="B9"/>
  <c r="B11"/>
  <c r="B13"/>
  <c r="C8" i="25"/>
  <c r="D6"/>
  <c r="E7"/>
  <c r="J9"/>
  <c r="I5"/>
  <c r="J8"/>
  <c r="C9"/>
  <c r="J5"/>
  <c r="G8"/>
  <c r="C11" i="24"/>
  <c r="C7"/>
  <c r="C27"/>
  <c r="C23"/>
  <c r="H4" i="25"/>
  <c r="B63" i="24"/>
  <c r="C67" s="1"/>
  <c r="G67" s="1"/>
  <c r="C20"/>
  <c r="C16"/>
  <c r="C56"/>
  <c r="C39"/>
  <c r="C55"/>
  <c r="E5" i="25"/>
  <c r="G9"/>
  <c r="J7"/>
  <c r="C12" i="24"/>
  <c r="C28"/>
  <c r="F5" i="25"/>
  <c r="C7"/>
  <c r="D9"/>
  <c r="F6"/>
  <c r="G7"/>
  <c r="H9"/>
  <c r="J6"/>
  <c r="C51" i="24"/>
  <c r="C47"/>
  <c r="C17"/>
  <c r="C13"/>
  <c r="C25"/>
  <c r="C21"/>
  <c r="C33"/>
  <c r="C29"/>
  <c r="C41"/>
  <c r="C37"/>
  <c r="C49"/>
  <c r="C45"/>
  <c r="F4" i="25"/>
  <c r="B61" i="24"/>
  <c r="C61" s="1"/>
  <c r="G61" s="1"/>
  <c r="J4" i="25"/>
  <c r="B65" i="24"/>
  <c r="H6" i="25"/>
  <c r="C15" i="24"/>
  <c r="C31"/>
  <c r="F8" i="25"/>
  <c r="E6"/>
  <c r="I6"/>
  <c r="C8" i="24"/>
  <c r="C24"/>
  <c r="C40"/>
  <c r="C53"/>
  <c r="C57"/>
  <c r="C5" i="25"/>
  <c r="D8"/>
  <c r="G5"/>
  <c r="H8"/>
  <c r="B59" i="24"/>
  <c r="C59" s="1"/>
  <c r="G59" s="1"/>
  <c r="D4" i="25"/>
  <c r="C52" i="24"/>
  <c r="C48"/>
  <c r="E4" i="25"/>
  <c r="B60" i="24"/>
  <c r="C60" s="1"/>
  <c r="G60" s="1"/>
  <c r="B64"/>
  <c r="I4" i="25"/>
  <c r="I7"/>
  <c r="C43" i="24"/>
  <c r="C6" i="25"/>
  <c r="D7"/>
  <c r="E9"/>
  <c r="G6"/>
  <c r="H7"/>
  <c r="I9"/>
  <c r="C36" i="24"/>
  <c r="C32"/>
  <c r="B58"/>
  <c r="C58" s="1"/>
  <c r="G58" s="1"/>
  <c r="B62"/>
  <c r="C66" s="1"/>
  <c r="G66" s="1"/>
  <c r="G4" i="25"/>
  <c r="F9"/>
  <c r="C19" i="24"/>
  <c r="C35"/>
  <c r="F7" i="25"/>
  <c r="C44" i="24"/>
  <c r="C6"/>
  <c r="C10"/>
  <c r="C14"/>
  <c r="C18"/>
  <c r="C22"/>
  <c r="C26"/>
  <c r="C30"/>
  <c r="C34"/>
  <c r="C38"/>
  <c r="C42"/>
  <c r="C46"/>
  <c r="C50"/>
  <c r="C54"/>
  <c r="D5" i="25"/>
  <c r="E8"/>
  <c r="H5"/>
  <c r="I8"/>
  <c r="C68" i="24" l="1"/>
  <c r="G68" s="1"/>
  <c r="M19" i="25"/>
  <c r="N19"/>
  <c r="G69" i="24"/>
  <c r="H69" s="1"/>
  <c r="D43" i="25"/>
  <c r="D47"/>
  <c r="D46"/>
  <c r="D45"/>
  <c r="G24"/>
  <c r="G25"/>
  <c r="D44"/>
  <c r="D42"/>
  <c r="E11" i="26"/>
  <c r="E13"/>
  <c r="E17"/>
  <c r="E5"/>
  <c r="D5"/>
  <c r="D15"/>
  <c r="D17"/>
  <c r="D13"/>
  <c r="D16"/>
  <c r="E15"/>
  <c r="E12"/>
  <c r="D26" i="25"/>
  <c r="H26"/>
  <c r="F27"/>
  <c r="E25"/>
  <c r="C25"/>
  <c r="D27"/>
  <c r="I24"/>
  <c r="F28"/>
  <c r="J28"/>
  <c r="H27"/>
  <c r="E24"/>
  <c r="J27"/>
  <c r="F26"/>
  <c r="I27"/>
  <c r="E28"/>
  <c r="C24"/>
  <c r="J25"/>
  <c r="I25"/>
  <c r="G26"/>
  <c r="G28"/>
  <c r="J26"/>
  <c r="I26"/>
  <c r="H25"/>
  <c r="G27"/>
  <c r="C27"/>
  <c r="D28"/>
  <c r="F25"/>
  <c r="I28"/>
  <c r="H28"/>
  <c r="J24"/>
  <c r="F24"/>
  <c r="D25"/>
  <c r="D24"/>
  <c r="C28"/>
  <c r="E27"/>
  <c r="H24"/>
  <c r="C26"/>
  <c r="E26"/>
  <c r="G36"/>
  <c r="H36" s="1"/>
  <c r="C46"/>
  <c r="B42"/>
  <c r="B46"/>
  <c r="C45"/>
  <c r="C47"/>
  <c r="C63" i="24"/>
  <c r="G63" s="1"/>
  <c r="B44" i="25"/>
  <c r="C62" i="24"/>
  <c r="G62" s="1"/>
  <c r="C42" i="25"/>
  <c r="B43"/>
  <c r="B45"/>
  <c r="C44"/>
  <c r="C64" i="24"/>
  <c r="G64" s="1"/>
  <c r="C43" i="25"/>
  <c r="B47"/>
  <c r="C65" i="24"/>
  <c r="G65" s="1"/>
  <c r="H38" i="25" l="1"/>
  <c r="H37"/>
  <c r="H33"/>
  <c r="H34"/>
  <c r="H35"/>
  <c r="K28"/>
  <c r="L26"/>
  <c r="L28"/>
  <c r="K27"/>
  <c r="K25"/>
  <c r="L24"/>
  <c r="L27"/>
  <c r="K26"/>
  <c r="K24"/>
  <c r="L25"/>
</calcChain>
</file>

<file path=xl/sharedStrings.xml><?xml version="1.0" encoding="utf-8"?>
<sst xmlns="http://schemas.openxmlformats.org/spreadsheetml/2006/main" count="325" uniqueCount="175">
  <si>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</si>
  <si>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</si>
  <si>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</si>
  <si>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</si>
  <si>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</si>
  <si>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</si>
  <si>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</si>
  <si>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</si>
  <si>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</si>
  <si>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</si>
  <si>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</si>
  <si>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</si>
  <si>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</si>
  <si>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</si>
  <si>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</si>
  <si>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</si>
  <si>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</si>
  <si>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</si>
  <si>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</si>
  <si>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</si>
  <si>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</si>
  <si>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</si>
  <si>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</si>
  <si>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</si>
  <si>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</si>
  <si>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</si>
  <si>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</si>
  <si>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</si>
  <si>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</si>
  <si>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</si>
  <si>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Institute Nacional de Estadistica</t>
  </si>
  <si>
    <t>GASTO DE CONSUMO FINAL DE LA ADMINISTRACIÓN PÚBLICA</t>
  </si>
  <si>
    <t>GASTO DE CONSUMO FINAL DE LOS HOGARES E IPSFL</t>
  </si>
  <si>
    <t>FORMACIÓN BRUTA DE CAPITAL FIJO</t>
  </si>
  <si>
    <t>EXPORTACIONES DE BIENES Y SERVICIOS</t>
  </si>
  <si>
    <t>Menos: IMPORTACIONES DE BIENES Y SERVICIOS</t>
  </si>
  <si>
    <t xml:space="preserve">Cuentas Nacionales … INDICE GLOBAL DE ACTIVIDAD ECONÓMICA … </t>
  </si>
  <si>
    <t>BOLIVIA: INDICE GLOBAL DE LA ACTIVIDAD ECONÓMICA, 2008-2014(p)
(1990 = 100)</t>
  </si>
  <si>
    <t>Estadisticas Economicas … INDICE DE PRECIOS AL CONSUMIDOR INDICE DE PRECIOS AL CONSUMIDOR …  SERIE HISTORICA DEL ÍNDICE DE PRECIOS AL CONSUMIDOR E INFLACIÓN (AÑO BASE 2007=100)</t>
  </si>
  <si>
    <t>Bolivia: Indice de Precios al Consumidor por Año según Mes (Base 2007)</t>
  </si>
  <si>
    <t>http://www.ine.gob.bo/indice/general.aspx?codigo=40221</t>
  </si>
  <si>
    <t>http://www.ine.gob.bo/indice/visualizador.aspx?ah=PC02020104.HTM</t>
  </si>
  <si>
    <t>imp</t>
  </si>
  <si>
    <t>imp_consumer</t>
  </si>
  <si>
    <t>Imports of consumer goods</t>
  </si>
  <si>
    <t>imp_capital</t>
  </si>
  <si>
    <t>Imports of capital goods</t>
  </si>
  <si>
    <t>imp_intermediate</t>
  </si>
  <si>
    <t>Imports of intermediate goods</t>
  </si>
  <si>
    <t>exp</t>
  </si>
  <si>
    <t>exp_mineral</t>
  </si>
  <si>
    <t>Exports of hydrocarbon products</t>
  </si>
  <si>
    <t>exp_hydrocarbon</t>
  </si>
  <si>
    <t>monthly - imp</t>
  </si>
  <si>
    <t>monthly - imp_consumer</t>
  </si>
  <si>
    <t>monthly - imp_capital</t>
  </si>
  <si>
    <t>monthly - imp_intermediate</t>
  </si>
  <si>
    <t>monthly - exp</t>
  </si>
  <si>
    <t>monthly - exp_mineral</t>
  </si>
  <si>
    <t>monthly - exp_hydrocarbon</t>
  </si>
  <si>
    <t>CPI</t>
  </si>
  <si>
    <t>Economic activity indicator</t>
  </si>
  <si>
    <t>Variable</t>
  </si>
  <si>
    <t>IP, Brazil</t>
  </si>
  <si>
    <t>INE</t>
  </si>
  <si>
    <t>Exports, USD</t>
  </si>
  <si>
    <t>Imports, USD</t>
  </si>
  <si>
    <t>Imports of consumer goods, USD</t>
  </si>
  <si>
    <t>Imports of capital goods, USD</t>
  </si>
  <si>
    <t>Imports of intermediate goods, USD</t>
  </si>
  <si>
    <t>Exports of minetral products, USD</t>
  </si>
  <si>
    <t>Exports of hydrocarbon products, USD</t>
  </si>
  <si>
    <t>M1</t>
  </si>
  <si>
    <t>M1, NOMINAL</t>
  </si>
  <si>
    <t>M1, national currency</t>
  </si>
  <si>
    <t>M2, NOMINAL</t>
  </si>
  <si>
    <t>M2 national currency</t>
  </si>
  <si>
    <t>IP</t>
  </si>
  <si>
    <t>Industrial production, Non-durable Manufacturing, Petroleum and Coal Products, Crude Petroleum Products, 2010=100</t>
  </si>
  <si>
    <t>Exports</t>
  </si>
  <si>
    <t>Exports of minetral products</t>
  </si>
  <si>
    <t>Imports</t>
  </si>
  <si>
    <t>M2</t>
  </si>
  <si>
    <t>m1</t>
  </si>
  <si>
    <t>m2</t>
  </si>
  <si>
    <t>ip</t>
  </si>
  <si>
    <t>GDP</t>
  </si>
  <si>
    <t>Government consumption</t>
  </si>
  <si>
    <t>Private consumption</t>
  </si>
  <si>
    <t>Fixed capital formation</t>
  </si>
  <si>
    <t>monthly - m1</t>
  </si>
  <si>
    <t>PIB A PRECIOS DE MERCADO, (En miles de bolivianos de 1990)</t>
  </si>
  <si>
    <t>218AIPMMOC_IX.M</t>
  </si>
  <si>
    <t>hlookup</t>
  </si>
  <si>
    <t>https://www.bcb.gob.bo/?q=pub_boletin-mensual</t>
  </si>
  <si>
    <t>Boletín mensual del último mes. Bajar el pdf y desde el mismo pdf, bajar el excel de "Agregados monetarios"</t>
  </si>
  <si>
    <t>Operaciones consolidadas del Sector Público</t>
  </si>
  <si>
    <t>Boletín mensual. Operaciones consolidadas del Sector Público</t>
  </si>
  <si>
    <t xml:space="preserve">   INGRESOS TRIBUTARIOS</t>
  </si>
  <si>
    <t xml:space="preserve">      Renta Interna</t>
  </si>
  <si>
    <t xml:space="preserve">   VENTA DE HIDROCARBUROS </t>
  </si>
  <si>
    <t xml:space="preserve">   BIENES Y SERVICIOS</t>
  </si>
  <si>
    <t xml:space="preserve"> EGRESOS DE CAPITAL</t>
  </si>
  <si>
    <t>ing_trib</t>
  </si>
  <si>
    <t>ing_trib_renta</t>
  </si>
  <si>
    <t>ing_vta_hidroc</t>
  </si>
  <si>
    <t>gto_corriente_bs</t>
  </si>
  <si>
    <t>gto_k</t>
  </si>
  <si>
    <t>Nominal</t>
  </si>
  <si>
    <t>Real</t>
  </si>
  <si>
    <t>tcr</t>
  </si>
  <si>
    <t>monthly - ing_trib</t>
  </si>
  <si>
    <t>monthly - ing_trib_renta</t>
  </si>
  <si>
    <t>monthly - ing_vta_hidroc</t>
  </si>
  <si>
    <t>monthly - gto_corriente_bs</t>
  </si>
  <si>
    <t>monthly - gto_k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</si>
  <si>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</si>
  <si>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</si>
  <si>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</si>
  <si>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</si>
  <si>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</si>
  <si>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</si>
  <si>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</si>
  <si>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</si>
  <si>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</si>
  <si>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</si>
  <si>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</si>
  <si>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</si>
  <si>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</si>
  <si>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</si>
  <si>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Instituto Nacional de Estadistica (INE)</t>
  </si>
  <si>
    <t>igae</t>
  </si>
  <si>
    <t>Ingresos tributarios</t>
  </si>
  <si>
    <t>monthly - igae</t>
  </si>
  <si>
    <t>EGRESOS TOTALES</t>
  </si>
  <si>
    <t>gto_total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</si>
  <si>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</si>
  <si>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</si>
  <si>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</si>
  <si>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</si>
  <si>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</si>
  <si>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</si>
  <si>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</si>
  <si>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</si>
  <si>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</si>
  <si>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act_eco_bra</t>
  </si>
  <si>
    <t>ip_bra</t>
  </si>
  <si>
    <t>Economic activity indicator (IBC)</t>
  </si>
  <si>
    <t>Brasil.xlsx</t>
  </si>
  <si>
    <t>TCR</t>
  </si>
  <si>
    <t>DE</t>
  </si>
  <si>
    <t>cred NOM</t>
  </si>
  <si>
    <t>cred</t>
  </si>
  <si>
    <t>monthly - act_eco_bra</t>
  </si>
  <si>
    <t>monthly - ip_bra</t>
  </si>
  <si>
    <t>monthly - cred</t>
  </si>
  <si>
    <t>monthly - gto_total</t>
  </si>
  <si>
    <t>rgdp_sa</t>
  </si>
  <si>
    <t>monthly - cpi</t>
  </si>
  <si>
    <t>precio X</t>
  </si>
  <si>
    <t>precio M</t>
  </si>
  <si>
    <t>Claudia</t>
  </si>
  <si>
    <t>Px</t>
  </si>
  <si>
    <t>Pm</t>
  </si>
  <si>
    <t>Boletín mensual. Sector externo. Exportaciones</t>
  </si>
  <si>
    <t>En millones de $us</t>
  </si>
  <si>
    <t>Boletín mensual. Sector externo. Importaciones</t>
  </si>
  <si>
    <t>Crédito al sector privado</t>
  </si>
  <si>
    <t>Crédito al sector privado REAL</t>
  </si>
  <si>
    <t>Boletín mensual del último mes. Bajar el pdf y desde el mismo pdf, bajar el excel de "Crédito al sector privado", cuadro 12</t>
  </si>
  <si>
    <t>Cuentas Nacionales … Producto Interno Bruto Trimestral … Oferta y demanda final</t>
  </si>
  <si>
    <t>fbcf</t>
  </si>
  <si>
    <t>exist</t>
  </si>
  <si>
    <t>EVIEWS</t>
  </si>
  <si>
    <t>http://www.ine.gob.bo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</si>
</sst>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0.0%"/>
    <numFmt numFmtId="169" formatCode="[$-409]mmm/yy;@"/>
  </numFmts>
  <fonts count="2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08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3" fillId="0" borderId="0" xfId="36" applyAlignment="1" applyProtection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21" fillId="0" borderId="0" xfId="36" applyFont="1" applyFill="1" applyAlignment="1" applyProtection="1">
      <alignment horizontal="left" vertical="top" wrapText="1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7" fontId="0" fillId="0" borderId="0" xfId="0" applyNumberFormat="1"/>
    <xf numFmtId="4" fontId="0" fillId="0" borderId="0" xfId="0" applyNumberFormat="1"/>
    <xf numFmtId="0" fontId="0" fillId="0" borderId="0" xfId="47" applyNumberFormat="1" applyFont="1"/>
    <xf numFmtId="0" fontId="0" fillId="0" borderId="10" xfId="0" applyBorder="1"/>
    <xf numFmtId="166" fontId="0" fillId="0" borderId="10" xfId="0" applyNumberFormat="1" applyBorder="1"/>
    <xf numFmtId="168" fontId="0" fillId="0" borderId="0" xfId="47" applyNumberFormat="1" applyFont="1"/>
    <xf numFmtId="0" fontId="22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/>
    </xf>
    <xf numFmtId="167" fontId="0" fillId="0" borderId="10" xfId="0" applyNumberFormat="1" applyBorder="1"/>
    <xf numFmtId="166" fontId="0" fillId="0" borderId="10" xfId="0" applyNumberFormat="1" applyFill="1" applyBorder="1"/>
    <xf numFmtId="169" fontId="0" fillId="0" borderId="0" xfId="0" applyNumberFormat="1" applyFill="1"/>
    <xf numFmtId="169" fontId="0" fillId="0" borderId="0" xfId="0" applyNumberFormat="1"/>
    <xf numFmtId="0" fontId="0" fillId="0" borderId="0" xfId="0" applyNumberFormat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23" fillId="0" borderId="0" xfId="0" applyFont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8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165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4" fillId="34" borderId="0" xfId="0" applyNumberFormat="1" applyFont="1" applyFill="1" applyAlignment="1">
      <alignment horizontal="right" vertical="top"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69" fontId="0" fillId="0" borderId="0" xfId="0" applyNumberFormat="1" applyFont="1"/>
    <xf numFmtId="169" fontId="0" fillId="33" borderId="0" xfId="0" applyNumberFormat="1" applyFont="1" applyFill="1"/>
    <xf numFmtId="0" fontId="0" fillId="33" borderId="0" xfId="0" applyFont="1" applyFill="1"/>
    <xf numFmtId="165" fontId="0" fillId="0" borderId="0" xfId="0" applyNumberFormat="1" applyFont="1" applyFill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horizontal="left" vertical="top" wrapText="1"/>
    </xf>
    <xf numFmtId="169" fontId="0" fillId="33" borderId="0" xfId="0" applyNumberFormat="1" applyFill="1"/>
    <xf numFmtId="0" fontId="0" fillId="33" borderId="0" xfId="0" applyFill="1"/>
    <xf numFmtId="0" fontId="0" fillId="33" borderId="0" xfId="0" applyNumberFormat="1" applyFont="1" applyFill="1" applyAlignment="1">
      <alignment horizontal="right" vertical="top"/>
    </xf>
    <xf numFmtId="0" fontId="0" fillId="33" borderId="0" xfId="0" applyNumberFormat="1" applyFill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36" borderId="0" xfId="0" applyFill="1" applyAlignment="1">
      <alignment horizontal="right" vertical="center"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24" fillId="34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169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horizontal="right" vertical="top"/>
    </xf>
    <xf numFmtId="169" fontId="0" fillId="37" borderId="0" xfId="0" applyNumberFormat="1" applyFont="1" applyFill="1"/>
    <xf numFmtId="0" fontId="0" fillId="37" borderId="0" xfId="0" applyFont="1" applyFill="1"/>
    <xf numFmtId="0" fontId="0" fillId="37" borderId="0" xfId="0" applyNumberFormat="1" applyFont="1" applyFill="1" applyAlignment="1">
      <alignment horizontal="right"/>
    </xf>
    <xf numFmtId="0" fontId="0" fillId="37" borderId="0" xfId="0" applyNumberFormat="1" applyFont="1" applyFill="1" applyAlignment="1">
      <alignment horizontal="right" vertical="center"/>
    </xf>
    <xf numFmtId="0" fontId="0" fillId="37" borderId="0" xfId="0" applyNumberFormat="1" applyFont="1" applyFill="1" applyAlignment="1">
      <alignment vertical="center"/>
    </xf>
    <xf numFmtId="2" fontId="0" fillId="0" borderId="0" xfId="0" applyNumberFormat="1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15" xfId="48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proyPIB!$G$57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proyPIB!$G$62:$G$73</c:f>
              <c:numCache>
                <c:formatCode>0.0</c:formatCode>
                <c:ptCount val="12"/>
                <c:pt idx="0">
                  <c:v>4.8043869057707855</c:v>
                </c:pt>
                <c:pt idx="1">
                  <c:v>5.2522904954204641</c:v>
                </c:pt>
                <c:pt idx="2">
                  <c:v>3.9306620562168604</c:v>
                </c:pt>
                <c:pt idx="3">
                  <c:v>5.4121972524109108</c:v>
                </c:pt>
                <c:pt idx="4">
                  <c:v>5.35318211964948</c:v>
                </c:pt>
                <c:pt idx="5">
                  <c:v>3.2337550240459034</c:v>
                </c:pt>
                <c:pt idx="6">
                  <c:v>4.9418937653633588</c:v>
                </c:pt>
                <c:pt idx="7">
                  <c:v>3.6856612415430368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B-4347-B333-631CB2B67BEE}"/>
            </c:ext>
          </c:extLst>
        </c:ser>
        <c:ser>
          <c:idx val="1"/>
          <c:order val="1"/>
          <c:tx>
            <c:strRef>
              <c:f>proyPIB!$H$57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  <c:pt idx="7">
                  <c:v>3.6856612415430368</c:v>
                </c:pt>
                <c:pt idx="8">
                  <c:v>4.5999999999999996</c:v>
                </c:pt>
                <c:pt idx="9">
                  <c:v>4.9000000000000004</c:v>
                </c:pt>
                <c:pt idx="10">
                  <c:v>4.5999999999999996</c:v>
                </c:pt>
                <c:pt idx="11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1B-4347-B333-631CB2B67BEE}"/>
            </c:ext>
          </c:extLst>
        </c:ser>
        <c:marker val="1"/>
        <c:axId val="92668288"/>
        <c:axId val="92669824"/>
      </c:lineChart>
      <c:catAx>
        <c:axId val="92668288"/>
        <c:scaling>
          <c:orientation val="minMax"/>
        </c:scaling>
        <c:axPos val="b"/>
        <c:numFmt formatCode="General" sourceLinked="1"/>
        <c:tickLblPos val="low"/>
        <c:crossAx val="92669824"/>
        <c:crosses val="autoZero"/>
        <c:auto val="1"/>
        <c:lblAlgn val="ctr"/>
        <c:lblOffset val="100"/>
      </c:catAx>
      <c:valAx>
        <c:axId val="92669824"/>
        <c:scaling>
          <c:orientation val="minMax"/>
        </c:scaling>
        <c:axPos val="l"/>
        <c:majorGridlines/>
        <c:numFmt formatCode="#,##0.0" sourceLinked="0"/>
        <c:tickLblPos val="nextTo"/>
        <c:crossAx val="9266828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65-4BA4-A57E-29D6C46AC6A4}"/>
            </c:ext>
          </c:extLst>
        </c:ser>
        <c:gapWidth val="500"/>
        <c:overlap val="-2"/>
        <c:axId val="235875712"/>
        <c:axId val="235874176"/>
      </c:barChart>
      <c:lineChart>
        <c:grouping val="standard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5.1086628456242344</c:v>
                </c:pt>
                <c:pt idx="1">
                  <c:v>5.6624490106429892</c:v>
                </c:pt>
                <c:pt idx="2">
                  <c:v>3.9885282887835327</c:v>
                </c:pt>
                <c:pt idx="3">
                  <c:v>5.8967971487004167</c:v>
                </c:pt>
                <c:pt idx="4">
                  <c:v>4.1586836713150666</c:v>
                </c:pt>
                <c:pt idx="5">
                  <c:v>3.1517625719352571</c:v>
                </c:pt>
                <c:pt idx="6">
                  <c:v>3.302927226992991</c:v>
                </c:pt>
                <c:pt idx="7">
                  <c:v>3.0674654434780013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65-4BA4-A57E-29D6C46AC6A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65-4BA4-A57E-29D6C46AC6A4}"/>
            </c:ext>
          </c:extLst>
        </c:ser>
        <c:marker val="1"/>
        <c:axId val="159288320"/>
        <c:axId val="235872256"/>
      </c:lineChart>
      <c:dateAx>
        <c:axId val="159288320"/>
        <c:scaling>
          <c:orientation val="minMax"/>
        </c:scaling>
        <c:delete val="1"/>
        <c:axPos val="b"/>
        <c:numFmt formatCode="mmm/yy" sourceLinked="1"/>
        <c:tickLblPos val="none"/>
        <c:crossAx val="235872256"/>
        <c:crosses val="autoZero"/>
        <c:auto val="1"/>
        <c:lblOffset val="100"/>
        <c:baseTimeUnit val="months"/>
      </c:dateAx>
      <c:valAx>
        <c:axId val="235872256"/>
        <c:scaling>
          <c:orientation val="minMax"/>
          <c:max val="24"/>
          <c:min val="-1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59288320"/>
        <c:crosses val="autoZero"/>
        <c:crossBetween val="between"/>
      </c:valAx>
      <c:valAx>
        <c:axId val="23587417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35875712"/>
        <c:crosses val="max"/>
        <c:crossBetween val="between"/>
      </c:valAx>
      <c:dateAx>
        <c:axId val="235875712"/>
        <c:scaling>
          <c:orientation val="minMax"/>
        </c:scaling>
        <c:delete val="1"/>
        <c:axPos val="b"/>
        <c:numFmt formatCode="mmm/yy" sourceLinked="1"/>
        <c:tickLblPos val="none"/>
        <c:crossAx val="23587417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20-4FAF-A32B-B65BF87AD363}"/>
            </c:ext>
          </c:extLst>
        </c:ser>
        <c:gapWidth val="500"/>
        <c:overlap val="-2"/>
        <c:axId val="240731264"/>
        <c:axId val="240500096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8.3822330971575099</c:v>
                </c:pt>
                <c:pt idx="1">
                  <c:v>7.9501965650645934</c:v>
                </c:pt>
                <c:pt idx="2">
                  <c:v>10.365415764184638</c:v>
                </c:pt>
                <c:pt idx="3">
                  <c:v>9.7048879996625139</c:v>
                </c:pt>
                <c:pt idx="4">
                  <c:v>3.5908994114731696</c:v>
                </c:pt>
                <c:pt idx="5">
                  <c:v>2.0999764943022914</c:v>
                </c:pt>
                <c:pt idx="6">
                  <c:v>1.0218882347942992</c:v>
                </c:pt>
                <c:pt idx="7">
                  <c:v>0.14000966815168603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20-4FAF-A32B-B65BF87AD36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20-4FAF-A32B-B65BF87AD363}"/>
            </c:ext>
          </c:extLst>
        </c:ser>
        <c:marker val="1"/>
        <c:axId val="240496640"/>
        <c:axId val="240498560"/>
      </c:lineChart>
      <c:dateAx>
        <c:axId val="240496640"/>
        <c:scaling>
          <c:orientation val="minMax"/>
        </c:scaling>
        <c:delete val="1"/>
        <c:axPos val="b"/>
        <c:numFmt formatCode="mmm/yy" sourceLinked="1"/>
        <c:tickLblPos val="none"/>
        <c:crossAx val="240498560"/>
        <c:crosses val="autoZero"/>
        <c:auto val="1"/>
        <c:lblOffset val="100"/>
        <c:baseTimeUnit val="months"/>
      </c:dateAx>
      <c:valAx>
        <c:axId val="240498560"/>
        <c:scaling>
          <c:orientation val="minMax"/>
          <c:max val="24"/>
          <c:min val="-1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0496640"/>
        <c:crosses val="autoZero"/>
        <c:crossBetween val="between"/>
      </c:valAx>
      <c:valAx>
        <c:axId val="24050009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0731264"/>
        <c:crosses val="max"/>
        <c:crossBetween val="between"/>
      </c:valAx>
      <c:dateAx>
        <c:axId val="240731264"/>
        <c:scaling>
          <c:orientation val="minMax"/>
        </c:scaling>
        <c:delete val="1"/>
        <c:axPos val="b"/>
        <c:numFmt formatCode="mmm/yy" sourceLinked="1"/>
        <c:tickLblPos val="none"/>
        <c:crossAx val="2405000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C9-4FF2-94DC-24D883C68EB4}"/>
            </c:ext>
          </c:extLst>
        </c:ser>
        <c:gapWidth val="500"/>
        <c:overlap val="-2"/>
        <c:axId val="264743936"/>
        <c:axId val="264741248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14.082518048008863</c:v>
                </c:pt>
                <c:pt idx="1">
                  <c:v>2.5159906597188586</c:v>
                </c:pt>
                <c:pt idx="2">
                  <c:v>-8.1049811399582676</c:v>
                </c:pt>
                <c:pt idx="3">
                  <c:v>-4.0215043050559451</c:v>
                </c:pt>
                <c:pt idx="4">
                  <c:v>5.2707074041383306</c:v>
                </c:pt>
                <c:pt idx="5">
                  <c:v>15.545872841027064</c:v>
                </c:pt>
                <c:pt idx="6">
                  <c:v>-0.31343957020104618</c:v>
                </c:pt>
                <c:pt idx="7">
                  <c:v>27.373054864665146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C9-4FF2-94DC-24D883C68EB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C9-4FF2-94DC-24D883C68EB4}"/>
            </c:ext>
          </c:extLst>
        </c:ser>
        <c:marker val="1"/>
        <c:axId val="260476288"/>
        <c:axId val="264739456"/>
      </c:lineChart>
      <c:dateAx>
        <c:axId val="260476288"/>
        <c:scaling>
          <c:orientation val="minMax"/>
        </c:scaling>
        <c:delete val="1"/>
        <c:axPos val="b"/>
        <c:numFmt formatCode="mmm/yy" sourceLinked="1"/>
        <c:tickLblPos val="none"/>
        <c:crossAx val="264739456"/>
        <c:crosses val="autoZero"/>
        <c:auto val="1"/>
        <c:lblOffset val="100"/>
        <c:baseTimeUnit val="months"/>
      </c:dateAx>
      <c:valAx>
        <c:axId val="264739456"/>
        <c:scaling>
          <c:orientation val="minMax"/>
          <c:max val="24"/>
          <c:min val="-1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0476288"/>
        <c:crosses val="autoZero"/>
        <c:crossBetween val="between"/>
      </c:valAx>
      <c:valAx>
        <c:axId val="26474124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4743936"/>
        <c:crosses val="max"/>
        <c:crossBetween val="between"/>
      </c:valAx>
      <c:dateAx>
        <c:axId val="264743936"/>
        <c:scaling>
          <c:orientation val="minMax"/>
        </c:scaling>
        <c:delete val="1"/>
        <c:axPos val="b"/>
        <c:numFmt formatCode="mmm/yy" sourceLinked="1"/>
        <c:tickLblPos val="none"/>
        <c:crossAx val="264741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6-471B-9B56-A515A6F3C83D}"/>
            </c:ext>
          </c:extLst>
        </c:ser>
        <c:gapWidth val="500"/>
        <c:overlap val="-2"/>
        <c:axId val="159935104"/>
        <c:axId val="159933568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-10.481578834237148</c:v>
                </c:pt>
                <c:pt idx="1">
                  <c:v>-2.2178525817845296</c:v>
                </c:pt>
                <c:pt idx="2">
                  <c:v>-5.6099285964378414</c:v>
                </c:pt>
                <c:pt idx="3">
                  <c:v>-5.6841181342594087</c:v>
                </c:pt>
                <c:pt idx="4">
                  <c:v>-1.7074757850042532</c:v>
                </c:pt>
                <c:pt idx="5">
                  <c:v>-6.5336536188216998</c:v>
                </c:pt>
                <c:pt idx="6">
                  <c:v>-1.5728947349723743</c:v>
                </c:pt>
                <c:pt idx="7">
                  <c:v>-12.274207286777571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6-471B-9B56-A515A6F3C8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6-471B-9B56-A515A6F3C83D}"/>
            </c:ext>
          </c:extLst>
        </c:ser>
        <c:marker val="1"/>
        <c:axId val="159913856"/>
        <c:axId val="159915392"/>
      </c:lineChart>
      <c:dateAx>
        <c:axId val="159913856"/>
        <c:scaling>
          <c:orientation val="minMax"/>
        </c:scaling>
        <c:delete val="1"/>
        <c:axPos val="b"/>
        <c:numFmt formatCode="mmm/yy" sourceLinked="1"/>
        <c:tickLblPos val="none"/>
        <c:crossAx val="159915392"/>
        <c:crosses val="autoZero"/>
        <c:auto val="1"/>
        <c:lblOffset val="100"/>
        <c:baseTimeUnit val="months"/>
      </c:dateAx>
      <c:valAx>
        <c:axId val="159915392"/>
        <c:scaling>
          <c:orientation val="minMax"/>
          <c:max val="24"/>
          <c:min val="-1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59913856"/>
        <c:crosses val="autoZero"/>
        <c:crossBetween val="between"/>
      </c:valAx>
      <c:valAx>
        <c:axId val="15993356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59935104"/>
        <c:crosses val="max"/>
        <c:crossBetween val="between"/>
      </c:valAx>
      <c:dateAx>
        <c:axId val="159935104"/>
        <c:scaling>
          <c:orientation val="minMax"/>
        </c:scaling>
        <c:delete val="1"/>
        <c:axPos val="b"/>
        <c:numFmt formatCode="mmm/yy" sourceLinked="1"/>
        <c:tickLblPos val="none"/>
        <c:crossAx val="159933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57-4321-871A-8D58133E85D4}"/>
            </c:ext>
          </c:extLst>
        </c:ser>
        <c:gapWidth val="500"/>
        <c:overlap val="-2"/>
        <c:axId val="159983872"/>
        <c:axId val="159982336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-1.3365110663497215</c:v>
                </c:pt>
                <c:pt idx="1">
                  <c:v>-2.8195911205355806</c:v>
                </c:pt>
                <c:pt idx="2">
                  <c:v>-10.641325502597043</c:v>
                </c:pt>
                <c:pt idx="3">
                  <c:v>-6.0309108006683427</c:v>
                </c:pt>
                <c:pt idx="4">
                  <c:v>-2.7253769378341119</c:v>
                </c:pt>
                <c:pt idx="5">
                  <c:v>0.66408374658459834</c:v>
                </c:pt>
                <c:pt idx="6">
                  <c:v>-9.3095019751979322</c:v>
                </c:pt>
                <c:pt idx="7">
                  <c:v>-4.7091881761150312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57-4321-871A-8D58133E85D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E57-4321-871A-8D58133E85D4}"/>
            </c:ext>
          </c:extLst>
        </c:ser>
        <c:marker val="1"/>
        <c:axId val="159970816"/>
        <c:axId val="159972352"/>
      </c:lineChart>
      <c:dateAx>
        <c:axId val="159970816"/>
        <c:scaling>
          <c:orientation val="minMax"/>
        </c:scaling>
        <c:delete val="1"/>
        <c:axPos val="b"/>
        <c:numFmt formatCode="mmm/yy" sourceLinked="1"/>
        <c:tickLblPos val="none"/>
        <c:crossAx val="159972352"/>
        <c:crosses val="autoZero"/>
        <c:auto val="1"/>
        <c:lblOffset val="100"/>
        <c:baseTimeUnit val="months"/>
      </c:dateAx>
      <c:valAx>
        <c:axId val="159972352"/>
        <c:scaling>
          <c:orientation val="minMax"/>
          <c:max val="24"/>
          <c:min val="-1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59970816"/>
        <c:crosses val="autoZero"/>
        <c:crossBetween val="between"/>
      </c:valAx>
      <c:valAx>
        <c:axId val="15998233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59983872"/>
        <c:crosses val="max"/>
        <c:crossBetween val="between"/>
      </c:valAx>
      <c:dateAx>
        <c:axId val="159983872"/>
        <c:scaling>
          <c:orientation val="minMax"/>
        </c:scaling>
        <c:delete val="1"/>
        <c:axPos val="b"/>
        <c:numFmt formatCode="mmm/yy" sourceLinked="1"/>
        <c:tickLblPos val="none"/>
        <c:crossAx val="1599823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5.3664041994750673E-2"/>
                  <c:y val="3.8260876551112918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48-4817-8E32-ADE33F9F444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29889.224000000002</c:v>
                </c:pt>
                <c:pt idx="1">
                  <c:v>5101.5079999999998</c:v>
                </c:pt>
                <c:pt idx="2">
                  <c:v>8803.271999999999</c:v>
                </c:pt>
                <c:pt idx="3">
                  <c:v>-1234.4050000000007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48-4817-8E32-ADE33F9F444D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78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crec_trim!$H$33</c:f>
              <c:numCache>
                <c:formatCode>0.0%</c:formatCode>
                <c:ptCount val="1"/>
                <c:pt idx="0">
                  <c:v>0.70229101547690809</c:v>
                </c:pt>
              </c:numCache>
            </c:numRef>
          </c:val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0.11986738878813213</c:v>
                </c:pt>
              </c:numCache>
            </c:numRef>
          </c:val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0.20684574589154373</c:v>
                </c:pt>
              </c:numCache>
            </c:numRef>
          </c:val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2.78260920371732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XN,-3%</a:t>
                    </a:r>
                  </a:p>
                </c:rich>
              </c:tx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-2.900415015658396E-2</c:v>
                </c:pt>
              </c:numCache>
            </c:numRef>
          </c:val>
        </c:ser>
        <c:gapWidth val="55"/>
        <c:overlap val="100"/>
        <c:axId val="160010240"/>
        <c:axId val="160011776"/>
      </c:barChart>
      <c:catAx>
        <c:axId val="160010240"/>
        <c:scaling>
          <c:orientation val="minMax"/>
        </c:scaling>
        <c:delete val="1"/>
        <c:axPos val="b"/>
        <c:majorTickMark val="none"/>
        <c:tickLblPos val="none"/>
        <c:crossAx val="160011776"/>
        <c:crosses val="autoZero"/>
        <c:auto val="1"/>
        <c:lblAlgn val="ctr"/>
        <c:lblOffset val="100"/>
      </c:catAx>
      <c:valAx>
        <c:axId val="160011776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160010240"/>
        <c:crosses val="autoZero"/>
        <c:crossBetween val="between"/>
      </c:valAx>
    </c:plotArea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igae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2.6955201214882374</c:v>
                </c:pt>
                <c:pt idx="1">
                  <c:v>4.7119019435641007</c:v>
                </c:pt>
                <c:pt idx="2">
                  <c:v>4.3639639639639682</c:v>
                </c:pt>
                <c:pt idx="3">
                  <c:v>5.3944234272103042</c:v>
                </c:pt>
                <c:pt idx="4">
                  <c:v>4.7820178499283994</c:v>
                </c:pt>
                <c:pt idx="5">
                  <c:v>6.0467606639300397</c:v>
                </c:pt>
                <c:pt idx="6">
                  <c:v>5.9721997737191002</c:v>
                </c:pt>
                <c:pt idx="7">
                  <c:v>5.8494274482994379</c:v>
                </c:pt>
                <c:pt idx="8">
                  <c:v>4.3371676409579507</c:v>
                </c:pt>
                <c:pt idx="9">
                  <c:v>2.9259350653928928</c:v>
                </c:pt>
                <c:pt idx="10">
                  <c:v>3.1681327326038566</c:v>
                </c:pt>
                <c:pt idx="11">
                  <c:v>3.6066981537140386</c:v>
                </c:pt>
                <c:pt idx="12">
                  <c:v>4.5101663585951801</c:v>
                </c:pt>
                <c:pt idx="13">
                  <c:v>5.003099587937121</c:v>
                </c:pt>
                <c:pt idx="14">
                  <c:v>5.2864196678291453</c:v>
                </c:pt>
                <c:pt idx="15">
                  <c:v>3.7656208455198126</c:v>
                </c:pt>
                <c:pt idx="16">
                  <c:v>4.7986259595499403</c:v>
                </c:pt>
                <c:pt idx="17">
                  <c:v>2.5345854791477329</c:v>
                </c:pt>
              </c:numCache>
            </c:numRef>
          </c:val>
        </c:ser>
        <c:marker val="1"/>
        <c:axId val="214611072"/>
        <c:axId val="214612608"/>
      </c:lineChart>
      <c:dateAx>
        <c:axId val="214611072"/>
        <c:scaling>
          <c:orientation val="minMax"/>
        </c:scaling>
        <c:axPos val="b"/>
        <c:numFmt formatCode="mmm/yy;@" sourceLinked="1"/>
        <c:tickLblPos val="low"/>
        <c:crossAx val="214612608"/>
        <c:crosses val="autoZero"/>
        <c:auto val="1"/>
        <c:lblOffset val="100"/>
      </c:dateAx>
      <c:valAx>
        <c:axId val="214612608"/>
        <c:scaling>
          <c:orientation val="minMax"/>
        </c:scaling>
        <c:axPos val="l"/>
        <c:numFmt formatCode="0.0" sourceLinked="1"/>
        <c:tickLblPos val="nextTo"/>
        <c:crossAx val="214611072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683382</xdr:colOff>
      <xdr:row>61</xdr:row>
      <xdr:rowOff>52919</xdr:rowOff>
    </xdr:from>
    <xdr:to>
      <xdr:col>26</xdr:col>
      <xdr:colOff>314477</xdr:colOff>
      <xdr:row>76</xdr:row>
      <xdr:rowOff>105835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321469</xdr:colOff>
      <xdr:row>65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1</xdr:rowOff>
    </xdr:from>
    <xdr:to>
      <xdr:col>14</xdr:col>
      <xdr:colOff>511969</xdr:colOff>
      <xdr:row>29</xdr:row>
      <xdr:rowOff>71438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cb.gob.bo/?q=pub_boletin-mensual" TargetMode="External"/><Relationship Id="rId2" Type="http://schemas.openxmlformats.org/officeDocument/2006/relationships/hyperlink" Target="http://www.ine.gob.bo/indice/visualizador.aspx?ah=PC02020104.HTM" TargetMode="External"/><Relationship Id="rId1" Type="http://schemas.openxmlformats.org/officeDocument/2006/relationships/hyperlink" Target="http://www.ine.gob.bo/indice/general.aspx?codigo=40221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P117"/>
  <sheetViews>
    <sheetView zoomScale="85" zoomScaleNormal="85" workbookViewId="0">
      <pane xSplit="4" ySplit="1" topLeftCell="E73" activePane="bottomRight" state="frozen"/>
      <selection activeCell="E117" sqref="E117"/>
      <selection pane="topRight" activeCell="E117" sqref="E117"/>
      <selection pane="bottomLeft" activeCell="E117" sqref="E117"/>
      <selection pane="bottomRight" activeCell="Q1" sqref="Q1"/>
    </sheetView>
  </sheetViews>
  <sheetFormatPr defaultColWidth="9.140625" defaultRowHeight="1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>
      <c r="A1" s="4" t="s">
        <v>4</v>
      </c>
      <c r="B1" s="2" t="s">
        <v>0</v>
      </c>
      <c r="C1" s="2" t="s">
        <v>1</v>
      </c>
      <c r="D1" s="2" t="s">
        <v>93</v>
      </c>
      <c r="E1" s="3" t="s">
        <v>2</v>
      </c>
      <c r="F1" s="3" t="s">
        <v>3</v>
      </c>
      <c r="G1" s="3" t="s">
        <v>9</v>
      </c>
      <c r="H1" s="3" t="s">
        <v>10</v>
      </c>
      <c r="I1" s="3" t="s">
        <v>171</v>
      </c>
      <c r="J1" s="3" t="s">
        <v>172</v>
      </c>
      <c r="K1" s="3" t="s">
        <v>11</v>
      </c>
      <c r="L1" s="3" t="s">
        <v>12</v>
      </c>
      <c r="M1" s="2" t="s">
        <v>125</v>
      </c>
      <c r="N1" s="2" t="s">
        <v>126</v>
      </c>
      <c r="O1" s="2" t="s">
        <v>127</v>
      </c>
      <c r="P1" s="2" t="s">
        <v>157</v>
      </c>
    </row>
    <row r="2" spans="1:16">
      <c r="A2" s="41">
        <v>32933</v>
      </c>
      <c r="B2">
        <v>1990</v>
      </c>
      <c r="C2">
        <v>1</v>
      </c>
      <c r="D2">
        <v>2</v>
      </c>
      <c r="E2">
        <f>IF(ISBLANK(HLOOKUP(E$1, q_preprocess!$1:$1048576, $D2, FALSE)), "", HLOOKUP(E$1,q_preprocess!$1:$1048576, $D2, FALSE))</f>
        <v>3587595</v>
      </c>
      <c r="F2">
        <f>IF(ISBLANK(HLOOKUP(F$1, q_preprocess!$1:$1048576, $D2, FALSE)), "", HLOOKUP(F$1,q_preprocess!$1:$1048576, $D2, FALSE))</f>
        <v>2796502</v>
      </c>
      <c r="G2">
        <f>IF(ISBLANK(HLOOKUP(G$1, q_preprocess!$1:$1048576, $D2, FALSE)), "", HLOOKUP(G$1,q_preprocess!$1:$1048576, $D2, FALSE))</f>
        <v>36491</v>
      </c>
      <c r="H2">
        <f>IF(ISBLANK(HLOOKUP(H$1, q_preprocess!$1:$1048576, $D2, FALSE)), "", HLOOKUP(H$1,q_preprocess!$1:$1048576, $D2, FALSE))</f>
        <v>376124</v>
      </c>
      <c r="I2">
        <f>IF(ISBLANK(HLOOKUP(I$1, q_preprocess!$1:$1048576, $D2, FALSE)), "", HLOOKUP(I$1,q_preprocess!$1:$1048576, $D2, FALSE))</f>
        <v>370326</v>
      </c>
      <c r="J2">
        <f>IF(ISBLANK(HLOOKUP(J$1, q_preprocess!$1:$1048576, $D2, FALSE)), "", HLOOKUP(J$1,q_preprocess!$1:$1048576, $D2, FALSE))</f>
        <v>5798</v>
      </c>
      <c r="K2">
        <f>IF(ISBLANK(HLOOKUP(K$1, q_preprocess!$1:$1048576, $D2, FALSE)), "", HLOOKUP(K$1,q_preprocess!$1:$1048576, $D2, FALSE))</f>
        <v>820443</v>
      </c>
      <c r="L2">
        <f>IF(ISBLANK(HLOOKUP(L$1, q_preprocess!$1:$1048576, $D2, FALSE)), "", HLOOKUP(L$1,q_preprocess!$1:$1048576, $D2, FALSE))</f>
        <v>770383</v>
      </c>
      <c r="M2">
        <f>IF(ISBLANK(HLOOKUP(M$1, q_preprocess!$1:$1048576, $D2, FALSE)), "", HLOOKUP(M$1,q_preprocess!$1:$1048576, $D2, FALSE))</f>
        <v>935137</v>
      </c>
      <c r="N2">
        <f>IF(ISBLANK(HLOOKUP(N$1, q_preprocess!$1:$1048576, $D2, FALSE)), "", HLOOKUP(N$1,q_preprocess!$1:$1048576, $D2, FALSE))</f>
        <v>618484</v>
      </c>
      <c r="O2">
        <f>IF(ISBLANK(HLOOKUP(O$1, q_preprocess!$1:$1048576, $D2, FALSE)), "", HLOOKUP(O$1,q_preprocess!$1:$1048576, $D2, FALSE))</f>
        <v>1737336</v>
      </c>
      <c r="P2" t="str">
        <f>IF(ISBLANK(HLOOKUP(P$1, q_preprocess!$1:$1048576, $D2, FALSE)), "", HLOOKUP(P$1,q_preprocess!$1:$1048576, $D2, FALSE))</f>
        <v/>
      </c>
    </row>
    <row r="3" spans="1:16">
      <c r="A3" s="41">
        <v>33025</v>
      </c>
      <c r="B3">
        <v>1990</v>
      </c>
      <c r="C3">
        <v>2</v>
      </c>
      <c r="D3">
        <v>3</v>
      </c>
      <c r="E3">
        <f>IF(ISBLANK(HLOOKUP(E$1, q_preprocess!$1:$1048576, $D3, FALSE)), "", HLOOKUP(E$1,q_preprocess!$1:$1048576, $D3, FALSE))</f>
        <v>3926068</v>
      </c>
      <c r="F3">
        <f>IF(ISBLANK(HLOOKUP(F$1, q_preprocess!$1:$1048576, $D3, FALSE)), "", HLOOKUP(F$1,q_preprocess!$1:$1048576, $D3, FALSE))</f>
        <v>2812780</v>
      </c>
      <c r="G3">
        <f>IF(ISBLANK(HLOOKUP(G$1, q_preprocess!$1:$1048576, $D3, FALSE)), "", HLOOKUP(G$1,q_preprocess!$1:$1048576, $D3, FALSE))</f>
        <v>466627</v>
      </c>
      <c r="H3">
        <f>IF(ISBLANK(HLOOKUP(H$1, q_preprocess!$1:$1048576, $D3, FALSE)), "", HLOOKUP(H$1,q_preprocess!$1:$1048576, $D3, FALSE))</f>
        <v>639568</v>
      </c>
      <c r="I3">
        <f>IF(ISBLANK(HLOOKUP(I$1, q_preprocess!$1:$1048576, $D3, FALSE)), "", HLOOKUP(I$1,q_preprocess!$1:$1048576, $D3, FALSE))</f>
        <v>483751</v>
      </c>
      <c r="J3">
        <f>IF(ISBLANK(HLOOKUP(J$1, q_preprocess!$1:$1048576, $D3, FALSE)), "", HLOOKUP(J$1,q_preprocess!$1:$1048576, $D3, FALSE))</f>
        <v>155817</v>
      </c>
      <c r="K3">
        <f>IF(ISBLANK(HLOOKUP(K$1, q_preprocess!$1:$1048576, $D3, FALSE)), "", HLOOKUP(K$1,q_preprocess!$1:$1048576, $D3, FALSE))</f>
        <v>847373</v>
      </c>
      <c r="L3">
        <f>IF(ISBLANK(HLOOKUP(L$1, q_preprocess!$1:$1048576, $D3, FALSE)), "", HLOOKUP(L$1,q_preprocess!$1:$1048576, $D3, FALSE))</f>
        <v>840279</v>
      </c>
      <c r="M3">
        <f>IF(ISBLANK(HLOOKUP(M$1, q_preprocess!$1:$1048576, $D3, FALSE)), "", HLOOKUP(M$1,q_preprocess!$1:$1048576, $D3, FALSE))</f>
        <v>1114512</v>
      </c>
      <c r="N3">
        <f>IF(ISBLANK(HLOOKUP(N$1, q_preprocess!$1:$1048576, $D3, FALSE)), "", HLOOKUP(N$1,q_preprocess!$1:$1048576, $D3, FALSE))</f>
        <v>631085</v>
      </c>
      <c r="O3">
        <f>IF(ISBLANK(HLOOKUP(O$1, q_preprocess!$1:$1048576, $D3, FALSE)), "", HLOOKUP(O$1,q_preprocess!$1:$1048576, $D3, FALSE))</f>
        <v>1874079</v>
      </c>
      <c r="P3" t="str">
        <f>IF(ISBLANK(HLOOKUP(P$1, q_preprocess!$1:$1048576, $D3, FALSE)), "", HLOOKUP(P$1,q_preprocess!$1:$1048576, $D3, FALSE))</f>
        <v/>
      </c>
    </row>
    <row r="4" spans="1:16">
      <c r="A4" s="41">
        <v>33117</v>
      </c>
      <c r="B4">
        <v>1990</v>
      </c>
      <c r="C4">
        <v>3</v>
      </c>
      <c r="D4">
        <v>4</v>
      </c>
      <c r="E4">
        <f>IF(ISBLANK(HLOOKUP(E$1, q_preprocess!$1:$1048576, $D4, FALSE)), "", HLOOKUP(E$1,q_preprocess!$1:$1048576, $D4, FALSE))</f>
        <v>3934133</v>
      </c>
      <c r="F4">
        <f>IF(ISBLANK(HLOOKUP(F$1, q_preprocess!$1:$1048576, $D4, FALSE)), "", HLOOKUP(F$1,q_preprocess!$1:$1048576, $D4, FALSE))</f>
        <v>3084953</v>
      </c>
      <c r="G4">
        <f>IF(ISBLANK(HLOOKUP(G$1, q_preprocess!$1:$1048576, $D4, FALSE)), "", HLOOKUP(G$1,q_preprocess!$1:$1048576, $D4, FALSE))</f>
        <v>430279</v>
      </c>
      <c r="H4">
        <f>IF(ISBLANK(HLOOKUP(H$1, q_preprocess!$1:$1048576, $D4, FALSE)), "", HLOOKUP(H$1,q_preprocess!$1:$1048576, $D4, FALSE))</f>
        <v>443785</v>
      </c>
      <c r="I4">
        <f>IF(ISBLANK(HLOOKUP(I$1, q_preprocess!$1:$1048576, $D4, FALSE)), "", HLOOKUP(I$1,q_preprocess!$1:$1048576, $D4, FALSE))</f>
        <v>510949</v>
      </c>
      <c r="J4">
        <f>IF(ISBLANK(HLOOKUP(J$1, q_preprocess!$1:$1048576, $D4, FALSE)), "", HLOOKUP(J$1,q_preprocess!$1:$1048576, $D4, FALSE))</f>
        <v>-67164</v>
      </c>
      <c r="K4">
        <f>IF(ISBLANK(HLOOKUP(K$1, q_preprocess!$1:$1048576, $D4, FALSE)), "", HLOOKUP(K$1,q_preprocess!$1:$1048576, $D4, FALSE))</f>
        <v>920782</v>
      </c>
      <c r="L4">
        <f>IF(ISBLANK(HLOOKUP(L$1, q_preprocess!$1:$1048576, $D4, FALSE)), "", HLOOKUP(L$1,q_preprocess!$1:$1048576, $D4, FALSE))</f>
        <v>945668</v>
      </c>
      <c r="M4">
        <f>IF(ISBLANK(HLOOKUP(M$1, q_preprocess!$1:$1048576, $D4, FALSE)), "", HLOOKUP(M$1,q_preprocess!$1:$1048576, $D4, FALSE))</f>
        <v>469106</v>
      </c>
      <c r="N4">
        <f>IF(ISBLANK(HLOOKUP(N$1, q_preprocess!$1:$1048576, $D4, FALSE)), "", HLOOKUP(N$1,q_preprocess!$1:$1048576, $D4, FALSE))</f>
        <v>714459</v>
      </c>
      <c r="O4">
        <f>IF(ISBLANK(HLOOKUP(O$1, q_preprocess!$1:$1048576, $D4, FALSE)), "", HLOOKUP(O$1,q_preprocess!$1:$1048576, $D4, FALSE))</f>
        <v>1919031</v>
      </c>
      <c r="P4" t="str">
        <f>IF(ISBLANK(HLOOKUP(P$1, q_preprocess!$1:$1048576, $D4, FALSE)), "", HLOOKUP(P$1,q_preprocess!$1:$1048576, $D4, FALSE))</f>
        <v/>
      </c>
    </row>
    <row r="5" spans="1:16">
      <c r="A5" s="41">
        <v>33208</v>
      </c>
      <c r="B5">
        <v>1990</v>
      </c>
      <c r="C5">
        <v>4</v>
      </c>
      <c r="D5">
        <v>5</v>
      </c>
      <c r="E5">
        <f>IF(ISBLANK(HLOOKUP(E$1, q_preprocess!$1:$1048576, $D5, FALSE)), "", HLOOKUP(E$1,q_preprocess!$1:$1048576, $D5, FALSE))</f>
        <v>3995340</v>
      </c>
      <c r="F5">
        <f>IF(ISBLANK(HLOOKUP(F$1, q_preprocess!$1:$1048576, $D5, FALSE)), "", HLOOKUP(F$1,q_preprocess!$1:$1048576, $D5, FALSE))</f>
        <v>3175652</v>
      </c>
      <c r="G5">
        <f>IF(ISBLANK(HLOOKUP(G$1, q_preprocess!$1:$1048576, $D5, FALSE)), "", HLOOKUP(G$1,q_preprocess!$1:$1048576, $D5, FALSE))</f>
        <v>553598</v>
      </c>
      <c r="H5">
        <f>IF(ISBLANK(HLOOKUP(H$1, q_preprocess!$1:$1048576, $D5, FALSE)), "", HLOOKUP(H$1,q_preprocess!$1:$1048576, $D5, FALSE))</f>
        <v>475848</v>
      </c>
      <c r="I5">
        <f>IF(ISBLANK(HLOOKUP(I$1, q_preprocess!$1:$1048576, $D5, FALSE)), "", HLOOKUP(I$1,q_preprocess!$1:$1048576, $D5, FALSE))</f>
        <v>574398</v>
      </c>
      <c r="J5">
        <f>IF(ISBLANK(HLOOKUP(J$1, q_preprocess!$1:$1048576, $D5, FALSE)), "", HLOOKUP(J$1,q_preprocess!$1:$1048576, $D5, FALSE))</f>
        <v>-98550</v>
      </c>
      <c r="K5">
        <f>IF(ISBLANK(HLOOKUP(K$1, q_preprocess!$1:$1048576, $D5, FALSE)), "", HLOOKUP(K$1,q_preprocess!$1:$1048576, $D5, FALSE))</f>
        <v>928882</v>
      </c>
      <c r="L5">
        <f>IF(ISBLANK(HLOOKUP(L$1, q_preprocess!$1:$1048576, $D5, FALSE)), "", HLOOKUP(L$1,q_preprocess!$1:$1048576, $D5, FALSE))</f>
        <v>1138640</v>
      </c>
      <c r="M5">
        <f>IF(ISBLANK(HLOOKUP(M$1, q_preprocess!$1:$1048576, $D5, FALSE)), "", HLOOKUP(M$1,q_preprocess!$1:$1048576, $D5, FALSE))</f>
        <v>947407</v>
      </c>
      <c r="N5">
        <f>IF(ISBLANK(HLOOKUP(N$1, q_preprocess!$1:$1048576, $D5, FALSE)), "", HLOOKUP(N$1,q_preprocess!$1:$1048576, $D5, FALSE))</f>
        <v>655595</v>
      </c>
      <c r="O5">
        <f>IF(ISBLANK(HLOOKUP(O$1, q_preprocess!$1:$1048576, $D5, FALSE)), "", HLOOKUP(O$1,q_preprocess!$1:$1048576, $D5, FALSE))</f>
        <v>922714</v>
      </c>
      <c r="P5" t="str">
        <f>IF(ISBLANK(HLOOKUP(P$1, q_preprocess!$1:$1048576, $D5, FALSE)), "", HLOOKUP(P$1,q_preprocess!$1:$1048576, $D5, FALSE))</f>
        <v/>
      </c>
    </row>
    <row r="6" spans="1:16">
      <c r="A6" s="41">
        <v>33298</v>
      </c>
      <c r="B6">
        <v>1991</v>
      </c>
      <c r="C6">
        <v>1</v>
      </c>
      <c r="D6">
        <v>6</v>
      </c>
      <c r="E6">
        <f>IF(ISBLANK(HLOOKUP(E$1, q_preprocess!$1:$1048576, $D6, FALSE)), "", HLOOKUP(E$1,q_preprocess!$1:$1048576, $D6, FALSE))</f>
        <v>3677806</v>
      </c>
      <c r="F6">
        <f>IF(ISBLANK(HLOOKUP(F$1, q_preprocess!$1:$1048576, $D6, FALSE)), "", HLOOKUP(F$1,q_preprocess!$1:$1048576, $D6, FALSE))</f>
        <v>2769704</v>
      </c>
      <c r="G6">
        <f>IF(ISBLANK(HLOOKUP(G$1, q_preprocess!$1:$1048576, $D6, FALSE)), "", HLOOKUP(G$1,q_preprocess!$1:$1048576, $D6, FALSE))</f>
        <v>334126</v>
      </c>
      <c r="H6">
        <f>IF(ISBLANK(HLOOKUP(H$1, q_preprocess!$1:$1048576, $D6, FALSE)), "", HLOOKUP(H$1,q_preprocess!$1:$1048576, $D6, FALSE))</f>
        <v>553146</v>
      </c>
      <c r="I6">
        <f>IF(ISBLANK(HLOOKUP(I$1, q_preprocess!$1:$1048576, $D6, FALSE)), "", HLOOKUP(I$1,q_preprocess!$1:$1048576, $D6, FALSE))</f>
        <v>480028</v>
      </c>
      <c r="J6">
        <f>IF(ISBLANK(HLOOKUP(J$1, q_preprocess!$1:$1048576, $D6, FALSE)), "", HLOOKUP(J$1,q_preprocess!$1:$1048576, $D6, FALSE))</f>
        <v>73118</v>
      </c>
      <c r="K6">
        <f>IF(ISBLANK(HLOOKUP(K$1, q_preprocess!$1:$1048576, $D6, FALSE)), "", HLOOKUP(K$1,q_preprocess!$1:$1048576, $D6, FALSE))</f>
        <v>85189</v>
      </c>
      <c r="L6">
        <f>IF(ISBLANK(HLOOKUP(L$1, q_preprocess!$1:$1048576, $D6, FALSE)), "", HLOOKUP(L$1,q_preprocess!$1:$1048576, $D6, FALSE))</f>
        <v>83106</v>
      </c>
      <c r="M6">
        <f>IF(ISBLANK(HLOOKUP(M$1, q_preprocess!$1:$1048576, $D6, FALSE)), "", HLOOKUP(M$1,q_preprocess!$1:$1048576, $D6, FALSE))</f>
        <v>997733</v>
      </c>
      <c r="N6">
        <f>IF(ISBLANK(HLOOKUP(N$1, q_preprocess!$1:$1048576, $D6, FALSE)), "", HLOOKUP(N$1,q_preprocess!$1:$1048576, $D6, FALSE))</f>
        <v>613669</v>
      </c>
      <c r="O6">
        <f>IF(ISBLANK(HLOOKUP(O$1, q_preprocess!$1:$1048576, $D6, FALSE)), "", HLOOKUP(O$1,q_preprocess!$1:$1048576, $D6, FALSE))</f>
        <v>1647566</v>
      </c>
      <c r="P6" t="str">
        <f>IF(ISBLANK(HLOOKUP(P$1, q_preprocess!$1:$1048576, $D6, FALSE)), "", HLOOKUP(P$1,q_preprocess!$1:$1048576, $D6, FALSE))</f>
        <v/>
      </c>
    </row>
    <row r="7" spans="1:16">
      <c r="A7" s="41">
        <v>33390</v>
      </c>
      <c r="B7">
        <v>1991</v>
      </c>
      <c r="C7">
        <v>2</v>
      </c>
      <c r="D7">
        <v>7</v>
      </c>
      <c r="E7">
        <f>IF(ISBLANK(HLOOKUP(E$1, q_preprocess!$1:$1048576, $D7, FALSE)), "", HLOOKUP(E$1,q_preprocess!$1:$1048576, $D7, FALSE))</f>
        <v>4217984</v>
      </c>
      <c r="F7">
        <f>IF(ISBLANK(HLOOKUP(F$1, q_preprocess!$1:$1048576, $D7, FALSE)), "", HLOOKUP(F$1,q_preprocess!$1:$1048576, $D7, FALSE))</f>
        <v>3022256</v>
      </c>
      <c r="G7">
        <f>IF(ISBLANK(HLOOKUP(G$1, q_preprocess!$1:$1048576, $D7, FALSE)), "", HLOOKUP(G$1,q_preprocess!$1:$1048576, $D7, FALSE))</f>
        <v>503179</v>
      </c>
      <c r="H7">
        <f>IF(ISBLANK(HLOOKUP(H$1, q_preprocess!$1:$1048576, $D7, FALSE)), "", HLOOKUP(H$1,q_preprocess!$1:$1048576, $D7, FALSE))</f>
        <v>793535</v>
      </c>
      <c r="I7">
        <f>IF(ISBLANK(HLOOKUP(I$1, q_preprocess!$1:$1048576, $D7, FALSE)), "", HLOOKUP(I$1,q_preprocess!$1:$1048576, $D7, FALSE))</f>
        <v>544111</v>
      </c>
      <c r="J7">
        <f>IF(ISBLANK(HLOOKUP(J$1, q_preprocess!$1:$1048576, $D7, FALSE)), "", HLOOKUP(J$1,q_preprocess!$1:$1048576, $D7, FALSE))</f>
        <v>249424</v>
      </c>
      <c r="K7">
        <f>IF(ISBLANK(HLOOKUP(K$1, q_preprocess!$1:$1048576, $D7, FALSE)), "", HLOOKUP(K$1,q_preprocess!$1:$1048576, $D7, FALSE))</f>
        <v>939002</v>
      </c>
      <c r="L7">
        <f>IF(ISBLANK(HLOOKUP(L$1, q_preprocess!$1:$1048576, $D7, FALSE)), "", HLOOKUP(L$1,q_preprocess!$1:$1048576, $D7, FALSE))</f>
        <v>1039988</v>
      </c>
      <c r="M7">
        <f>IF(ISBLANK(HLOOKUP(M$1, q_preprocess!$1:$1048576, $D7, FALSE)), "", HLOOKUP(M$1,q_preprocess!$1:$1048576, $D7, FALSE))</f>
        <v>1228155</v>
      </c>
      <c r="N7">
        <f>IF(ISBLANK(HLOOKUP(N$1, q_preprocess!$1:$1048576, $D7, FALSE)), "", HLOOKUP(N$1,q_preprocess!$1:$1048576, $D7, FALSE))</f>
        <v>668243</v>
      </c>
      <c r="O7">
        <f>IF(ISBLANK(HLOOKUP(O$1, q_preprocess!$1:$1048576, $D7, FALSE)), "", HLOOKUP(O$1,q_preprocess!$1:$1048576, $D7, FALSE))</f>
        <v>1989796</v>
      </c>
      <c r="P7" t="str">
        <f>IF(ISBLANK(HLOOKUP(P$1, q_preprocess!$1:$1048576, $D7, FALSE)), "", HLOOKUP(P$1,q_preprocess!$1:$1048576, $D7, FALSE))</f>
        <v/>
      </c>
    </row>
    <row r="8" spans="1:16">
      <c r="A8" s="41">
        <v>33482</v>
      </c>
      <c r="B8">
        <v>1991</v>
      </c>
      <c r="C8">
        <v>3</v>
      </c>
      <c r="D8">
        <v>8</v>
      </c>
      <c r="E8">
        <f>IF(ISBLANK(HLOOKUP(E$1, q_preprocess!$1:$1048576, $D8, FALSE)), "", HLOOKUP(E$1,q_preprocess!$1:$1048576, $D8, FALSE))</f>
        <v>4149575</v>
      </c>
      <c r="F8">
        <f>IF(ISBLANK(HLOOKUP(F$1, q_preprocess!$1:$1048576, $D8, FALSE)), "", HLOOKUP(F$1,q_preprocess!$1:$1048576, $D8, FALSE))</f>
        <v>3038234</v>
      </c>
      <c r="G8">
        <f>IF(ISBLANK(HLOOKUP(G$1, q_preprocess!$1:$1048576, $D8, FALSE)), "", HLOOKUP(G$1,q_preprocess!$1:$1048576, $D8, FALSE))</f>
        <v>477544</v>
      </c>
      <c r="H8">
        <f>IF(ISBLANK(HLOOKUP(H$1, q_preprocess!$1:$1048576, $D8, FALSE)), "", HLOOKUP(H$1,q_preprocess!$1:$1048576, $D8, FALSE))</f>
        <v>623282</v>
      </c>
      <c r="I8">
        <f>IF(ISBLANK(HLOOKUP(I$1, q_preprocess!$1:$1048576, $D8, FALSE)), "", HLOOKUP(I$1,q_preprocess!$1:$1048576, $D8, FALSE))</f>
        <v>608297</v>
      </c>
      <c r="J8">
        <f>IF(ISBLANK(HLOOKUP(J$1, q_preprocess!$1:$1048576, $D8, FALSE)), "", HLOOKUP(J$1,q_preprocess!$1:$1048576, $D8, FALSE))</f>
        <v>14985</v>
      </c>
      <c r="K8">
        <f>IF(ISBLANK(HLOOKUP(K$1, q_preprocess!$1:$1048576, $D8, FALSE)), "", HLOOKUP(K$1,q_preprocess!$1:$1048576, $D8, FALSE))</f>
        <v>1092747</v>
      </c>
      <c r="L8">
        <f>IF(ISBLANK(HLOOKUP(L$1, q_preprocess!$1:$1048576, $D8, FALSE)), "", HLOOKUP(L$1,q_preprocess!$1:$1048576, $D8, FALSE))</f>
        <v>1082232</v>
      </c>
      <c r="M8">
        <f>IF(ISBLANK(HLOOKUP(M$1, q_preprocess!$1:$1048576, $D8, FALSE)), "", HLOOKUP(M$1,q_preprocess!$1:$1048576, $D8, FALSE))</f>
        <v>1001390</v>
      </c>
      <c r="N8">
        <f>IF(ISBLANK(HLOOKUP(N$1, q_preprocess!$1:$1048576, $D8, FALSE)), "", HLOOKUP(N$1,q_preprocess!$1:$1048576, $D8, FALSE))</f>
        <v>748525</v>
      </c>
      <c r="O8">
        <f>IF(ISBLANK(HLOOKUP(O$1, q_preprocess!$1:$1048576, $D8, FALSE)), "", HLOOKUP(O$1,q_preprocess!$1:$1048576, $D8, FALSE))</f>
        <v>2045300</v>
      </c>
      <c r="P8" t="str">
        <f>IF(ISBLANK(HLOOKUP(P$1, q_preprocess!$1:$1048576, $D8, FALSE)), "", HLOOKUP(P$1,q_preprocess!$1:$1048576, $D8, FALSE))</f>
        <v/>
      </c>
    </row>
    <row r="9" spans="1:16">
      <c r="A9" s="41">
        <v>33573</v>
      </c>
      <c r="B9">
        <v>1991</v>
      </c>
      <c r="C9">
        <v>4</v>
      </c>
      <c r="D9">
        <v>9</v>
      </c>
      <c r="E9">
        <f>IF(ISBLANK(HLOOKUP(E$1, q_preprocess!$1:$1048576, $D9, FALSE)), "", HLOOKUP(E$1,q_preprocess!$1:$1048576, $D9, FALSE))</f>
        <v>4211088</v>
      </c>
      <c r="F9">
        <f>IF(ISBLANK(HLOOKUP(F$1, q_preprocess!$1:$1048576, $D9, FALSE)), "", HLOOKUP(F$1,q_preprocess!$1:$1048576, $D9, FALSE))</f>
        <v>3434174</v>
      </c>
      <c r="G9">
        <f>IF(ISBLANK(HLOOKUP(G$1, q_preprocess!$1:$1048576, $D9, FALSE)), "", HLOOKUP(G$1,q_preprocess!$1:$1048576, $D9, FALSE))</f>
        <v>561216</v>
      </c>
      <c r="H9">
        <f>IF(ISBLANK(HLOOKUP(H$1, q_preprocess!$1:$1048576, $D9, FALSE)), "", HLOOKUP(H$1,q_preprocess!$1:$1048576, $D9, FALSE))</f>
        <v>532160</v>
      </c>
      <c r="I9">
        <f>IF(ISBLANK(HLOOKUP(I$1, q_preprocess!$1:$1048576, $D9, FALSE)), "", HLOOKUP(I$1,q_preprocess!$1:$1048576, $D9, FALSE))</f>
        <v>676791</v>
      </c>
      <c r="J9">
        <f>IF(ISBLANK(HLOOKUP(J$1, q_preprocess!$1:$1048576, $D9, FALSE)), "", HLOOKUP(J$1,q_preprocess!$1:$1048576, $D9, FALSE))</f>
        <v>-144631</v>
      </c>
      <c r="K9">
        <f>IF(ISBLANK(HLOOKUP(K$1, q_preprocess!$1:$1048576, $D9, FALSE)), "", HLOOKUP(K$1,q_preprocess!$1:$1048576, $D9, FALSE))</f>
        <v>890398</v>
      </c>
      <c r="L9">
        <f>IF(ISBLANK(HLOOKUP(L$1, q_preprocess!$1:$1048576, $D9, FALSE)), "", HLOOKUP(L$1,q_preprocess!$1:$1048576, $D9, FALSE))</f>
        <v>1206861</v>
      </c>
      <c r="M9">
        <f>IF(ISBLANK(HLOOKUP(M$1, q_preprocess!$1:$1048576, $D9, FALSE)), "", HLOOKUP(M$1,q_preprocess!$1:$1048576, $D9, FALSE))</f>
        <v>994959</v>
      </c>
      <c r="N9">
        <f>IF(ISBLANK(HLOOKUP(N$1, q_preprocess!$1:$1048576, $D9, FALSE)), "", HLOOKUP(N$1,q_preprocess!$1:$1048576, $D9, FALSE))</f>
        <v>715451</v>
      </c>
      <c r="O9">
        <f>IF(ISBLANK(HLOOKUP(O$1, q_preprocess!$1:$1048576, $D9, FALSE)), "", HLOOKUP(O$1,q_preprocess!$1:$1048576, $D9, FALSE))</f>
        <v>2138959</v>
      </c>
      <c r="P9" t="str">
        <f>IF(ISBLANK(HLOOKUP(P$1, q_preprocess!$1:$1048576, $D9, FALSE)), "", HLOOKUP(P$1,q_preprocess!$1:$1048576, $D9, FALSE))</f>
        <v/>
      </c>
    </row>
    <row r="10" spans="1:16">
      <c r="A10" s="41">
        <v>33664</v>
      </c>
      <c r="B10">
        <v>1992</v>
      </c>
      <c r="C10">
        <v>1</v>
      </c>
      <c r="D10">
        <v>10</v>
      </c>
      <c r="E10">
        <f>IF(ISBLANK(HLOOKUP(E$1, q_preprocess!$1:$1048576, $D10, FALSE)), "", HLOOKUP(E$1,q_preprocess!$1:$1048576, $D10, FALSE))</f>
        <v>3795756</v>
      </c>
      <c r="F10">
        <f>IF(ISBLANK(HLOOKUP(F$1, q_preprocess!$1:$1048576, $D10, FALSE)), "", HLOOKUP(F$1,q_preprocess!$1:$1048576, $D10, FALSE))</f>
        <v>3010188</v>
      </c>
      <c r="G10">
        <f>IF(ISBLANK(HLOOKUP(G$1, q_preprocess!$1:$1048576, $D10, FALSE)), "", HLOOKUP(G$1,q_preprocess!$1:$1048576, $D10, FALSE))</f>
        <v>368625</v>
      </c>
      <c r="H10">
        <f>IF(ISBLANK(HLOOKUP(H$1, q_preprocess!$1:$1048576, $D10, FALSE)), "", HLOOKUP(H$1,q_preprocess!$1:$1048576, $D10, FALSE))</f>
        <v>614918</v>
      </c>
      <c r="I10">
        <f>IF(ISBLANK(HLOOKUP(I$1, q_preprocess!$1:$1048576, $D10, FALSE)), "", HLOOKUP(I$1,q_preprocess!$1:$1048576, $D10, FALSE))</f>
        <v>520063</v>
      </c>
      <c r="J10">
        <f>IF(ISBLANK(HLOOKUP(J$1, q_preprocess!$1:$1048576, $D10, FALSE)), "", HLOOKUP(J$1,q_preprocess!$1:$1048576, $D10, FALSE))</f>
        <v>94855</v>
      </c>
      <c r="K10">
        <f>IF(ISBLANK(HLOOKUP(K$1, q_preprocess!$1:$1048576, $D10, FALSE)), "", HLOOKUP(K$1,q_preprocess!$1:$1048576, $D10, FALSE))</f>
        <v>869021</v>
      </c>
      <c r="L10">
        <f>IF(ISBLANK(HLOOKUP(L$1, q_preprocess!$1:$1048576, $D10, FALSE)), "", HLOOKUP(L$1,q_preprocess!$1:$1048576, $D10, FALSE))</f>
        <v>1066997</v>
      </c>
      <c r="M10">
        <f>IF(ISBLANK(HLOOKUP(M$1, q_preprocess!$1:$1048576, $D10, FALSE)), "", HLOOKUP(M$1,q_preprocess!$1:$1048576, $D10, FALSE))</f>
        <v>945220</v>
      </c>
      <c r="N10">
        <f>IF(ISBLANK(HLOOKUP(N$1, q_preprocess!$1:$1048576, $D10, FALSE)), "", HLOOKUP(N$1,q_preprocess!$1:$1048576, $D10, FALSE))</f>
        <v>662162</v>
      </c>
      <c r="O10">
        <f>IF(ISBLANK(HLOOKUP(O$1, q_preprocess!$1:$1048576, $D10, FALSE)), "", HLOOKUP(O$1,q_preprocess!$1:$1048576, $D10, FALSE))</f>
        <v>1212004</v>
      </c>
      <c r="P10" t="str">
        <f>IF(ISBLANK(HLOOKUP(P$1, q_preprocess!$1:$1048576, $D10, FALSE)), "", HLOOKUP(P$1,q_preprocess!$1:$1048576, $D10, FALSE))</f>
        <v/>
      </c>
    </row>
    <row r="11" spans="1:16">
      <c r="A11" s="41">
        <v>33756</v>
      </c>
      <c r="B11">
        <v>1992</v>
      </c>
      <c r="C11">
        <v>2</v>
      </c>
      <c r="D11">
        <v>11</v>
      </c>
      <c r="E11">
        <f>IF(ISBLANK(HLOOKUP(E$1, q_preprocess!$1:$1048576, $D11, FALSE)), "", HLOOKUP(E$1,q_preprocess!$1:$1048576, $D11, FALSE))</f>
        <v>4299703</v>
      </c>
      <c r="F11">
        <f>IF(ISBLANK(HLOOKUP(F$1, q_preprocess!$1:$1048576, $D11, FALSE)), "", HLOOKUP(F$1,q_preprocess!$1:$1048576, $D11, FALSE))</f>
        <v>3149510</v>
      </c>
      <c r="G11">
        <f>IF(ISBLANK(HLOOKUP(G$1, q_preprocess!$1:$1048576, $D11, FALSE)), "", HLOOKUP(G$1,q_preprocess!$1:$1048576, $D11, FALSE))</f>
        <v>486855</v>
      </c>
      <c r="H11">
        <f>IF(ISBLANK(HLOOKUP(H$1, q_preprocess!$1:$1048576, $D11, FALSE)), "", HLOOKUP(H$1,q_preprocess!$1:$1048576, $D11, FALSE))</f>
        <v>737694</v>
      </c>
      <c r="I11">
        <f>IF(ISBLANK(HLOOKUP(I$1, q_preprocess!$1:$1048576, $D11, FALSE)), "", HLOOKUP(I$1,q_preprocess!$1:$1048576, $D11, FALSE))</f>
        <v>599767</v>
      </c>
      <c r="J11">
        <f>IF(ISBLANK(HLOOKUP(J$1, q_preprocess!$1:$1048576, $D11, FALSE)), "", HLOOKUP(J$1,q_preprocess!$1:$1048576, $D11, FALSE))</f>
        <v>137927</v>
      </c>
      <c r="K11">
        <f>IF(ISBLANK(HLOOKUP(K$1, q_preprocess!$1:$1048576, $D11, FALSE)), "", HLOOKUP(K$1,q_preprocess!$1:$1048576, $D11, FALSE))</f>
        <v>996297</v>
      </c>
      <c r="L11">
        <f>IF(ISBLANK(HLOOKUP(L$1, q_preprocess!$1:$1048576, $D11, FALSE)), "", HLOOKUP(L$1,q_preprocess!$1:$1048576, $D11, FALSE))</f>
        <v>1070653</v>
      </c>
      <c r="M11">
        <f>IF(ISBLANK(HLOOKUP(M$1, q_preprocess!$1:$1048576, $D11, FALSE)), "", HLOOKUP(M$1,q_preprocess!$1:$1048576, $D11, FALSE))</f>
        <v>1201026</v>
      </c>
      <c r="N11">
        <f>IF(ISBLANK(HLOOKUP(N$1, q_preprocess!$1:$1048576, $D11, FALSE)), "", HLOOKUP(N$1,q_preprocess!$1:$1048576, $D11, FALSE))</f>
        <v>704686</v>
      </c>
      <c r="O11">
        <f>IF(ISBLANK(HLOOKUP(O$1, q_preprocess!$1:$1048576, $D11, FALSE)), "", HLOOKUP(O$1,q_preprocess!$1:$1048576, $D11, FALSE))</f>
        <v>2055779</v>
      </c>
      <c r="P11" t="str">
        <f>IF(ISBLANK(HLOOKUP(P$1, q_preprocess!$1:$1048576, $D11, FALSE)), "", HLOOKUP(P$1,q_preprocess!$1:$1048576, $D11, FALSE))</f>
        <v/>
      </c>
    </row>
    <row r="12" spans="1:16">
      <c r="A12" s="41">
        <v>33848</v>
      </c>
      <c r="B12">
        <v>1992</v>
      </c>
      <c r="C12">
        <v>3</v>
      </c>
      <c r="D12">
        <v>12</v>
      </c>
      <c r="E12">
        <f>IF(ISBLANK(HLOOKUP(E$1, q_preprocess!$1:$1048576, $D12, FALSE)), "", HLOOKUP(E$1,q_preprocess!$1:$1048576, $D12, FALSE))</f>
        <v>4164102</v>
      </c>
      <c r="F12">
        <f>IF(ISBLANK(HLOOKUP(F$1, q_preprocess!$1:$1048576, $D12, FALSE)), "", HLOOKUP(F$1,q_preprocess!$1:$1048576, $D12, FALSE))</f>
        <v>3222047</v>
      </c>
      <c r="G12">
        <f>IF(ISBLANK(HLOOKUP(G$1, q_preprocess!$1:$1048576, $D12, FALSE)), "", HLOOKUP(G$1,q_preprocess!$1:$1048576, $D12, FALSE))</f>
        <v>483618</v>
      </c>
      <c r="H12">
        <f>IF(ISBLANK(HLOOKUP(H$1, q_preprocess!$1:$1048576, $D12, FALSE)), "", HLOOKUP(H$1,q_preprocess!$1:$1048576, $D12, FALSE))</f>
        <v>695499</v>
      </c>
      <c r="I12">
        <f>IF(ISBLANK(HLOOKUP(I$1, q_preprocess!$1:$1048576, $D12, FALSE)), "", HLOOKUP(I$1,q_preprocess!$1:$1048576, $D12, FALSE))</f>
        <v>699253</v>
      </c>
      <c r="J12">
        <f>IF(ISBLANK(HLOOKUP(J$1, q_preprocess!$1:$1048576, $D12, FALSE)), "", HLOOKUP(J$1,q_preprocess!$1:$1048576, $D12, FALSE))</f>
        <v>-3754</v>
      </c>
      <c r="K12">
        <f>IF(ISBLANK(HLOOKUP(K$1, q_preprocess!$1:$1048576, $D12, FALSE)), "", HLOOKUP(K$1,q_preprocess!$1:$1048576, $D12, FALSE))</f>
        <v>964754</v>
      </c>
      <c r="L12">
        <f>IF(ISBLANK(HLOOKUP(L$1, q_preprocess!$1:$1048576, $D12, FALSE)), "", HLOOKUP(L$1,q_preprocess!$1:$1048576, $D12, FALSE))</f>
        <v>1201816</v>
      </c>
      <c r="M12">
        <f>IF(ISBLANK(HLOOKUP(M$1, q_preprocess!$1:$1048576, $D12, FALSE)), "", HLOOKUP(M$1,q_preprocess!$1:$1048576, $D12, FALSE))</f>
        <v>982450</v>
      </c>
      <c r="N12">
        <f>IF(ISBLANK(HLOOKUP(N$1, q_preprocess!$1:$1048576, $D12, FALSE)), "", HLOOKUP(N$1,q_preprocess!$1:$1048576, $D12, FALSE))</f>
        <v>713705</v>
      </c>
      <c r="O12">
        <f>IF(ISBLANK(HLOOKUP(O$1, q_preprocess!$1:$1048576, $D12, FALSE)), "", HLOOKUP(O$1,q_preprocess!$1:$1048576, $D12, FALSE))</f>
        <v>1358150</v>
      </c>
      <c r="P12" t="str">
        <f>IF(ISBLANK(HLOOKUP(P$1, q_preprocess!$1:$1048576, $D12, FALSE)), "", HLOOKUP(P$1,q_preprocess!$1:$1048576, $D12, FALSE))</f>
        <v/>
      </c>
    </row>
    <row r="13" spans="1:16">
      <c r="A13" s="41">
        <v>33939</v>
      </c>
      <c r="B13">
        <v>1992</v>
      </c>
      <c r="C13">
        <v>4</v>
      </c>
      <c r="D13">
        <v>13</v>
      </c>
      <c r="E13">
        <f>IF(ISBLANK(HLOOKUP(E$1, q_preprocess!$1:$1048576, $D13, FALSE)), "", HLOOKUP(E$1,q_preprocess!$1:$1048576, $D13, FALSE))</f>
        <v>4264554</v>
      </c>
      <c r="F13">
        <f>IF(ISBLANK(HLOOKUP(F$1, q_preprocess!$1:$1048576, $D13, FALSE)), "", HLOOKUP(F$1,q_preprocess!$1:$1048576, $D13, FALSE))</f>
        <v>3318688</v>
      </c>
      <c r="G13">
        <f>IF(ISBLANK(HLOOKUP(G$1, q_preprocess!$1:$1048576, $D13, FALSE)), "", HLOOKUP(G$1,q_preprocess!$1:$1048576, $D13, FALSE))</f>
        <v>606237</v>
      </c>
      <c r="H13">
        <f>IF(ISBLANK(HLOOKUP(H$1, q_preprocess!$1:$1048576, $D13, FALSE)), "", HLOOKUP(H$1,q_preprocess!$1:$1048576, $D13, FALSE))</f>
        <v>587192</v>
      </c>
      <c r="I13">
        <f>IF(ISBLANK(HLOOKUP(I$1, q_preprocess!$1:$1048576, $D13, FALSE)), "", HLOOKUP(I$1,q_preprocess!$1:$1048576, $D13, FALSE))</f>
        <v>768787</v>
      </c>
      <c r="J13">
        <f>IF(ISBLANK(HLOOKUP(J$1, q_preprocess!$1:$1048576, $D13, FALSE)), "", HLOOKUP(J$1,q_preprocess!$1:$1048576, $D13, FALSE))</f>
        <v>-181595</v>
      </c>
      <c r="K13">
        <f>IF(ISBLANK(HLOOKUP(K$1, q_preprocess!$1:$1048576, $D13, FALSE)), "", HLOOKUP(K$1,q_preprocess!$1:$1048576, $D13, FALSE))</f>
        <v>985964</v>
      </c>
      <c r="L13">
        <f>IF(ISBLANK(HLOOKUP(L$1, q_preprocess!$1:$1048576, $D13, FALSE)), "", HLOOKUP(L$1,q_preprocess!$1:$1048576, $D13, FALSE))</f>
        <v>1233528</v>
      </c>
      <c r="M13">
        <f>IF(ISBLANK(HLOOKUP(M$1, q_preprocess!$1:$1048576, $D13, FALSE)), "", HLOOKUP(M$1,q_preprocess!$1:$1048576, $D13, FALSE))</f>
        <v>850364</v>
      </c>
      <c r="N13">
        <f>IF(ISBLANK(HLOOKUP(N$1, q_preprocess!$1:$1048576, $D13, FALSE)), "", HLOOKUP(N$1,q_preprocess!$1:$1048576, $D13, FALSE))</f>
        <v>667478</v>
      </c>
      <c r="O13">
        <f>IF(ISBLANK(HLOOKUP(O$1, q_preprocess!$1:$1048576, $D13, FALSE)), "", HLOOKUP(O$1,q_preprocess!$1:$1048576, $D13, FALSE))</f>
        <v>2235867</v>
      </c>
      <c r="P13" t="str">
        <f>IF(ISBLANK(HLOOKUP(P$1, q_preprocess!$1:$1048576, $D13, FALSE)), "", HLOOKUP(P$1,q_preprocess!$1:$1048576, $D13, FALSE))</f>
        <v/>
      </c>
    </row>
    <row r="14" spans="1:16">
      <c r="A14" s="41">
        <v>34029</v>
      </c>
      <c r="B14">
        <v>1993</v>
      </c>
      <c r="C14">
        <v>1</v>
      </c>
      <c r="D14">
        <v>14</v>
      </c>
      <c r="E14">
        <f>IF(ISBLANK(HLOOKUP(E$1, q_preprocess!$1:$1048576, $D14, FALSE)), "", HLOOKUP(E$1,q_preprocess!$1:$1048576, $D14, FALSE))</f>
        <v>3950724</v>
      </c>
      <c r="F14">
        <f>IF(ISBLANK(HLOOKUP(F$1, q_preprocess!$1:$1048576, $D14, FALSE)), "", HLOOKUP(F$1,q_preprocess!$1:$1048576, $D14, FALSE))</f>
        <v>3063480</v>
      </c>
      <c r="G14">
        <f>IF(ISBLANK(HLOOKUP(G$1, q_preprocess!$1:$1048576, $D14, FALSE)), "", HLOOKUP(G$1,q_preprocess!$1:$1048576, $D14, FALSE))</f>
        <v>423965</v>
      </c>
      <c r="H14">
        <f>IF(ISBLANK(HLOOKUP(H$1, q_preprocess!$1:$1048576, $D14, FALSE)), "", HLOOKUP(H$1,q_preprocess!$1:$1048576, $D14, FALSE))</f>
        <v>614529</v>
      </c>
      <c r="I14">
        <f>IF(ISBLANK(HLOOKUP(I$1, q_preprocess!$1:$1048576, $D14, FALSE)), "", HLOOKUP(I$1,q_preprocess!$1:$1048576, $D14, FALSE))</f>
        <v>575531</v>
      </c>
      <c r="J14">
        <f>IF(ISBLANK(HLOOKUP(J$1, q_preprocess!$1:$1048576, $D14, FALSE)), "", HLOOKUP(J$1,q_preprocess!$1:$1048576, $D14, FALSE))</f>
        <v>38998</v>
      </c>
      <c r="K14">
        <f>IF(ISBLANK(HLOOKUP(K$1, q_preprocess!$1:$1048576, $D14, FALSE)), "", HLOOKUP(K$1,q_preprocess!$1:$1048576, $D14, FALSE))</f>
        <v>795573</v>
      </c>
      <c r="L14">
        <f>IF(ISBLANK(HLOOKUP(L$1, q_preprocess!$1:$1048576, $D14, FALSE)), "", HLOOKUP(L$1,q_preprocess!$1:$1048576, $D14, FALSE))</f>
        <v>946823</v>
      </c>
      <c r="M14">
        <f>IF(ISBLANK(HLOOKUP(M$1, q_preprocess!$1:$1048576, $D14, FALSE)), "", HLOOKUP(M$1,q_preprocess!$1:$1048576, $D14, FALSE))</f>
        <v>992605</v>
      </c>
      <c r="N14">
        <f>IF(ISBLANK(HLOOKUP(N$1, q_preprocess!$1:$1048576, $D14, FALSE)), "", HLOOKUP(N$1,q_preprocess!$1:$1048576, $D14, FALSE))</f>
        <v>645933</v>
      </c>
      <c r="O14">
        <f>IF(ISBLANK(HLOOKUP(O$1, q_preprocess!$1:$1048576, $D14, FALSE)), "", HLOOKUP(O$1,q_preprocess!$1:$1048576, $D14, FALSE))</f>
        <v>1982236</v>
      </c>
      <c r="P14" t="str">
        <f>IF(ISBLANK(HLOOKUP(P$1, q_preprocess!$1:$1048576, $D14, FALSE)), "", HLOOKUP(P$1,q_preprocess!$1:$1048576, $D14, FALSE))</f>
        <v/>
      </c>
    </row>
    <row r="15" spans="1:16">
      <c r="A15" s="41">
        <v>34121</v>
      </c>
      <c r="B15">
        <v>1993</v>
      </c>
      <c r="C15">
        <v>2</v>
      </c>
      <c r="D15">
        <v>15</v>
      </c>
      <c r="E15">
        <f>IF(ISBLANK(HLOOKUP(E$1, q_preprocess!$1:$1048576, $D15, FALSE)), "", HLOOKUP(E$1,q_preprocess!$1:$1048576, $D15, FALSE))</f>
        <v>4553625</v>
      </c>
      <c r="F15">
        <f>IF(ISBLANK(HLOOKUP(F$1, q_preprocess!$1:$1048576, $D15, FALSE)), "", HLOOKUP(F$1,q_preprocess!$1:$1048576, $D15, FALSE))</f>
        <v>3345387</v>
      </c>
      <c r="G15">
        <f>IF(ISBLANK(HLOOKUP(G$1, q_preprocess!$1:$1048576, $D15, FALSE)), "", HLOOKUP(G$1,q_preprocess!$1:$1048576, $D15, FALSE))</f>
        <v>533570</v>
      </c>
      <c r="H15">
        <f>IF(ISBLANK(HLOOKUP(H$1, q_preprocess!$1:$1048576, $D15, FALSE)), "", HLOOKUP(H$1,q_preprocess!$1:$1048576, $D15, FALSE))</f>
        <v>787664</v>
      </c>
      <c r="I15">
        <f>IF(ISBLANK(HLOOKUP(I$1, q_preprocess!$1:$1048576, $D15, FALSE)), "", HLOOKUP(I$1,q_preprocess!$1:$1048576, $D15, FALSE))</f>
        <v>655494</v>
      </c>
      <c r="J15">
        <f>IF(ISBLANK(HLOOKUP(J$1, q_preprocess!$1:$1048576, $D15, FALSE)), "", HLOOKUP(J$1,q_preprocess!$1:$1048576, $D15, FALSE))</f>
        <v>132170</v>
      </c>
      <c r="K15">
        <f>IF(ISBLANK(HLOOKUP(K$1, q_preprocess!$1:$1048576, $D15, FALSE)), "", HLOOKUP(K$1,q_preprocess!$1:$1048576, $D15, FALSE))</f>
        <v>997428</v>
      </c>
      <c r="L15">
        <f>IF(ISBLANK(HLOOKUP(L$1, q_preprocess!$1:$1048576, $D15, FALSE)), "", HLOOKUP(L$1,q_preprocess!$1:$1048576, $D15, FALSE))</f>
        <v>1110425</v>
      </c>
      <c r="M15">
        <f>IF(ISBLANK(HLOOKUP(M$1, q_preprocess!$1:$1048576, $D15, FALSE)), "", HLOOKUP(M$1,q_preprocess!$1:$1048576, $D15, FALSE))</f>
        <v>1250820</v>
      </c>
      <c r="N15">
        <f>IF(ISBLANK(HLOOKUP(N$1, q_preprocess!$1:$1048576, $D15, FALSE)), "", HLOOKUP(N$1,q_preprocess!$1:$1048576, $D15, FALSE))</f>
        <v>727356</v>
      </c>
      <c r="O15">
        <f>IF(ISBLANK(HLOOKUP(O$1, q_preprocess!$1:$1048576, $D15, FALSE)), "", HLOOKUP(O$1,q_preprocess!$1:$1048576, $D15, FALSE))</f>
        <v>2199907</v>
      </c>
      <c r="P15" t="str">
        <f>IF(ISBLANK(HLOOKUP(P$1, q_preprocess!$1:$1048576, $D15, FALSE)), "", HLOOKUP(P$1,q_preprocess!$1:$1048576, $D15, FALSE))</f>
        <v/>
      </c>
    </row>
    <row r="16" spans="1:16">
      <c r="A16" s="41">
        <v>34213</v>
      </c>
      <c r="B16">
        <v>1993</v>
      </c>
      <c r="C16">
        <v>3</v>
      </c>
      <c r="D16">
        <v>16</v>
      </c>
      <c r="E16">
        <f>IF(ISBLANK(HLOOKUP(E$1, q_preprocess!$1:$1048576, $D16, FALSE)), "", HLOOKUP(E$1,q_preprocess!$1:$1048576, $D16, FALSE))</f>
        <v>4301545</v>
      </c>
      <c r="F16">
        <f>IF(ISBLANK(HLOOKUP(F$1, q_preprocess!$1:$1048576, $D16, FALSE)), "", HLOOKUP(F$1,q_preprocess!$1:$1048576, $D16, FALSE))</f>
        <v>3259388</v>
      </c>
      <c r="G16">
        <f>IF(ISBLANK(HLOOKUP(G$1, q_preprocess!$1:$1048576, $D16, FALSE)), "", HLOOKUP(G$1,q_preprocess!$1:$1048576, $D16, FALSE))</f>
        <v>449985</v>
      </c>
      <c r="H16">
        <f>IF(ISBLANK(HLOOKUP(H$1, q_preprocess!$1:$1048576, $D16, FALSE)), "", HLOOKUP(H$1,q_preprocess!$1:$1048576, $D16, FALSE))</f>
        <v>599173</v>
      </c>
      <c r="I16">
        <f>IF(ISBLANK(HLOOKUP(I$1, q_preprocess!$1:$1048576, $D16, FALSE)), "", HLOOKUP(I$1,q_preprocess!$1:$1048576, $D16, FALSE))</f>
        <v>661870</v>
      </c>
      <c r="J16">
        <f>IF(ISBLANK(HLOOKUP(J$1, q_preprocess!$1:$1048576, $D16, FALSE)), "", HLOOKUP(J$1,q_preprocess!$1:$1048576, $D16, FALSE))</f>
        <v>-62697</v>
      </c>
      <c r="K16">
        <f>IF(ISBLANK(HLOOKUP(K$1, q_preprocess!$1:$1048576, $D16, FALSE)), "", HLOOKUP(K$1,q_preprocess!$1:$1048576, $D16, FALSE))</f>
        <v>1058427</v>
      </c>
      <c r="L16">
        <f>IF(ISBLANK(HLOOKUP(L$1, q_preprocess!$1:$1048576, $D16, FALSE)), "", HLOOKUP(L$1,q_preprocess!$1:$1048576, $D16, FALSE))</f>
        <v>1065427</v>
      </c>
      <c r="M16">
        <f>IF(ISBLANK(HLOOKUP(M$1, q_preprocess!$1:$1048576, $D16, FALSE)), "", HLOOKUP(M$1,q_preprocess!$1:$1048576, $D16, FALSE))</f>
        <v>1037188</v>
      </c>
      <c r="N16">
        <f>IF(ISBLANK(HLOOKUP(N$1, q_preprocess!$1:$1048576, $D16, FALSE)), "", HLOOKUP(N$1,q_preprocess!$1:$1048576, $D16, FALSE))</f>
        <v>774740</v>
      </c>
      <c r="O16">
        <f>IF(ISBLANK(HLOOKUP(O$1, q_preprocess!$1:$1048576, $D16, FALSE)), "", HLOOKUP(O$1,q_preprocess!$1:$1048576, $D16, FALSE))</f>
        <v>2127867</v>
      </c>
      <c r="P16" t="str">
        <f>IF(ISBLANK(HLOOKUP(P$1, q_preprocess!$1:$1048576, $D16, FALSE)), "", HLOOKUP(P$1,q_preprocess!$1:$1048576, $D16, FALSE))</f>
        <v/>
      </c>
    </row>
    <row r="17" spans="1:16">
      <c r="A17" s="41">
        <v>34304</v>
      </c>
      <c r="B17">
        <v>1993</v>
      </c>
      <c r="C17">
        <v>4</v>
      </c>
      <c r="D17">
        <v>17</v>
      </c>
      <c r="E17">
        <f>IF(ISBLANK(HLOOKUP(E$1, q_preprocess!$1:$1048576, $D17, FALSE)), "", HLOOKUP(E$1,q_preprocess!$1:$1048576, $D17, FALSE))</f>
        <v>4423684</v>
      </c>
      <c r="F17">
        <f>IF(ISBLANK(HLOOKUP(F$1, q_preprocess!$1:$1048576, $D17, FALSE)), "", HLOOKUP(F$1,q_preprocess!$1:$1048576, $D17, FALSE))</f>
        <v>3454457</v>
      </c>
      <c r="G17">
        <f>IF(ISBLANK(HLOOKUP(G$1, q_preprocess!$1:$1048576, $D17, FALSE)), "", HLOOKUP(G$1,q_preprocess!$1:$1048576, $D17, FALSE))</f>
        <v>587086</v>
      </c>
      <c r="H17">
        <f>IF(ISBLANK(HLOOKUP(H$1, q_preprocess!$1:$1048576, $D17, FALSE)), "", HLOOKUP(H$1,q_preprocess!$1:$1048576, $D17, FALSE))</f>
        <v>632116</v>
      </c>
      <c r="I17">
        <f>IF(ISBLANK(HLOOKUP(I$1, q_preprocess!$1:$1048576, $D17, FALSE)), "", HLOOKUP(I$1,q_preprocess!$1:$1048576, $D17, FALSE))</f>
        <v>762999</v>
      </c>
      <c r="J17">
        <f>IF(ISBLANK(HLOOKUP(J$1, q_preprocess!$1:$1048576, $D17, FALSE)), "", HLOOKUP(J$1,q_preprocess!$1:$1048576, $D17, FALSE))</f>
        <v>-130883</v>
      </c>
      <c r="K17">
        <f>IF(ISBLANK(HLOOKUP(K$1, q_preprocess!$1:$1048576, $D17, FALSE)), "", HLOOKUP(K$1,q_preprocess!$1:$1048576, $D17, FALSE))</f>
        <v>1167033</v>
      </c>
      <c r="L17">
        <f>IF(ISBLANK(HLOOKUP(L$1, q_preprocess!$1:$1048576, $D17, FALSE)), "", HLOOKUP(L$1,q_preprocess!$1:$1048576, $D17, FALSE))</f>
        <v>1417008</v>
      </c>
      <c r="M17">
        <f>IF(ISBLANK(HLOOKUP(M$1, q_preprocess!$1:$1048576, $D17, FALSE)), "", HLOOKUP(M$1,q_preprocess!$1:$1048576, $D17, FALSE))</f>
        <v>1052134</v>
      </c>
      <c r="N17">
        <f>IF(ISBLANK(HLOOKUP(N$1, q_preprocess!$1:$1048576, $D17, FALSE)), "", HLOOKUP(N$1,q_preprocess!$1:$1048576, $D17, FALSE))</f>
        <v>712124</v>
      </c>
      <c r="O17">
        <f>IF(ISBLANK(HLOOKUP(O$1, q_preprocess!$1:$1048576, $D17, FALSE)), "", HLOOKUP(O$1,q_preprocess!$1:$1048576, $D17, FALSE))</f>
        <v>2285508</v>
      </c>
      <c r="P17" t="str">
        <f>IF(ISBLANK(HLOOKUP(P$1, q_preprocess!$1:$1048576, $D17, FALSE)), "", HLOOKUP(P$1,q_preprocess!$1:$1048576, $D17, FALSE))</f>
        <v/>
      </c>
    </row>
    <row r="18" spans="1:16">
      <c r="A18" s="41">
        <v>34394</v>
      </c>
      <c r="B18">
        <v>1994</v>
      </c>
      <c r="C18">
        <v>1</v>
      </c>
      <c r="D18">
        <v>18</v>
      </c>
      <c r="E18">
        <f>IF(ISBLANK(HLOOKUP(E$1, q_preprocess!$1:$1048576, $D18, FALSE)), "", HLOOKUP(E$1,q_preprocess!$1:$1048576, $D18, FALSE))</f>
        <v>4182023</v>
      </c>
      <c r="F18">
        <f>IF(ISBLANK(HLOOKUP(F$1, q_preprocess!$1:$1048576, $D18, FALSE)), "", HLOOKUP(F$1,q_preprocess!$1:$1048576, $D18, FALSE))</f>
        <v>3165853</v>
      </c>
      <c r="G18">
        <f>IF(ISBLANK(HLOOKUP(G$1, q_preprocess!$1:$1048576, $D18, FALSE)), "", HLOOKUP(G$1,q_preprocess!$1:$1048576, $D18, FALSE))</f>
        <v>450814</v>
      </c>
      <c r="H18">
        <f>IF(ISBLANK(HLOOKUP(H$1, q_preprocess!$1:$1048576, $D18, FALSE)), "", HLOOKUP(H$1,q_preprocess!$1:$1048576, $D18, FALSE))</f>
        <v>522307</v>
      </c>
      <c r="I18">
        <f>IF(ISBLANK(HLOOKUP(I$1, q_preprocess!$1:$1048576, $D18, FALSE)), "", HLOOKUP(I$1,q_preprocess!$1:$1048576, $D18, FALSE))</f>
        <v>478343</v>
      </c>
      <c r="J18">
        <f>IF(ISBLANK(HLOOKUP(J$1, q_preprocess!$1:$1048576, $D18, FALSE)), "", HLOOKUP(J$1,q_preprocess!$1:$1048576, $D18, FALSE))</f>
        <v>43964</v>
      </c>
      <c r="K18">
        <f>IF(ISBLANK(HLOOKUP(K$1, q_preprocess!$1:$1048576, $D18, FALSE)), "", HLOOKUP(K$1,q_preprocess!$1:$1048576, $D18, FALSE))</f>
        <v>1011725</v>
      </c>
      <c r="L18">
        <f>IF(ISBLANK(HLOOKUP(L$1, q_preprocess!$1:$1048576, $D18, FALSE)), "", HLOOKUP(L$1,q_preprocess!$1:$1048576, $D18, FALSE))</f>
        <v>968675</v>
      </c>
      <c r="M18">
        <f>IF(ISBLANK(HLOOKUP(M$1, q_preprocess!$1:$1048576, $D18, FALSE)), "", HLOOKUP(M$1,q_preprocess!$1:$1048576, $D18, FALSE))</f>
        <v>1113623</v>
      </c>
      <c r="N18">
        <f>IF(ISBLANK(HLOOKUP(N$1, q_preprocess!$1:$1048576, $D18, FALSE)), "", HLOOKUP(N$1,q_preprocess!$1:$1048576, $D18, FALSE))</f>
        <v>661752</v>
      </c>
      <c r="O18">
        <f>IF(ISBLANK(HLOOKUP(O$1, q_preprocess!$1:$1048576, $D18, FALSE)), "", HLOOKUP(O$1,q_preprocess!$1:$1048576, $D18, FALSE))</f>
        <v>2055360</v>
      </c>
      <c r="P18" t="str">
        <f>IF(ISBLANK(HLOOKUP(P$1, q_preprocess!$1:$1048576, $D18, FALSE)), "", HLOOKUP(P$1,q_preprocess!$1:$1048576, $D18, FALSE))</f>
        <v/>
      </c>
    </row>
    <row r="19" spans="1:16">
      <c r="A19" s="41">
        <v>34486</v>
      </c>
      <c r="B19">
        <v>1994</v>
      </c>
      <c r="C19">
        <v>2</v>
      </c>
      <c r="D19">
        <v>19</v>
      </c>
      <c r="E19">
        <f>IF(ISBLANK(HLOOKUP(E$1, q_preprocess!$1:$1048576, $D19, FALSE)), "", HLOOKUP(E$1,q_preprocess!$1:$1048576, $D19, FALSE))</f>
        <v>4630765</v>
      </c>
      <c r="F19">
        <f>IF(ISBLANK(HLOOKUP(F$1, q_preprocess!$1:$1048576, $D19, FALSE)), "", HLOOKUP(F$1,q_preprocess!$1:$1048576, $D19, FALSE))</f>
        <v>3366397</v>
      </c>
      <c r="G19">
        <f>IF(ISBLANK(HLOOKUP(G$1, q_preprocess!$1:$1048576, $D19, FALSE)), "", HLOOKUP(G$1,q_preprocess!$1:$1048576, $D19, FALSE))</f>
        <v>467730</v>
      </c>
      <c r="H19">
        <f>IF(ISBLANK(HLOOKUP(H$1, q_preprocess!$1:$1048576, $D19, FALSE)), "", HLOOKUP(H$1,q_preprocess!$1:$1048576, $D19, FALSE))</f>
        <v>720527</v>
      </c>
      <c r="I19">
        <f>IF(ISBLANK(HLOOKUP(I$1, q_preprocess!$1:$1048576, $D19, FALSE)), "", HLOOKUP(I$1,q_preprocess!$1:$1048576, $D19, FALSE))</f>
        <v>558622</v>
      </c>
      <c r="J19">
        <f>IF(ISBLANK(HLOOKUP(J$1, q_preprocess!$1:$1048576, $D19, FALSE)), "", HLOOKUP(J$1,q_preprocess!$1:$1048576, $D19, FALSE))</f>
        <v>161905</v>
      </c>
      <c r="K19">
        <f>IF(ISBLANK(HLOOKUP(K$1, q_preprocess!$1:$1048576, $D19, FALSE)), "", HLOOKUP(K$1,q_preprocess!$1:$1048576, $D19, FALSE))</f>
        <v>1116968</v>
      </c>
      <c r="L19">
        <f>IF(ISBLANK(HLOOKUP(L$1, q_preprocess!$1:$1048576, $D19, FALSE)), "", HLOOKUP(L$1,q_preprocess!$1:$1048576, $D19, FALSE))</f>
        <v>1040857</v>
      </c>
      <c r="M19">
        <f>IF(ISBLANK(HLOOKUP(M$1, q_preprocess!$1:$1048576, $D19, FALSE)), "", HLOOKUP(M$1,q_preprocess!$1:$1048576, $D19, FALSE))</f>
        <v>1331577</v>
      </c>
      <c r="N19">
        <f>IF(ISBLANK(HLOOKUP(N$1, q_preprocess!$1:$1048576, $D19, FALSE)), "", HLOOKUP(N$1,q_preprocess!$1:$1048576, $D19, FALSE))</f>
        <v>752901</v>
      </c>
      <c r="O19">
        <f>IF(ISBLANK(HLOOKUP(O$1, q_preprocess!$1:$1048576, $D19, FALSE)), "", HLOOKUP(O$1,q_preprocess!$1:$1048576, $D19, FALSE))</f>
        <v>2181592</v>
      </c>
      <c r="P19" t="str">
        <f>IF(ISBLANK(HLOOKUP(P$1, q_preprocess!$1:$1048576, $D19, FALSE)), "", HLOOKUP(P$1,q_preprocess!$1:$1048576, $D19, FALSE))</f>
        <v/>
      </c>
    </row>
    <row r="20" spans="1:16">
      <c r="A20" s="41">
        <v>34578</v>
      </c>
      <c r="B20">
        <v>1994</v>
      </c>
      <c r="C20">
        <v>3</v>
      </c>
      <c r="D20">
        <v>20</v>
      </c>
      <c r="E20">
        <f>IF(ISBLANK(HLOOKUP(E$1, q_preprocess!$1:$1048576, $D20, FALSE)), "", HLOOKUP(E$1,q_preprocess!$1:$1048576, $D20, FALSE))</f>
        <v>4648650</v>
      </c>
      <c r="F20">
        <f>IF(ISBLANK(HLOOKUP(F$1, q_preprocess!$1:$1048576, $D20, FALSE)), "", HLOOKUP(F$1,q_preprocess!$1:$1048576, $D20, FALSE))</f>
        <v>3396136</v>
      </c>
      <c r="G20">
        <f>IF(ISBLANK(HLOOKUP(G$1, q_preprocess!$1:$1048576, $D20, FALSE)), "", HLOOKUP(G$1,q_preprocess!$1:$1048576, $D20, FALSE))</f>
        <v>584329</v>
      </c>
      <c r="H20">
        <f>IF(ISBLANK(HLOOKUP(H$1, q_preprocess!$1:$1048576, $D20, FALSE)), "", HLOOKUP(H$1,q_preprocess!$1:$1048576, $D20, FALSE))</f>
        <v>597425</v>
      </c>
      <c r="I20">
        <f>IF(ISBLANK(HLOOKUP(I$1, q_preprocess!$1:$1048576, $D20, FALSE)), "", HLOOKUP(I$1,q_preprocess!$1:$1048576, $D20, FALSE))</f>
        <v>693222</v>
      </c>
      <c r="J20">
        <f>IF(ISBLANK(HLOOKUP(J$1, q_preprocess!$1:$1048576, $D20, FALSE)), "", HLOOKUP(J$1,q_preprocess!$1:$1048576, $D20, FALSE))</f>
        <v>-95797</v>
      </c>
      <c r="K20">
        <f>IF(ISBLANK(HLOOKUP(K$1, q_preprocess!$1:$1048576, $D20, FALSE)), "", HLOOKUP(K$1,q_preprocess!$1:$1048576, $D20, FALSE))</f>
        <v>1251657</v>
      </c>
      <c r="L20">
        <f>IF(ISBLANK(HLOOKUP(L$1, q_preprocess!$1:$1048576, $D20, FALSE)), "", HLOOKUP(L$1,q_preprocess!$1:$1048576, $D20, FALSE))</f>
        <v>1180896</v>
      </c>
      <c r="M20">
        <f>IF(ISBLANK(HLOOKUP(M$1, q_preprocess!$1:$1048576, $D20, FALSE)), "", HLOOKUP(M$1,q_preprocess!$1:$1048576, $D20, FALSE))</f>
        <v>1067963</v>
      </c>
      <c r="N20">
        <f>IF(ISBLANK(HLOOKUP(N$1, q_preprocess!$1:$1048576, $D20, FALSE)), "", HLOOKUP(N$1,q_preprocess!$1:$1048576, $D20, FALSE))</f>
        <v>819957</v>
      </c>
      <c r="O20">
        <f>IF(ISBLANK(HLOOKUP(O$1, q_preprocess!$1:$1048576, $D20, FALSE)), "", HLOOKUP(O$1,q_preprocess!$1:$1048576, $D20, FALSE))</f>
        <v>2362389</v>
      </c>
      <c r="P20" t="str">
        <f>IF(ISBLANK(HLOOKUP(P$1, q_preprocess!$1:$1048576, $D20, FALSE)), "", HLOOKUP(P$1,q_preprocess!$1:$1048576, $D20, FALSE))</f>
        <v/>
      </c>
    </row>
    <row r="21" spans="1:16">
      <c r="A21" s="41">
        <v>34669</v>
      </c>
      <c r="B21">
        <v>1994</v>
      </c>
      <c r="C21">
        <v>4</v>
      </c>
      <c r="D21">
        <v>21</v>
      </c>
      <c r="E21">
        <f>IF(ISBLANK(HLOOKUP(E$1, q_preprocess!$1:$1048576, $D21, FALSE)), "", HLOOKUP(E$1,q_preprocess!$1:$1048576, $D21, FALSE))</f>
        <v>4572291</v>
      </c>
      <c r="F21">
        <f>IF(ISBLANK(HLOOKUP(F$1, q_preprocess!$1:$1048576, $D21, FALSE)), "", HLOOKUP(F$1,q_preprocess!$1:$1048576, $D21, FALSE))</f>
        <v>3579298</v>
      </c>
      <c r="G21">
        <f>IF(ISBLANK(HLOOKUP(G$1, q_preprocess!$1:$1048576, $D21, FALSE)), "", HLOOKUP(G$1,q_preprocess!$1:$1048576, $D21, FALSE))</f>
        <v>554211</v>
      </c>
      <c r="H21">
        <f>IF(ISBLANK(HLOOKUP(H$1, q_preprocess!$1:$1048576, $D21, FALSE)), "", HLOOKUP(H$1,q_preprocess!$1:$1048576, $D21, FALSE))</f>
        <v>514015</v>
      </c>
      <c r="I21">
        <f>IF(ISBLANK(HLOOKUP(I$1, q_preprocess!$1:$1048576, $D21, FALSE)), "", HLOOKUP(I$1,q_preprocess!$1:$1048576, $D21, FALSE))</f>
        <v>712755</v>
      </c>
      <c r="J21">
        <f>IF(ISBLANK(HLOOKUP(J$1, q_preprocess!$1:$1048576, $D21, FALSE)), "", HLOOKUP(J$1,q_preprocess!$1:$1048576, $D21, FALSE))</f>
        <v>-198740</v>
      </c>
      <c r="K21">
        <f>IF(ISBLANK(HLOOKUP(K$1, q_preprocess!$1:$1048576, $D21, FALSE)), "", HLOOKUP(K$1,q_preprocess!$1:$1048576, $D21, FALSE))</f>
        <v>1244758</v>
      </c>
      <c r="L21">
        <f>IF(ISBLANK(HLOOKUP(L$1, q_preprocess!$1:$1048576, $D21, FALSE)), "", HLOOKUP(L$1,q_preprocess!$1:$1048576, $D21, FALSE))</f>
        <v>1319991</v>
      </c>
      <c r="M21">
        <f>IF(ISBLANK(HLOOKUP(M$1, q_preprocess!$1:$1048576, $D21, FALSE)), "", HLOOKUP(M$1,q_preprocess!$1:$1048576, $D21, FALSE))</f>
        <v>1052546</v>
      </c>
      <c r="N21">
        <f>IF(ISBLANK(HLOOKUP(N$1, q_preprocess!$1:$1048576, $D21, FALSE)), "", HLOOKUP(N$1,q_preprocess!$1:$1048576, $D21, FALSE))</f>
        <v>780336</v>
      </c>
      <c r="O21">
        <f>IF(ISBLANK(HLOOKUP(O$1, q_preprocess!$1:$1048576, $D21, FALSE)), "", HLOOKUP(O$1,q_preprocess!$1:$1048576, $D21, FALSE))</f>
        <v>2352633</v>
      </c>
      <c r="P21" t="str">
        <f>IF(ISBLANK(HLOOKUP(P$1, q_preprocess!$1:$1048576, $D21, FALSE)), "", HLOOKUP(P$1,q_preprocess!$1:$1048576, $D21, FALSE))</f>
        <v/>
      </c>
    </row>
    <row r="22" spans="1:16">
      <c r="A22" s="41">
        <v>34759</v>
      </c>
      <c r="B22">
        <v>1995</v>
      </c>
      <c r="C22">
        <v>1</v>
      </c>
      <c r="D22">
        <v>22</v>
      </c>
      <c r="E22">
        <f>IF(ISBLANK(HLOOKUP(E$1, q_preprocess!$1:$1048576, $D22, FALSE)), "", HLOOKUP(E$1,q_preprocess!$1:$1048576, $D22, FALSE))</f>
        <v>4401909</v>
      </c>
      <c r="F22">
        <f>IF(ISBLANK(HLOOKUP(F$1, q_preprocess!$1:$1048576, $D22, FALSE)), "", HLOOKUP(F$1,q_preprocess!$1:$1048576, $D22, FALSE))</f>
        <v>3316381</v>
      </c>
      <c r="G22">
        <f>IF(ISBLANK(HLOOKUP(G$1, q_preprocess!$1:$1048576, $D22, FALSE)), "", HLOOKUP(G$1,q_preprocess!$1:$1048576, $D22, FALSE))</f>
        <v>469791</v>
      </c>
      <c r="H22">
        <f>IF(ISBLANK(HLOOKUP(H$1, q_preprocess!$1:$1048576, $D22, FALSE)), "", HLOOKUP(H$1,q_preprocess!$1:$1048576, $D22, FALSE))</f>
        <v>679283</v>
      </c>
      <c r="I22">
        <f>IF(ISBLANK(HLOOKUP(I$1, q_preprocess!$1:$1048576, $D22, FALSE)), "", HLOOKUP(I$1,q_preprocess!$1:$1048576, $D22, FALSE))</f>
        <v>571618</v>
      </c>
      <c r="J22">
        <f>IF(ISBLANK(HLOOKUP(J$1, q_preprocess!$1:$1048576, $D22, FALSE)), "", HLOOKUP(J$1,q_preprocess!$1:$1048576, $D22, FALSE))</f>
        <v>107665</v>
      </c>
      <c r="K22">
        <f>IF(ISBLANK(HLOOKUP(K$1, q_preprocess!$1:$1048576, $D22, FALSE)), "", HLOOKUP(K$1,q_preprocess!$1:$1048576, $D22, FALSE))</f>
        <v>1087174</v>
      </c>
      <c r="L22">
        <f>IF(ISBLANK(HLOOKUP(L$1, q_preprocess!$1:$1048576, $D22, FALSE)), "", HLOOKUP(L$1,q_preprocess!$1:$1048576, $D22, FALSE))</f>
        <v>1150719</v>
      </c>
      <c r="M22">
        <f>IF(ISBLANK(HLOOKUP(M$1, q_preprocess!$1:$1048576, $D22, FALSE)), "", HLOOKUP(M$1,q_preprocess!$1:$1048576, $D22, FALSE))</f>
        <v>1104349</v>
      </c>
      <c r="N22">
        <f>IF(ISBLANK(HLOOKUP(N$1, q_preprocess!$1:$1048576, $D22, FALSE)), "", HLOOKUP(N$1,q_preprocess!$1:$1048576, $D22, FALSE))</f>
        <v>748363</v>
      </c>
      <c r="O22">
        <f>IF(ISBLANK(HLOOKUP(O$1, q_preprocess!$1:$1048576, $D22, FALSE)), "", HLOOKUP(O$1,q_preprocess!$1:$1048576, $D22, FALSE))</f>
        <v>2162464</v>
      </c>
      <c r="P22" t="str">
        <f>IF(ISBLANK(HLOOKUP(P$1, q_preprocess!$1:$1048576, $D22, FALSE)), "", HLOOKUP(P$1,q_preprocess!$1:$1048576, $D22, FALSE))</f>
        <v/>
      </c>
    </row>
    <row r="23" spans="1:16">
      <c r="A23" s="41">
        <v>34851</v>
      </c>
      <c r="B23">
        <v>1995</v>
      </c>
      <c r="C23">
        <v>2</v>
      </c>
      <c r="D23">
        <v>23</v>
      </c>
      <c r="E23">
        <f>IF(ISBLANK(HLOOKUP(E$1, q_preprocess!$1:$1048576, $D23, FALSE)), "", HLOOKUP(E$1,q_preprocess!$1:$1048576, $D23, FALSE))</f>
        <v>4847211</v>
      </c>
      <c r="F23">
        <f>IF(ISBLANK(HLOOKUP(F$1, q_preprocess!$1:$1048576, $D23, FALSE)), "", HLOOKUP(F$1,q_preprocess!$1:$1048576, $D23, FALSE))</f>
        <v>3450367</v>
      </c>
      <c r="G23">
        <f>IF(ISBLANK(HLOOKUP(G$1, q_preprocess!$1:$1048576, $D23, FALSE)), "", HLOOKUP(G$1,q_preprocess!$1:$1048576, $D23, FALSE))</f>
        <v>484780</v>
      </c>
      <c r="H23">
        <f>IF(ISBLANK(HLOOKUP(H$1, q_preprocess!$1:$1048576, $D23, FALSE)), "", HLOOKUP(H$1,q_preprocess!$1:$1048576, $D23, FALSE))</f>
        <v>905789</v>
      </c>
      <c r="I23">
        <f>IF(ISBLANK(HLOOKUP(I$1, q_preprocess!$1:$1048576, $D23, FALSE)), "", HLOOKUP(I$1,q_preprocess!$1:$1048576, $D23, FALSE))</f>
        <v>640158</v>
      </c>
      <c r="J23">
        <f>IF(ISBLANK(HLOOKUP(J$1, q_preprocess!$1:$1048576, $D23, FALSE)), "", HLOOKUP(J$1,q_preprocess!$1:$1048576, $D23, FALSE))</f>
        <v>265631</v>
      </c>
      <c r="K23">
        <f>IF(ISBLANK(HLOOKUP(K$1, q_preprocess!$1:$1048576, $D23, FALSE)), "", HLOOKUP(K$1,q_preprocess!$1:$1048576, $D23, FALSE))</f>
        <v>1364573</v>
      </c>
      <c r="L23">
        <f>IF(ISBLANK(HLOOKUP(L$1, q_preprocess!$1:$1048576, $D23, FALSE)), "", HLOOKUP(L$1,q_preprocess!$1:$1048576, $D23, FALSE))</f>
        <v>1358299</v>
      </c>
      <c r="M23">
        <f>IF(ISBLANK(HLOOKUP(M$1, q_preprocess!$1:$1048576, $D23, FALSE)), "", HLOOKUP(M$1,q_preprocess!$1:$1048576, $D23, FALSE))</f>
        <v>1393190</v>
      </c>
      <c r="N23">
        <f>IF(ISBLANK(HLOOKUP(N$1, q_preprocess!$1:$1048576, $D23, FALSE)), "", HLOOKUP(N$1,q_preprocess!$1:$1048576, $D23, FALSE))</f>
        <v>798006</v>
      </c>
      <c r="O23">
        <f>IF(ISBLANK(HLOOKUP(O$1, q_preprocess!$1:$1048576, $D23, FALSE)), "", HLOOKUP(O$1,q_preprocess!$1:$1048576, $D23, FALSE))</f>
        <v>2250903</v>
      </c>
      <c r="P23" t="str">
        <f>IF(ISBLANK(HLOOKUP(P$1, q_preprocess!$1:$1048576, $D23, FALSE)), "", HLOOKUP(P$1,q_preprocess!$1:$1048576, $D23, FALSE))</f>
        <v/>
      </c>
    </row>
    <row r="24" spans="1:16">
      <c r="A24" s="41">
        <v>34943</v>
      </c>
      <c r="B24">
        <v>1995</v>
      </c>
      <c r="C24">
        <v>3</v>
      </c>
      <c r="D24">
        <v>24</v>
      </c>
      <c r="E24">
        <f>IF(ISBLANK(HLOOKUP(E$1, q_preprocess!$1:$1048576, $D24, FALSE)), "", HLOOKUP(E$1,q_preprocess!$1:$1048576, $D24, FALSE))</f>
        <v>4788395</v>
      </c>
      <c r="F24">
        <f>IF(ISBLANK(HLOOKUP(F$1, q_preprocess!$1:$1048576, $D24, FALSE)), "", HLOOKUP(F$1,q_preprocess!$1:$1048576, $D24, FALSE))</f>
        <v>3446355</v>
      </c>
      <c r="G24">
        <f>IF(ISBLANK(HLOOKUP(G$1, q_preprocess!$1:$1048576, $D24, FALSE)), "", HLOOKUP(G$1,q_preprocess!$1:$1048576, $D24, FALSE))</f>
        <v>560599</v>
      </c>
      <c r="H24">
        <f>IF(ISBLANK(HLOOKUP(H$1, q_preprocess!$1:$1048576, $D24, FALSE)), "", HLOOKUP(H$1,q_preprocess!$1:$1048576, $D24, FALSE))</f>
        <v>662960</v>
      </c>
      <c r="I24">
        <f>IF(ISBLANK(HLOOKUP(I$1, q_preprocess!$1:$1048576, $D24, FALSE)), "", HLOOKUP(I$1,q_preprocess!$1:$1048576, $D24, FALSE))</f>
        <v>766622</v>
      </c>
      <c r="J24">
        <f>IF(ISBLANK(HLOOKUP(J$1, q_preprocess!$1:$1048576, $D24, FALSE)), "", HLOOKUP(J$1,q_preprocess!$1:$1048576, $D24, FALSE))</f>
        <v>-103662</v>
      </c>
      <c r="K24">
        <f>IF(ISBLANK(HLOOKUP(K$1, q_preprocess!$1:$1048576, $D24, FALSE)), "", HLOOKUP(K$1,q_preprocess!$1:$1048576, $D24, FALSE))</f>
        <v>1301194</v>
      </c>
      <c r="L24">
        <f>IF(ISBLANK(HLOOKUP(L$1, q_preprocess!$1:$1048576, $D24, FALSE)), "", HLOOKUP(L$1,q_preprocess!$1:$1048576, $D24, FALSE))</f>
        <v>1182714</v>
      </c>
      <c r="M24">
        <f>IF(ISBLANK(HLOOKUP(M$1, q_preprocess!$1:$1048576, $D24, FALSE)), "", HLOOKUP(M$1,q_preprocess!$1:$1048576, $D24, FALSE))</f>
        <v>1111347</v>
      </c>
      <c r="N24">
        <f>IF(ISBLANK(HLOOKUP(N$1, q_preprocess!$1:$1048576, $D24, FALSE)), "", HLOOKUP(N$1,q_preprocess!$1:$1048576, $D24, FALSE))</f>
        <v>877986</v>
      </c>
      <c r="O24">
        <f>IF(ISBLANK(HLOOKUP(O$1, q_preprocess!$1:$1048576, $D24, FALSE)), "", HLOOKUP(O$1,q_preprocess!$1:$1048576, $D24, FALSE))</f>
        <v>2393359</v>
      </c>
      <c r="P24" t="str">
        <f>IF(ISBLANK(HLOOKUP(P$1, q_preprocess!$1:$1048576, $D24, FALSE)), "", HLOOKUP(P$1,q_preprocess!$1:$1048576, $D24, FALSE))</f>
        <v/>
      </c>
    </row>
    <row r="25" spans="1:16">
      <c r="A25" s="41">
        <v>35034</v>
      </c>
      <c r="B25">
        <v>1995</v>
      </c>
      <c r="C25">
        <v>4</v>
      </c>
      <c r="D25">
        <v>25</v>
      </c>
      <c r="E25">
        <f>IF(ISBLANK(HLOOKUP(E$1, q_preprocess!$1:$1048576, $D25, FALSE)), "", HLOOKUP(E$1,q_preprocess!$1:$1048576, $D25, FALSE))</f>
        <v>4839881</v>
      </c>
      <c r="F25">
        <f>IF(ISBLANK(HLOOKUP(F$1, q_preprocess!$1:$1048576, $D25, FALSE)), "", HLOOKUP(F$1,q_preprocess!$1:$1048576, $D25, FALSE))</f>
        <v>3692657</v>
      </c>
      <c r="G25">
        <f>IF(ISBLANK(HLOOKUP(G$1, q_preprocess!$1:$1048576, $D25, FALSE)), "", HLOOKUP(G$1,q_preprocess!$1:$1048576, $D25, FALSE))</f>
        <v>678307</v>
      </c>
      <c r="H25">
        <f>IF(ISBLANK(HLOOKUP(H$1, q_preprocess!$1:$1048576, $D25, FALSE)), "", HLOOKUP(H$1,q_preprocess!$1:$1048576, $D25, FALSE))</f>
        <v>396021</v>
      </c>
      <c r="I25">
        <f>IF(ISBLANK(HLOOKUP(I$1, q_preprocess!$1:$1048576, $D25, FALSE)), "", HLOOKUP(I$1,q_preprocess!$1:$1048576, $D25, FALSE))</f>
        <v>801686</v>
      </c>
      <c r="J25">
        <f>IF(ISBLANK(HLOOKUP(J$1, q_preprocess!$1:$1048576, $D25, FALSE)), "", HLOOKUP(J$1,q_preprocess!$1:$1048576, $D25, FALSE))</f>
        <v>-405665</v>
      </c>
      <c r="K25">
        <f>IF(ISBLANK(HLOOKUP(K$1, q_preprocess!$1:$1048576, $D25, FALSE)), "", HLOOKUP(K$1,q_preprocess!$1:$1048576, $D25, FALSE))</f>
        <v>1293898</v>
      </c>
      <c r="L25">
        <f>IF(ISBLANK(HLOOKUP(L$1, q_preprocess!$1:$1048576, $D25, FALSE)), "", HLOOKUP(L$1,q_preprocess!$1:$1048576, $D25, FALSE))</f>
        <v>1221002</v>
      </c>
      <c r="M25">
        <f>IF(ISBLANK(HLOOKUP(M$1, q_preprocess!$1:$1048576, $D25, FALSE)), "", HLOOKUP(M$1,q_preprocess!$1:$1048576, $D25, FALSE))</f>
        <v>1126558</v>
      </c>
      <c r="N25">
        <f>IF(ISBLANK(HLOOKUP(N$1, q_preprocess!$1:$1048576, $D25, FALSE)), "", HLOOKUP(N$1,q_preprocess!$1:$1048576, $D25, FALSE))</f>
        <v>795420</v>
      </c>
      <c r="O25">
        <f>IF(ISBLANK(HLOOKUP(O$1, q_preprocess!$1:$1048576, $D25, FALSE)), "", HLOOKUP(O$1,q_preprocess!$1:$1048576, $D25, FALSE))</f>
        <v>2490443</v>
      </c>
      <c r="P25" t="str">
        <f>IF(ISBLANK(HLOOKUP(P$1, q_preprocess!$1:$1048576, $D25, FALSE)), "", HLOOKUP(P$1,q_preprocess!$1:$1048576, $D25, FALSE))</f>
        <v/>
      </c>
    </row>
    <row r="26" spans="1:16">
      <c r="A26" s="41">
        <v>35125</v>
      </c>
      <c r="B26">
        <v>1996</v>
      </c>
      <c r="C26">
        <v>1</v>
      </c>
      <c r="D26">
        <v>26</v>
      </c>
      <c r="E26">
        <f>IF(ISBLANK(HLOOKUP(E$1, q_preprocess!$1:$1048576, $D26, FALSE)), "", HLOOKUP(E$1,q_preprocess!$1:$1048576, $D26, FALSE))</f>
        <v>4561893</v>
      </c>
      <c r="F26">
        <f>IF(ISBLANK(HLOOKUP(F$1, q_preprocess!$1:$1048576, $D26, FALSE)), "", HLOOKUP(F$1,q_preprocess!$1:$1048576, $D26, FALSE))</f>
        <v>3373818</v>
      </c>
      <c r="G26">
        <f>IF(ISBLANK(HLOOKUP(G$1, q_preprocess!$1:$1048576, $D26, FALSE)), "", HLOOKUP(G$1,q_preprocess!$1:$1048576, $D26, FALSE))</f>
        <v>461817</v>
      </c>
      <c r="H26">
        <f>IF(ISBLANK(HLOOKUP(H$1, q_preprocess!$1:$1048576, $D26, FALSE)), "", HLOOKUP(H$1,q_preprocess!$1:$1048576, $D26, FALSE))</f>
        <v>626284</v>
      </c>
      <c r="I26">
        <f>IF(ISBLANK(HLOOKUP(I$1, q_preprocess!$1:$1048576, $D26, FALSE)), "", HLOOKUP(I$1,q_preprocess!$1:$1048576, $D26, FALSE))</f>
        <v>634560</v>
      </c>
      <c r="J26">
        <f>IF(ISBLANK(HLOOKUP(J$1, q_preprocess!$1:$1048576, $D26, FALSE)), "", HLOOKUP(J$1,q_preprocess!$1:$1048576, $D26, FALSE))</f>
        <v>-8276</v>
      </c>
      <c r="K26">
        <f>IF(ISBLANK(HLOOKUP(K$1, q_preprocess!$1:$1048576, $D26, FALSE)), "", HLOOKUP(K$1,q_preprocess!$1:$1048576, $D26, FALSE))</f>
        <v>1159967</v>
      </c>
      <c r="L26">
        <f>IF(ISBLANK(HLOOKUP(L$1, q_preprocess!$1:$1048576, $D26, FALSE)), "", HLOOKUP(L$1,q_preprocess!$1:$1048576, $D26, FALSE))</f>
        <v>1059992</v>
      </c>
      <c r="M26">
        <f>IF(ISBLANK(HLOOKUP(M$1, q_preprocess!$1:$1048576, $D26, FALSE)), "", HLOOKUP(M$1,q_preprocess!$1:$1048576, $D26, FALSE))</f>
        <v>1186562</v>
      </c>
      <c r="N26">
        <f>IF(ISBLANK(HLOOKUP(N$1, q_preprocess!$1:$1048576, $D26, FALSE)), "", HLOOKUP(N$1,q_preprocess!$1:$1048576, $D26, FALSE))</f>
        <v>760966</v>
      </c>
      <c r="O26">
        <f>IF(ISBLANK(HLOOKUP(O$1, q_preprocess!$1:$1048576, $D26, FALSE)), "", HLOOKUP(O$1,q_preprocess!$1:$1048576, $D26, FALSE))</f>
        <v>2223757</v>
      </c>
      <c r="P26" t="str">
        <f>IF(ISBLANK(HLOOKUP(P$1, q_preprocess!$1:$1048576, $D26, FALSE)), "", HLOOKUP(P$1,q_preprocess!$1:$1048576, $D26, FALSE))</f>
        <v/>
      </c>
    </row>
    <row r="27" spans="1:16">
      <c r="A27" s="41">
        <v>35217</v>
      </c>
      <c r="B27">
        <v>1996</v>
      </c>
      <c r="C27">
        <v>2</v>
      </c>
      <c r="D27">
        <v>27</v>
      </c>
      <c r="E27">
        <f>IF(ISBLANK(HLOOKUP(E$1, q_preprocess!$1:$1048576, $D27, FALSE)), "", HLOOKUP(E$1,q_preprocess!$1:$1048576, $D27, FALSE))</f>
        <v>5122814</v>
      </c>
      <c r="F27">
        <f>IF(ISBLANK(HLOOKUP(F$1, q_preprocess!$1:$1048576, $D27, FALSE)), "", HLOOKUP(F$1,q_preprocess!$1:$1048576, $D27, FALSE))</f>
        <v>3524661</v>
      </c>
      <c r="G27">
        <f>IF(ISBLANK(HLOOKUP(G$1, q_preprocess!$1:$1048576, $D27, FALSE)), "", HLOOKUP(G$1,q_preprocess!$1:$1048576, $D27, FALSE))</f>
        <v>557308</v>
      </c>
      <c r="H27">
        <f>IF(ISBLANK(HLOOKUP(H$1, q_preprocess!$1:$1048576, $D27, FALSE)), "", HLOOKUP(H$1,q_preprocess!$1:$1048576, $D27, FALSE))</f>
        <v>994186</v>
      </c>
      <c r="I27">
        <f>IF(ISBLANK(HLOOKUP(I$1, q_preprocess!$1:$1048576, $D27, FALSE)), "", HLOOKUP(I$1,q_preprocess!$1:$1048576, $D27, FALSE))</f>
        <v>742224</v>
      </c>
      <c r="J27">
        <f>IF(ISBLANK(HLOOKUP(J$1, q_preprocess!$1:$1048576, $D27, FALSE)), "", HLOOKUP(J$1,q_preprocess!$1:$1048576, $D27, FALSE))</f>
        <v>251962</v>
      </c>
      <c r="K27">
        <f>IF(ISBLANK(HLOOKUP(K$1, q_preprocess!$1:$1048576, $D27, FALSE)), "", HLOOKUP(K$1,q_preprocess!$1:$1048576, $D27, FALSE))</f>
        <v>1298033</v>
      </c>
      <c r="L27">
        <f>IF(ISBLANK(HLOOKUP(L$1, q_preprocess!$1:$1048576, $D27, FALSE)), "", HLOOKUP(L$1,q_preprocess!$1:$1048576, $D27, FALSE))</f>
        <v>1251374</v>
      </c>
      <c r="M27">
        <f>IF(ISBLANK(HLOOKUP(M$1, q_preprocess!$1:$1048576, $D27, FALSE)), "", HLOOKUP(M$1,q_preprocess!$1:$1048576, $D27, FALSE))</f>
        <v>1450780</v>
      </c>
      <c r="N27">
        <f>IF(ISBLANK(HLOOKUP(N$1, q_preprocess!$1:$1048576, $D27, FALSE)), "", HLOOKUP(N$1,q_preprocess!$1:$1048576, $D27, FALSE))</f>
        <v>843726</v>
      </c>
      <c r="O27">
        <f>IF(ISBLANK(HLOOKUP(O$1, q_preprocess!$1:$1048576, $D27, FALSE)), "", HLOOKUP(O$1,q_preprocess!$1:$1048576, $D27, FALSE))</f>
        <v>2418690</v>
      </c>
      <c r="P27" t="str">
        <f>IF(ISBLANK(HLOOKUP(P$1, q_preprocess!$1:$1048576, $D27, FALSE)), "", HLOOKUP(P$1,q_preprocess!$1:$1048576, $D27, FALSE))</f>
        <v/>
      </c>
    </row>
    <row r="28" spans="1:16">
      <c r="A28" s="41">
        <v>35309</v>
      </c>
      <c r="B28">
        <v>1996</v>
      </c>
      <c r="C28">
        <v>3</v>
      </c>
      <c r="D28">
        <v>28</v>
      </c>
      <c r="E28">
        <f>IF(ISBLANK(HLOOKUP(E$1, q_preprocess!$1:$1048576, $D28, FALSE)), "", HLOOKUP(E$1,q_preprocess!$1:$1048576, $D28, FALSE))</f>
        <v>4989894</v>
      </c>
      <c r="F28">
        <f>IF(ISBLANK(HLOOKUP(F$1, q_preprocess!$1:$1048576, $D28, FALSE)), "", HLOOKUP(F$1,q_preprocess!$1:$1048576, $D28, FALSE))</f>
        <v>3598264</v>
      </c>
      <c r="G28">
        <f>IF(ISBLANK(HLOOKUP(G$1, q_preprocess!$1:$1048576, $D28, FALSE)), "", HLOOKUP(G$1,q_preprocess!$1:$1048576, $D28, FALSE))</f>
        <v>579996</v>
      </c>
      <c r="H28">
        <f>IF(ISBLANK(HLOOKUP(H$1, q_preprocess!$1:$1048576, $D28, FALSE)), "", HLOOKUP(H$1,q_preprocess!$1:$1048576, $D28, FALSE))</f>
        <v>732357</v>
      </c>
      <c r="I28">
        <f>IF(ISBLANK(HLOOKUP(I$1, q_preprocess!$1:$1048576, $D28, FALSE)), "", HLOOKUP(I$1,q_preprocess!$1:$1048576, $D28, FALSE))</f>
        <v>820782</v>
      </c>
      <c r="J28">
        <f>IF(ISBLANK(HLOOKUP(J$1, q_preprocess!$1:$1048576, $D28, FALSE)), "", HLOOKUP(J$1,q_preprocess!$1:$1048576, $D28, FALSE))</f>
        <v>-88425</v>
      </c>
      <c r="K28">
        <f>IF(ISBLANK(HLOOKUP(K$1, q_preprocess!$1:$1048576, $D28, FALSE)), "", HLOOKUP(K$1,q_preprocess!$1:$1048576, $D28, FALSE))</f>
        <v>1483827</v>
      </c>
      <c r="L28">
        <f>IF(ISBLANK(HLOOKUP(L$1, q_preprocess!$1:$1048576, $D28, FALSE)), "", HLOOKUP(L$1,q_preprocess!$1:$1048576, $D28, FALSE))</f>
        <v>1404550</v>
      </c>
      <c r="M28">
        <f>IF(ISBLANK(HLOOKUP(M$1, q_preprocess!$1:$1048576, $D28, FALSE)), "", HLOOKUP(M$1,q_preprocess!$1:$1048576, $D28, FALSE))</f>
        <v>1126098</v>
      </c>
      <c r="N28">
        <f>IF(ISBLANK(HLOOKUP(N$1, q_preprocess!$1:$1048576, $D28, FALSE)), "", HLOOKUP(N$1,q_preprocess!$1:$1048576, $D28, FALSE))</f>
        <v>924888</v>
      </c>
      <c r="O28">
        <f>IF(ISBLANK(HLOOKUP(O$1, q_preprocess!$1:$1048576, $D28, FALSE)), "", HLOOKUP(O$1,q_preprocess!$1:$1048576, $D28, FALSE))</f>
        <v>2512465</v>
      </c>
      <c r="P28" t="str">
        <f>IF(ISBLANK(HLOOKUP(P$1, q_preprocess!$1:$1048576, $D28, FALSE)), "", HLOOKUP(P$1,q_preprocess!$1:$1048576, $D28, FALSE))</f>
        <v/>
      </c>
    </row>
    <row r="29" spans="1:16">
      <c r="A29" s="41">
        <v>35400</v>
      </c>
      <c r="B29">
        <v>1996</v>
      </c>
      <c r="C29">
        <v>4</v>
      </c>
      <c r="D29">
        <v>29</v>
      </c>
      <c r="E29">
        <f>IF(ISBLANK(HLOOKUP(E$1, q_preprocess!$1:$1048576, $D29, FALSE)), "", HLOOKUP(E$1,q_preprocess!$1:$1048576, $D29, FALSE))</f>
        <v>5026103</v>
      </c>
      <c r="F29">
        <f>IF(ISBLANK(HLOOKUP(F$1, q_preprocess!$1:$1048576, $D29, FALSE)), "", HLOOKUP(F$1,q_preprocess!$1:$1048576, $D29, FALSE))</f>
        <v>3863163</v>
      </c>
      <c r="G29">
        <f>IF(ISBLANK(HLOOKUP(G$1, q_preprocess!$1:$1048576, $D29, FALSE)), "", HLOOKUP(G$1,q_preprocess!$1:$1048576, $D29, FALSE))</f>
        <v>651507</v>
      </c>
      <c r="H29">
        <f>IF(ISBLANK(HLOOKUP(H$1, q_preprocess!$1:$1048576, $D29, FALSE)), "", HLOOKUP(H$1,q_preprocess!$1:$1048576, $D29, FALSE))</f>
        <v>787983</v>
      </c>
      <c r="I29">
        <f>IF(ISBLANK(HLOOKUP(I$1, q_preprocess!$1:$1048576, $D29, FALSE)), "", HLOOKUP(I$1,q_preprocess!$1:$1048576, $D29, FALSE))</f>
        <v>908575</v>
      </c>
      <c r="J29">
        <f>IF(ISBLANK(HLOOKUP(J$1, q_preprocess!$1:$1048576, $D29, FALSE)), "", HLOOKUP(J$1,q_preprocess!$1:$1048576, $D29, FALSE))</f>
        <v>-120592</v>
      </c>
      <c r="K29">
        <f>IF(ISBLANK(HLOOKUP(K$1, q_preprocess!$1:$1048576, $D29, FALSE)), "", HLOOKUP(K$1,q_preprocess!$1:$1048576, $D29, FALSE))</f>
        <v>1310351</v>
      </c>
      <c r="L29">
        <f>IF(ISBLANK(HLOOKUP(L$1, q_preprocess!$1:$1048576, $D29, FALSE)), "", HLOOKUP(L$1,q_preprocess!$1:$1048576, $D29, FALSE))</f>
        <v>1586902</v>
      </c>
      <c r="M29">
        <f>IF(ISBLANK(HLOOKUP(M$1, q_preprocess!$1:$1048576, $D29, FALSE)), "", HLOOKUP(M$1,q_preprocess!$1:$1048576, $D29, FALSE))</f>
        <v>1122342</v>
      </c>
      <c r="N29">
        <f>IF(ISBLANK(HLOOKUP(N$1, q_preprocess!$1:$1048576, $D29, FALSE)), "", HLOOKUP(N$1,q_preprocess!$1:$1048576, $D29, FALSE))</f>
        <v>846820</v>
      </c>
      <c r="O29">
        <f>IF(ISBLANK(HLOOKUP(O$1, q_preprocess!$1:$1048576, $D29, FALSE)), "", HLOOKUP(O$1,q_preprocess!$1:$1048576, $D29, FALSE))</f>
        <v>2602741</v>
      </c>
      <c r="P29" t="str">
        <f>IF(ISBLANK(HLOOKUP(P$1, q_preprocess!$1:$1048576, $D29, FALSE)), "", HLOOKUP(P$1,q_preprocess!$1:$1048576, $D29, FALSE))</f>
        <v/>
      </c>
    </row>
    <row r="30" spans="1:16">
      <c r="A30" s="41">
        <v>35490</v>
      </c>
      <c r="B30">
        <v>1997</v>
      </c>
      <c r="C30">
        <v>1</v>
      </c>
      <c r="D30">
        <v>30</v>
      </c>
      <c r="E30">
        <f>IF(ISBLANK(HLOOKUP(E$1, q_preprocess!$1:$1048576, $D30, FALSE)), "", HLOOKUP(E$1,q_preprocess!$1:$1048576, $D30, FALSE))</f>
        <v>4781223</v>
      </c>
      <c r="F30">
        <f>IF(ISBLANK(HLOOKUP(F$1, q_preprocess!$1:$1048576, $D30, FALSE)), "", HLOOKUP(F$1,q_preprocess!$1:$1048576, $D30, FALSE))</f>
        <v>3509734</v>
      </c>
      <c r="G30">
        <f>IF(ISBLANK(HLOOKUP(G$1, q_preprocess!$1:$1048576, $D30, FALSE)), "", HLOOKUP(G$1,q_preprocess!$1:$1048576, $D30, FALSE))</f>
        <v>483551</v>
      </c>
      <c r="H30">
        <f>IF(ISBLANK(HLOOKUP(H$1, q_preprocess!$1:$1048576, $D30, FALSE)), "", HLOOKUP(H$1,q_preprocess!$1:$1048576, $D30, FALSE))</f>
        <v>991212</v>
      </c>
      <c r="I30">
        <f>IF(ISBLANK(HLOOKUP(I$1, q_preprocess!$1:$1048576, $D30, FALSE)), "", HLOOKUP(I$1,q_preprocess!$1:$1048576, $D30, FALSE))</f>
        <v>837450</v>
      </c>
      <c r="J30">
        <f>IF(ISBLANK(HLOOKUP(J$1, q_preprocess!$1:$1048576, $D30, FALSE)), "", HLOOKUP(J$1,q_preprocess!$1:$1048576, $D30, FALSE))</f>
        <v>153762</v>
      </c>
      <c r="K30">
        <f>IF(ISBLANK(HLOOKUP(K$1, q_preprocess!$1:$1048576, $D30, FALSE)), "", HLOOKUP(K$1,q_preprocess!$1:$1048576, $D30, FALSE))</f>
        <v>1154233</v>
      </c>
      <c r="L30">
        <f>IF(ISBLANK(HLOOKUP(L$1, q_preprocess!$1:$1048576, $D30, FALSE)), "", HLOOKUP(L$1,q_preprocess!$1:$1048576, $D30, FALSE))</f>
        <v>1357507</v>
      </c>
      <c r="M30">
        <f>IF(ISBLANK(HLOOKUP(M$1, q_preprocess!$1:$1048576, $D30, FALSE)), "", HLOOKUP(M$1,q_preprocess!$1:$1048576, $D30, FALSE))</f>
        <v>1218616</v>
      </c>
      <c r="N30">
        <f>IF(ISBLANK(HLOOKUP(N$1, q_preprocess!$1:$1048576, $D30, FALSE)), "", HLOOKUP(N$1,q_preprocess!$1:$1048576, $D30, FALSE))</f>
        <v>816067</v>
      </c>
      <c r="O30">
        <f>IF(ISBLANK(HLOOKUP(O$1, q_preprocess!$1:$1048576, $D30, FALSE)), "", HLOOKUP(O$1,q_preprocess!$1:$1048576, $D30, FALSE))</f>
        <v>2329249</v>
      </c>
      <c r="P30" t="str">
        <f>IF(ISBLANK(HLOOKUP(P$1, q_preprocess!$1:$1048576, $D30, FALSE)), "", HLOOKUP(P$1,q_preprocess!$1:$1048576, $D30, FALSE))</f>
        <v/>
      </c>
    </row>
    <row r="31" spans="1:16">
      <c r="A31" s="41">
        <v>35582</v>
      </c>
      <c r="B31">
        <v>1997</v>
      </c>
      <c r="C31">
        <v>2</v>
      </c>
      <c r="D31">
        <v>31</v>
      </c>
      <c r="E31">
        <f>IF(ISBLANK(HLOOKUP(E$1, q_preprocess!$1:$1048576, $D31, FALSE)), "", HLOOKUP(E$1,q_preprocess!$1:$1048576, $D31, FALSE))</f>
        <v>5414865</v>
      </c>
      <c r="F31">
        <f>IF(ISBLANK(HLOOKUP(F$1, q_preprocess!$1:$1048576, $D31, FALSE)), "", HLOOKUP(F$1,q_preprocess!$1:$1048576, $D31, FALSE))</f>
        <v>3752498</v>
      </c>
      <c r="G31">
        <f>IF(ISBLANK(HLOOKUP(G$1, q_preprocess!$1:$1048576, $D31, FALSE)), "", HLOOKUP(G$1,q_preprocess!$1:$1048576, $D31, FALSE))</f>
        <v>582250</v>
      </c>
      <c r="H31">
        <f>IF(ISBLANK(HLOOKUP(H$1, q_preprocess!$1:$1048576, $D31, FALSE)), "", HLOOKUP(H$1,q_preprocess!$1:$1048576, $D31, FALSE))</f>
        <v>1139781</v>
      </c>
      <c r="I31">
        <f>IF(ISBLANK(HLOOKUP(I$1, q_preprocess!$1:$1048576, $D31, FALSE)), "", HLOOKUP(I$1,q_preprocess!$1:$1048576, $D31, FALSE))</f>
        <v>968440</v>
      </c>
      <c r="J31">
        <f>IF(ISBLANK(HLOOKUP(J$1, q_preprocess!$1:$1048576, $D31, FALSE)), "", HLOOKUP(J$1,q_preprocess!$1:$1048576, $D31, FALSE))</f>
        <v>171341</v>
      </c>
      <c r="K31">
        <f>IF(ISBLANK(HLOOKUP(K$1, q_preprocess!$1:$1048576, $D31, FALSE)), "", HLOOKUP(K$1,q_preprocess!$1:$1048576, $D31, FALSE))</f>
        <v>1343759</v>
      </c>
      <c r="L31">
        <f>IF(ISBLANK(HLOOKUP(L$1, q_preprocess!$1:$1048576, $D31, FALSE)), "", HLOOKUP(L$1,q_preprocess!$1:$1048576, $D31, FALSE))</f>
        <v>1403424</v>
      </c>
      <c r="M31">
        <f>IF(ISBLANK(HLOOKUP(M$1, q_preprocess!$1:$1048576, $D31, FALSE)), "", HLOOKUP(M$1,q_preprocess!$1:$1048576, $D31, FALSE))</f>
        <v>1525757</v>
      </c>
      <c r="N31">
        <f>IF(ISBLANK(HLOOKUP(N$1, q_preprocess!$1:$1048576, $D31, FALSE)), "", HLOOKUP(N$1,q_preprocess!$1:$1048576, $D31, FALSE))</f>
        <v>855043</v>
      </c>
      <c r="O31">
        <f>IF(ISBLANK(HLOOKUP(O$1, q_preprocess!$1:$1048576, $D31, FALSE)), "", HLOOKUP(O$1,q_preprocess!$1:$1048576, $D31, FALSE))</f>
        <v>2598103</v>
      </c>
      <c r="P31" t="str">
        <f>IF(ISBLANK(HLOOKUP(P$1, q_preprocess!$1:$1048576, $D31, FALSE)), "", HLOOKUP(P$1,q_preprocess!$1:$1048576, $D31, FALSE))</f>
        <v/>
      </c>
    </row>
    <row r="32" spans="1:16">
      <c r="A32" s="41">
        <v>35674</v>
      </c>
      <c r="B32">
        <v>1997</v>
      </c>
      <c r="C32">
        <v>3</v>
      </c>
      <c r="D32">
        <v>32</v>
      </c>
      <c r="E32">
        <f>IF(ISBLANK(HLOOKUP(E$1, q_preprocess!$1:$1048576, $D32, FALSE)), "", HLOOKUP(E$1,q_preprocess!$1:$1048576, $D32, FALSE))</f>
        <v>5185940</v>
      </c>
      <c r="F32">
        <f>IF(ISBLANK(HLOOKUP(F$1, q_preprocess!$1:$1048576, $D32, FALSE)), "", HLOOKUP(F$1,q_preprocess!$1:$1048576, $D32, FALSE))</f>
        <v>3834485</v>
      </c>
      <c r="G32">
        <f>IF(ISBLANK(HLOOKUP(G$1, q_preprocess!$1:$1048576, $D32, FALSE)), "", HLOOKUP(G$1,q_preprocess!$1:$1048576, $D32, FALSE))</f>
        <v>582886</v>
      </c>
      <c r="H32">
        <f>IF(ISBLANK(HLOOKUP(H$1, q_preprocess!$1:$1048576, $D32, FALSE)), "", HLOOKUP(H$1,q_preprocess!$1:$1048576, $D32, FALSE))</f>
        <v>1043146</v>
      </c>
      <c r="I32">
        <f>IF(ISBLANK(HLOOKUP(I$1, q_preprocess!$1:$1048576, $D32, FALSE)), "", HLOOKUP(I$1,q_preprocess!$1:$1048576, $D32, FALSE))</f>
        <v>996930</v>
      </c>
      <c r="J32">
        <f>IF(ISBLANK(HLOOKUP(J$1, q_preprocess!$1:$1048576, $D32, FALSE)), "", HLOOKUP(J$1,q_preprocess!$1:$1048576, $D32, FALSE))</f>
        <v>46216</v>
      </c>
      <c r="K32">
        <f>IF(ISBLANK(HLOOKUP(K$1, q_preprocess!$1:$1048576, $D32, FALSE)), "", HLOOKUP(K$1,q_preprocess!$1:$1048576, $D32, FALSE))</f>
        <v>1296776</v>
      </c>
      <c r="L32">
        <f>IF(ISBLANK(HLOOKUP(L$1, q_preprocess!$1:$1048576, $D32, FALSE)), "", HLOOKUP(L$1,q_preprocess!$1:$1048576, $D32, FALSE))</f>
        <v>1571353</v>
      </c>
      <c r="M32">
        <f>IF(ISBLANK(HLOOKUP(M$1, q_preprocess!$1:$1048576, $D32, FALSE)), "", HLOOKUP(M$1,q_preprocess!$1:$1048576, $D32, FALSE))</f>
        <v>1191848</v>
      </c>
      <c r="N32">
        <f>IF(ISBLANK(HLOOKUP(N$1, q_preprocess!$1:$1048576, $D32, FALSE)), "", HLOOKUP(N$1,q_preprocess!$1:$1048576, $D32, FALSE))</f>
        <v>915808</v>
      </c>
      <c r="O32">
        <f>IF(ISBLANK(HLOOKUP(O$1, q_preprocess!$1:$1048576, $D32, FALSE)), "", HLOOKUP(O$1,q_preprocess!$1:$1048576, $D32, FALSE))</f>
        <v>2627069</v>
      </c>
      <c r="P32" t="str">
        <f>IF(ISBLANK(HLOOKUP(P$1, q_preprocess!$1:$1048576, $D32, FALSE)), "", HLOOKUP(P$1,q_preprocess!$1:$1048576, $D32, FALSE))</f>
        <v/>
      </c>
    </row>
    <row r="33" spans="1:16">
      <c r="A33" s="41">
        <v>35765</v>
      </c>
      <c r="B33">
        <v>1997</v>
      </c>
      <c r="C33">
        <v>4</v>
      </c>
      <c r="D33">
        <v>33</v>
      </c>
      <c r="E33">
        <f>IF(ISBLANK(HLOOKUP(E$1, q_preprocess!$1:$1048576, $D33, FALSE)), "", HLOOKUP(E$1,q_preprocess!$1:$1048576, $D33, FALSE))</f>
        <v>5294691</v>
      </c>
      <c r="F33">
        <f>IF(ISBLANK(HLOOKUP(F$1, q_preprocess!$1:$1048576, $D33, FALSE)), "", HLOOKUP(F$1,q_preprocess!$1:$1048576, $D33, FALSE))</f>
        <v>4042788</v>
      </c>
      <c r="G33">
        <f>IF(ISBLANK(HLOOKUP(G$1, q_preprocess!$1:$1048576, $D33, FALSE)), "", HLOOKUP(G$1,q_preprocess!$1:$1048576, $D33, FALSE))</f>
        <v>677565</v>
      </c>
      <c r="H33">
        <f>IF(ISBLANK(HLOOKUP(H$1, q_preprocess!$1:$1048576, $D33, FALSE)), "", HLOOKUP(H$1,q_preprocess!$1:$1048576, $D33, FALSE))</f>
        <v>916249</v>
      </c>
      <c r="I33">
        <f>IF(ISBLANK(HLOOKUP(I$1, q_preprocess!$1:$1048576, $D33, FALSE)), "", HLOOKUP(I$1,q_preprocess!$1:$1048576, $D33, FALSE))</f>
        <v>1134619</v>
      </c>
      <c r="J33">
        <f>IF(ISBLANK(HLOOKUP(J$1, q_preprocess!$1:$1048576, $D33, FALSE)), "", HLOOKUP(J$1,q_preprocess!$1:$1048576, $D33, FALSE))</f>
        <v>-218370</v>
      </c>
      <c r="K33">
        <f>IF(ISBLANK(HLOOKUP(K$1, q_preprocess!$1:$1048576, $D33, FALSE)), "", HLOOKUP(K$1,q_preprocess!$1:$1048576, $D33, FALSE))</f>
        <v>1346576</v>
      </c>
      <c r="L33">
        <f>IF(ISBLANK(HLOOKUP(L$1, q_preprocess!$1:$1048576, $D33, FALSE)), "", HLOOKUP(L$1,q_preprocess!$1:$1048576, $D33, FALSE))</f>
        <v>1688488</v>
      </c>
      <c r="M33">
        <f>IF(ISBLANK(HLOOKUP(M$1, q_preprocess!$1:$1048576, $D33, FALSE)), "", HLOOKUP(M$1,q_preprocess!$1:$1048576, $D33, FALSE))</f>
        <v>1200571</v>
      </c>
      <c r="N33">
        <f>IF(ISBLANK(HLOOKUP(N$1, q_preprocess!$1:$1048576, $D33, FALSE)), "", HLOOKUP(N$1,q_preprocess!$1:$1048576, $D33, FALSE))</f>
        <v>857699</v>
      </c>
      <c r="O33">
        <f>IF(ISBLANK(HLOOKUP(O$1, q_preprocess!$1:$1048576, $D33, FALSE)), "", HLOOKUP(O$1,q_preprocess!$1:$1048576, $D33, FALSE))</f>
        <v>2762575</v>
      </c>
      <c r="P33" t="str">
        <f>IF(ISBLANK(HLOOKUP(P$1, q_preprocess!$1:$1048576, $D33, FALSE)), "", HLOOKUP(P$1,q_preprocess!$1:$1048576, $D33, FALSE))</f>
        <v/>
      </c>
    </row>
    <row r="34" spans="1:16">
      <c r="A34" s="41">
        <v>35855</v>
      </c>
      <c r="B34">
        <v>1998</v>
      </c>
      <c r="C34">
        <v>1</v>
      </c>
      <c r="D34">
        <v>34</v>
      </c>
      <c r="E34">
        <f>IF(ISBLANK(HLOOKUP(E$1, q_preprocess!$1:$1048576, $D34, FALSE)), "", HLOOKUP(E$1,q_preprocess!$1:$1048576, $D34, FALSE))</f>
        <v>5104073</v>
      </c>
      <c r="F34">
        <f>IF(ISBLANK(HLOOKUP(F$1, q_preprocess!$1:$1048576, $D34, FALSE)), "", HLOOKUP(F$1,q_preprocess!$1:$1048576, $D34, FALSE))</f>
        <v>3720863</v>
      </c>
      <c r="G34">
        <f>IF(ISBLANK(HLOOKUP(G$1, q_preprocess!$1:$1048576, $D34, FALSE)), "", HLOOKUP(G$1,q_preprocess!$1:$1048576, $D34, FALSE))</f>
        <v>510714</v>
      </c>
      <c r="H34">
        <f>IF(ISBLANK(HLOOKUP(H$1, q_preprocess!$1:$1048576, $D34, FALSE)), "", HLOOKUP(H$1,q_preprocess!$1:$1048576, $D34, FALSE))</f>
        <v>1358344</v>
      </c>
      <c r="I34">
        <f>IF(ISBLANK(HLOOKUP(I$1, q_preprocess!$1:$1048576, $D34, FALSE)), "", HLOOKUP(I$1,q_preprocess!$1:$1048576, $D34, FALSE))</f>
        <v>1144926</v>
      </c>
      <c r="J34">
        <f>IF(ISBLANK(HLOOKUP(J$1, q_preprocess!$1:$1048576, $D34, FALSE)), "", HLOOKUP(J$1,q_preprocess!$1:$1048576, $D34, FALSE))</f>
        <v>213418</v>
      </c>
      <c r="K34">
        <f>IF(ISBLANK(HLOOKUP(K$1, q_preprocess!$1:$1048576, $D34, FALSE)), "", HLOOKUP(K$1,q_preprocess!$1:$1048576, $D34, FALSE))</f>
        <v>1145556</v>
      </c>
      <c r="L34">
        <f>IF(ISBLANK(HLOOKUP(L$1, q_preprocess!$1:$1048576, $D34, FALSE)), "", HLOOKUP(L$1,q_preprocess!$1:$1048576, $D34, FALSE))</f>
        <v>1631404</v>
      </c>
      <c r="M34">
        <f>IF(ISBLANK(HLOOKUP(M$1, q_preprocess!$1:$1048576, $D34, FALSE)), "", HLOOKUP(M$1,q_preprocess!$1:$1048576, $D34, FALSE))</f>
        <v>1233550</v>
      </c>
      <c r="N34">
        <f>IF(ISBLANK(HLOOKUP(N$1, q_preprocess!$1:$1048576, $D34, FALSE)), "", HLOOKUP(N$1,q_preprocess!$1:$1048576, $D34, FALSE))</f>
        <v>862409</v>
      </c>
      <c r="O34">
        <f>IF(ISBLANK(HLOOKUP(O$1, q_preprocess!$1:$1048576, $D34, FALSE)), "", HLOOKUP(O$1,q_preprocess!$1:$1048576, $D34, FALSE))</f>
        <v>2539447</v>
      </c>
      <c r="P34" t="str">
        <f>IF(ISBLANK(HLOOKUP(P$1, q_preprocess!$1:$1048576, $D34, FALSE)), "", HLOOKUP(P$1,q_preprocess!$1:$1048576, $D34, FALSE))</f>
        <v/>
      </c>
    </row>
    <row r="35" spans="1:16">
      <c r="A35" s="41">
        <v>35947</v>
      </c>
      <c r="B35">
        <v>1998</v>
      </c>
      <c r="C35">
        <v>2</v>
      </c>
      <c r="D35">
        <v>35</v>
      </c>
      <c r="E35">
        <f>IF(ISBLANK(HLOOKUP(E$1, q_preprocess!$1:$1048576, $D35, FALSE)), "", HLOOKUP(E$1,q_preprocess!$1:$1048576, $D35, FALSE))</f>
        <v>5682209</v>
      </c>
      <c r="F35">
        <f>IF(ISBLANK(HLOOKUP(F$1, q_preprocess!$1:$1048576, $D35, FALSE)), "", HLOOKUP(F$1,q_preprocess!$1:$1048576, $D35, FALSE))</f>
        <v>4033873</v>
      </c>
      <c r="G35">
        <f>IF(ISBLANK(HLOOKUP(G$1, q_preprocess!$1:$1048576, $D35, FALSE)), "", HLOOKUP(G$1,q_preprocess!$1:$1048576, $D35, FALSE))</f>
        <v>574255</v>
      </c>
      <c r="H35">
        <f>IF(ISBLANK(HLOOKUP(H$1, q_preprocess!$1:$1048576, $D35, FALSE)), "", HLOOKUP(H$1,q_preprocess!$1:$1048576, $D35, FALSE))</f>
        <v>1529134</v>
      </c>
      <c r="I35">
        <f>IF(ISBLANK(HLOOKUP(I$1, q_preprocess!$1:$1048576, $D35, FALSE)), "", HLOOKUP(I$1,q_preprocess!$1:$1048576, $D35, FALSE))</f>
        <v>1187946</v>
      </c>
      <c r="J35">
        <f>IF(ISBLANK(HLOOKUP(J$1, q_preprocess!$1:$1048576, $D35, FALSE)), "", HLOOKUP(J$1,q_preprocess!$1:$1048576, $D35, FALSE))</f>
        <v>341188</v>
      </c>
      <c r="K35">
        <f>IF(ISBLANK(HLOOKUP(K$1, q_preprocess!$1:$1048576, $D35, FALSE)), "", HLOOKUP(K$1,q_preprocess!$1:$1048576, $D35, FALSE))</f>
        <v>1334307</v>
      </c>
      <c r="L35">
        <f>IF(ISBLANK(HLOOKUP(L$1, q_preprocess!$1:$1048576, $D35, FALSE)), "", HLOOKUP(L$1,q_preprocess!$1:$1048576, $D35, FALSE))</f>
        <v>1789360</v>
      </c>
      <c r="M35">
        <f>IF(ISBLANK(HLOOKUP(M$1, q_preprocess!$1:$1048576, $D35, FALSE)), "", HLOOKUP(M$1,q_preprocess!$1:$1048576, $D35, FALSE))</f>
        <v>1516054</v>
      </c>
      <c r="N35">
        <f>IF(ISBLANK(HLOOKUP(N$1, q_preprocess!$1:$1048576, $D35, FALSE)), "", HLOOKUP(N$1,q_preprocess!$1:$1048576, $D35, FALSE))</f>
        <v>885524</v>
      </c>
      <c r="O35">
        <f>IF(ISBLANK(HLOOKUP(O$1, q_preprocess!$1:$1048576, $D35, FALSE)), "", HLOOKUP(O$1,q_preprocess!$1:$1048576, $D35, FALSE))</f>
        <v>2787664</v>
      </c>
      <c r="P35" t="str">
        <f>IF(ISBLANK(HLOOKUP(P$1, q_preprocess!$1:$1048576, $D35, FALSE)), "", HLOOKUP(P$1,q_preprocess!$1:$1048576, $D35, FALSE))</f>
        <v/>
      </c>
    </row>
    <row r="36" spans="1:16">
      <c r="A36" s="41">
        <v>36039</v>
      </c>
      <c r="B36">
        <v>1998</v>
      </c>
      <c r="C36">
        <v>3</v>
      </c>
      <c r="D36">
        <v>36</v>
      </c>
      <c r="E36">
        <f>IF(ISBLANK(HLOOKUP(E$1, q_preprocess!$1:$1048576, $D36, FALSE)), "", HLOOKUP(E$1,q_preprocess!$1:$1048576, $D36, FALSE))</f>
        <v>5428849</v>
      </c>
      <c r="F36">
        <f>IF(ISBLANK(HLOOKUP(F$1, q_preprocess!$1:$1048576, $D36, FALSE)), "", HLOOKUP(F$1,q_preprocess!$1:$1048576, $D36, FALSE))</f>
        <v>3896370</v>
      </c>
      <c r="G36">
        <f>IF(ISBLANK(HLOOKUP(G$1, q_preprocess!$1:$1048576, $D36, FALSE)), "", HLOOKUP(G$1,q_preprocess!$1:$1048576, $D36, FALSE))</f>
        <v>615674</v>
      </c>
      <c r="H36">
        <f>IF(ISBLANK(HLOOKUP(H$1, q_preprocess!$1:$1048576, $D36, FALSE)), "", HLOOKUP(H$1,q_preprocess!$1:$1048576, $D36, FALSE))</f>
        <v>1331866</v>
      </c>
      <c r="I36">
        <f>IF(ISBLANK(HLOOKUP(I$1, q_preprocess!$1:$1048576, $D36, FALSE)), "", HLOOKUP(I$1,q_preprocess!$1:$1048576, $D36, FALSE))</f>
        <v>1311175</v>
      </c>
      <c r="J36">
        <f>IF(ISBLANK(HLOOKUP(J$1, q_preprocess!$1:$1048576, $D36, FALSE)), "", HLOOKUP(J$1,q_preprocess!$1:$1048576, $D36, FALSE))</f>
        <v>20691</v>
      </c>
      <c r="K36">
        <f>IF(ISBLANK(HLOOKUP(K$1, q_preprocess!$1:$1048576, $D36, FALSE)), "", HLOOKUP(K$1,q_preprocess!$1:$1048576, $D36, FALSE))</f>
        <v>1493543</v>
      </c>
      <c r="L36">
        <f>IF(ISBLANK(HLOOKUP(L$1, q_preprocess!$1:$1048576, $D36, FALSE)), "", HLOOKUP(L$1,q_preprocess!$1:$1048576, $D36, FALSE))</f>
        <v>1908605</v>
      </c>
      <c r="M36">
        <f>IF(ISBLANK(HLOOKUP(M$1, q_preprocess!$1:$1048576, $D36, FALSE)), "", HLOOKUP(M$1,q_preprocess!$1:$1048576, $D36, FALSE))</f>
        <v>1224938</v>
      </c>
      <c r="N36">
        <f>IF(ISBLANK(HLOOKUP(N$1, q_preprocess!$1:$1048576, $D36, FALSE)), "", HLOOKUP(N$1,q_preprocess!$1:$1048576, $D36, FALSE))</f>
        <v>928937</v>
      </c>
      <c r="O36">
        <f>IF(ISBLANK(HLOOKUP(O$1, q_preprocess!$1:$1048576, $D36, FALSE)), "", HLOOKUP(O$1,q_preprocess!$1:$1048576, $D36, FALSE))</f>
        <v>2775641</v>
      </c>
      <c r="P36" t="str">
        <f>IF(ISBLANK(HLOOKUP(P$1, q_preprocess!$1:$1048576, $D36, FALSE)), "", HLOOKUP(P$1,q_preprocess!$1:$1048576, $D36, FALSE))</f>
        <v/>
      </c>
    </row>
    <row r="37" spans="1:16">
      <c r="A37" s="41">
        <v>36130</v>
      </c>
      <c r="B37">
        <v>1998</v>
      </c>
      <c r="C37">
        <v>4</v>
      </c>
      <c r="D37">
        <v>37</v>
      </c>
      <c r="E37">
        <f>IF(ISBLANK(HLOOKUP(E$1, q_preprocess!$1:$1048576, $D37, FALSE)), "", HLOOKUP(E$1,q_preprocess!$1:$1048576, $D37, FALSE))</f>
        <v>5501492</v>
      </c>
      <c r="F37">
        <f>IF(ISBLANK(HLOOKUP(F$1, q_preprocess!$1:$1048576, $D37, FALSE)), "", HLOOKUP(F$1,q_preprocess!$1:$1048576, $D37, FALSE))</f>
        <v>4283711</v>
      </c>
      <c r="G37">
        <f>IF(ISBLANK(HLOOKUP(G$1, q_preprocess!$1:$1048576, $D37, FALSE)), "", HLOOKUP(G$1,q_preprocess!$1:$1048576, $D37, FALSE))</f>
        <v>714025</v>
      </c>
      <c r="H37">
        <f>IF(ISBLANK(HLOOKUP(H$1, q_preprocess!$1:$1048576, $D37, FALSE)), "", HLOOKUP(H$1,q_preprocess!$1:$1048576, $D37, FALSE))</f>
        <v>1037217</v>
      </c>
      <c r="I37">
        <f>IF(ISBLANK(HLOOKUP(I$1, q_preprocess!$1:$1048576, $D37, FALSE)), "", HLOOKUP(I$1,q_preprocess!$1:$1048576, $D37, FALSE))</f>
        <v>1443784</v>
      </c>
      <c r="J37">
        <f>IF(ISBLANK(HLOOKUP(J$1, q_preprocess!$1:$1048576, $D37, FALSE)), "", HLOOKUP(J$1,q_preprocess!$1:$1048576, $D37, FALSE))</f>
        <v>-406567</v>
      </c>
      <c r="K37">
        <f>IF(ISBLANK(HLOOKUP(K$1, q_preprocess!$1:$1048576, $D37, FALSE)), "", HLOOKUP(K$1,q_preprocess!$1:$1048576, $D37, FALSE))</f>
        <v>1501223</v>
      </c>
      <c r="L37">
        <f>IF(ISBLANK(HLOOKUP(L$1, q_preprocess!$1:$1048576, $D37, FALSE)), "", HLOOKUP(L$1,q_preprocess!$1:$1048576, $D37, FALSE))</f>
        <v>2034684</v>
      </c>
      <c r="M37">
        <f>IF(ISBLANK(HLOOKUP(M$1, q_preprocess!$1:$1048576, $D37, FALSE)), "", HLOOKUP(M$1,q_preprocess!$1:$1048576, $D37, FALSE))</f>
        <v>1134754</v>
      </c>
      <c r="N37">
        <f>IF(ISBLANK(HLOOKUP(N$1, q_preprocess!$1:$1048576, $D37, FALSE)), "", HLOOKUP(N$1,q_preprocess!$1:$1048576, $D37, FALSE))</f>
        <v>853343</v>
      </c>
      <c r="O37">
        <f>IF(ISBLANK(HLOOKUP(O$1, q_preprocess!$1:$1048576, $D37, FALSE)), "", HLOOKUP(O$1,q_preprocess!$1:$1048576, $D37, FALSE))</f>
        <v>3004591</v>
      </c>
      <c r="P37" t="str">
        <f>IF(ISBLANK(HLOOKUP(P$1, q_preprocess!$1:$1048576, $D37, FALSE)), "", HLOOKUP(P$1,q_preprocess!$1:$1048576, $D37, FALSE))</f>
        <v/>
      </c>
    </row>
    <row r="38" spans="1:16">
      <c r="A38" s="41">
        <v>36220</v>
      </c>
      <c r="B38">
        <v>1999</v>
      </c>
      <c r="C38">
        <v>1</v>
      </c>
      <c r="D38">
        <v>38</v>
      </c>
      <c r="E38">
        <f>IF(ISBLANK(HLOOKUP(E$1, q_preprocess!$1:$1048576, $D38, FALSE)), "", HLOOKUP(E$1,q_preprocess!$1:$1048576, $D38, FALSE))</f>
        <v>5141965</v>
      </c>
      <c r="F38">
        <f>IF(ISBLANK(HLOOKUP(F$1, q_preprocess!$1:$1048576, $D38, FALSE)), "", HLOOKUP(F$1,q_preprocess!$1:$1048576, $D38, FALSE))</f>
        <v>3868451</v>
      </c>
      <c r="G38">
        <f>IF(ISBLANK(HLOOKUP(G$1, q_preprocess!$1:$1048576, $D38, FALSE)), "", HLOOKUP(G$1,q_preprocess!$1:$1048576, $D38, FALSE))</f>
        <v>536231</v>
      </c>
      <c r="H38">
        <f>IF(ISBLANK(HLOOKUP(H$1, q_preprocess!$1:$1048576, $D38, FALSE)), "", HLOOKUP(H$1,q_preprocess!$1:$1048576, $D38, FALSE))</f>
        <v>1359169</v>
      </c>
      <c r="I38">
        <f>IF(ISBLANK(HLOOKUP(I$1, q_preprocess!$1:$1048576, $D38, FALSE)), "", HLOOKUP(I$1,q_preprocess!$1:$1048576, $D38, FALSE))</f>
        <v>1188791</v>
      </c>
      <c r="J38">
        <f>IF(ISBLANK(HLOOKUP(J$1, q_preprocess!$1:$1048576, $D38, FALSE)), "", HLOOKUP(J$1,q_preprocess!$1:$1048576, $D38, FALSE))</f>
        <v>170378</v>
      </c>
      <c r="K38">
        <f>IF(ISBLANK(HLOOKUP(K$1, q_preprocess!$1:$1048576, $D38, FALSE)), "", HLOOKUP(K$1,q_preprocess!$1:$1048576, $D38, FALSE))</f>
        <v>1016615</v>
      </c>
      <c r="L38">
        <f>IF(ISBLANK(HLOOKUP(L$1, q_preprocess!$1:$1048576, $D38, FALSE)), "", HLOOKUP(L$1,q_preprocess!$1:$1048576, $D38, FALSE))</f>
        <v>1638501</v>
      </c>
      <c r="M38">
        <f>IF(ISBLANK(HLOOKUP(M$1, q_preprocess!$1:$1048576, $D38, FALSE)), "", HLOOKUP(M$1,q_preprocess!$1:$1048576, $D38, FALSE))</f>
        <v>1227980</v>
      </c>
      <c r="N38">
        <f>IF(ISBLANK(HLOOKUP(N$1, q_preprocess!$1:$1048576, $D38, FALSE)), "", HLOOKUP(N$1,q_preprocess!$1:$1048576, $D38, FALSE))</f>
        <v>890293</v>
      </c>
      <c r="O38">
        <f>IF(ISBLANK(HLOOKUP(O$1, q_preprocess!$1:$1048576, $D38, FALSE)), "", HLOOKUP(O$1,q_preprocess!$1:$1048576, $D38, FALSE))</f>
        <v>2577189</v>
      </c>
      <c r="P38" t="str">
        <f>IF(ISBLANK(HLOOKUP(P$1, q_preprocess!$1:$1048576, $D38, FALSE)), "", HLOOKUP(P$1,q_preprocess!$1:$1048576, $D38, FALSE))</f>
        <v/>
      </c>
    </row>
    <row r="39" spans="1:16">
      <c r="A39" s="41">
        <v>36312</v>
      </c>
      <c r="B39">
        <v>1999</v>
      </c>
      <c r="C39">
        <v>2</v>
      </c>
      <c r="D39">
        <v>39</v>
      </c>
      <c r="E39">
        <f>IF(ISBLANK(HLOOKUP(E$1, q_preprocess!$1:$1048576, $D39, FALSE)), "", HLOOKUP(E$1,q_preprocess!$1:$1048576, $D39, FALSE))</f>
        <v>5631526</v>
      </c>
      <c r="F39">
        <f>IF(ISBLANK(HLOOKUP(F$1, q_preprocess!$1:$1048576, $D39, FALSE)), "", HLOOKUP(F$1,q_preprocess!$1:$1048576, $D39, FALSE))</f>
        <v>4154780</v>
      </c>
      <c r="G39">
        <f>IF(ISBLANK(HLOOKUP(G$1, q_preprocess!$1:$1048576, $D39, FALSE)), "", HLOOKUP(G$1,q_preprocess!$1:$1048576, $D39, FALSE))</f>
        <v>581486</v>
      </c>
      <c r="H39">
        <f>IF(ISBLANK(HLOOKUP(H$1, q_preprocess!$1:$1048576, $D39, FALSE)), "", HLOOKUP(H$1,q_preprocess!$1:$1048576, $D39, FALSE))</f>
        <v>982007</v>
      </c>
      <c r="I39">
        <f>IF(ISBLANK(HLOOKUP(I$1, q_preprocess!$1:$1048576, $D39, FALSE)), "", HLOOKUP(I$1,q_preprocess!$1:$1048576, $D39, FALSE))</f>
        <v>942394</v>
      </c>
      <c r="J39">
        <f>IF(ISBLANK(HLOOKUP(J$1, q_preprocess!$1:$1048576, $D39, FALSE)), "", HLOOKUP(J$1,q_preprocess!$1:$1048576, $D39, FALSE))</f>
        <v>39613</v>
      </c>
      <c r="K39">
        <f>IF(ISBLANK(HLOOKUP(K$1, q_preprocess!$1:$1048576, $D39, FALSE)), "", HLOOKUP(K$1,q_preprocess!$1:$1048576, $D39, FALSE))</f>
        <v>1253714</v>
      </c>
      <c r="L39">
        <f>IF(ISBLANK(HLOOKUP(L$1, q_preprocess!$1:$1048576, $D39, FALSE)), "", HLOOKUP(L$1,q_preprocess!$1:$1048576, $D39, FALSE))</f>
        <v>1340462</v>
      </c>
      <c r="M39">
        <f>IF(ISBLANK(HLOOKUP(M$1, q_preprocess!$1:$1048576, $D39, FALSE)), "", HLOOKUP(M$1,q_preprocess!$1:$1048576, $D39, FALSE))</f>
        <v>1479612</v>
      </c>
      <c r="N39">
        <f>IF(ISBLANK(HLOOKUP(N$1, q_preprocess!$1:$1048576, $D39, FALSE)), "", HLOOKUP(N$1,q_preprocess!$1:$1048576, $D39, FALSE))</f>
        <v>922703</v>
      </c>
      <c r="O39">
        <f>IF(ISBLANK(HLOOKUP(O$1, q_preprocess!$1:$1048576, $D39, FALSE)), "", HLOOKUP(O$1,q_preprocess!$1:$1048576, $D39, FALSE))</f>
        <v>2803530</v>
      </c>
      <c r="P39" t="str">
        <f>IF(ISBLANK(HLOOKUP(P$1, q_preprocess!$1:$1048576, $D39, FALSE)), "", HLOOKUP(P$1,q_preprocess!$1:$1048576, $D39, FALSE))</f>
        <v/>
      </c>
    </row>
    <row r="40" spans="1:16">
      <c r="A40" s="41">
        <v>36404</v>
      </c>
      <c r="B40">
        <v>1999</v>
      </c>
      <c r="C40">
        <v>3</v>
      </c>
      <c r="D40">
        <v>40</v>
      </c>
      <c r="E40">
        <f>IF(ISBLANK(HLOOKUP(E$1, q_preprocess!$1:$1048576, $D40, FALSE)), "", HLOOKUP(E$1,q_preprocess!$1:$1048576, $D40, FALSE))</f>
        <v>5385855</v>
      </c>
      <c r="F40">
        <f>IF(ISBLANK(HLOOKUP(F$1, q_preprocess!$1:$1048576, $D40, FALSE)), "", HLOOKUP(F$1,q_preprocess!$1:$1048576, $D40, FALSE))</f>
        <v>3968714</v>
      </c>
      <c r="G40">
        <f>IF(ISBLANK(HLOOKUP(G$1, q_preprocess!$1:$1048576, $D40, FALSE)), "", HLOOKUP(G$1,q_preprocess!$1:$1048576, $D40, FALSE))</f>
        <v>641968</v>
      </c>
      <c r="H40">
        <f>IF(ISBLANK(HLOOKUP(H$1, q_preprocess!$1:$1048576, $D40, FALSE)), "", HLOOKUP(H$1,q_preprocess!$1:$1048576, $D40, FALSE))</f>
        <v>994988</v>
      </c>
      <c r="I40">
        <f>IF(ISBLANK(HLOOKUP(I$1, q_preprocess!$1:$1048576, $D40, FALSE)), "", HLOOKUP(I$1,q_preprocess!$1:$1048576, $D40, FALSE))</f>
        <v>987422</v>
      </c>
      <c r="J40">
        <f>IF(ISBLANK(HLOOKUP(J$1, q_preprocess!$1:$1048576, $D40, FALSE)), "", HLOOKUP(J$1,q_preprocess!$1:$1048576, $D40, FALSE))</f>
        <v>7566</v>
      </c>
      <c r="K40">
        <f>IF(ISBLANK(HLOOKUP(K$1, q_preprocess!$1:$1048576, $D40, FALSE)), "", HLOOKUP(K$1,q_preprocess!$1:$1048576, $D40, FALSE))</f>
        <v>1179810</v>
      </c>
      <c r="L40">
        <f>IF(ISBLANK(HLOOKUP(L$1, q_preprocess!$1:$1048576, $D40, FALSE)), "", HLOOKUP(L$1,q_preprocess!$1:$1048576, $D40, FALSE))</f>
        <v>1399624</v>
      </c>
      <c r="M40">
        <f>IF(ISBLANK(HLOOKUP(M$1, q_preprocess!$1:$1048576, $D40, FALSE)), "", HLOOKUP(M$1,q_preprocess!$1:$1048576, $D40, FALSE))</f>
        <v>1180384</v>
      </c>
      <c r="N40">
        <f>IF(ISBLANK(HLOOKUP(N$1, q_preprocess!$1:$1048576, $D40, FALSE)), "", HLOOKUP(N$1,q_preprocess!$1:$1048576, $D40, FALSE))</f>
        <v>940299</v>
      </c>
      <c r="O40">
        <f>IF(ISBLANK(HLOOKUP(O$1, q_preprocess!$1:$1048576, $D40, FALSE)), "", HLOOKUP(O$1,q_preprocess!$1:$1048576, $D40, FALSE))</f>
        <v>2837526</v>
      </c>
      <c r="P40" t="str">
        <f>IF(ISBLANK(HLOOKUP(P$1, q_preprocess!$1:$1048576, $D40, FALSE)), "", HLOOKUP(P$1,q_preprocess!$1:$1048576, $D40, FALSE))</f>
        <v/>
      </c>
    </row>
    <row r="41" spans="1:16">
      <c r="A41" s="41">
        <v>36495</v>
      </c>
      <c r="B41">
        <v>1999</v>
      </c>
      <c r="C41">
        <v>4</v>
      </c>
      <c r="D41">
        <v>41</v>
      </c>
      <c r="E41">
        <f>IF(ISBLANK(HLOOKUP(E$1, q_preprocess!$1:$1048576, $D41, FALSE)), "", HLOOKUP(E$1,q_preprocess!$1:$1048576, $D41, FALSE))</f>
        <v>5649983</v>
      </c>
      <c r="F41">
        <f>IF(ISBLANK(HLOOKUP(F$1, q_preprocess!$1:$1048576, $D41, FALSE)), "", HLOOKUP(F$1,q_preprocess!$1:$1048576, $D41, FALSE))</f>
        <v>4383055</v>
      </c>
      <c r="G41">
        <f>IF(ISBLANK(HLOOKUP(G$1, q_preprocess!$1:$1048576, $D41, FALSE)), "", HLOOKUP(G$1,q_preprocess!$1:$1048576, $D41, FALSE))</f>
        <v>732499</v>
      </c>
      <c r="H41">
        <f>IF(ISBLANK(HLOOKUP(H$1, q_preprocess!$1:$1048576, $D41, FALSE)), "", HLOOKUP(H$1,q_preprocess!$1:$1048576, $D41, FALSE))</f>
        <v>934155</v>
      </c>
      <c r="I41">
        <f>IF(ISBLANK(HLOOKUP(I$1, q_preprocess!$1:$1048576, $D41, FALSE)), "", HLOOKUP(I$1,q_preprocess!$1:$1048576, $D41, FALSE))</f>
        <v>1191997</v>
      </c>
      <c r="J41">
        <f>IF(ISBLANK(HLOOKUP(J$1, q_preprocess!$1:$1048576, $D41, FALSE)), "", HLOOKUP(J$1,q_preprocess!$1:$1048576, $D41, FALSE))</f>
        <v>-257842</v>
      </c>
      <c r="K41">
        <f>IF(ISBLANK(HLOOKUP(K$1, q_preprocess!$1:$1048576, $D41, FALSE)), "", HLOOKUP(K$1,q_preprocess!$1:$1048576, $D41, FALSE))</f>
        <v>1323475</v>
      </c>
      <c r="L41">
        <f>IF(ISBLANK(HLOOKUP(L$1, q_preprocess!$1:$1048576, $D41, FALSE)), "", HLOOKUP(L$1,q_preprocess!$1:$1048576, $D41, FALSE))</f>
        <v>1723202</v>
      </c>
      <c r="M41">
        <f>IF(ISBLANK(HLOOKUP(M$1, q_preprocess!$1:$1048576, $D41, FALSE)), "", HLOOKUP(M$1,q_preprocess!$1:$1048576, $D41, FALSE))</f>
        <v>1200060</v>
      </c>
      <c r="N41">
        <f>IF(ISBLANK(HLOOKUP(N$1, q_preprocess!$1:$1048576, $D41, FALSE)), "", HLOOKUP(N$1,q_preprocess!$1:$1048576, $D41, FALSE))</f>
        <v>880194</v>
      </c>
      <c r="O41">
        <f>IF(ISBLANK(HLOOKUP(O$1, q_preprocess!$1:$1048576, $D41, FALSE)), "", HLOOKUP(O$1,q_preprocess!$1:$1048576, $D41, FALSE))</f>
        <v>3105501</v>
      </c>
      <c r="P41" t="str">
        <f>IF(ISBLANK(HLOOKUP(P$1, q_preprocess!$1:$1048576, $D41, FALSE)), "", HLOOKUP(P$1,q_preprocess!$1:$1048576, $D41, FALSE))</f>
        <v/>
      </c>
    </row>
    <row r="42" spans="1:16">
      <c r="A42" s="41">
        <v>36586</v>
      </c>
      <c r="B42">
        <v>2000</v>
      </c>
      <c r="C42">
        <v>1</v>
      </c>
      <c r="D42">
        <v>42</v>
      </c>
      <c r="E42">
        <f>IF(ISBLANK(HLOOKUP(E$1, q_preprocess!$1:$1048576, $D42, FALSE)), "", HLOOKUP(E$1,q_preprocess!$1:$1048576, $D42, FALSE))</f>
        <v>5249518</v>
      </c>
      <c r="F42">
        <f>IF(ISBLANK(HLOOKUP(F$1, q_preprocess!$1:$1048576, $D42, FALSE)), "", HLOOKUP(F$1,q_preprocess!$1:$1048576, $D42, FALSE))</f>
        <v>3903357</v>
      </c>
      <c r="G42">
        <f>IF(ISBLANK(HLOOKUP(G$1, q_preprocess!$1:$1048576, $D42, FALSE)), "", HLOOKUP(G$1,q_preprocess!$1:$1048576, $D42, FALSE))</f>
        <v>585539</v>
      </c>
      <c r="H42">
        <f>IF(ISBLANK(HLOOKUP(H$1, q_preprocess!$1:$1048576, $D42, FALSE)), "", HLOOKUP(H$1,q_preprocess!$1:$1048576, $D42, FALSE))</f>
        <v>1164189</v>
      </c>
      <c r="I42">
        <f>IF(ISBLANK(HLOOKUP(I$1, q_preprocess!$1:$1048576, $D42, FALSE)), "", HLOOKUP(I$1,q_preprocess!$1:$1048576, $D42, FALSE))</f>
        <v>987059</v>
      </c>
      <c r="J42">
        <f>IF(ISBLANK(HLOOKUP(J$1, q_preprocess!$1:$1048576, $D42, FALSE)), "", HLOOKUP(J$1,q_preprocess!$1:$1048576, $D42, FALSE))</f>
        <v>177130</v>
      </c>
      <c r="K42">
        <f>IF(ISBLANK(HLOOKUP(K$1, q_preprocess!$1:$1048576, $D42, FALSE)), "", HLOOKUP(K$1,q_preprocess!$1:$1048576, $D42, FALSE))</f>
        <v>1197267</v>
      </c>
      <c r="L42">
        <f>IF(ISBLANK(HLOOKUP(L$1, q_preprocess!$1:$1048576, $D42, FALSE)), "", HLOOKUP(L$1,q_preprocess!$1:$1048576, $D42, FALSE))</f>
        <v>1600834</v>
      </c>
      <c r="M42">
        <f>IF(ISBLANK(HLOOKUP(M$1, q_preprocess!$1:$1048576, $D42, FALSE)), "", HLOOKUP(M$1,q_preprocess!$1:$1048576, $D42, FALSE))</f>
        <v>1255762</v>
      </c>
      <c r="N42">
        <f>IF(ISBLANK(HLOOKUP(N$1, q_preprocess!$1:$1048576, $D42, FALSE)), "", HLOOKUP(N$1,q_preprocess!$1:$1048576, $D42, FALSE))</f>
        <v>892903</v>
      </c>
      <c r="O42">
        <f>IF(ISBLANK(HLOOKUP(O$1, q_preprocess!$1:$1048576, $D42, FALSE)), "", HLOOKUP(O$1,q_preprocess!$1:$1048576, $D42, FALSE))</f>
        <v>2667406</v>
      </c>
      <c r="P42" t="str">
        <f>IF(ISBLANK(HLOOKUP(P$1, q_preprocess!$1:$1048576, $D42, FALSE)), "", HLOOKUP(P$1,q_preprocess!$1:$1048576, $D42, FALSE))</f>
        <v/>
      </c>
    </row>
    <row r="43" spans="1:16">
      <c r="A43" s="41">
        <v>36678</v>
      </c>
      <c r="B43">
        <v>2000</v>
      </c>
      <c r="C43">
        <v>2</v>
      </c>
      <c r="D43">
        <v>43</v>
      </c>
      <c r="E43">
        <f>IF(ISBLANK(HLOOKUP(E$1, q_preprocess!$1:$1048576, $D43, FALSE)), "", HLOOKUP(E$1,q_preprocess!$1:$1048576, $D43, FALSE))</f>
        <v>5904001</v>
      </c>
      <c r="F43">
        <f>IF(ISBLANK(HLOOKUP(F$1, q_preprocess!$1:$1048576, $D43, FALSE)), "", HLOOKUP(F$1,q_preprocess!$1:$1048576, $D43, FALSE))</f>
        <v>4356240</v>
      </c>
      <c r="G43">
        <f>IF(ISBLANK(HLOOKUP(G$1, q_preprocess!$1:$1048576, $D43, FALSE)), "", HLOOKUP(G$1,q_preprocess!$1:$1048576, $D43, FALSE))</f>
        <v>627063</v>
      </c>
      <c r="H43">
        <f>IF(ISBLANK(HLOOKUP(H$1, q_preprocess!$1:$1048576, $D43, FALSE)), "", HLOOKUP(H$1,q_preprocess!$1:$1048576, $D43, FALSE))</f>
        <v>1149814</v>
      </c>
      <c r="I43">
        <f>IF(ISBLANK(HLOOKUP(I$1, q_preprocess!$1:$1048576, $D43, FALSE)), "", HLOOKUP(I$1,q_preprocess!$1:$1048576, $D43, FALSE))</f>
        <v>937919</v>
      </c>
      <c r="J43">
        <f>IF(ISBLANK(HLOOKUP(J$1, q_preprocess!$1:$1048576, $D43, FALSE)), "", HLOOKUP(J$1,q_preprocess!$1:$1048576, $D43, FALSE))</f>
        <v>211895</v>
      </c>
      <c r="K43">
        <f>IF(ISBLANK(HLOOKUP(K$1, q_preprocess!$1:$1048576, $D43, FALSE)), "", HLOOKUP(K$1,q_preprocess!$1:$1048576, $D43, FALSE))</f>
        <v>1370454</v>
      </c>
      <c r="L43">
        <f>IF(ISBLANK(HLOOKUP(L$1, q_preprocess!$1:$1048576, $D43, FALSE)), "", HLOOKUP(L$1,q_preprocess!$1:$1048576, $D43, FALSE))</f>
        <v>1599570</v>
      </c>
      <c r="M43">
        <f>IF(ISBLANK(HLOOKUP(M$1, q_preprocess!$1:$1048576, $D43, FALSE)), "", HLOOKUP(M$1,q_preprocess!$1:$1048576, $D43, FALSE))</f>
        <v>1544209</v>
      </c>
      <c r="N43">
        <f>IF(ISBLANK(HLOOKUP(N$1, q_preprocess!$1:$1048576, $D43, FALSE)), "", HLOOKUP(N$1,q_preprocess!$1:$1048576, $D43, FALSE))</f>
        <v>940129</v>
      </c>
      <c r="O43">
        <f>IF(ISBLANK(HLOOKUP(O$1, q_preprocess!$1:$1048576, $D43, FALSE)), "", HLOOKUP(O$1,q_preprocess!$1:$1048576, $D43, FALSE))</f>
        <v>2973636</v>
      </c>
      <c r="P43" t="str">
        <f>IF(ISBLANK(HLOOKUP(P$1, q_preprocess!$1:$1048576, $D43, FALSE)), "", HLOOKUP(P$1,q_preprocess!$1:$1048576, $D43, FALSE))</f>
        <v/>
      </c>
    </row>
    <row r="44" spans="1:16">
      <c r="A44" s="41">
        <v>36770</v>
      </c>
      <c r="B44">
        <v>2000</v>
      </c>
      <c r="C44">
        <v>3</v>
      </c>
      <c r="D44">
        <v>44</v>
      </c>
      <c r="E44">
        <f>IF(ISBLANK(HLOOKUP(E$1, q_preprocess!$1:$1048576, $D44, FALSE)), "", HLOOKUP(E$1,q_preprocess!$1:$1048576, $D44, FALSE))</f>
        <v>5440791</v>
      </c>
      <c r="F44">
        <f>IF(ISBLANK(HLOOKUP(F$1, q_preprocess!$1:$1048576, $D44, FALSE)), "", HLOOKUP(F$1,q_preprocess!$1:$1048576, $D44, FALSE))</f>
        <v>4031852</v>
      </c>
      <c r="G44">
        <f>IF(ISBLANK(HLOOKUP(G$1, q_preprocess!$1:$1048576, $D44, FALSE)), "", HLOOKUP(G$1,q_preprocess!$1:$1048576, $D44, FALSE))</f>
        <v>602878</v>
      </c>
      <c r="H44">
        <f>IF(ISBLANK(HLOOKUP(H$1, q_preprocess!$1:$1048576, $D44, FALSE)), "", HLOOKUP(H$1,q_preprocess!$1:$1048576, $D44, FALSE))</f>
        <v>1048182</v>
      </c>
      <c r="I44">
        <f>IF(ISBLANK(HLOOKUP(I$1, q_preprocess!$1:$1048576, $D44, FALSE)), "", HLOOKUP(I$1,q_preprocess!$1:$1048576, $D44, FALSE))</f>
        <v>933027</v>
      </c>
      <c r="J44">
        <f>IF(ISBLANK(HLOOKUP(J$1, q_preprocess!$1:$1048576, $D44, FALSE)), "", HLOOKUP(J$1,q_preprocess!$1:$1048576, $D44, FALSE))</f>
        <v>115155</v>
      </c>
      <c r="K44">
        <f>IF(ISBLANK(HLOOKUP(K$1, q_preprocess!$1:$1048576, $D44, FALSE)), "", HLOOKUP(K$1,q_preprocess!$1:$1048576, $D44, FALSE))</f>
        <v>1348228</v>
      </c>
      <c r="L44">
        <f>IF(ISBLANK(HLOOKUP(L$1, q_preprocess!$1:$1048576, $D44, FALSE)), "", HLOOKUP(L$1,q_preprocess!$1:$1048576, $D44, FALSE))</f>
        <v>1590349</v>
      </c>
      <c r="M44">
        <f>IF(ISBLANK(HLOOKUP(M$1, q_preprocess!$1:$1048576, $D44, FALSE)), "", HLOOKUP(M$1,q_preprocess!$1:$1048576, $D44, FALSE))</f>
        <v>1238541</v>
      </c>
      <c r="N44">
        <f>IF(ISBLANK(HLOOKUP(N$1, q_preprocess!$1:$1048576, $D44, FALSE)), "", HLOOKUP(N$1,q_preprocess!$1:$1048576, $D44, FALSE))</f>
        <v>935181</v>
      </c>
      <c r="O44">
        <f>IF(ISBLANK(HLOOKUP(O$1, q_preprocess!$1:$1048576, $D44, FALSE)), "", HLOOKUP(O$1,q_preprocess!$1:$1048576, $D44, FALSE))</f>
        <v>2824735</v>
      </c>
      <c r="P44" t="str">
        <f>IF(ISBLANK(HLOOKUP(P$1, q_preprocess!$1:$1048576, $D44, FALSE)), "", HLOOKUP(P$1,q_preprocess!$1:$1048576, $D44, FALSE))</f>
        <v/>
      </c>
    </row>
    <row r="45" spans="1:16">
      <c r="A45" s="41">
        <v>36861</v>
      </c>
      <c r="B45">
        <v>2000</v>
      </c>
      <c r="C45">
        <v>4</v>
      </c>
      <c r="D45">
        <v>45</v>
      </c>
      <c r="E45">
        <f>IF(ISBLANK(HLOOKUP(E$1, q_preprocess!$1:$1048576, $D45, FALSE)), "", HLOOKUP(E$1,q_preprocess!$1:$1048576, $D45, FALSE))</f>
        <v>5761955</v>
      </c>
      <c r="F45">
        <f>IF(ISBLANK(HLOOKUP(F$1, q_preprocess!$1:$1048576, $D45, FALSE)), "", HLOOKUP(F$1,q_preprocess!$1:$1048576, $D45, FALSE))</f>
        <v>4460692</v>
      </c>
      <c r="G45">
        <f>IF(ISBLANK(HLOOKUP(G$1, q_preprocess!$1:$1048576, $D45, FALSE)), "", HLOOKUP(G$1,q_preprocess!$1:$1048576, $D45, FALSE))</f>
        <v>728505</v>
      </c>
      <c r="H45">
        <f>IF(ISBLANK(HLOOKUP(H$1, q_preprocess!$1:$1048576, $D45, FALSE)), "", HLOOKUP(H$1,q_preprocess!$1:$1048576, $D45, FALSE))</f>
        <v>593097</v>
      </c>
      <c r="I45">
        <f>IF(ISBLANK(HLOOKUP(I$1, q_preprocess!$1:$1048576, $D45, FALSE)), "", HLOOKUP(I$1,q_preprocess!$1:$1048576, $D45, FALSE))</f>
        <v>1069001</v>
      </c>
      <c r="J45">
        <f>IF(ISBLANK(HLOOKUP(J$1, q_preprocess!$1:$1048576, $D45, FALSE)), "", HLOOKUP(J$1,q_preprocess!$1:$1048576, $D45, FALSE))</f>
        <v>-475904</v>
      </c>
      <c r="K45">
        <f>IF(ISBLANK(HLOOKUP(K$1, q_preprocess!$1:$1048576, $D45, FALSE)), "", HLOOKUP(K$1,q_preprocess!$1:$1048576, $D45, FALSE))</f>
        <v>1575646</v>
      </c>
      <c r="L45">
        <f>IF(ISBLANK(HLOOKUP(L$1, q_preprocess!$1:$1048576, $D45, FALSE)), "", HLOOKUP(L$1,q_preprocess!$1:$1048576, $D45, FALSE))</f>
        <v>1595985</v>
      </c>
      <c r="M45">
        <f>IF(ISBLANK(HLOOKUP(M$1, q_preprocess!$1:$1048576, $D45, FALSE)), "", HLOOKUP(M$1,q_preprocess!$1:$1048576, $D45, FALSE))</f>
        <v>1285626</v>
      </c>
      <c r="N45">
        <f>IF(ISBLANK(HLOOKUP(N$1, q_preprocess!$1:$1048576, $D45, FALSE)), "", HLOOKUP(N$1,q_preprocess!$1:$1048576, $D45, FALSE))</f>
        <v>930319</v>
      </c>
      <c r="O45">
        <f>IF(ISBLANK(HLOOKUP(O$1, q_preprocess!$1:$1048576, $D45, FALSE)), "", HLOOKUP(O$1,q_preprocess!$1:$1048576, $D45, FALSE))</f>
        <v>3043641</v>
      </c>
      <c r="P45" t="str">
        <f>IF(ISBLANK(HLOOKUP(P$1, q_preprocess!$1:$1048576, $D45, FALSE)), "", HLOOKUP(P$1,q_preprocess!$1:$1048576, $D45, FALSE))</f>
        <v/>
      </c>
    </row>
    <row r="46" spans="1:16">
      <c r="A46" s="41">
        <v>36951</v>
      </c>
      <c r="B46">
        <v>2001</v>
      </c>
      <c r="C46">
        <v>1</v>
      </c>
      <c r="D46">
        <v>46</v>
      </c>
      <c r="E46">
        <f>IF(ISBLANK(HLOOKUP(E$1, q_preprocess!$1:$1048576, $D46, FALSE)), "", HLOOKUP(E$1,q_preprocess!$1:$1048576, $D46, FALSE))</f>
        <v>5249129</v>
      </c>
      <c r="F46">
        <f>IF(ISBLANK(HLOOKUP(F$1, q_preprocess!$1:$1048576, $D46, FALSE)), "", HLOOKUP(F$1,q_preprocess!$1:$1048576, $D46, FALSE))</f>
        <v>3970514</v>
      </c>
      <c r="G46">
        <f>IF(ISBLANK(HLOOKUP(G$1, q_preprocess!$1:$1048576, $D46, FALSE)), "", HLOOKUP(G$1,q_preprocess!$1:$1048576, $D46, FALSE))</f>
        <v>583143</v>
      </c>
      <c r="H46">
        <f>IF(ISBLANK(HLOOKUP(H$1, q_preprocess!$1:$1048576, $D46, FALSE)), "", HLOOKUP(H$1,q_preprocess!$1:$1048576, $D46, FALSE))</f>
        <v>804157</v>
      </c>
      <c r="I46">
        <f>IF(ISBLANK(HLOOKUP(I$1, q_preprocess!$1:$1048576, $D46, FALSE)), "", HLOOKUP(I$1,q_preprocess!$1:$1048576, $D46, FALSE))</f>
        <v>700121</v>
      </c>
      <c r="J46">
        <f>IF(ISBLANK(HLOOKUP(J$1, q_preprocess!$1:$1048576, $D46, FALSE)), "", HLOOKUP(J$1,q_preprocess!$1:$1048576, $D46, FALSE))</f>
        <v>104036</v>
      </c>
      <c r="K46">
        <f>IF(ISBLANK(HLOOKUP(K$1, q_preprocess!$1:$1048576, $D46, FALSE)), "", HLOOKUP(K$1,q_preprocess!$1:$1048576, $D46, FALSE))</f>
        <v>1273892</v>
      </c>
      <c r="L46">
        <f>IF(ISBLANK(HLOOKUP(L$1, q_preprocess!$1:$1048576, $D46, FALSE)), "", HLOOKUP(L$1,q_preprocess!$1:$1048576, $D46, FALSE))</f>
        <v>1382577</v>
      </c>
      <c r="M46">
        <f>IF(ISBLANK(HLOOKUP(M$1, q_preprocess!$1:$1048576, $D46, FALSE)), "", HLOOKUP(M$1,q_preprocess!$1:$1048576, $D46, FALSE))</f>
        <v>1249946</v>
      </c>
      <c r="N46">
        <f>IF(ISBLANK(HLOOKUP(N$1, q_preprocess!$1:$1048576, $D46, FALSE)), "", HLOOKUP(N$1,q_preprocess!$1:$1048576, $D46, FALSE))</f>
        <v>876098</v>
      </c>
      <c r="O46">
        <f>IF(ISBLANK(HLOOKUP(O$1, q_preprocess!$1:$1048576, $D46, FALSE)), "", HLOOKUP(O$1,q_preprocess!$1:$1048576, $D46, FALSE))</f>
        <v>2690761</v>
      </c>
      <c r="P46" t="str">
        <f>IF(ISBLANK(HLOOKUP(P$1, q_preprocess!$1:$1048576, $D46, FALSE)), "", HLOOKUP(P$1,q_preprocess!$1:$1048576, $D46, FALSE))</f>
        <v/>
      </c>
    </row>
    <row r="47" spans="1:16">
      <c r="A47" s="41">
        <v>37043</v>
      </c>
      <c r="B47">
        <v>2001</v>
      </c>
      <c r="C47">
        <v>2</v>
      </c>
      <c r="D47">
        <v>47</v>
      </c>
      <c r="E47">
        <f>IF(ISBLANK(HLOOKUP(E$1, q_preprocess!$1:$1048576, $D47, FALSE)), "", HLOOKUP(E$1,q_preprocess!$1:$1048576, $D47, FALSE))</f>
        <v>5957303</v>
      </c>
      <c r="F47">
        <f>IF(ISBLANK(HLOOKUP(F$1, q_preprocess!$1:$1048576, $D47, FALSE)), "", HLOOKUP(F$1,q_preprocess!$1:$1048576, $D47, FALSE))</f>
        <v>4343921</v>
      </c>
      <c r="G47">
        <f>IF(ISBLANK(HLOOKUP(G$1, q_preprocess!$1:$1048576, $D47, FALSE)), "", HLOOKUP(G$1,q_preprocess!$1:$1048576, $D47, FALSE))</f>
        <v>617670</v>
      </c>
      <c r="H47">
        <f>IF(ISBLANK(HLOOKUP(H$1, q_preprocess!$1:$1048576, $D47, FALSE)), "", HLOOKUP(H$1,q_preprocess!$1:$1048576, $D47, FALSE))</f>
        <v>1111388</v>
      </c>
      <c r="I47">
        <f>IF(ISBLANK(HLOOKUP(I$1, q_preprocess!$1:$1048576, $D47, FALSE)), "", HLOOKUP(I$1,q_preprocess!$1:$1048576, $D47, FALSE))</f>
        <v>741774</v>
      </c>
      <c r="J47">
        <f>IF(ISBLANK(HLOOKUP(J$1, q_preprocess!$1:$1048576, $D47, FALSE)), "", HLOOKUP(J$1,q_preprocess!$1:$1048576, $D47, FALSE))</f>
        <v>369614</v>
      </c>
      <c r="K47">
        <f>IF(ISBLANK(HLOOKUP(K$1, q_preprocess!$1:$1048576, $D47, FALSE)), "", HLOOKUP(K$1,q_preprocess!$1:$1048576, $D47, FALSE))</f>
        <v>1419563</v>
      </c>
      <c r="L47">
        <f>IF(ISBLANK(HLOOKUP(L$1, q_preprocess!$1:$1048576, $D47, FALSE)), "", HLOOKUP(L$1,q_preprocess!$1:$1048576, $D47, FALSE))</f>
        <v>1535238</v>
      </c>
      <c r="M47">
        <f>IF(ISBLANK(HLOOKUP(M$1, q_preprocess!$1:$1048576, $D47, FALSE)), "", HLOOKUP(M$1,q_preprocess!$1:$1048576, $D47, FALSE))</f>
        <v>1576181</v>
      </c>
      <c r="N47">
        <f>IF(ISBLANK(HLOOKUP(N$1, q_preprocess!$1:$1048576, $D47, FALSE)), "", HLOOKUP(N$1,q_preprocess!$1:$1048576, $D47, FALSE))</f>
        <v>987262</v>
      </c>
      <c r="O47">
        <f>IF(ISBLANK(HLOOKUP(O$1, q_preprocess!$1:$1048576, $D47, FALSE)), "", HLOOKUP(O$1,q_preprocess!$1:$1048576, $D47, FALSE))</f>
        <v>2943797</v>
      </c>
      <c r="P47" t="str">
        <f>IF(ISBLANK(HLOOKUP(P$1, q_preprocess!$1:$1048576, $D47, FALSE)), "", HLOOKUP(P$1,q_preprocess!$1:$1048576, $D47, FALSE))</f>
        <v/>
      </c>
    </row>
    <row r="48" spans="1:16">
      <c r="A48" s="41">
        <v>37135</v>
      </c>
      <c r="B48">
        <v>2001</v>
      </c>
      <c r="C48">
        <v>3</v>
      </c>
      <c r="D48">
        <v>48</v>
      </c>
      <c r="E48">
        <f>IF(ISBLANK(HLOOKUP(E$1, q_preprocess!$1:$1048576, $D48, FALSE)), "", HLOOKUP(E$1,q_preprocess!$1:$1048576, $D48, FALSE))</f>
        <v>5581774</v>
      </c>
      <c r="F48">
        <f>IF(ISBLANK(HLOOKUP(F$1, q_preprocess!$1:$1048576, $D48, FALSE)), "", HLOOKUP(F$1,q_preprocess!$1:$1048576, $D48, FALSE))</f>
        <v>4136890</v>
      </c>
      <c r="G48">
        <f>IF(ISBLANK(HLOOKUP(G$1, q_preprocess!$1:$1048576, $D48, FALSE)), "", HLOOKUP(G$1,q_preprocess!$1:$1048576, $D48, FALSE))</f>
        <v>638784</v>
      </c>
      <c r="H48">
        <f>IF(ISBLANK(HLOOKUP(H$1, q_preprocess!$1:$1048576, $D48, FALSE)), "", HLOOKUP(H$1,q_preprocess!$1:$1048576, $D48, FALSE))</f>
        <v>821342</v>
      </c>
      <c r="I48">
        <f>IF(ISBLANK(HLOOKUP(I$1, q_preprocess!$1:$1048576, $D48, FALSE)), "", HLOOKUP(I$1,q_preprocess!$1:$1048576, $D48, FALSE))</f>
        <v>727189</v>
      </c>
      <c r="J48">
        <f>IF(ISBLANK(HLOOKUP(J$1, q_preprocess!$1:$1048576, $D48, FALSE)), "", HLOOKUP(J$1,q_preprocess!$1:$1048576, $D48, FALSE))</f>
        <v>94153</v>
      </c>
      <c r="K48">
        <f>IF(ISBLANK(HLOOKUP(K$1, q_preprocess!$1:$1048576, $D48, FALSE)), "", HLOOKUP(K$1,q_preprocess!$1:$1048576, $D48, FALSE))</f>
        <v>1487872</v>
      </c>
      <c r="L48">
        <f>IF(ISBLANK(HLOOKUP(L$1, q_preprocess!$1:$1048576, $D48, FALSE)), "", HLOOKUP(L$1,q_preprocess!$1:$1048576, $D48, FALSE))</f>
        <v>1503115</v>
      </c>
      <c r="M48">
        <f>IF(ISBLANK(HLOOKUP(M$1, q_preprocess!$1:$1048576, $D48, FALSE)), "", HLOOKUP(M$1,q_preprocess!$1:$1048576, $D48, FALSE))</f>
        <v>1241550</v>
      </c>
      <c r="N48">
        <f>IF(ISBLANK(HLOOKUP(N$1, q_preprocess!$1:$1048576, $D48, FALSE)), "", HLOOKUP(N$1,q_preprocess!$1:$1048576, $D48, FALSE))</f>
        <v>980382</v>
      </c>
      <c r="O48">
        <f>IF(ISBLANK(HLOOKUP(O$1, q_preprocess!$1:$1048576, $D48, FALSE)), "", HLOOKUP(O$1,q_preprocess!$1:$1048576, $D48, FALSE))</f>
        <v>2908970</v>
      </c>
      <c r="P48" t="str">
        <f>IF(ISBLANK(HLOOKUP(P$1, q_preprocess!$1:$1048576, $D48, FALSE)), "", HLOOKUP(P$1,q_preprocess!$1:$1048576, $D48, FALSE))</f>
        <v/>
      </c>
    </row>
    <row r="49" spans="1:16">
      <c r="A49" s="41">
        <v>37226</v>
      </c>
      <c r="B49">
        <v>2001</v>
      </c>
      <c r="C49">
        <v>4</v>
      </c>
      <c r="D49">
        <v>49</v>
      </c>
      <c r="E49">
        <f>IF(ISBLANK(HLOOKUP(E$1, q_preprocess!$1:$1048576, $D49, FALSE)), "", HLOOKUP(E$1,q_preprocess!$1:$1048576, $D49, FALSE))</f>
        <v>5944495</v>
      </c>
      <c r="F49">
        <f>IF(ISBLANK(HLOOKUP(F$1, q_preprocess!$1:$1048576, $D49, FALSE)), "", HLOOKUP(F$1,q_preprocess!$1:$1048576, $D49, FALSE))</f>
        <v>4513441</v>
      </c>
      <c r="G49">
        <f>IF(ISBLANK(HLOOKUP(G$1, q_preprocess!$1:$1048576, $D49, FALSE)), "", HLOOKUP(G$1,q_preprocess!$1:$1048576, $D49, FALSE))</f>
        <v>777215</v>
      </c>
      <c r="H49">
        <f>IF(ISBLANK(HLOOKUP(H$1, q_preprocess!$1:$1048576, $D49, FALSE)), "", HLOOKUP(H$1,q_preprocess!$1:$1048576, $D49, FALSE))</f>
        <v>527441</v>
      </c>
      <c r="I49">
        <f>IF(ISBLANK(HLOOKUP(I$1, q_preprocess!$1:$1048576, $D49, FALSE)), "", HLOOKUP(I$1,q_preprocess!$1:$1048576, $D49, FALSE))</f>
        <v>915617</v>
      </c>
      <c r="J49">
        <f>IF(ISBLANK(HLOOKUP(J$1, q_preprocess!$1:$1048576, $D49, FALSE)), "", HLOOKUP(J$1,q_preprocess!$1:$1048576, $D49, FALSE))</f>
        <v>-388176</v>
      </c>
      <c r="K49">
        <f>IF(ISBLANK(HLOOKUP(K$1, q_preprocess!$1:$1048576, $D49, FALSE)), "", HLOOKUP(K$1,q_preprocess!$1:$1048576, $D49, FALSE))</f>
        <v>1770313</v>
      </c>
      <c r="L49">
        <f>IF(ISBLANK(HLOOKUP(L$1, q_preprocess!$1:$1048576, $D49, FALSE)), "", HLOOKUP(L$1,q_preprocess!$1:$1048576, $D49, FALSE))</f>
        <v>1643915</v>
      </c>
      <c r="M49">
        <f>IF(ISBLANK(HLOOKUP(M$1, q_preprocess!$1:$1048576, $D49, FALSE)), "", HLOOKUP(M$1,q_preprocess!$1:$1048576, $D49, FALSE))</f>
        <v>1333518</v>
      </c>
      <c r="N49">
        <f>IF(ISBLANK(HLOOKUP(N$1, q_preprocess!$1:$1048576, $D49, FALSE)), "", HLOOKUP(N$1,q_preprocess!$1:$1048576, $D49, FALSE))</f>
        <v>954180</v>
      </c>
      <c r="O49">
        <f>IF(ISBLANK(HLOOKUP(O$1, q_preprocess!$1:$1048576, $D49, FALSE)), "", HLOOKUP(O$1,q_preprocess!$1:$1048576, $D49, FALSE))</f>
        <v>3116944</v>
      </c>
      <c r="P49" t="str">
        <f>IF(ISBLANK(HLOOKUP(P$1, q_preprocess!$1:$1048576, $D49, FALSE)), "", HLOOKUP(P$1,q_preprocess!$1:$1048576, $D49, FALSE))</f>
        <v/>
      </c>
    </row>
    <row r="50" spans="1:16">
      <c r="A50" s="41">
        <v>37316</v>
      </c>
      <c r="B50">
        <v>2002</v>
      </c>
      <c r="C50">
        <v>1</v>
      </c>
      <c r="D50">
        <v>50</v>
      </c>
      <c r="E50">
        <f>IF(ISBLANK(HLOOKUP(E$1, q_preprocess!$1:$1048576, $D50, FALSE)), "", HLOOKUP(E$1,q_preprocess!$1:$1048576, $D50, FALSE))</f>
        <v>5321686</v>
      </c>
      <c r="F50">
        <f>IF(ISBLANK(HLOOKUP(F$1, q_preprocess!$1:$1048576, $D50, FALSE)), "", HLOOKUP(F$1,q_preprocess!$1:$1048576, $D50, FALSE))</f>
        <v>4025430</v>
      </c>
      <c r="G50">
        <f>IF(ISBLANK(HLOOKUP(G$1, q_preprocess!$1:$1048576, $D50, FALSE)), "", HLOOKUP(G$1,q_preprocess!$1:$1048576, $D50, FALSE))</f>
        <v>576082</v>
      </c>
      <c r="H50">
        <f>IF(ISBLANK(HLOOKUP(H$1, q_preprocess!$1:$1048576, $D50, FALSE)), "", HLOOKUP(H$1,q_preprocess!$1:$1048576, $D50, FALSE))</f>
        <v>985645</v>
      </c>
      <c r="I50">
        <f>IF(ISBLANK(HLOOKUP(I$1, q_preprocess!$1:$1048576, $D50, FALSE)), "", HLOOKUP(I$1,q_preprocess!$1:$1048576, $D50, FALSE))</f>
        <v>694894</v>
      </c>
      <c r="J50">
        <f>IF(ISBLANK(HLOOKUP(J$1, q_preprocess!$1:$1048576, $D50, FALSE)), "", HLOOKUP(J$1,q_preprocess!$1:$1048576, $D50, FALSE))</f>
        <v>290751</v>
      </c>
      <c r="K50">
        <f>IF(ISBLANK(HLOOKUP(K$1, q_preprocess!$1:$1048576, $D50, FALSE)), "", HLOOKUP(K$1,q_preprocess!$1:$1048576, $D50, FALSE))</f>
        <v>1277840</v>
      </c>
      <c r="L50">
        <f>IF(ISBLANK(HLOOKUP(L$1, q_preprocess!$1:$1048576, $D50, FALSE)), "", HLOOKUP(L$1,q_preprocess!$1:$1048576, $D50, FALSE))</f>
        <v>1543311</v>
      </c>
      <c r="M50">
        <f>IF(ISBLANK(HLOOKUP(M$1, q_preprocess!$1:$1048576, $D50, FALSE)), "", HLOOKUP(M$1,q_preprocess!$1:$1048576, $D50, FALSE))</f>
        <v>1296443</v>
      </c>
      <c r="N50">
        <f>IF(ISBLANK(HLOOKUP(N$1, q_preprocess!$1:$1048576, $D50, FALSE)), "", HLOOKUP(N$1,q_preprocess!$1:$1048576, $D50, FALSE))</f>
        <v>863348</v>
      </c>
      <c r="O50">
        <f>IF(ISBLANK(HLOOKUP(O$1, q_preprocess!$1:$1048576, $D50, FALSE)), "", HLOOKUP(O$1,q_preprocess!$1:$1048576, $D50, FALSE))</f>
        <v>2688802</v>
      </c>
      <c r="P50" t="str">
        <f>IF(ISBLANK(HLOOKUP(P$1, q_preprocess!$1:$1048576, $D50, FALSE)), "", HLOOKUP(P$1,q_preprocess!$1:$1048576, $D50, FALSE))</f>
        <v/>
      </c>
    </row>
    <row r="51" spans="1:16">
      <c r="A51" s="41">
        <v>37408</v>
      </c>
      <c r="B51">
        <v>2002</v>
      </c>
      <c r="C51">
        <v>2</v>
      </c>
      <c r="D51">
        <v>51</v>
      </c>
      <c r="E51">
        <f>IF(ISBLANK(HLOOKUP(E$1, q_preprocess!$1:$1048576, $D51, FALSE)), "", HLOOKUP(E$1,q_preprocess!$1:$1048576, $D51, FALSE))</f>
        <v>6187346</v>
      </c>
      <c r="F51">
        <f>IF(ISBLANK(HLOOKUP(F$1, q_preprocess!$1:$1048576, $D51, FALSE)), "", HLOOKUP(F$1,q_preprocess!$1:$1048576, $D51, FALSE))</f>
        <v>4445137</v>
      </c>
      <c r="G51">
        <f>IF(ISBLANK(HLOOKUP(G$1, q_preprocess!$1:$1048576, $D51, FALSE)), "", HLOOKUP(G$1,q_preprocess!$1:$1048576, $D51, FALSE))</f>
        <v>618214</v>
      </c>
      <c r="H51">
        <f>IF(ISBLANK(HLOOKUP(H$1, q_preprocess!$1:$1048576, $D51, FALSE)), "", HLOOKUP(H$1,q_preprocess!$1:$1048576, $D51, FALSE))</f>
        <v>1282682</v>
      </c>
      <c r="I51">
        <f>IF(ISBLANK(HLOOKUP(I$1, q_preprocess!$1:$1048576, $D51, FALSE)), "", HLOOKUP(I$1,q_preprocess!$1:$1048576, $D51, FALSE))</f>
        <v>921052</v>
      </c>
      <c r="J51">
        <f>IF(ISBLANK(HLOOKUP(J$1, q_preprocess!$1:$1048576, $D51, FALSE)), "", HLOOKUP(J$1,q_preprocess!$1:$1048576, $D51, FALSE))</f>
        <v>361630</v>
      </c>
      <c r="K51">
        <f>IF(ISBLANK(HLOOKUP(K$1, q_preprocess!$1:$1048576, $D51, FALSE)), "", HLOOKUP(K$1,q_preprocess!$1:$1048576, $D51, FALSE))</f>
        <v>1584558</v>
      </c>
      <c r="L51">
        <f>IF(ISBLANK(HLOOKUP(L$1, q_preprocess!$1:$1048576, $D51, FALSE)), "", HLOOKUP(L$1,q_preprocess!$1:$1048576, $D51, FALSE))</f>
        <v>1743245</v>
      </c>
      <c r="M51">
        <f>IF(ISBLANK(HLOOKUP(M$1, q_preprocess!$1:$1048576, $D51, FALSE)), "", HLOOKUP(M$1,q_preprocess!$1:$1048576, $D51, FALSE))</f>
        <v>1625198</v>
      </c>
      <c r="N51">
        <f>IF(ISBLANK(HLOOKUP(N$1, q_preprocess!$1:$1048576, $D51, FALSE)), "", HLOOKUP(N$1,q_preprocess!$1:$1048576, $D51, FALSE))</f>
        <v>995440</v>
      </c>
      <c r="O51">
        <f>IF(ISBLANK(HLOOKUP(O$1, q_preprocess!$1:$1048576, $D51, FALSE)), "", HLOOKUP(O$1,q_preprocess!$1:$1048576, $D51, FALSE))</f>
        <v>3067895</v>
      </c>
      <c r="P51" t="str">
        <f>IF(ISBLANK(HLOOKUP(P$1, q_preprocess!$1:$1048576, $D51, FALSE)), "", HLOOKUP(P$1,q_preprocess!$1:$1048576, $D51, FALSE))</f>
        <v/>
      </c>
    </row>
    <row r="52" spans="1:16">
      <c r="A52" s="41">
        <v>37500</v>
      </c>
      <c r="B52">
        <v>2002</v>
      </c>
      <c r="C52">
        <v>3</v>
      </c>
      <c r="D52">
        <v>52</v>
      </c>
      <c r="E52">
        <f>IF(ISBLANK(HLOOKUP(E$1, q_preprocess!$1:$1048576, $D52, FALSE)), "", HLOOKUP(E$1,q_preprocess!$1:$1048576, $D52, FALSE))</f>
        <v>5790531</v>
      </c>
      <c r="F52">
        <f>IF(ISBLANK(HLOOKUP(F$1, q_preprocess!$1:$1048576, $D52, FALSE)), "", HLOOKUP(F$1,q_preprocess!$1:$1048576, $D52, FALSE))</f>
        <v>4275134</v>
      </c>
      <c r="G52">
        <f>IF(ISBLANK(HLOOKUP(G$1, q_preprocess!$1:$1048576, $D52, FALSE)), "", HLOOKUP(G$1,q_preprocess!$1:$1048576, $D52, FALSE))</f>
        <v>690991</v>
      </c>
      <c r="H52">
        <f>IF(ISBLANK(HLOOKUP(H$1, q_preprocess!$1:$1048576, $D52, FALSE)), "", HLOOKUP(H$1,q_preprocess!$1:$1048576, $D52, FALSE))</f>
        <v>1069409</v>
      </c>
      <c r="I52">
        <f>IF(ISBLANK(HLOOKUP(I$1, q_preprocess!$1:$1048576, $D52, FALSE)), "", HLOOKUP(I$1,q_preprocess!$1:$1048576, $D52, FALSE))</f>
        <v>949903</v>
      </c>
      <c r="J52">
        <f>IF(ISBLANK(HLOOKUP(J$1, q_preprocess!$1:$1048576, $D52, FALSE)), "", HLOOKUP(J$1,q_preprocess!$1:$1048576, $D52, FALSE))</f>
        <v>119506</v>
      </c>
      <c r="K52">
        <f>IF(ISBLANK(HLOOKUP(K$1, q_preprocess!$1:$1048576, $D52, FALSE)), "", HLOOKUP(K$1,q_preprocess!$1:$1048576, $D52, FALSE))</f>
        <v>1562962</v>
      </c>
      <c r="L52">
        <f>IF(ISBLANK(HLOOKUP(L$1, q_preprocess!$1:$1048576, $D52, FALSE)), "", HLOOKUP(L$1,q_preprocess!$1:$1048576, $D52, FALSE))</f>
        <v>1807966</v>
      </c>
      <c r="M52">
        <f>IF(ISBLANK(HLOOKUP(M$1, q_preprocess!$1:$1048576, $D52, FALSE)), "", HLOOKUP(M$1,q_preprocess!$1:$1048576, $D52, FALSE))</f>
        <v>1247170</v>
      </c>
      <c r="N52">
        <f>IF(ISBLANK(HLOOKUP(N$1, q_preprocess!$1:$1048576, $D52, FALSE)), "", HLOOKUP(N$1,q_preprocess!$1:$1048576, $D52, FALSE))</f>
        <v>990060</v>
      </c>
      <c r="O52">
        <f>IF(ISBLANK(HLOOKUP(O$1, q_preprocess!$1:$1048576, $D52, FALSE)), "", HLOOKUP(O$1,q_preprocess!$1:$1048576, $D52, FALSE))</f>
        <v>3061986</v>
      </c>
      <c r="P52" t="str">
        <f>IF(ISBLANK(HLOOKUP(P$1, q_preprocess!$1:$1048576, $D52, FALSE)), "", HLOOKUP(P$1,q_preprocess!$1:$1048576, $D52, FALSE))</f>
        <v/>
      </c>
    </row>
    <row r="53" spans="1:16">
      <c r="A53" s="41">
        <v>37591</v>
      </c>
      <c r="B53">
        <v>2002</v>
      </c>
      <c r="C53">
        <v>4</v>
      </c>
      <c r="D53">
        <v>53</v>
      </c>
      <c r="E53">
        <f>IF(ISBLANK(HLOOKUP(E$1, q_preprocess!$1:$1048576, $D53, FALSE)), "", HLOOKUP(E$1,q_preprocess!$1:$1048576, $D53, FALSE))</f>
        <v>5998173</v>
      </c>
      <c r="F53">
        <f>IF(ISBLANK(HLOOKUP(F$1, q_preprocess!$1:$1048576, $D53, FALSE)), "", HLOOKUP(F$1,q_preprocess!$1:$1048576, $D53, FALSE))</f>
        <v>4565937</v>
      </c>
      <c r="G53">
        <f>IF(ISBLANK(HLOOKUP(G$1, q_preprocess!$1:$1048576, $D53, FALSE)), "", HLOOKUP(G$1,q_preprocess!$1:$1048576, $D53, FALSE))</f>
        <v>821991</v>
      </c>
      <c r="H53">
        <f>IF(ISBLANK(HLOOKUP(H$1, q_preprocess!$1:$1048576, $D53, FALSE)), "", HLOOKUP(H$1,q_preprocess!$1:$1048576, $D53, FALSE))</f>
        <v>509641</v>
      </c>
      <c r="I53">
        <f>IF(ISBLANK(HLOOKUP(I$1, q_preprocess!$1:$1048576, $D53, FALSE)), "", HLOOKUP(I$1,q_preprocess!$1:$1048576, $D53, FALSE))</f>
        <v>1089763</v>
      </c>
      <c r="J53">
        <f>IF(ISBLANK(HLOOKUP(J$1, q_preprocess!$1:$1048576, $D53, FALSE)), "", HLOOKUP(J$1,q_preprocess!$1:$1048576, $D53, FALSE))</f>
        <v>-580122</v>
      </c>
      <c r="K53">
        <f>IF(ISBLANK(HLOOKUP(K$1, q_preprocess!$1:$1048576, $D53, FALSE)), "", HLOOKUP(K$1,q_preprocess!$1:$1048576, $D53, FALSE))</f>
        <v>1865120</v>
      </c>
      <c r="L53">
        <f>IF(ISBLANK(HLOOKUP(L$1, q_preprocess!$1:$1048576, $D53, FALSE)), "", HLOOKUP(L$1,q_preprocess!$1:$1048576, $D53, FALSE))</f>
        <v>1764516</v>
      </c>
      <c r="M53">
        <f>IF(ISBLANK(HLOOKUP(M$1, q_preprocess!$1:$1048576, $D53, FALSE)), "", HLOOKUP(M$1,q_preprocess!$1:$1048576, $D53, FALSE))</f>
        <v>1299485</v>
      </c>
      <c r="N53">
        <f>IF(ISBLANK(HLOOKUP(N$1, q_preprocess!$1:$1048576, $D53, FALSE)), "", HLOOKUP(N$1,q_preprocess!$1:$1048576, $D53, FALSE))</f>
        <v>958593</v>
      </c>
      <c r="O53">
        <f>IF(ISBLANK(HLOOKUP(O$1, q_preprocess!$1:$1048576, $D53, FALSE)), "", HLOOKUP(O$1,q_preprocess!$1:$1048576, $D53, FALSE))</f>
        <v>3171375</v>
      </c>
      <c r="P53" t="str">
        <f>IF(ISBLANK(HLOOKUP(P$1, q_preprocess!$1:$1048576, $D53, FALSE)), "", HLOOKUP(P$1,q_preprocess!$1:$1048576, $D53, FALSE))</f>
        <v/>
      </c>
    </row>
    <row r="54" spans="1:16">
      <c r="A54" s="41">
        <v>37681</v>
      </c>
      <c r="B54">
        <v>2003</v>
      </c>
      <c r="C54">
        <v>1</v>
      </c>
      <c r="D54">
        <v>54</v>
      </c>
      <c r="E54">
        <f>IF(ISBLANK(HLOOKUP(E$1, q_preprocess!$1:$1048576, $D54, FALSE)), "", HLOOKUP(E$1,q_preprocess!$1:$1048576, $D54, FALSE))</f>
        <v>5498240</v>
      </c>
      <c r="F54">
        <f>IF(ISBLANK(HLOOKUP(F$1, q_preprocess!$1:$1048576, $D54, FALSE)), "", HLOOKUP(F$1,q_preprocess!$1:$1048576, $D54, FALSE))</f>
        <v>4106635</v>
      </c>
      <c r="G54">
        <f>IF(ISBLANK(HLOOKUP(G$1, q_preprocess!$1:$1048576, $D54, FALSE)), "", HLOOKUP(G$1,q_preprocess!$1:$1048576, $D54, FALSE))</f>
        <v>599292</v>
      </c>
      <c r="H54">
        <f>IF(ISBLANK(HLOOKUP(H$1, q_preprocess!$1:$1048576, $D54, FALSE)), "", HLOOKUP(H$1,q_preprocess!$1:$1048576, $D54, FALSE))</f>
        <v>852007</v>
      </c>
      <c r="I54">
        <f>IF(ISBLANK(HLOOKUP(I$1, q_preprocess!$1:$1048576, $D54, FALSE)), "", HLOOKUP(I$1,q_preprocess!$1:$1048576, $D54, FALSE))</f>
        <v>665391</v>
      </c>
      <c r="J54">
        <f>IF(ISBLANK(HLOOKUP(J$1, q_preprocess!$1:$1048576, $D54, FALSE)), "", HLOOKUP(J$1,q_preprocess!$1:$1048576, $D54, FALSE))</f>
        <v>186616</v>
      </c>
      <c r="K54">
        <f>IF(ISBLANK(HLOOKUP(K$1, q_preprocess!$1:$1048576, $D54, FALSE)), "", HLOOKUP(K$1,q_preprocess!$1:$1048576, $D54, FALSE))</f>
        <v>1441674</v>
      </c>
      <c r="L54">
        <f>IF(ISBLANK(HLOOKUP(L$1, q_preprocess!$1:$1048576, $D54, FALSE)), "", HLOOKUP(L$1,q_preprocess!$1:$1048576, $D54, FALSE))</f>
        <v>1501368</v>
      </c>
      <c r="M54">
        <f>IF(ISBLANK(HLOOKUP(M$1, q_preprocess!$1:$1048576, $D54, FALSE)), "", HLOOKUP(M$1,q_preprocess!$1:$1048576, $D54, FALSE))</f>
        <v>1384799</v>
      </c>
      <c r="N54">
        <f>IF(ISBLANK(HLOOKUP(N$1, q_preprocess!$1:$1048576, $D54, FALSE)), "", HLOOKUP(N$1,q_preprocess!$1:$1048576, $D54, FALSE))</f>
        <v>902439</v>
      </c>
      <c r="O54">
        <f>IF(ISBLANK(HLOOKUP(O$1, q_preprocess!$1:$1048576, $D54, FALSE)), "", HLOOKUP(O$1,q_preprocess!$1:$1048576, $D54, FALSE))</f>
        <v>2730919</v>
      </c>
      <c r="P54" t="str">
        <f>IF(ISBLANK(HLOOKUP(P$1, q_preprocess!$1:$1048576, $D54, FALSE)), "", HLOOKUP(P$1,q_preprocess!$1:$1048576, $D54, FALSE))</f>
        <v/>
      </c>
    </row>
    <row r="55" spans="1:16">
      <c r="A55" s="41">
        <v>37773</v>
      </c>
      <c r="B55">
        <v>2003</v>
      </c>
      <c r="C55">
        <v>2</v>
      </c>
      <c r="D55">
        <v>55</v>
      </c>
      <c r="E55">
        <f>IF(ISBLANK(HLOOKUP(E$1, q_preprocess!$1:$1048576, $D55, FALSE)), "", HLOOKUP(E$1,q_preprocess!$1:$1048576, $D55, FALSE))</f>
        <v>6387990</v>
      </c>
      <c r="F55">
        <f>IF(ISBLANK(HLOOKUP(F$1, q_preprocess!$1:$1048576, $D55, FALSE)), "", HLOOKUP(F$1,q_preprocess!$1:$1048576, $D55, FALSE))</f>
        <v>4520870</v>
      </c>
      <c r="G55">
        <f>IF(ISBLANK(HLOOKUP(G$1, q_preprocess!$1:$1048576, $D55, FALSE)), "", HLOOKUP(G$1,q_preprocess!$1:$1048576, $D55, FALSE))</f>
        <v>641642</v>
      </c>
      <c r="H55">
        <f>IF(ISBLANK(HLOOKUP(H$1, q_preprocess!$1:$1048576, $D55, FALSE)), "", HLOOKUP(H$1,q_preprocess!$1:$1048576, $D55, FALSE))</f>
        <v>1341634</v>
      </c>
      <c r="I55">
        <f>IF(ISBLANK(HLOOKUP(I$1, q_preprocess!$1:$1048576, $D55, FALSE)), "", HLOOKUP(I$1,q_preprocess!$1:$1048576, $D55, FALSE))</f>
        <v>836377</v>
      </c>
      <c r="J55">
        <f>IF(ISBLANK(HLOOKUP(J$1, q_preprocess!$1:$1048576, $D55, FALSE)), "", HLOOKUP(J$1,q_preprocess!$1:$1048576, $D55, FALSE))</f>
        <v>505257</v>
      </c>
      <c r="K55">
        <f>IF(ISBLANK(HLOOKUP(K$1, q_preprocess!$1:$1048576, $D55, FALSE)), "", HLOOKUP(K$1,q_preprocess!$1:$1048576, $D55, FALSE))</f>
        <v>1600396</v>
      </c>
      <c r="L55">
        <f>IF(ISBLANK(HLOOKUP(L$1, q_preprocess!$1:$1048576, $D55, FALSE)), "", HLOOKUP(L$1,q_preprocess!$1:$1048576, $D55, FALSE))</f>
        <v>1716552</v>
      </c>
      <c r="M55">
        <f>IF(ISBLANK(HLOOKUP(M$1, q_preprocess!$1:$1048576, $D55, FALSE)), "", HLOOKUP(M$1,q_preprocess!$1:$1048576, $D55, FALSE))</f>
        <v>1768969</v>
      </c>
      <c r="N55">
        <f>IF(ISBLANK(HLOOKUP(N$1, q_preprocess!$1:$1048576, $D55, FALSE)), "", HLOOKUP(N$1,q_preprocess!$1:$1048576, $D55, FALSE))</f>
        <v>1033166</v>
      </c>
      <c r="O55">
        <f>IF(ISBLANK(HLOOKUP(O$1, q_preprocess!$1:$1048576, $D55, FALSE)), "", HLOOKUP(O$1,q_preprocess!$1:$1048576, $D55, FALSE))</f>
        <v>3082497</v>
      </c>
      <c r="P55" t="str">
        <f>IF(ISBLANK(HLOOKUP(P$1, q_preprocess!$1:$1048576, $D55, FALSE)), "", HLOOKUP(P$1,q_preprocess!$1:$1048576, $D55, FALSE))</f>
        <v/>
      </c>
    </row>
    <row r="56" spans="1:16">
      <c r="A56" s="41">
        <v>37865</v>
      </c>
      <c r="B56">
        <v>2003</v>
      </c>
      <c r="C56">
        <v>3</v>
      </c>
      <c r="D56">
        <v>56</v>
      </c>
      <c r="E56">
        <f>IF(ISBLANK(HLOOKUP(E$1, q_preprocess!$1:$1048576, $D56, FALSE)), "", HLOOKUP(E$1,q_preprocess!$1:$1048576, $D56, FALSE))</f>
        <v>5842775</v>
      </c>
      <c r="F56">
        <f>IF(ISBLANK(HLOOKUP(F$1, q_preprocess!$1:$1048576, $D56, FALSE)), "", HLOOKUP(F$1,q_preprocess!$1:$1048576, $D56, FALSE))</f>
        <v>4329510</v>
      </c>
      <c r="G56">
        <f>IF(ISBLANK(HLOOKUP(G$1, q_preprocess!$1:$1048576, $D56, FALSE)), "", HLOOKUP(G$1,q_preprocess!$1:$1048576, $D56, FALSE))</f>
        <v>716640</v>
      </c>
      <c r="H56">
        <f>IF(ISBLANK(HLOOKUP(H$1, q_preprocess!$1:$1048576, $D56, FALSE)), "", HLOOKUP(H$1,q_preprocess!$1:$1048576, $D56, FALSE))</f>
        <v>755490</v>
      </c>
      <c r="I56">
        <f>IF(ISBLANK(HLOOKUP(I$1, q_preprocess!$1:$1048576, $D56, FALSE)), "", HLOOKUP(I$1,q_preprocess!$1:$1048576, $D56, FALSE))</f>
        <v>781280</v>
      </c>
      <c r="J56">
        <f>IF(ISBLANK(HLOOKUP(J$1, q_preprocess!$1:$1048576, $D56, FALSE)), "", HLOOKUP(J$1,q_preprocess!$1:$1048576, $D56, FALSE))</f>
        <v>-25790</v>
      </c>
      <c r="K56">
        <f>IF(ISBLANK(HLOOKUP(K$1, q_preprocess!$1:$1048576, $D56, FALSE)), "", HLOOKUP(K$1,q_preprocess!$1:$1048576, $D56, FALSE))</f>
        <v>1756035</v>
      </c>
      <c r="L56">
        <f>IF(ISBLANK(HLOOKUP(L$1, q_preprocess!$1:$1048576, $D56, FALSE)), "", HLOOKUP(L$1,q_preprocess!$1:$1048576, $D56, FALSE))</f>
        <v>1714899</v>
      </c>
      <c r="M56">
        <f>IF(ISBLANK(HLOOKUP(M$1, q_preprocess!$1:$1048576, $D56, FALSE)), "", HLOOKUP(M$1,q_preprocess!$1:$1048576, $D56, FALSE))</f>
        <v>1322216</v>
      </c>
      <c r="N56">
        <f>IF(ISBLANK(HLOOKUP(N$1, q_preprocess!$1:$1048576, $D56, FALSE)), "", HLOOKUP(N$1,q_preprocess!$1:$1048576, $D56, FALSE))</f>
        <v>1001751</v>
      </c>
      <c r="O56">
        <f>IF(ISBLANK(HLOOKUP(O$1, q_preprocess!$1:$1048576, $D56, FALSE)), "", HLOOKUP(O$1,q_preprocess!$1:$1048576, $D56, FALSE))</f>
        <v>3033147</v>
      </c>
      <c r="P56" t="str">
        <f>IF(ISBLANK(HLOOKUP(P$1, q_preprocess!$1:$1048576, $D56, FALSE)), "", HLOOKUP(P$1,q_preprocess!$1:$1048576, $D56, FALSE))</f>
        <v/>
      </c>
    </row>
    <row r="57" spans="1:16">
      <c r="A57" s="41">
        <v>37956</v>
      </c>
      <c r="B57">
        <v>2003</v>
      </c>
      <c r="C57">
        <v>4</v>
      </c>
      <c r="D57">
        <v>57</v>
      </c>
      <c r="E57">
        <f>IF(ISBLANK(HLOOKUP(E$1, q_preprocess!$1:$1048576, $D57, FALSE)), "", HLOOKUP(E$1,q_preprocess!$1:$1048576, $D57, FALSE))</f>
        <v>6200411</v>
      </c>
      <c r="F57">
        <f>IF(ISBLANK(HLOOKUP(F$1, q_preprocess!$1:$1048576, $D57, FALSE)), "", HLOOKUP(F$1,q_preprocess!$1:$1048576, $D57, FALSE))</f>
        <v>4680761</v>
      </c>
      <c r="G57">
        <f>IF(ISBLANK(HLOOKUP(G$1, q_preprocess!$1:$1048576, $D57, FALSE)), "", HLOOKUP(G$1,q_preprocess!$1:$1048576, $D57, FALSE))</f>
        <v>846430</v>
      </c>
      <c r="H57">
        <f>IF(ISBLANK(HLOOKUP(H$1, q_preprocess!$1:$1048576, $D57, FALSE)), "", HLOOKUP(H$1,q_preprocess!$1:$1048576, $D57, FALSE))</f>
        <v>404712</v>
      </c>
      <c r="I57">
        <f>IF(ISBLANK(HLOOKUP(I$1, q_preprocess!$1:$1048576, $D57, FALSE)), "", HLOOKUP(I$1,q_preprocess!$1:$1048576, $D57, FALSE))</f>
        <v>976090</v>
      </c>
      <c r="J57">
        <f>IF(ISBLANK(HLOOKUP(J$1, q_preprocess!$1:$1048576, $D57, FALSE)), "", HLOOKUP(J$1,q_preprocess!$1:$1048576, $D57, FALSE))</f>
        <v>-571378</v>
      </c>
      <c r="K57">
        <f>IF(ISBLANK(HLOOKUP(K$1, q_preprocess!$1:$1048576, $D57, FALSE)), "", HLOOKUP(K$1,q_preprocess!$1:$1048576, $D57, FALSE))</f>
        <v>2257489</v>
      </c>
      <c r="L57">
        <f>IF(ISBLANK(HLOOKUP(L$1, q_preprocess!$1:$1048576, $D57, FALSE)), "", HLOOKUP(L$1,q_preprocess!$1:$1048576, $D57, FALSE))</f>
        <v>1988981</v>
      </c>
      <c r="M57">
        <f>IF(ISBLANK(HLOOKUP(M$1, q_preprocess!$1:$1048576, $D57, FALSE)), "", HLOOKUP(M$1,q_preprocess!$1:$1048576, $D57, FALSE))</f>
        <v>1387322</v>
      </c>
      <c r="N57">
        <f>IF(ISBLANK(HLOOKUP(N$1, q_preprocess!$1:$1048576, $D57, FALSE)), "", HLOOKUP(N$1,q_preprocess!$1:$1048576, $D57, FALSE))</f>
        <v>1015008</v>
      </c>
      <c r="O57">
        <f>IF(ISBLANK(HLOOKUP(O$1, q_preprocess!$1:$1048576, $D57, FALSE)), "", HLOOKUP(O$1,q_preprocess!$1:$1048576, $D57, FALSE))</f>
        <v>3176740</v>
      </c>
      <c r="P57" t="str">
        <f>IF(ISBLANK(HLOOKUP(P$1, q_preprocess!$1:$1048576, $D57, FALSE)), "", HLOOKUP(P$1,q_preprocess!$1:$1048576, $D57, FALSE))</f>
        <v/>
      </c>
    </row>
    <row r="58" spans="1:16">
      <c r="A58" s="41">
        <v>38047</v>
      </c>
      <c r="B58">
        <v>2004</v>
      </c>
      <c r="C58">
        <v>1</v>
      </c>
      <c r="D58">
        <v>58</v>
      </c>
      <c r="E58">
        <f>IF(ISBLANK(HLOOKUP(E$1, q_preprocess!$1:$1048576, $D58, FALSE)), "", HLOOKUP(E$1,q_preprocess!$1:$1048576, $D58, FALSE))</f>
        <v>5739404</v>
      </c>
      <c r="F58">
        <f>IF(ISBLANK(HLOOKUP(F$1, q_preprocess!$1:$1048576, $D58, FALSE)), "", HLOOKUP(F$1,q_preprocess!$1:$1048576, $D58, FALSE))</f>
        <v>4264599</v>
      </c>
      <c r="G58">
        <f>IF(ISBLANK(HLOOKUP(G$1, q_preprocess!$1:$1048576, $D58, FALSE)), "", HLOOKUP(G$1,q_preprocess!$1:$1048576, $D58, FALSE))</f>
        <v>651072</v>
      </c>
      <c r="H58">
        <f>IF(ISBLANK(HLOOKUP(H$1, q_preprocess!$1:$1048576, $D58, FALSE)), "", HLOOKUP(H$1,q_preprocess!$1:$1048576, $D58, FALSE))</f>
        <v>598507</v>
      </c>
      <c r="I58">
        <f>IF(ISBLANK(HLOOKUP(I$1, q_preprocess!$1:$1048576, $D58, FALSE)), "", HLOOKUP(I$1,q_preprocess!$1:$1048576, $D58, FALSE))</f>
        <v>653524</v>
      </c>
      <c r="J58">
        <f>IF(ISBLANK(HLOOKUP(J$1, q_preprocess!$1:$1048576, $D58, FALSE)), "", HLOOKUP(J$1,q_preprocess!$1:$1048576, $D58, FALSE))</f>
        <v>-55017</v>
      </c>
      <c r="K58">
        <f>IF(ISBLANK(HLOOKUP(K$1, q_preprocess!$1:$1048576, $D58, FALSE)), "", HLOOKUP(K$1,q_preprocess!$1:$1048576, $D58, FALSE))</f>
        <v>1811566</v>
      </c>
      <c r="L58">
        <f>IF(ISBLANK(HLOOKUP(L$1, q_preprocess!$1:$1048576, $D58, FALSE)), "", HLOOKUP(L$1,q_preprocess!$1:$1048576, $D58, FALSE))</f>
        <v>1586340</v>
      </c>
      <c r="M58">
        <f>IF(ISBLANK(HLOOKUP(M$1, q_preprocess!$1:$1048576, $D58, FALSE)), "", HLOOKUP(M$1,q_preprocess!$1:$1048576, $D58, FALSE))</f>
        <v>1427216</v>
      </c>
      <c r="N58">
        <f>IF(ISBLANK(HLOOKUP(N$1, q_preprocess!$1:$1048576, $D58, FALSE)), "", HLOOKUP(N$1,q_preprocess!$1:$1048576, $D58, FALSE))</f>
        <v>956421</v>
      </c>
      <c r="O58">
        <f>IF(ISBLANK(HLOOKUP(O$1, q_preprocess!$1:$1048576, $D58, FALSE)), "", HLOOKUP(O$1,q_preprocess!$1:$1048576, $D58, FALSE))</f>
        <v>2823124</v>
      </c>
      <c r="P58" t="str">
        <f>IF(ISBLANK(HLOOKUP(P$1, q_preprocess!$1:$1048576, $D58, FALSE)), "", HLOOKUP(P$1,q_preprocess!$1:$1048576, $D58, FALSE))</f>
        <v/>
      </c>
    </row>
    <row r="59" spans="1:16">
      <c r="A59" s="41">
        <v>38139</v>
      </c>
      <c r="B59">
        <v>2004</v>
      </c>
      <c r="C59">
        <v>2</v>
      </c>
      <c r="D59">
        <v>59</v>
      </c>
      <c r="E59">
        <f>IF(ISBLANK(HLOOKUP(E$1, q_preprocess!$1:$1048576, $D59, FALSE)), "", HLOOKUP(E$1,q_preprocess!$1:$1048576, $D59, FALSE))</f>
        <v>6620938</v>
      </c>
      <c r="F59">
        <f>IF(ISBLANK(HLOOKUP(F$1, q_preprocess!$1:$1048576, $D59, FALSE)), "", HLOOKUP(F$1,q_preprocess!$1:$1048576, $D59, FALSE))</f>
        <v>4600305</v>
      </c>
      <c r="G59">
        <f>IF(ISBLANK(HLOOKUP(G$1, q_preprocess!$1:$1048576, $D59, FALSE)), "", HLOOKUP(G$1,q_preprocess!$1:$1048576, $D59, FALSE))</f>
        <v>683555</v>
      </c>
      <c r="H59">
        <f>IF(ISBLANK(HLOOKUP(H$1, q_preprocess!$1:$1048576, $D59, FALSE)), "", HLOOKUP(H$1,q_preprocess!$1:$1048576, $D59, FALSE))</f>
        <v>1154179</v>
      </c>
      <c r="I59">
        <f>IF(ISBLANK(HLOOKUP(I$1, q_preprocess!$1:$1048576, $D59, FALSE)), "", HLOOKUP(I$1,q_preprocess!$1:$1048576, $D59, FALSE))</f>
        <v>815773</v>
      </c>
      <c r="J59">
        <f>IF(ISBLANK(HLOOKUP(J$1, q_preprocess!$1:$1048576, $D59, FALSE)), "", HLOOKUP(J$1,q_preprocess!$1:$1048576, $D59, FALSE))</f>
        <v>338406</v>
      </c>
      <c r="K59">
        <f>IF(ISBLANK(HLOOKUP(K$1, q_preprocess!$1:$1048576, $D59, FALSE)), "", HLOOKUP(K$1,q_preprocess!$1:$1048576, $D59, FALSE))</f>
        <v>1980891</v>
      </c>
      <c r="L59">
        <f>IF(ISBLANK(HLOOKUP(L$1, q_preprocess!$1:$1048576, $D59, FALSE)), "", HLOOKUP(L$1,q_preprocess!$1:$1048576, $D59, FALSE))</f>
        <v>1797993</v>
      </c>
      <c r="M59">
        <f>IF(ISBLANK(HLOOKUP(M$1, q_preprocess!$1:$1048576, $D59, FALSE)), "", HLOOKUP(M$1,q_preprocess!$1:$1048576, $D59, FALSE))</f>
        <v>1777193</v>
      </c>
      <c r="N59">
        <f>IF(ISBLANK(HLOOKUP(N$1, q_preprocess!$1:$1048576, $D59, FALSE)), "", HLOOKUP(N$1,q_preprocess!$1:$1048576, $D59, FALSE))</f>
        <v>1076691</v>
      </c>
      <c r="O59">
        <f>IF(ISBLANK(HLOOKUP(O$1, q_preprocess!$1:$1048576, $D59, FALSE)), "", HLOOKUP(O$1,q_preprocess!$1:$1048576, $D59, FALSE))</f>
        <v>3200508</v>
      </c>
      <c r="P59" t="str">
        <f>IF(ISBLANK(HLOOKUP(P$1, q_preprocess!$1:$1048576, $D59, FALSE)), "", HLOOKUP(P$1,q_preprocess!$1:$1048576, $D59, FALSE))</f>
        <v/>
      </c>
    </row>
    <row r="60" spans="1:16">
      <c r="A60" s="41">
        <v>38231</v>
      </c>
      <c r="B60">
        <v>2004</v>
      </c>
      <c r="C60">
        <v>3</v>
      </c>
      <c r="D60">
        <v>60</v>
      </c>
      <c r="E60">
        <f>IF(ISBLANK(HLOOKUP(E$1, q_preprocess!$1:$1048576, $D60, FALSE)), "", HLOOKUP(E$1,q_preprocess!$1:$1048576, $D60, FALSE))</f>
        <v>6202285</v>
      </c>
      <c r="F60">
        <f>IF(ISBLANK(HLOOKUP(F$1, q_preprocess!$1:$1048576, $D60, FALSE)), "", HLOOKUP(F$1,q_preprocess!$1:$1048576, $D60, FALSE))</f>
        <v>4410175</v>
      </c>
      <c r="G60">
        <f>IF(ISBLANK(HLOOKUP(G$1, q_preprocess!$1:$1048576, $D60, FALSE)), "", HLOOKUP(G$1,q_preprocess!$1:$1048576, $D60, FALSE))</f>
        <v>750380</v>
      </c>
      <c r="H60">
        <f>IF(ISBLANK(HLOOKUP(H$1, q_preprocess!$1:$1048576, $D60, FALSE)), "", HLOOKUP(H$1,q_preprocess!$1:$1048576, $D60, FALSE))</f>
        <v>735083</v>
      </c>
      <c r="I60">
        <f>IF(ISBLANK(HLOOKUP(I$1, q_preprocess!$1:$1048576, $D60, FALSE)), "", HLOOKUP(I$1,q_preprocess!$1:$1048576, $D60, FALSE))</f>
        <v>783915</v>
      </c>
      <c r="J60">
        <f>IF(ISBLANK(HLOOKUP(J$1, q_preprocess!$1:$1048576, $D60, FALSE)), "", HLOOKUP(J$1,q_preprocess!$1:$1048576, $D60, FALSE))</f>
        <v>-48832</v>
      </c>
      <c r="K60">
        <f>IF(ISBLANK(HLOOKUP(K$1, q_preprocess!$1:$1048576, $D60, FALSE)), "", HLOOKUP(K$1,q_preprocess!$1:$1048576, $D60, FALSE))</f>
        <v>2091802</v>
      </c>
      <c r="L60">
        <f>IF(ISBLANK(HLOOKUP(L$1, q_preprocess!$1:$1048576, $D60, FALSE)), "", HLOOKUP(L$1,q_preprocess!$1:$1048576, $D60, FALSE))</f>
        <v>1785154</v>
      </c>
      <c r="M60">
        <f>IF(ISBLANK(HLOOKUP(M$1, q_preprocess!$1:$1048576, $D60, FALSE)), "", HLOOKUP(M$1,q_preprocess!$1:$1048576, $D60, FALSE))</f>
        <v>1428633</v>
      </c>
      <c r="N60">
        <f>IF(ISBLANK(HLOOKUP(N$1, q_preprocess!$1:$1048576, $D60, FALSE)), "", HLOOKUP(N$1,q_preprocess!$1:$1048576, $D60, FALSE))</f>
        <v>1103627</v>
      </c>
      <c r="O60">
        <f>IF(ISBLANK(HLOOKUP(O$1, q_preprocess!$1:$1048576, $D60, FALSE)), "", HLOOKUP(O$1,q_preprocess!$1:$1048576, $D60, FALSE))</f>
        <v>3127209</v>
      </c>
      <c r="P60" t="str">
        <f>IF(ISBLANK(HLOOKUP(P$1, q_preprocess!$1:$1048576, $D60, FALSE)), "", HLOOKUP(P$1,q_preprocess!$1:$1048576, $D60, FALSE))</f>
        <v/>
      </c>
    </row>
    <row r="61" spans="1:16">
      <c r="A61" s="41">
        <v>38322</v>
      </c>
      <c r="B61">
        <v>2004</v>
      </c>
      <c r="C61">
        <v>4</v>
      </c>
      <c r="D61">
        <v>61</v>
      </c>
      <c r="E61">
        <f>IF(ISBLANK(HLOOKUP(E$1, q_preprocess!$1:$1048576, $D61, FALSE)), "", HLOOKUP(E$1,q_preprocess!$1:$1048576, $D61, FALSE))</f>
        <v>6365435</v>
      </c>
      <c r="F61">
        <f>IF(ISBLANK(HLOOKUP(F$1, q_preprocess!$1:$1048576, $D61, FALSE)), "", HLOOKUP(F$1,q_preprocess!$1:$1048576, $D61, FALSE))</f>
        <v>4875956</v>
      </c>
      <c r="G61">
        <f>IF(ISBLANK(HLOOKUP(G$1, q_preprocess!$1:$1048576, $D61, FALSE)), "", HLOOKUP(G$1,q_preprocess!$1:$1048576, $D61, FALSE))</f>
        <v>807274</v>
      </c>
      <c r="H61">
        <f>IF(ISBLANK(HLOOKUP(H$1, q_preprocess!$1:$1048576, $D61, FALSE)), "", HLOOKUP(H$1,q_preprocess!$1:$1048576, $D61, FALSE))</f>
        <v>468812</v>
      </c>
      <c r="I61">
        <f>IF(ISBLANK(HLOOKUP(I$1, q_preprocess!$1:$1048576, $D61, FALSE)), "", HLOOKUP(I$1,q_preprocess!$1:$1048576, $D61, FALSE))</f>
        <v>969498</v>
      </c>
      <c r="J61">
        <f>IF(ISBLANK(HLOOKUP(J$1, q_preprocess!$1:$1048576, $D61, FALSE)), "", HLOOKUP(J$1,q_preprocess!$1:$1048576, $D61, FALSE))</f>
        <v>-500686</v>
      </c>
      <c r="K61">
        <f>IF(ISBLANK(HLOOKUP(K$1, q_preprocess!$1:$1048576, $D61, FALSE)), "", HLOOKUP(K$1,q_preprocess!$1:$1048576, $D61, FALSE))</f>
        <v>2344013</v>
      </c>
      <c r="L61">
        <f>IF(ISBLANK(HLOOKUP(L$1, q_preprocess!$1:$1048576, $D61, FALSE)), "", HLOOKUP(L$1,q_preprocess!$1:$1048576, $D61, FALSE))</f>
        <v>2130621</v>
      </c>
      <c r="M61">
        <f>IF(ISBLANK(HLOOKUP(M$1, q_preprocess!$1:$1048576, $D61, FALSE)), "", HLOOKUP(M$1,q_preprocess!$1:$1048576, $D61, FALSE))</f>
        <v>1453305</v>
      </c>
      <c r="N61">
        <f>IF(ISBLANK(HLOOKUP(N$1, q_preprocess!$1:$1048576, $D61, FALSE)), "", HLOOKUP(N$1,q_preprocess!$1:$1048576, $D61, FALSE))</f>
        <v>1036191</v>
      </c>
      <c r="O61">
        <f>IF(ISBLANK(HLOOKUP(O$1, q_preprocess!$1:$1048576, $D61, FALSE)), "", HLOOKUP(O$1,q_preprocess!$1:$1048576, $D61, FALSE))</f>
        <v>3218928</v>
      </c>
      <c r="P61" t="str">
        <f>IF(ISBLANK(HLOOKUP(P$1, q_preprocess!$1:$1048576, $D61, FALSE)), "", HLOOKUP(P$1,q_preprocess!$1:$1048576, $D61, FALSE))</f>
        <v/>
      </c>
    </row>
    <row r="62" spans="1:16">
      <c r="A62" s="41">
        <v>38412</v>
      </c>
      <c r="B62">
        <v>2005</v>
      </c>
      <c r="C62">
        <v>1</v>
      </c>
      <c r="D62">
        <v>62</v>
      </c>
      <c r="E62">
        <f>IF(ISBLANK(HLOOKUP(E$1, q_preprocess!$1:$1048576, $D62, FALSE)), "", HLOOKUP(E$1,q_preprocess!$1:$1048576, $D62, FALSE))</f>
        <v>5994798</v>
      </c>
      <c r="F62">
        <f>IF(ISBLANK(HLOOKUP(F$1, q_preprocess!$1:$1048576, $D62, FALSE)), "", HLOOKUP(F$1,q_preprocess!$1:$1048576, $D62, FALSE))</f>
        <v>4350815</v>
      </c>
      <c r="G62">
        <f>IF(ISBLANK(HLOOKUP(G$1, q_preprocess!$1:$1048576, $D62, FALSE)), "", HLOOKUP(G$1,q_preprocess!$1:$1048576, $D62, FALSE))</f>
        <v>666452</v>
      </c>
      <c r="H62">
        <f>IF(ISBLANK(HLOOKUP(H$1, q_preprocess!$1:$1048576, $D62, FALSE)), "", HLOOKUP(H$1,q_preprocess!$1:$1048576, $D62, FALSE))</f>
        <v>918365</v>
      </c>
      <c r="I62">
        <f>IF(ISBLANK(HLOOKUP(I$1, q_preprocess!$1:$1048576, $D62, FALSE)), "", HLOOKUP(I$1,q_preprocess!$1:$1048576, $D62, FALSE))</f>
        <v>680671</v>
      </c>
      <c r="J62">
        <f>IF(ISBLANK(HLOOKUP(J$1, q_preprocess!$1:$1048576, $D62, FALSE)), "", HLOOKUP(J$1,q_preprocess!$1:$1048576, $D62, FALSE))</f>
        <v>237694</v>
      </c>
      <c r="K62">
        <f>IF(ISBLANK(HLOOKUP(K$1, q_preprocess!$1:$1048576, $D62, FALSE)), "", HLOOKUP(K$1,q_preprocess!$1:$1048576, $D62, FALSE))</f>
        <v>1915842</v>
      </c>
      <c r="L62">
        <f>IF(ISBLANK(HLOOKUP(L$1, q_preprocess!$1:$1048576, $D62, FALSE)), "", HLOOKUP(L$1,q_preprocess!$1:$1048576, $D62, FALSE))</f>
        <v>1856676</v>
      </c>
      <c r="M62">
        <f>IF(ISBLANK(HLOOKUP(M$1, q_preprocess!$1:$1048576, $D62, FALSE)), "", HLOOKUP(M$1,q_preprocess!$1:$1048576, $D62, FALSE))</f>
        <v>1541656</v>
      </c>
      <c r="N62">
        <f>IF(ISBLANK(HLOOKUP(N$1, q_preprocess!$1:$1048576, $D62, FALSE)), "", HLOOKUP(N$1,q_preprocess!$1:$1048576, $D62, FALSE))</f>
        <v>976988</v>
      </c>
      <c r="O62">
        <f>IF(ISBLANK(HLOOKUP(O$1, q_preprocess!$1:$1048576, $D62, FALSE)), "", HLOOKUP(O$1,q_preprocess!$1:$1048576, $D62, FALSE))</f>
        <v>2882975</v>
      </c>
      <c r="P62" t="str">
        <f>IF(ISBLANK(HLOOKUP(P$1, q_preprocess!$1:$1048576, $D62, FALSE)), "", HLOOKUP(P$1,q_preprocess!$1:$1048576, $D62, FALSE))</f>
        <v/>
      </c>
    </row>
    <row r="63" spans="1:16">
      <c r="A63" s="41">
        <v>38504</v>
      </c>
      <c r="B63">
        <v>2005</v>
      </c>
      <c r="C63">
        <v>2</v>
      </c>
      <c r="D63">
        <v>63</v>
      </c>
      <c r="E63">
        <f>IF(ISBLANK(HLOOKUP(E$1, q_preprocess!$1:$1048576, $D63, FALSE)), "", HLOOKUP(E$1,q_preprocess!$1:$1048576, $D63, FALSE))</f>
        <v>6884146</v>
      </c>
      <c r="F63">
        <f>IF(ISBLANK(HLOOKUP(F$1, q_preprocess!$1:$1048576, $D63, FALSE)), "", HLOOKUP(F$1,q_preprocess!$1:$1048576, $D63, FALSE))</f>
        <v>4823105</v>
      </c>
      <c r="G63">
        <f>IF(ISBLANK(HLOOKUP(G$1, q_preprocess!$1:$1048576, $D63, FALSE)), "", HLOOKUP(G$1,q_preprocess!$1:$1048576, $D63, FALSE))</f>
        <v>707148</v>
      </c>
      <c r="H63">
        <f>IF(ISBLANK(HLOOKUP(H$1, q_preprocess!$1:$1048576, $D63, FALSE)), "", HLOOKUP(H$1,q_preprocess!$1:$1048576, $D63, FALSE))</f>
        <v>1220321</v>
      </c>
      <c r="I63">
        <f>IF(ISBLANK(HLOOKUP(I$1, q_preprocess!$1:$1048576, $D63, FALSE)), "", HLOOKUP(I$1,q_preprocess!$1:$1048576, $D63, FALSE))</f>
        <v>791535</v>
      </c>
      <c r="J63">
        <f>IF(ISBLANK(HLOOKUP(J$1, q_preprocess!$1:$1048576, $D63, FALSE)), "", HLOOKUP(J$1,q_preprocess!$1:$1048576, $D63, FALSE))</f>
        <v>428786</v>
      </c>
      <c r="K63">
        <f>IF(ISBLANK(HLOOKUP(K$1, q_preprocess!$1:$1048576, $D63, FALSE)), "", HLOOKUP(K$1,q_preprocess!$1:$1048576, $D63, FALSE))</f>
        <v>2253724</v>
      </c>
      <c r="L63">
        <f>IF(ISBLANK(HLOOKUP(L$1, q_preprocess!$1:$1048576, $D63, FALSE)), "", HLOOKUP(L$1,q_preprocess!$1:$1048576, $D63, FALSE))</f>
        <v>2120152</v>
      </c>
      <c r="M63">
        <f>IF(ISBLANK(HLOOKUP(M$1, q_preprocess!$1:$1048576, $D63, FALSE)), "", HLOOKUP(M$1,q_preprocess!$1:$1048576, $D63, FALSE))</f>
        <v>1921021</v>
      </c>
      <c r="N63">
        <f>IF(ISBLANK(HLOOKUP(N$1, q_preprocess!$1:$1048576, $D63, FALSE)), "", HLOOKUP(N$1,q_preprocess!$1:$1048576, $D63, FALSE))</f>
        <v>1107993</v>
      </c>
      <c r="O63">
        <f>IF(ISBLANK(HLOOKUP(O$1, q_preprocess!$1:$1048576, $D63, FALSE)), "", HLOOKUP(O$1,q_preprocess!$1:$1048576, $D63, FALSE))</f>
        <v>3249558</v>
      </c>
      <c r="P63" t="str">
        <f>IF(ISBLANK(HLOOKUP(P$1, q_preprocess!$1:$1048576, $D63, FALSE)), "", HLOOKUP(P$1,q_preprocess!$1:$1048576, $D63, FALSE))</f>
        <v/>
      </c>
    </row>
    <row r="64" spans="1:16">
      <c r="A64" s="41">
        <v>38596</v>
      </c>
      <c r="B64">
        <v>2005</v>
      </c>
      <c r="C64">
        <v>3</v>
      </c>
      <c r="D64">
        <v>64</v>
      </c>
      <c r="E64">
        <f>IF(ISBLANK(HLOOKUP(E$1, q_preprocess!$1:$1048576, $D64, FALSE)), "", HLOOKUP(E$1,q_preprocess!$1:$1048576, $D64, FALSE))</f>
        <v>6438360</v>
      </c>
      <c r="F64">
        <f>IF(ISBLANK(HLOOKUP(F$1, q_preprocess!$1:$1048576, $D64, FALSE)), "", HLOOKUP(F$1,q_preprocess!$1:$1048576, $D64, FALSE))</f>
        <v>4625304</v>
      </c>
      <c r="G64">
        <f>IF(ISBLANK(HLOOKUP(G$1, q_preprocess!$1:$1048576, $D64, FALSE)), "", HLOOKUP(G$1,q_preprocess!$1:$1048576, $D64, FALSE))</f>
        <v>765706</v>
      </c>
      <c r="H64">
        <f>IF(ISBLANK(HLOOKUP(H$1, q_preprocess!$1:$1048576, $D64, FALSE)), "", HLOOKUP(H$1,q_preprocess!$1:$1048576, $D64, FALSE))</f>
        <v>854630</v>
      </c>
      <c r="I64">
        <f>IF(ISBLANK(HLOOKUP(I$1, q_preprocess!$1:$1048576, $D64, FALSE)), "", HLOOKUP(I$1,q_preprocess!$1:$1048576, $D64, FALSE))</f>
        <v>820298</v>
      </c>
      <c r="J64">
        <f>IF(ISBLANK(HLOOKUP(J$1, q_preprocess!$1:$1048576, $D64, FALSE)), "", HLOOKUP(J$1,q_preprocess!$1:$1048576, $D64, FALSE))</f>
        <v>34332</v>
      </c>
      <c r="K64">
        <f>IF(ISBLANK(HLOOKUP(K$1, q_preprocess!$1:$1048576, $D64, FALSE)), "", HLOOKUP(K$1,q_preprocess!$1:$1048576, $D64, FALSE))</f>
        <v>2332865</v>
      </c>
      <c r="L64">
        <f>IF(ISBLANK(HLOOKUP(L$1, q_preprocess!$1:$1048576, $D64, FALSE)), "", HLOOKUP(L$1,q_preprocess!$1:$1048576, $D64, FALSE))</f>
        <v>2140144</v>
      </c>
      <c r="M64">
        <f>IF(ISBLANK(HLOOKUP(M$1, q_preprocess!$1:$1048576, $D64, FALSE)), "", HLOOKUP(M$1,q_preprocess!$1:$1048576, $D64, FALSE))</f>
        <v>1537843</v>
      </c>
      <c r="N64">
        <f>IF(ISBLANK(HLOOKUP(N$1, q_preprocess!$1:$1048576, $D64, FALSE)), "", HLOOKUP(N$1,q_preprocess!$1:$1048576, $D64, FALSE))</f>
        <v>1108220</v>
      </c>
      <c r="O64">
        <f>IF(ISBLANK(HLOOKUP(O$1, q_preprocess!$1:$1048576, $D64, FALSE)), "", HLOOKUP(O$1,q_preprocess!$1:$1048576, $D64, FALSE))</f>
        <v>3208699</v>
      </c>
      <c r="P64" t="str">
        <f>IF(ISBLANK(HLOOKUP(P$1, q_preprocess!$1:$1048576, $D64, FALSE)), "", HLOOKUP(P$1,q_preprocess!$1:$1048576, $D64, FALSE))</f>
        <v/>
      </c>
    </row>
    <row r="65" spans="1:16">
      <c r="A65" s="41">
        <v>38687</v>
      </c>
      <c r="B65">
        <v>2005</v>
      </c>
      <c r="C65">
        <v>4</v>
      </c>
      <c r="D65">
        <v>65</v>
      </c>
      <c r="E65">
        <f>IF(ISBLANK(HLOOKUP(E$1, q_preprocess!$1:$1048576, $D65, FALSE)), "", HLOOKUP(E$1,q_preprocess!$1:$1048576, $D65, FALSE))</f>
        <v>6712936</v>
      </c>
      <c r="F65">
        <f>IF(ISBLANK(HLOOKUP(F$1, q_preprocess!$1:$1048576, $D65, FALSE)), "", HLOOKUP(F$1,q_preprocess!$1:$1048576, $D65, FALSE))</f>
        <v>4956125</v>
      </c>
      <c r="G65">
        <f>IF(ISBLANK(HLOOKUP(G$1, q_preprocess!$1:$1048576, $D65, FALSE)), "", HLOOKUP(G$1,q_preprocess!$1:$1048576, $D65, FALSE))</f>
        <v>850036</v>
      </c>
      <c r="H65">
        <f>IF(ISBLANK(HLOOKUP(H$1, q_preprocess!$1:$1048576, $D65, FALSE)), "", HLOOKUP(H$1,q_preprocess!$1:$1048576, $D65, FALSE))</f>
        <v>757571</v>
      </c>
      <c r="I65">
        <f>IF(ISBLANK(HLOOKUP(I$1, q_preprocess!$1:$1048576, $D65, FALSE)), "", HLOOKUP(I$1,q_preprocess!$1:$1048576, $D65, FALSE))</f>
        <v>1145056</v>
      </c>
      <c r="J65">
        <f>IF(ISBLANK(HLOOKUP(J$1, q_preprocess!$1:$1048576, $D65, FALSE)), "", HLOOKUP(J$1,q_preprocess!$1:$1048576, $D65, FALSE))</f>
        <v>-387485</v>
      </c>
      <c r="K65">
        <f>IF(ISBLANK(HLOOKUP(K$1, q_preprocess!$1:$1048576, $D65, FALSE)), "", HLOOKUP(K$1,q_preprocess!$1:$1048576, $D65, FALSE))</f>
        <v>2411777</v>
      </c>
      <c r="L65">
        <f>IF(ISBLANK(HLOOKUP(L$1, q_preprocess!$1:$1048576, $D65, FALSE)), "", HLOOKUP(L$1,q_preprocess!$1:$1048576, $D65, FALSE))</f>
        <v>2262574</v>
      </c>
      <c r="M65">
        <f>IF(ISBLANK(HLOOKUP(M$1, q_preprocess!$1:$1048576, $D65, FALSE)), "", HLOOKUP(M$1,q_preprocess!$1:$1048576, $D65, FALSE))</f>
        <v>1590686</v>
      </c>
      <c r="N65">
        <f>IF(ISBLANK(HLOOKUP(N$1, q_preprocess!$1:$1048576, $D65, FALSE)), "", HLOOKUP(N$1,q_preprocess!$1:$1048576, $D65, FALSE))</f>
        <v>1105094</v>
      </c>
      <c r="O65">
        <f>IF(ISBLANK(HLOOKUP(O$1, q_preprocess!$1:$1048576, $D65, FALSE)), "", HLOOKUP(O$1,q_preprocess!$1:$1048576, $D65, FALSE))</f>
        <v>3303354</v>
      </c>
      <c r="P65" t="str">
        <f>IF(ISBLANK(HLOOKUP(P$1, q_preprocess!$1:$1048576, $D65, FALSE)), "", HLOOKUP(P$1,q_preprocess!$1:$1048576, $D65, FALSE))</f>
        <v/>
      </c>
    </row>
    <row r="66" spans="1:16">
      <c r="A66" s="41">
        <v>38777</v>
      </c>
      <c r="B66">
        <v>2006</v>
      </c>
      <c r="C66">
        <v>1</v>
      </c>
      <c r="D66">
        <v>66</v>
      </c>
      <c r="E66">
        <f>IF(ISBLANK(HLOOKUP(E$1, q_preprocess!$1:$1048576, $D66, FALSE)), "", HLOOKUP(E$1,q_preprocess!$1:$1048576, $D66, FALSE))</f>
        <v>6259400</v>
      </c>
      <c r="F66">
        <f>IF(ISBLANK(HLOOKUP(F$1, q_preprocess!$1:$1048576, $D66, FALSE)), "", HLOOKUP(F$1,q_preprocess!$1:$1048576, $D66, FALSE))</f>
        <v>4582945</v>
      </c>
      <c r="G66">
        <f>IF(ISBLANK(HLOOKUP(G$1, q_preprocess!$1:$1048576, $D66, FALSE)), "", HLOOKUP(G$1,q_preprocess!$1:$1048576, $D66, FALSE))</f>
        <v>710869</v>
      </c>
      <c r="H66">
        <f>IF(ISBLANK(HLOOKUP(H$1, q_preprocess!$1:$1048576, $D66, FALSE)), "", HLOOKUP(H$1,q_preprocess!$1:$1048576, $D66, FALSE))</f>
        <v>873900</v>
      </c>
      <c r="I66">
        <f>IF(ISBLANK(HLOOKUP(I$1, q_preprocess!$1:$1048576, $D66, FALSE)), "", HLOOKUP(I$1,q_preprocess!$1:$1048576, $D66, FALSE))</f>
        <v>718256</v>
      </c>
      <c r="J66">
        <f>IF(ISBLANK(HLOOKUP(J$1, q_preprocess!$1:$1048576, $D66, FALSE)), "", HLOOKUP(J$1,q_preprocess!$1:$1048576, $D66, FALSE))</f>
        <v>155644</v>
      </c>
      <c r="K66">
        <f>IF(ISBLANK(HLOOKUP(K$1, q_preprocess!$1:$1048576, $D66, FALSE)), "", HLOOKUP(K$1,q_preprocess!$1:$1048576, $D66, FALSE))</f>
        <v>2240740</v>
      </c>
      <c r="L66">
        <f>IF(ISBLANK(HLOOKUP(L$1, q_preprocess!$1:$1048576, $D66, FALSE)), "", HLOOKUP(L$1,q_preprocess!$1:$1048576, $D66, FALSE))</f>
        <v>2149054</v>
      </c>
      <c r="M66">
        <f>IF(ISBLANK(HLOOKUP(M$1, q_preprocess!$1:$1048576, $D66, FALSE)), "", HLOOKUP(M$1,q_preprocess!$1:$1048576, $D66, FALSE))</f>
        <v>1667072</v>
      </c>
      <c r="N66">
        <f>IF(ISBLANK(HLOOKUP(N$1, q_preprocess!$1:$1048576, $D66, FALSE)), "", HLOOKUP(N$1,q_preprocess!$1:$1048576, $D66, FALSE))</f>
        <v>1017962</v>
      </c>
      <c r="O66">
        <f>IF(ISBLANK(HLOOKUP(O$1, q_preprocess!$1:$1048576, $D66, FALSE)), "", HLOOKUP(O$1,q_preprocess!$1:$1048576, $D66, FALSE))</f>
        <v>2944182</v>
      </c>
      <c r="P66" t="str">
        <f>IF(ISBLANK(HLOOKUP(P$1, q_preprocess!$1:$1048576, $D66, FALSE)), "", HLOOKUP(P$1,q_preprocess!$1:$1048576, $D66, FALSE))</f>
        <v/>
      </c>
    </row>
    <row r="67" spans="1:16">
      <c r="A67" s="41">
        <v>38869</v>
      </c>
      <c r="B67">
        <v>2006</v>
      </c>
      <c r="C67">
        <v>2</v>
      </c>
      <c r="D67">
        <v>67</v>
      </c>
      <c r="E67">
        <f>IF(ISBLANK(HLOOKUP(E$1, q_preprocess!$1:$1048576, $D67, FALSE)), "", HLOOKUP(E$1,q_preprocess!$1:$1048576, $D67, FALSE))</f>
        <v>7150289</v>
      </c>
      <c r="F67">
        <f>IF(ISBLANK(HLOOKUP(F$1, q_preprocess!$1:$1048576, $D67, FALSE)), "", HLOOKUP(F$1,q_preprocess!$1:$1048576, $D67, FALSE))</f>
        <v>4843414</v>
      </c>
      <c r="G67">
        <f>IF(ISBLANK(HLOOKUP(G$1, q_preprocess!$1:$1048576, $D67, FALSE)), "", HLOOKUP(G$1,q_preprocess!$1:$1048576, $D67, FALSE))</f>
        <v>738753</v>
      </c>
      <c r="H67">
        <f>IF(ISBLANK(HLOOKUP(H$1, q_preprocess!$1:$1048576, $D67, FALSE)), "", HLOOKUP(H$1,q_preprocess!$1:$1048576, $D67, FALSE))</f>
        <v>1122537</v>
      </c>
      <c r="I67">
        <f>IF(ISBLANK(HLOOKUP(I$1, q_preprocess!$1:$1048576, $D67, FALSE)), "", HLOOKUP(I$1,q_preprocess!$1:$1048576, $D67, FALSE))</f>
        <v>869397</v>
      </c>
      <c r="J67">
        <f>IF(ISBLANK(HLOOKUP(J$1, q_preprocess!$1:$1048576, $D67, FALSE)), "", HLOOKUP(J$1,q_preprocess!$1:$1048576, $D67, FALSE))</f>
        <v>253140</v>
      </c>
      <c r="K67">
        <f>IF(ISBLANK(HLOOKUP(K$1, q_preprocess!$1:$1048576, $D67, FALSE)), "", HLOOKUP(K$1,q_preprocess!$1:$1048576, $D67, FALSE))</f>
        <v>2742080</v>
      </c>
      <c r="L67">
        <f>IF(ISBLANK(HLOOKUP(L$1, q_preprocess!$1:$1048576, $D67, FALSE)), "", HLOOKUP(L$1,q_preprocess!$1:$1048576, $D67, FALSE))</f>
        <v>2296496</v>
      </c>
      <c r="M67">
        <f>IF(ISBLANK(HLOOKUP(M$1, q_preprocess!$1:$1048576, $D67, FALSE)), "", HLOOKUP(M$1,q_preprocess!$1:$1048576, $D67, FALSE))</f>
        <v>1991065</v>
      </c>
      <c r="N67">
        <f>IF(ISBLANK(HLOOKUP(N$1, q_preprocess!$1:$1048576, $D67, FALSE)), "", HLOOKUP(N$1,q_preprocess!$1:$1048576, $D67, FALSE))</f>
        <v>1157573</v>
      </c>
      <c r="O67">
        <f>IF(ISBLANK(HLOOKUP(O$1, q_preprocess!$1:$1048576, $D67, FALSE)), "", HLOOKUP(O$1,q_preprocess!$1:$1048576, $D67, FALSE))</f>
        <v>3364235</v>
      </c>
      <c r="P67" t="str">
        <f>IF(ISBLANK(HLOOKUP(P$1, q_preprocess!$1:$1048576, $D67, FALSE)), "", HLOOKUP(P$1,q_preprocess!$1:$1048576, $D67, FALSE))</f>
        <v/>
      </c>
    </row>
    <row r="68" spans="1:16">
      <c r="A68" s="41">
        <v>38961</v>
      </c>
      <c r="B68">
        <v>2006</v>
      </c>
      <c r="C68">
        <v>3</v>
      </c>
      <c r="D68">
        <v>68</v>
      </c>
      <c r="E68">
        <f>IF(ISBLANK(HLOOKUP(E$1, q_preprocess!$1:$1048576, $D68, FALSE)), "", HLOOKUP(E$1,q_preprocess!$1:$1048576, $D68, FALSE))</f>
        <v>6807897</v>
      </c>
      <c r="F68">
        <f>IF(ISBLANK(HLOOKUP(F$1, q_preprocess!$1:$1048576, $D68, FALSE)), "", HLOOKUP(F$1,q_preprocess!$1:$1048576, $D68, FALSE))</f>
        <v>4729558</v>
      </c>
      <c r="G68">
        <f>IF(ISBLANK(HLOOKUP(G$1, q_preprocess!$1:$1048576, $D68, FALSE)), "", HLOOKUP(G$1,q_preprocess!$1:$1048576, $D68, FALSE))</f>
        <v>775109</v>
      </c>
      <c r="H68">
        <f>IF(ISBLANK(HLOOKUP(H$1, q_preprocess!$1:$1048576, $D68, FALSE)), "", HLOOKUP(H$1,q_preprocess!$1:$1048576, $D68, FALSE))</f>
        <v>809099</v>
      </c>
      <c r="I68">
        <f>IF(ISBLANK(HLOOKUP(I$1, q_preprocess!$1:$1048576, $D68, FALSE)), "", HLOOKUP(I$1,q_preprocess!$1:$1048576, $D68, FALSE))</f>
        <v>861328</v>
      </c>
      <c r="J68">
        <f>IF(ISBLANK(HLOOKUP(J$1, q_preprocess!$1:$1048576, $D68, FALSE)), "", HLOOKUP(J$1,q_preprocess!$1:$1048576, $D68, FALSE))</f>
        <v>-52229</v>
      </c>
      <c r="K68">
        <f>IF(ISBLANK(HLOOKUP(K$1, q_preprocess!$1:$1048576, $D68, FALSE)), "", HLOOKUP(K$1,q_preprocess!$1:$1048576, $D68, FALSE))</f>
        <v>2725701</v>
      </c>
      <c r="L68">
        <f>IF(ISBLANK(HLOOKUP(L$1, q_preprocess!$1:$1048576, $D68, FALSE)), "", HLOOKUP(L$1,q_preprocess!$1:$1048576, $D68, FALSE))</f>
        <v>2231570</v>
      </c>
      <c r="M68">
        <f>IF(ISBLANK(HLOOKUP(M$1, q_preprocess!$1:$1048576, $D68, FALSE)), "", HLOOKUP(M$1,q_preprocess!$1:$1048576, $D68, FALSE))</f>
        <v>1644550</v>
      </c>
      <c r="N68">
        <f>IF(ISBLANK(HLOOKUP(N$1, q_preprocess!$1:$1048576, $D68, FALSE)), "", HLOOKUP(N$1,q_preprocess!$1:$1048576, $D68, FALSE))</f>
        <v>1212939</v>
      </c>
      <c r="O68">
        <f>IF(ISBLANK(HLOOKUP(O$1, q_preprocess!$1:$1048576, $D68, FALSE)), "", HLOOKUP(O$1,q_preprocess!$1:$1048576, $D68, FALSE))</f>
        <v>3323476</v>
      </c>
      <c r="P68" t="str">
        <f>IF(ISBLANK(HLOOKUP(P$1, q_preprocess!$1:$1048576, $D68, FALSE)), "", HLOOKUP(P$1,q_preprocess!$1:$1048576, $D68, FALSE))</f>
        <v/>
      </c>
    </row>
    <row r="69" spans="1:16">
      <c r="A69" s="41">
        <v>39052</v>
      </c>
      <c r="B69">
        <v>2006</v>
      </c>
      <c r="C69">
        <v>4</v>
      </c>
      <c r="D69">
        <v>69</v>
      </c>
      <c r="E69">
        <f>IF(ISBLANK(HLOOKUP(E$1, q_preprocess!$1:$1048576, $D69, FALSE)), "", HLOOKUP(E$1,q_preprocess!$1:$1048576, $D69, FALSE))</f>
        <v>7061326</v>
      </c>
      <c r="F69">
        <f>IF(ISBLANK(HLOOKUP(F$1, q_preprocess!$1:$1048576, $D69, FALSE)), "", HLOOKUP(F$1,q_preprocess!$1:$1048576, $D69, FALSE))</f>
        <v>5363004</v>
      </c>
      <c r="G69">
        <f>IF(ISBLANK(HLOOKUP(G$1, q_preprocess!$1:$1048576, $D69, FALSE)), "", HLOOKUP(G$1,q_preprocess!$1:$1048576, $D69, FALSE))</f>
        <v>862465</v>
      </c>
      <c r="H69">
        <f>IF(ISBLANK(HLOOKUP(H$1, q_preprocess!$1:$1048576, $D69, FALSE)), "", HLOOKUP(H$1,q_preprocess!$1:$1048576, $D69, FALSE))</f>
        <v>754425</v>
      </c>
      <c r="I69">
        <f>IF(ISBLANK(HLOOKUP(I$1, q_preprocess!$1:$1048576, $D69, FALSE)), "", HLOOKUP(I$1,q_preprocess!$1:$1048576, $D69, FALSE))</f>
        <v>1308100</v>
      </c>
      <c r="J69">
        <f>IF(ISBLANK(HLOOKUP(J$1, q_preprocess!$1:$1048576, $D69, FALSE)), "", HLOOKUP(J$1,q_preprocess!$1:$1048576, $D69, FALSE))</f>
        <v>-553675</v>
      </c>
      <c r="K69">
        <f>IF(ISBLANK(HLOOKUP(K$1, q_preprocess!$1:$1048576, $D69, FALSE)), "", HLOOKUP(K$1,q_preprocess!$1:$1048576, $D69, FALSE))</f>
        <v>2216276</v>
      </c>
      <c r="L69">
        <f>IF(ISBLANK(HLOOKUP(L$1, q_preprocess!$1:$1048576, $D69, FALSE)), "", HLOOKUP(L$1,q_preprocess!$1:$1048576, $D69, FALSE))</f>
        <v>2134843</v>
      </c>
      <c r="M69">
        <f>IF(ISBLANK(HLOOKUP(M$1, q_preprocess!$1:$1048576, $D69, FALSE)), "", HLOOKUP(M$1,q_preprocess!$1:$1048576, $D69, FALSE))</f>
        <v>1600421</v>
      </c>
      <c r="N69">
        <f>IF(ISBLANK(HLOOKUP(N$1, q_preprocess!$1:$1048576, $D69, FALSE)), "", HLOOKUP(N$1,q_preprocess!$1:$1048576, $D69, FALSE))</f>
        <v>1257661</v>
      </c>
      <c r="O69">
        <f>IF(ISBLANK(HLOOKUP(O$1, q_preprocess!$1:$1048576, $D69, FALSE)), "", HLOOKUP(O$1,q_preprocess!$1:$1048576, $D69, FALSE))</f>
        <v>3452995</v>
      </c>
      <c r="P69" t="str">
        <f>IF(ISBLANK(HLOOKUP(P$1, q_preprocess!$1:$1048576, $D69, FALSE)), "", HLOOKUP(P$1,q_preprocess!$1:$1048576, $D69, FALSE))</f>
        <v/>
      </c>
    </row>
    <row r="70" spans="1:16">
      <c r="A70" s="41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HLOOKUP(E$1,q_preprocess!$1:$1048576, $D70, FALSE))</f>
        <v>6417302</v>
      </c>
      <c r="F70">
        <f>IF(ISBLANK(HLOOKUP(F$1, q_preprocess!$1:$1048576, $D70, FALSE)), "", HLOOKUP(F$1,q_preprocess!$1:$1048576, $D70, FALSE))</f>
        <v>4768148</v>
      </c>
      <c r="G70">
        <f>IF(ISBLANK(HLOOKUP(G$1, q_preprocess!$1:$1048576, $D70, FALSE)), "", HLOOKUP(G$1,q_preprocess!$1:$1048576, $D70, FALSE))</f>
        <v>706991</v>
      </c>
      <c r="H70">
        <f>IF(ISBLANK(HLOOKUP(H$1, q_preprocess!$1:$1048576, $D70, FALSE)), "", HLOOKUP(H$1,q_preprocess!$1:$1048576, $D70, FALSE))</f>
        <v>1023202</v>
      </c>
      <c r="I70">
        <f>IF(ISBLANK(HLOOKUP(I$1, q_preprocess!$1:$1048576, $D70, FALSE)), "", HLOOKUP(I$1,q_preprocess!$1:$1048576, $D70, FALSE))</f>
        <v>851769</v>
      </c>
      <c r="J70">
        <f>IF(ISBLANK(HLOOKUP(J$1, q_preprocess!$1:$1048576, $D70, FALSE)), "", HLOOKUP(J$1,q_preprocess!$1:$1048576, $D70, FALSE))</f>
        <v>171433</v>
      </c>
      <c r="K70">
        <f>IF(ISBLANK(HLOOKUP(K$1, q_preprocess!$1:$1048576, $D70, FALSE)), "", HLOOKUP(K$1,q_preprocess!$1:$1048576, $D70, FALSE))</f>
        <v>2141187</v>
      </c>
      <c r="L70">
        <f>IF(ISBLANK(HLOOKUP(L$1, q_preprocess!$1:$1048576, $D70, FALSE)), "", HLOOKUP(L$1,q_preprocess!$1:$1048576, $D70, FALSE))</f>
        <v>2222225</v>
      </c>
      <c r="M70">
        <f>IF(ISBLANK(HLOOKUP(M$1, q_preprocess!$1:$1048576, $D70, FALSE)), "", HLOOKUP(M$1,q_preprocess!$1:$1048576, $D70, FALSE))</f>
        <v>1624782</v>
      </c>
      <c r="N70">
        <f>IF(ISBLANK(HLOOKUP(N$1, q_preprocess!$1:$1048576, $D70, FALSE)), "", HLOOKUP(N$1,q_preprocess!$1:$1048576, $D70, FALSE))</f>
        <v>1042059</v>
      </c>
      <c r="O70">
        <f>IF(ISBLANK(HLOOKUP(O$1, q_preprocess!$1:$1048576, $D70, FALSE)), "", HLOOKUP(O$1,q_preprocess!$1:$1048576, $D70, FALSE))</f>
        <v>3088268</v>
      </c>
      <c r="P70" t="str">
        <f>IF(ISBLANK(HLOOKUP(P$1, q_preprocess!$1:$1048576, $D70, FALSE)), "", HLOOKUP(P$1,q_preprocess!$1:$1048576, $D70, FALSE))</f>
        <v/>
      </c>
    </row>
    <row r="71" spans="1:16">
      <c r="A71" s="41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HLOOKUP(E$1,q_preprocess!$1:$1048576, $D71, FALSE))</f>
        <v>7442694</v>
      </c>
      <c r="F71">
        <f>IF(ISBLANK(HLOOKUP(F$1, q_preprocess!$1:$1048576, $D71, FALSE)), "", HLOOKUP(F$1,q_preprocess!$1:$1048576, $D71, FALSE))</f>
        <v>4941057</v>
      </c>
      <c r="G71">
        <f>IF(ISBLANK(HLOOKUP(G$1, q_preprocess!$1:$1048576, $D71, FALSE)), "", HLOOKUP(G$1,q_preprocess!$1:$1048576, $D71, FALSE))</f>
        <v>765885</v>
      </c>
      <c r="H71">
        <f>IF(ISBLANK(HLOOKUP(H$1, q_preprocess!$1:$1048576, $D71, FALSE)), "", HLOOKUP(H$1,q_preprocess!$1:$1048576, $D71, FALSE))</f>
        <v>1079106</v>
      </c>
      <c r="I71">
        <f>IF(ISBLANK(HLOOKUP(I$1, q_preprocess!$1:$1048576, $D71, FALSE)), "", HLOOKUP(I$1,q_preprocess!$1:$1048576, $D71, FALSE))</f>
        <v>972931</v>
      </c>
      <c r="J71">
        <f>IF(ISBLANK(HLOOKUP(J$1, q_preprocess!$1:$1048576, $D71, FALSE)), "", HLOOKUP(J$1,q_preprocess!$1:$1048576, $D71, FALSE))</f>
        <v>106175</v>
      </c>
      <c r="K71">
        <f>IF(ISBLANK(HLOOKUP(K$1, q_preprocess!$1:$1048576, $D71, FALSE)), "", HLOOKUP(K$1,q_preprocess!$1:$1048576, $D71, FALSE))</f>
        <v>2802352</v>
      </c>
      <c r="L71">
        <f>IF(ISBLANK(HLOOKUP(L$1, q_preprocess!$1:$1048576, $D71, FALSE)), "", HLOOKUP(L$1,q_preprocess!$1:$1048576, $D71, FALSE))</f>
        <v>2145706</v>
      </c>
      <c r="M71">
        <f>IF(ISBLANK(HLOOKUP(M$1, q_preprocess!$1:$1048576, $D71, FALSE)), "", HLOOKUP(M$1,q_preprocess!$1:$1048576, $D71, FALSE))</f>
        <v>2011544</v>
      </c>
      <c r="N71">
        <f>IF(ISBLANK(HLOOKUP(N$1, q_preprocess!$1:$1048576, $D71, FALSE)), "", HLOOKUP(N$1,q_preprocess!$1:$1048576, $D71, FALSE))</f>
        <v>1238620</v>
      </c>
      <c r="O71">
        <f>IF(ISBLANK(HLOOKUP(O$1, q_preprocess!$1:$1048576, $D71, FALSE)), "", HLOOKUP(O$1,q_preprocess!$1:$1048576, $D71, FALSE))</f>
        <v>3507078</v>
      </c>
      <c r="P71" t="str">
        <f>IF(ISBLANK(HLOOKUP(P$1, q_preprocess!$1:$1048576, $D71, FALSE)), "", HLOOKUP(P$1,q_preprocess!$1:$1048576, $D71, FALSE))</f>
        <v/>
      </c>
    </row>
    <row r="72" spans="1:16">
      <c r="A72" s="41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HLOOKUP(E$1,q_preprocess!$1:$1048576, $D72, FALSE))</f>
        <v>7171628</v>
      </c>
      <c r="F72">
        <f>IF(ISBLANK(HLOOKUP(F$1, q_preprocess!$1:$1048576, $D72, FALSE)), "", HLOOKUP(F$1,q_preprocess!$1:$1048576, $D72, FALSE))</f>
        <v>4876788</v>
      </c>
      <c r="G72">
        <f>IF(ISBLANK(HLOOKUP(G$1, q_preprocess!$1:$1048576, $D72, FALSE)), "", HLOOKUP(G$1,q_preprocess!$1:$1048576, $D72, FALSE))</f>
        <v>826911</v>
      </c>
      <c r="H72">
        <f>IF(ISBLANK(HLOOKUP(H$1, q_preprocess!$1:$1048576, $D72, FALSE)), "", HLOOKUP(H$1,q_preprocess!$1:$1048576, $D72, FALSE))</f>
        <v>1375852</v>
      </c>
      <c r="I72">
        <f>IF(ISBLANK(HLOOKUP(I$1, q_preprocess!$1:$1048576, $D72, FALSE)), "", HLOOKUP(I$1,q_preprocess!$1:$1048576, $D72, FALSE))</f>
        <v>981382</v>
      </c>
      <c r="J72">
        <f>IF(ISBLANK(HLOOKUP(J$1, q_preprocess!$1:$1048576, $D72, FALSE)), "", HLOOKUP(J$1,q_preprocess!$1:$1048576, $D72, FALSE))</f>
        <v>394470</v>
      </c>
      <c r="K72">
        <f>IF(ISBLANK(HLOOKUP(K$1, q_preprocess!$1:$1048576, $D72, FALSE)), "", HLOOKUP(K$1,q_preprocess!$1:$1048576, $D72, FALSE))</f>
        <v>2653239</v>
      </c>
      <c r="L72">
        <f>IF(ISBLANK(HLOOKUP(L$1, q_preprocess!$1:$1048576, $D72, FALSE)), "", HLOOKUP(L$1,q_preprocess!$1:$1048576, $D72, FALSE))</f>
        <v>2561163</v>
      </c>
      <c r="M72">
        <f>IF(ISBLANK(HLOOKUP(M$1, q_preprocess!$1:$1048576, $D72, FALSE)), "", HLOOKUP(M$1,q_preprocess!$1:$1048576, $D72, FALSE))</f>
        <v>1699188</v>
      </c>
      <c r="N72">
        <f>IF(ISBLANK(HLOOKUP(N$1, q_preprocess!$1:$1048576, $D72, FALSE)), "", HLOOKUP(N$1,q_preprocess!$1:$1048576, $D72, FALSE))</f>
        <v>1301719</v>
      </c>
      <c r="O72">
        <f>IF(ISBLANK(HLOOKUP(O$1, q_preprocess!$1:$1048576, $D72, FALSE)), "", HLOOKUP(O$1,q_preprocess!$1:$1048576, $D72, FALSE))</f>
        <v>3498590</v>
      </c>
      <c r="P72" t="str">
        <f>IF(ISBLANK(HLOOKUP(P$1, q_preprocess!$1:$1048576, $D72, FALSE)), "", HLOOKUP(P$1,q_preprocess!$1:$1048576, $D72, FALSE))</f>
        <v/>
      </c>
    </row>
    <row r="73" spans="1:16">
      <c r="A73" s="41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HLOOKUP(E$1,q_preprocess!$1:$1048576, $D73, FALSE))</f>
        <v>7492403</v>
      </c>
      <c r="F73">
        <f>IF(ISBLANK(HLOOKUP(F$1, q_preprocess!$1:$1048576, $D73, FALSE)), "", HLOOKUP(F$1,q_preprocess!$1:$1048576, $D73, FALSE))</f>
        <v>5746804</v>
      </c>
      <c r="G73">
        <f>IF(ISBLANK(HLOOKUP(G$1, q_preprocess!$1:$1048576, $D73, FALSE)), "", HLOOKUP(G$1,q_preprocess!$1:$1048576, $D73, FALSE))</f>
        <v>903740</v>
      </c>
      <c r="H73">
        <f>IF(ISBLANK(HLOOKUP(H$1, q_preprocess!$1:$1048576, $D73, FALSE)), "", HLOOKUP(H$1,q_preprocess!$1:$1048576, $D73, FALSE))</f>
        <v>475409</v>
      </c>
      <c r="I73">
        <f>IF(ISBLANK(HLOOKUP(I$1, q_preprocess!$1:$1048576, $D73, FALSE)), "", HLOOKUP(I$1,q_preprocess!$1:$1048576, $D73, FALSE))</f>
        <v>1426032</v>
      </c>
      <c r="J73">
        <f>IF(ISBLANK(HLOOKUP(J$1, q_preprocess!$1:$1048576, $D73, FALSE)), "", HLOOKUP(J$1,q_preprocess!$1:$1048576, $D73, FALSE))</f>
        <v>-950623</v>
      </c>
      <c r="K73">
        <f>IF(ISBLANK(HLOOKUP(K$1, q_preprocess!$1:$1048576, $D73, FALSE)), "", HLOOKUP(K$1,q_preprocess!$1:$1048576, $D73, FALSE))</f>
        <v>2634612</v>
      </c>
      <c r="L73">
        <f>IF(ISBLANK(HLOOKUP(L$1, q_preprocess!$1:$1048576, $D73, FALSE)), "", HLOOKUP(L$1,q_preprocess!$1:$1048576, $D73, FALSE))</f>
        <v>2268162</v>
      </c>
      <c r="M73">
        <f>IF(ISBLANK(HLOOKUP(M$1, q_preprocess!$1:$1048576, $D73, FALSE)), "", HLOOKUP(M$1,q_preprocess!$1:$1048576, $D73, FALSE))</f>
        <v>1755630</v>
      </c>
      <c r="N73">
        <f>IF(ISBLANK(HLOOKUP(N$1, q_preprocess!$1:$1048576, $D73, FALSE)), "", HLOOKUP(N$1,q_preprocess!$1:$1048576, $D73, FALSE))</f>
        <v>1346713</v>
      </c>
      <c r="O73">
        <f>IF(ISBLANK(HLOOKUP(O$1, q_preprocess!$1:$1048576, $D73, FALSE)), "", HLOOKUP(O$1,q_preprocess!$1:$1048576, $D73, FALSE))</f>
        <v>3599700</v>
      </c>
      <c r="P73" t="str">
        <f>IF(ISBLANK(HLOOKUP(P$1, q_preprocess!$1:$1048576, $D73, FALSE)), "", HLOOKUP(P$1,q_preprocess!$1:$1048576, $D73, FALSE))</f>
        <v/>
      </c>
    </row>
    <row r="74" spans="1:16">
      <c r="A74" s="41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HLOOKUP(E$1,q_preprocess!$1:$1048576, $D74, FALSE))</f>
        <v>6837878</v>
      </c>
      <c r="F74">
        <f>IF(ISBLANK(HLOOKUP(F$1, q_preprocess!$1:$1048576, $D74, FALSE)), "", HLOOKUP(F$1,q_preprocess!$1:$1048576, $D74, FALSE))</f>
        <v>5035098</v>
      </c>
      <c r="G74">
        <f>IF(ISBLANK(HLOOKUP(G$1, q_preprocess!$1:$1048576, $D74, FALSE)), "", HLOOKUP(G$1,q_preprocess!$1:$1048576, $D74, FALSE))</f>
        <v>708560</v>
      </c>
      <c r="H74">
        <f>IF(ISBLANK(HLOOKUP(H$1, q_preprocess!$1:$1048576, $D74, FALSE)), "", HLOOKUP(H$1,q_preprocess!$1:$1048576, $D74, FALSE))</f>
        <v>885518</v>
      </c>
      <c r="I74">
        <f>IF(ISBLANK(HLOOKUP(I$1, q_preprocess!$1:$1048576, $D74, FALSE)), "", HLOOKUP(I$1,q_preprocess!$1:$1048576, $D74, FALSE))</f>
        <v>954389</v>
      </c>
      <c r="J74">
        <f>IF(ISBLANK(HLOOKUP(J$1, q_preprocess!$1:$1048576, $D74, FALSE)), "", HLOOKUP(J$1,q_preprocess!$1:$1048576, $D74, FALSE))</f>
        <v>-68871</v>
      </c>
      <c r="K74">
        <f>IF(ISBLANK(HLOOKUP(K$1, q_preprocess!$1:$1048576, $D74, FALSE)), "", HLOOKUP(K$1,q_preprocess!$1:$1048576, $D74, FALSE))</f>
        <v>2646318</v>
      </c>
      <c r="L74">
        <f>IF(ISBLANK(HLOOKUP(L$1, q_preprocess!$1:$1048576, $D74, FALSE)), "", HLOOKUP(L$1,q_preprocess!$1:$1048576, $D74, FALSE))</f>
        <v>2437617</v>
      </c>
      <c r="M74">
        <f>IF(ISBLANK(HLOOKUP(M$1, q_preprocess!$1:$1048576, $D74, FALSE)), "", HLOOKUP(M$1,q_preprocess!$1:$1048576, $D74, FALSE))</f>
        <v>1840132</v>
      </c>
      <c r="N74">
        <f>IF(ISBLANK(HLOOKUP(N$1, q_preprocess!$1:$1048576, $D74, FALSE)), "", HLOOKUP(N$1,q_preprocess!$1:$1048576, $D74, FALSE))</f>
        <v>1094597</v>
      </c>
      <c r="O74">
        <f>IF(ISBLANK(HLOOKUP(O$1, q_preprocess!$1:$1048576, $D74, FALSE)), "", HLOOKUP(O$1,q_preprocess!$1:$1048576, $D74, FALSE))</f>
        <v>3189271</v>
      </c>
      <c r="P74" t="str">
        <f>IF(ISBLANK(HLOOKUP(P$1, q_preprocess!$1:$1048576, $D74, FALSE)), "", HLOOKUP(P$1,q_preprocess!$1:$1048576, $D74, FALSE))</f>
        <v/>
      </c>
    </row>
    <row r="75" spans="1:16">
      <c r="A75" s="41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HLOOKUP(E$1,q_preprocess!$1:$1048576, $D75, FALSE))</f>
        <v>7955173</v>
      </c>
      <c r="F75">
        <f>IF(ISBLANK(HLOOKUP(F$1, q_preprocess!$1:$1048576, $D75, FALSE)), "", HLOOKUP(F$1,q_preprocess!$1:$1048576, $D75, FALSE))</f>
        <v>5273197</v>
      </c>
      <c r="G75">
        <f>IF(ISBLANK(HLOOKUP(G$1, q_preprocess!$1:$1048576, $D75, FALSE)), "", HLOOKUP(G$1,q_preprocess!$1:$1048576, $D75, FALSE))</f>
        <v>816555</v>
      </c>
      <c r="H75">
        <f>IF(ISBLANK(HLOOKUP(H$1, q_preprocess!$1:$1048576, $D75, FALSE)), "", HLOOKUP(H$1,q_preprocess!$1:$1048576, $D75, FALSE))</f>
        <v>1511220</v>
      </c>
      <c r="I75">
        <f>IF(ISBLANK(HLOOKUP(I$1, q_preprocess!$1:$1048576, $D75, FALSE)), "", HLOOKUP(I$1,q_preprocess!$1:$1048576, $D75, FALSE))</f>
        <v>1230270</v>
      </c>
      <c r="J75">
        <f>IF(ISBLANK(HLOOKUP(J$1, q_preprocess!$1:$1048576, $D75, FALSE)), "", HLOOKUP(J$1,q_preprocess!$1:$1048576, $D75, FALSE))</f>
        <v>280950</v>
      </c>
      <c r="K75">
        <f>IF(ISBLANK(HLOOKUP(K$1, q_preprocess!$1:$1048576, $D75, FALSE)), "", HLOOKUP(K$1,q_preprocess!$1:$1048576, $D75, FALSE))</f>
        <v>2909900</v>
      </c>
      <c r="L75">
        <f>IF(ISBLANK(HLOOKUP(L$1, q_preprocess!$1:$1048576, $D75, FALSE)), "", HLOOKUP(L$1,q_preprocess!$1:$1048576, $D75, FALSE))</f>
        <v>2555700</v>
      </c>
      <c r="M75">
        <f>IF(ISBLANK(HLOOKUP(M$1, q_preprocess!$1:$1048576, $D75, FALSE)), "", HLOOKUP(M$1,q_preprocess!$1:$1048576, $D75, FALSE))</f>
        <v>2255177</v>
      </c>
      <c r="N75">
        <f>IF(ISBLANK(HLOOKUP(N$1, q_preprocess!$1:$1048576, $D75, FALSE)), "", HLOOKUP(N$1,q_preprocess!$1:$1048576, $D75, FALSE))</f>
        <v>1292153</v>
      </c>
      <c r="O75">
        <f>IF(ISBLANK(HLOOKUP(O$1, q_preprocess!$1:$1048576, $D75, FALSE)), "", HLOOKUP(O$1,q_preprocess!$1:$1048576, $D75, FALSE))</f>
        <v>3670388</v>
      </c>
      <c r="P75" t="str">
        <f>IF(ISBLANK(HLOOKUP(P$1, q_preprocess!$1:$1048576, $D75, FALSE)), "", HLOOKUP(P$1,q_preprocess!$1:$1048576, $D75, FALSE))</f>
        <v/>
      </c>
    </row>
    <row r="76" spans="1:16">
      <c r="A76" s="41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HLOOKUP(E$1,q_preprocess!$1:$1048576, $D76, FALSE))</f>
        <v>7678219</v>
      </c>
      <c r="F76">
        <f>IF(ISBLANK(HLOOKUP(F$1, q_preprocess!$1:$1048576, $D76, FALSE)), "", HLOOKUP(F$1,q_preprocess!$1:$1048576, $D76, FALSE))</f>
        <v>5160364</v>
      </c>
      <c r="G76">
        <f>IF(ISBLANK(HLOOKUP(G$1, q_preprocess!$1:$1048576, $D76, FALSE)), "", HLOOKUP(G$1,q_preprocess!$1:$1048576, $D76, FALSE))</f>
        <v>863703</v>
      </c>
      <c r="H76">
        <f>IF(ISBLANK(HLOOKUP(H$1, q_preprocess!$1:$1048576, $D76, FALSE)), "", HLOOKUP(H$1,q_preprocess!$1:$1048576, $D76, FALSE))</f>
        <v>1704170</v>
      </c>
      <c r="I76">
        <f>IF(ISBLANK(HLOOKUP(I$1, q_preprocess!$1:$1048576, $D76, FALSE)), "", HLOOKUP(I$1,q_preprocess!$1:$1048576, $D76, FALSE))</f>
        <v>1134275</v>
      </c>
      <c r="J76">
        <f>IF(ISBLANK(HLOOKUP(J$1, q_preprocess!$1:$1048576, $D76, FALSE)), "", HLOOKUP(J$1,q_preprocess!$1:$1048576, $D76, FALSE))</f>
        <v>569895</v>
      </c>
      <c r="K76">
        <f>IF(ISBLANK(HLOOKUP(K$1, q_preprocess!$1:$1048576, $D76, FALSE)), "", HLOOKUP(K$1,q_preprocess!$1:$1048576, $D76, FALSE))</f>
        <v>2570842</v>
      </c>
      <c r="L76">
        <f>IF(ISBLANK(HLOOKUP(L$1, q_preprocess!$1:$1048576, $D76, FALSE)), "", HLOOKUP(L$1,q_preprocess!$1:$1048576, $D76, FALSE))</f>
        <v>2620860</v>
      </c>
      <c r="M76">
        <f>IF(ISBLANK(HLOOKUP(M$1, q_preprocess!$1:$1048576, $D76, FALSE)), "", HLOOKUP(M$1,q_preprocess!$1:$1048576, $D76, FALSE))</f>
        <v>1947141</v>
      </c>
      <c r="N76">
        <f>IF(ISBLANK(HLOOKUP(N$1, q_preprocess!$1:$1048576, $D76, FALSE)), "", HLOOKUP(N$1,q_preprocess!$1:$1048576, $D76, FALSE))</f>
        <v>1366733</v>
      </c>
      <c r="O76">
        <f>IF(ISBLANK(HLOOKUP(O$1, q_preprocess!$1:$1048576, $D76, FALSE)), "", HLOOKUP(O$1,q_preprocess!$1:$1048576, $D76, FALSE))</f>
        <v>3662819</v>
      </c>
      <c r="P76" t="str">
        <f>IF(ISBLANK(HLOOKUP(P$1, q_preprocess!$1:$1048576, $D76, FALSE)), "", HLOOKUP(P$1,q_preprocess!$1:$1048576, $D76, FALSE))</f>
        <v/>
      </c>
    </row>
    <row r="77" spans="1:16">
      <c r="A77" s="41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HLOOKUP(E$1,q_preprocess!$1:$1048576, $D77, FALSE))</f>
        <v>7806556</v>
      </c>
      <c r="F77">
        <f>IF(ISBLANK(HLOOKUP(F$1, q_preprocess!$1:$1048576, $D77, FALSE)), "", HLOOKUP(F$1,q_preprocess!$1:$1048576, $D77, FALSE))</f>
        <v>5978967</v>
      </c>
      <c r="G77">
        <f>IF(ISBLANK(HLOOKUP(G$1, q_preprocess!$1:$1048576, $D77, FALSE)), "", HLOOKUP(G$1,q_preprocess!$1:$1048576, $D77, FALSE))</f>
        <v>939998</v>
      </c>
      <c r="H77">
        <f>IF(ISBLANK(HLOOKUP(H$1, q_preprocess!$1:$1048576, $D77, FALSE)), "", HLOOKUP(H$1,q_preprocess!$1:$1048576, $D77, FALSE))</f>
        <v>1011584</v>
      </c>
      <c r="I77">
        <f>IF(ISBLANK(HLOOKUP(I$1, q_preprocess!$1:$1048576, $D77, FALSE)), "", HLOOKUP(I$1,q_preprocess!$1:$1048576, $D77, FALSE))</f>
        <v>1703430</v>
      </c>
      <c r="J77">
        <f>IF(ISBLANK(HLOOKUP(J$1, q_preprocess!$1:$1048576, $D77, FALSE)), "", HLOOKUP(J$1,q_preprocess!$1:$1048576, $D77, FALSE))</f>
        <v>-691846</v>
      </c>
      <c r="K77">
        <f>IF(ISBLANK(HLOOKUP(K$1, q_preprocess!$1:$1048576, $D77, FALSE)), "", HLOOKUP(K$1,q_preprocess!$1:$1048576, $D77, FALSE))</f>
        <v>2326814</v>
      </c>
      <c r="L77">
        <f>IF(ISBLANK(HLOOKUP(L$1, q_preprocess!$1:$1048576, $D77, FALSE)), "", HLOOKUP(L$1,q_preprocess!$1:$1048576, $D77, FALSE))</f>
        <v>2450808</v>
      </c>
      <c r="M77">
        <f>IF(ISBLANK(HLOOKUP(M$1, q_preprocess!$1:$1048576, $D77, FALSE)), "", HLOOKUP(M$1,q_preprocess!$1:$1048576, $D77, FALSE))</f>
        <v>1878995</v>
      </c>
      <c r="N77">
        <f>IF(ISBLANK(HLOOKUP(N$1, q_preprocess!$1:$1048576, $D77, FALSE)), "", HLOOKUP(N$1,q_preprocess!$1:$1048576, $D77, FALSE))</f>
        <v>1356041</v>
      </c>
      <c r="O77">
        <f>IF(ISBLANK(HLOOKUP(O$1, q_preprocess!$1:$1048576, $D77, FALSE)), "", HLOOKUP(O$1,q_preprocess!$1:$1048576, $D77, FALSE))</f>
        <v>3720280</v>
      </c>
      <c r="P77" t="str">
        <f>IF(ISBLANK(HLOOKUP(P$1, q_preprocess!$1:$1048576, $D77, FALSE)), "", HLOOKUP(P$1,q_preprocess!$1:$1048576, $D77, FALSE))</f>
        <v/>
      </c>
    </row>
    <row r="78" spans="1:16">
      <c r="A78" s="41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HLOOKUP(E$1,q_preprocess!$1:$1048576, $D78, FALSE))</f>
        <v>7039510</v>
      </c>
      <c r="F78">
        <f>IF(ISBLANK(HLOOKUP(F$1, q_preprocess!$1:$1048576, $D78, FALSE)), "", HLOOKUP(F$1,q_preprocess!$1:$1048576, $D78, FALSE))</f>
        <v>5193106</v>
      </c>
      <c r="G78">
        <f>IF(ISBLANK(HLOOKUP(G$1, q_preprocess!$1:$1048576, $D78, FALSE)), "", HLOOKUP(G$1,q_preprocess!$1:$1048576, $D78, FALSE))</f>
        <v>731154</v>
      </c>
      <c r="H78">
        <f>IF(ISBLANK(HLOOKUP(H$1, q_preprocess!$1:$1048576, $D78, FALSE)), "", HLOOKUP(H$1,q_preprocess!$1:$1048576, $D78, FALSE))</f>
        <v>1100617</v>
      </c>
      <c r="I78">
        <f>IF(ISBLANK(HLOOKUP(I$1, q_preprocess!$1:$1048576, $D78, FALSE)), "", HLOOKUP(I$1,q_preprocess!$1:$1048576, $D78, FALSE))</f>
        <v>1019713</v>
      </c>
      <c r="J78">
        <f>IF(ISBLANK(HLOOKUP(J$1, q_preprocess!$1:$1048576, $D78, FALSE)), "", HLOOKUP(J$1,q_preprocess!$1:$1048576, $D78, FALSE))</f>
        <v>80904</v>
      </c>
      <c r="K78">
        <f>IF(ISBLANK(HLOOKUP(K$1, q_preprocess!$1:$1048576, $D78, FALSE)), "", HLOOKUP(K$1,q_preprocess!$1:$1048576, $D78, FALSE))</f>
        <v>2196413</v>
      </c>
      <c r="L78">
        <f>IF(ISBLANK(HLOOKUP(L$1, q_preprocess!$1:$1048576, $D78, FALSE)), "", HLOOKUP(L$1,q_preprocess!$1:$1048576, $D78, FALSE))</f>
        <v>2181780</v>
      </c>
      <c r="M78">
        <f>IF(ISBLANK(HLOOKUP(M$1, q_preprocess!$1:$1048576, $D78, FALSE)), "", HLOOKUP(M$1,q_preprocess!$1:$1048576, $D78, FALSE))</f>
        <v>1865889</v>
      </c>
      <c r="N78">
        <f>IF(ISBLANK(HLOOKUP(N$1, q_preprocess!$1:$1048576, $D78, FALSE)), "", HLOOKUP(N$1,q_preprocess!$1:$1048576, $D78, FALSE))</f>
        <v>1117619</v>
      </c>
      <c r="O78">
        <f>IF(ISBLANK(HLOOKUP(O$1, q_preprocess!$1:$1048576, $D78, FALSE)), "", HLOOKUP(O$1,q_preprocess!$1:$1048576, $D78, FALSE))</f>
        <v>3315754</v>
      </c>
      <c r="P78" t="str">
        <f>IF(ISBLANK(HLOOKUP(P$1, q_preprocess!$1:$1048576, $D78, FALSE)), "", HLOOKUP(P$1,q_preprocess!$1:$1048576, $D78, FALSE))</f>
        <v/>
      </c>
    </row>
    <row r="79" spans="1:16">
      <c r="A79" s="41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HLOOKUP(E$1,q_preprocess!$1:$1048576, $D79, FALSE))</f>
        <v>8130167</v>
      </c>
      <c r="F79">
        <f>IF(ISBLANK(HLOOKUP(F$1, q_preprocess!$1:$1048576, $D79, FALSE)), "", HLOOKUP(F$1,q_preprocess!$1:$1048576, $D79, FALSE))</f>
        <v>5420623</v>
      </c>
      <c r="G79">
        <f>IF(ISBLANK(HLOOKUP(G$1, q_preprocess!$1:$1048576, $D79, FALSE)), "", HLOOKUP(G$1,q_preprocess!$1:$1048576, $D79, FALSE))</f>
        <v>860113</v>
      </c>
      <c r="H79">
        <f>IF(ISBLANK(HLOOKUP(H$1, q_preprocess!$1:$1048576, $D79, FALSE)), "", HLOOKUP(H$1,q_preprocess!$1:$1048576, $D79, FALSE))</f>
        <v>1510999</v>
      </c>
      <c r="I79">
        <f>IF(ISBLANK(HLOOKUP(I$1, q_preprocess!$1:$1048576, $D79, FALSE)), "", HLOOKUP(I$1,q_preprocess!$1:$1048576, $D79, FALSE))</f>
        <v>1111710</v>
      </c>
      <c r="J79">
        <f>IF(ISBLANK(HLOOKUP(J$1, q_preprocess!$1:$1048576, $D79, FALSE)), "", HLOOKUP(J$1,q_preprocess!$1:$1048576, $D79, FALSE))</f>
        <v>399289</v>
      </c>
      <c r="K79">
        <f>IF(ISBLANK(HLOOKUP(K$1, q_preprocess!$1:$1048576, $D79, FALSE)), "", HLOOKUP(K$1,q_preprocess!$1:$1048576, $D79, FALSE))</f>
        <v>2364385</v>
      </c>
      <c r="L79">
        <f>IF(ISBLANK(HLOOKUP(L$1, q_preprocess!$1:$1048576, $D79, FALSE)), "", HLOOKUP(L$1,q_preprocess!$1:$1048576, $D79, FALSE))</f>
        <v>2025954</v>
      </c>
      <c r="M79">
        <f>IF(ISBLANK(HLOOKUP(M$1, q_preprocess!$1:$1048576, $D79, FALSE)), "", HLOOKUP(M$1,q_preprocess!$1:$1048576, $D79, FALSE))</f>
        <v>2333000</v>
      </c>
      <c r="N79">
        <f>IF(ISBLANK(HLOOKUP(N$1, q_preprocess!$1:$1048576, $D79, FALSE)), "", HLOOKUP(N$1,q_preprocess!$1:$1048576, $D79, FALSE))</f>
        <v>1356457</v>
      </c>
      <c r="O79">
        <f>IF(ISBLANK(HLOOKUP(O$1, q_preprocess!$1:$1048576, $D79, FALSE)), "", HLOOKUP(O$1,q_preprocess!$1:$1048576, $D79, FALSE))</f>
        <v>3844069</v>
      </c>
      <c r="P79" t="str">
        <f>IF(ISBLANK(HLOOKUP(P$1, q_preprocess!$1:$1048576, $D79, FALSE)), "", HLOOKUP(P$1,q_preprocess!$1:$1048576, $D79, FALSE))</f>
        <v/>
      </c>
    </row>
    <row r="80" spans="1:16">
      <c r="A80" s="41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HLOOKUP(E$1,q_preprocess!$1:$1048576, $D80, FALSE))</f>
        <v>7956762</v>
      </c>
      <c r="F80">
        <f>IF(ISBLANK(HLOOKUP(F$1, q_preprocess!$1:$1048576, $D80, FALSE)), "", HLOOKUP(F$1,q_preprocess!$1:$1048576, $D80, FALSE))</f>
        <v>5359068</v>
      </c>
      <c r="G80">
        <f>IF(ISBLANK(HLOOKUP(G$1, q_preprocess!$1:$1048576, $D80, FALSE)), "", HLOOKUP(G$1,q_preprocess!$1:$1048576, $D80, FALSE))</f>
        <v>888242</v>
      </c>
      <c r="H80">
        <f>IF(ISBLANK(HLOOKUP(H$1, q_preprocess!$1:$1048576, $D80, FALSE)), "", HLOOKUP(H$1,q_preprocess!$1:$1048576, $D80, FALSE))</f>
        <v>1538859</v>
      </c>
      <c r="I80">
        <f>IF(ISBLANK(HLOOKUP(I$1, q_preprocess!$1:$1048576, $D80, FALSE)), "", HLOOKUP(I$1,q_preprocess!$1:$1048576, $D80, FALSE))</f>
        <v>1110505</v>
      </c>
      <c r="J80">
        <f>IF(ISBLANK(HLOOKUP(J$1, q_preprocess!$1:$1048576, $D80, FALSE)), "", HLOOKUP(J$1,q_preprocess!$1:$1048576, $D80, FALSE))</f>
        <v>428354</v>
      </c>
      <c r="K80">
        <f>IF(ISBLANK(HLOOKUP(K$1, q_preprocess!$1:$1048576, $D80, FALSE)), "", HLOOKUP(K$1,q_preprocess!$1:$1048576, $D80, FALSE))</f>
        <v>2389510</v>
      </c>
      <c r="L80">
        <f>IF(ISBLANK(HLOOKUP(L$1, q_preprocess!$1:$1048576, $D80, FALSE)), "", HLOOKUP(L$1,q_preprocess!$1:$1048576, $D80, FALSE))</f>
        <v>2218917</v>
      </c>
      <c r="M80">
        <f>IF(ISBLANK(HLOOKUP(M$1, q_preprocess!$1:$1048576, $D80, FALSE)), "", HLOOKUP(M$1,q_preprocess!$1:$1048576, $D80, FALSE))</f>
        <v>1957363</v>
      </c>
      <c r="N80">
        <f>IF(ISBLANK(HLOOKUP(N$1, q_preprocess!$1:$1048576, $D80, FALSE)), "", HLOOKUP(N$1,q_preprocess!$1:$1048576, $D80, FALSE))</f>
        <v>1450388</v>
      </c>
      <c r="O80">
        <f>IF(ISBLANK(HLOOKUP(O$1, q_preprocess!$1:$1048576, $D80, FALSE)), "", HLOOKUP(O$1,q_preprocess!$1:$1048576, $D80, FALSE))</f>
        <v>3872035</v>
      </c>
      <c r="P80" t="str">
        <f>IF(ISBLANK(HLOOKUP(P$1, q_preprocess!$1:$1048576, $D80, FALSE)), "", HLOOKUP(P$1,q_preprocess!$1:$1048576, $D80, FALSE))</f>
        <v/>
      </c>
    </row>
    <row r="81" spans="1:16">
      <c r="A81" s="41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HLOOKUP(E$1,q_preprocess!$1:$1048576, $D81, FALSE))</f>
        <v>8167814</v>
      </c>
      <c r="F81">
        <f>IF(ISBLANK(HLOOKUP(F$1, q_preprocess!$1:$1048576, $D81, FALSE)), "", HLOOKUP(F$1,q_preprocess!$1:$1048576, $D81, FALSE))</f>
        <v>6262632</v>
      </c>
      <c r="G81">
        <f>IF(ISBLANK(HLOOKUP(G$1, q_preprocess!$1:$1048576, $D81, FALSE)), "", HLOOKUP(G$1,q_preprocess!$1:$1048576, $D81, FALSE))</f>
        <v>976470</v>
      </c>
      <c r="H81">
        <f>IF(ISBLANK(HLOOKUP(H$1, q_preprocess!$1:$1048576, $D81, FALSE)), "", HLOOKUP(H$1,q_preprocess!$1:$1048576, $D81, FALSE))</f>
        <v>1160318</v>
      </c>
      <c r="I81">
        <f>IF(ISBLANK(HLOOKUP(I$1, q_preprocess!$1:$1048576, $D81, FALSE)), "", HLOOKUP(I$1,q_preprocess!$1:$1048576, $D81, FALSE))</f>
        <v>1925533</v>
      </c>
      <c r="J81">
        <f>IF(ISBLANK(HLOOKUP(J$1, q_preprocess!$1:$1048576, $D81, FALSE)), "", HLOOKUP(J$1,q_preprocess!$1:$1048576, $D81, FALSE))</f>
        <v>-765215</v>
      </c>
      <c r="K81">
        <f>IF(ISBLANK(HLOOKUP(K$1, q_preprocess!$1:$1048576, $D81, FALSE)), "", HLOOKUP(K$1,q_preprocess!$1:$1048576, $D81, FALSE))</f>
        <v>2379184</v>
      </c>
      <c r="L81">
        <f>IF(ISBLANK(HLOOKUP(L$1, q_preprocess!$1:$1048576, $D81, FALSE)), "", HLOOKUP(L$1,q_preprocess!$1:$1048576, $D81, FALSE))</f>
        <v>2610789</v>
      </c>
      <c r="M81">
        <f>IF(ISBLANK(HLOOKUP(M$1, q_preprocess!$1:$1048576, $D81, FALSE)), "", HLOOKUP(M$1,q_preprocess!$1:$1048576, $D81, FALSE))</f>
        <v>1834433</v>
      </c>
      <c r="N81">
        <f>IF(ISBLANK(HLOOKUP(N$1, q_preprocess!$1:$1048576, $D81, FALSE)), "", HLOOKUP(N$1,q_preprocess!$1:$1048576, $D81, FALSE))</f>
        <v>1430861</v>
      </c>
      <c r="O81">
        <f>IF(ISBLANK(HLOOKUP(O$1, q_preprocess!$1:$1048576, $D81, FALSE)), "", HLOOKUP(O$1,q_preprocess!$1:$1048576, $D81, FALSE))</f>
        <v>3970881</v>
      </c>
      <c r="P81" t="str">
        <f>IF(ISBLANK(HLOOKUP(P$1, q_preprocess!$1:$1048576, $D81, FALSE)), "", HLOOKUP(P$1,q_preprocess!$1:$1048576, $D81, FALSE))</f>
        <v/>
      </c>
    </row>
    <row r="82" spans="1:16">
      <c r="A82" s="41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HLOOKUP(E$1,q_preprocess!$1:$1048576, $D82, FALSE))</f>
        <v>7266227</v>
      </c>
      <c r="F82">
        <f>IF(ISBLANK(HLOOKUP(F$1, q_preprocess!$1:$1048576, $D82, FALSE)), "", HLOOKUP(F$1,q_preprocess!$1:$1048576, $D82, FALSE))</f>
        <v>5365595</v>
      </c>
      <c r="G82">
        <f>IF(ISBLANK(HLOOKUP(G$1, q_preprocess!$1:$1048576, $D82, FALSE)), "", HLOOKUP(G$1,q_preprocess!$1:$1048576, $D82, FALSE))</f>
        <v>756909</v>
      </c>
      <c r="H82">
        <f>IF(ISBLANK(HLOOKUP(H$1, q_preprocess!$1:$1048576, $D82, FALSE)), "", HLOOKUP(H$1,q_preprocess!$1:$1048576, $D82, FALSE))</f>
        <v>1020999</v>
      </c>
      <c r="I82">
        <f>IF(ISBLANK(HLOOKUP(I$1, q_preprocess!$1:$1048576, $D82, FALSE)), "", HLOOKUP(I$1,q_preprocess!$1:$1048576, $D82, FALSE))</f>
        <v>1066225</v>
      </c>
      <c r="J82">
        <f>IF(ISBLANK(HLOOKUP(J$1, q_preprocess!$1:$1048576, $D82, FALSE)), "", HLOOKUP(J$1,q_preprocess!$1:$1048576, $D82, FALSE))</f>
        <v>-45226</v>
      </c>
      <c r="K82">
        <f>IF(ISBLANK(HLOOKUP(K$1, q_preprocess!$1:$1048576, $D82, FALSE)), "", HLOOKUP(K$1,q_preprocess!$1:$1048576, $D82, FALSE))</f>
        <v>2497239</v>
      </c>
      <c r="L82">
        <f>IF(ISBLANK(HLOOKUP(L$1, q_preprocess!$1:$1048576, $D82, FALSE)), "", HLOOKUP(L$1,q_preprocess!$1:$1048576, $D82, FALSE))</f>
        <v>2374514</v>
      </c>
      <c r="M82">
        <f>IF(ISBLANK(HLOOKUP(M$1, q_preprocess!$1:$1048576, $D82, FALSE)), "", HLOOKUP(M$1,q_preprocess!$1:$1048576, $D82, FALSE))</f>
        <v>1897532</v>
      </c>
      <c r="N82">
        <f>IF(ISBLANK(HLOOKUP(N$1, q_preprocess!$1:$1048576, $D82, FALSE)), "", HLOOKUP(N$1,q_preprocess!$1:$1048576, $D82, FALSE))</f>
        <v>1168980</v>
      </c>
      <c r="O82">
        <f>IF(ISBLANK(HLOOKUP(O$1, q_preprocess!$1:$1048576, $D82, FALSE)), "", HLOOKUP(O$1,q_preprocess!$1:$1048576, $D82, FALSE))</f>
        <v>3503999</v>
      </c>
      <c r="P82" t="str">
        <f>IF(ISBLANK(HLOOKUP(P$1, q_preprocess!$1:$1048576, $D82, FALSE)), "", HLOOKUP(P$1,q_preprocess!$1:$1048576, $D82, FALSE))</f>
        <v/>
      </c>
    </row>
    <row r="83" spans="1:16">
      <c r="A83" s="41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HLOOKUP(E$1,q_preprocess!$1:$1048576, $D83, FALSE))</f>
        <v>8437640</v>
      </c>
      <c r="F83">
        <f>IF(ISBLANK(HLOOKUP(F$1, q_preprocess!$1:$1048576, $D83, FALSE)), "", HLOOKUP(F$1,q_preprocess!$1:$1048576, $D83, FALSE))</f>
        <v>5636744</v>
      </c>
      <c r="G83">
        <f>IF(ISBLANK(HLOOKUP(G$1, q_preprocess!$1:$1048576, $D83, FALSE)), "", HLOOKUP(G$1,q_preprocess!$1:$1048576, $D83, FALSE))</f>
        <v>876206</v>
      </c>
      <c r="H83">
        <f>IF(ISBLANK(HLOOKUP(H$1, q_preprocess!$1:$1048576, $D83, FALSE)), "", HLOOKUP(H$1,q_preprocess!$1:$1048576, $D83, FALSE))</f>
        <v>1692501</v>
      </c>
      <c r="I83">
        <f>IF(ISBLANK(HLOOKUP(I$1, q_preprocess!$1:$1048576, $D83, FALSE)), "", HLOOKUP(I$1,q_preprocess!$1:$1048576, $D83, FALSE))</f>
        <v>1184248</v>
      </c>
      <c r="J83">
        <f>IF(ISBLANK(HLOOKUP(J$1, q_preprocess!$1:$1048576, $D83, FALSE)), "", HLOOKUP(J$1,q_preprocess!$1:$1048576, $D83, FALSE))</f>
        <v>508253</v>
      </c>
      <c r="K83">
        <f>IF(ISBLANK(HLOOKUP(K$1, q_preprocess!$1:$1048576, $D83, FALSE)), "", HLOOKUP(K$1,q_preprocess!$1:$1048576, $D83, FALSE))</f>
        <v>2587874</v>
      </c>
      <c r="L83">
        <f>IF(ISBLANK(HLOOKUP(L$1, q_preprocess!$1:$1048576, $D83, FALSE)), "", HLOOKUP(L$1,q_preprocess!$1:$1048576, $D83, FALSE))</f>
        <v>2355684</v>
      </c>
      <c r="M83">
        <f>IF(ISBLANK(HLOOKUP(M$1, q_preprocess!$1:$1048576, $D83, FALSE)), "", HLOOKUP(M$1,q_preprocess!$1:$1048576, $D83, FALSE))</f>
        <v>2338450</v>
      </c>
      <c r="N83">
        <f>IF(ISBLANK(HLOOKUP(N$1, q_preprocess!$1:$1048576, $D83, FALSE)), "", HLOOKUP(N$1,q_preprocess!$1:$1048576, $D83, FALSE))</f>
        <v>1413595</v>
      </c>
      <c r="O83">
        <f>IF(ISBLANK(HLOOKUP(O$1, q_preprocess!$1:$1048576, $D83, FALSE)), "", HLOOKUP(O$1,q_preprocess!$1:$1048576, $D83, FALSE))</f>
        <v>4041685</v>
      </c>
      <c r="P83" t="str">
        <f>IF(ISBLANK(HLOOKUP(P$1, q_preprocess!$1:$1048576, $D83, FALSE)), "", HLOOKUP(P$1,q_preprocess!$1:$1048576, $D83, FALSE))</f>
        <v/>
      </c>
    </row>
    <row r="84" spans="1:16">
      <c r="A84" s="41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HLOOKUP(E$1,q_preprocess!$1:$1048576, $D84, FALSE))</f>
        <v>8251995</v>
      </c>
      <c r="F84">
        <f>IF(ISBLANK(HLOOKUP(F$1, q_preprocess!$1:$1048576, $D84, FALSE)), "", HLOOKUP(F$1,q_preprocess!$1:$1048576, $D84, FALSE))</f>
        <v>5546355</v>
      </c>
      <c r="G84">
        <f>IF(ISBLANK(HLOOKUP(G$1, q_preprocess!$1:$1048576, $D84, FALSE)), "", HLOOKUP(G$1,q_preprocess!$1:$1048576, $D84, FALSE))</f>
        <v>926383</v>
      </c>
      <c r="H84">
        <f>IF(ISBLANK(HLOOKUP(H$1, q_preprocess!$1:$1048576, $D84, FALSE)), "", HLOOKUP(H$1,q_preprocess!$1:$1048576, $D84, FALSE))</f>
        <v>1554595</v>
      </c>
      <c r="I84">
        <f>IF(ISBLANK(HLOOKUP(I$1, q_preprocess!$1:$1048576, $D84, FALSE)), "", HLOOKUP(I$1,q_preprocess!$1:$1048576, $D84, FALSE))</f>
        <v>1238874</v>
      </c>
      <c r="J84">
        <f>IF(ISBLANK(HLOOKUP(J$1, q_preprocess!$1:$1048576, $D84, FALSE)), "", HLOOKUP(J$1,q_preprocess!$1:$1048576, $D84, FALSE))</f>
        <v>315721</v>
      </c>
      <c r="K84">
        <f>IF(ISBLANK(HLOOKUP(K$1, q_preprocess!$1:$1048576, $D84, FALSE)), "", HLOOKUP(K$1,q_preprocess!$1:$1048576, $D84, FALSE))</f>
        <v>2620283</v>
      </c>
      <c r="L84">
        <f>IF(ISBLANK(HLOOKUP(L$1, q_preprocess!$1:$1048576, $D84, FALSE)), "", HLOOKUP(L$1,q_preprocess!$1:$1048576, $D84, FALSE))</f>
        <v>2395622</v>
      </c>
      <c r="M84">
        <f>IF(ISBLANK(HLOOKUP(M$1, q_preprocess!$1:$1048576, $D84, FALSE)), "", HLOOKUP(M$1,q_preprocess!$1:$1048576, $D84, FALSE))</f>
        <v>1956019</v>
      </c>
      <c r="N84">
        <f>IF(ISBLANK(HLOOKUP(N$1, q_preprocess!$1:$1048576, $D84, FALSE)), "", HLOOKUP(N$1,q_preprocess!$1:$1048576, $D84, FALSE))</f>
        <v>1472971</v>
      </c>
      <c r="O84">
        <f>IF(ISBLANK(HLOOKUP(O$1, q_preprocess!$1:$1048576, $D84, FALSE)), "", HLOOKUP(O$1,q_preprocess!$1:$1048576, $D84, FALSE))</f>
        <v>4051375</v>
      </c>
      <c r="P84" t="str">
        <f>IF(ISBLANK(HLOOKUP(P$1, q_preprocess!$1:$1048576, $D84, FALSE)), "", HLOOKUP(P$1,q_preprocess!$1:$1048576, $D84, FALSE))</f>
        <v/>
      </c>
    </row>
    <row r="85" spans="1:16">
      <c r="A85" s="41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HLOOKUP(E$1,q_preprocess!$1:$1048576, $D85, FALSE))</f>
        <v>8629817</v>
      </c>
      <c r="F85">
        <f>IF(ISBLANK(HLOOKUP(F$1, q_preprocess!$1:$1048576, $D85, FALSE)), "", HLOOKUP(F$1,q_preprocess!$1:$1048576, $D85, FALSE))</f>
        <v>6571174</v>
      </c>
      <c r="G85">
        <f>IF(ISBLANK(HLOOKUP(G$1, q_preprocess!$1:$1048576, $D85, FALSE)), "", HLOOKUP(G$1,q_preprocess!$1:$1048576, $D85, FALSE))</f>
        <v>1002535</v>
      </c>
      <c r="H85">
        <f>IF(ISBLANK(HLOOKUP(H$1, q_preprocess!$1:$1048576, $D85, FALSE)), "", HLOOKUP(H$1,q_preprocess!$1:$1048576, $D85, FALSE))</f>
        <v>1422262</v>
      </c>
      <c r="I85">
        <f>IF(ISBLANK(HLOOKUP(I$1, q_preprocess!$1:$1048576, $D85, FALSE)), "", HLOOKUP(I$1,q_preprocess!$1:$1048576, $D85, FALSE))</f>
        <v>2063803</v>
      </c>
      <c r="J85">
        <f>IF(ISBLANK(HLOOKUP(J$1, q_preprocess!$1:$1048576, $D85, FALSE)), "", HLOOKUP(J$1,q_preprocess!$1:$1048576, $D85, FALSE))</f>
        <v>-641541</v>
      </c>
      <c r="K85">
        <f>IF(ISBLANK(HLOOKUP(K$1, q_preprocess!$1:$1048576, $D85, FALSE)), "", HLOOKUP(K$1,q_preprocess!$1:$1048576, $D85, FALSE))</f>
        <v>2543296</v>
      </c>
      <c r="L85">
        <f>IF(ISBLANK(HLOOKUP(L$1, q_preprocess!$1:$1048576, $D85, FALSE)), "", HLOOKUP(L$1,q_preprocess!$1:$1048576, $D85, FALSE))</f>
        <v>2909450</v>
      </c>
      <c r="M85">
        <f>IF(ISBLANK(HLOOKUP(M$1, q_preprocess!$1:$1048576, $D85, FALSE)), "", HLOOKUP(M$1,q_preprocess!$1:$1048576, $D85, FALSE))</f>
        <v>1903930</v>
      </c>
      <c r="N85">
        <f>IF(ISBLANK(HLOOKUP(N$1, q_preprocess!$1:$1048576, $D85, FALSE)), "", HLOOKUP(N$1,q_preprocess!$1:$1048576, $D85, FALSE))</f>
        <v>1438445</v>
      </c>
      <c r="O85">
        <f>IF(ISBLANK(HLOOKUP(O$1, q_preprocess!$1:$1048576, $D85, FALSE)), "", HLOOKUP(O$1,q_preprocess!$1:$1048576, $D85, FALSE))</f>
        <v>4198434</v>
      </c>
      <c r="P85" t="str">
        <f>IF(ISBLANK(HLOOKUP(P$1, q_preprocess!$1:$1048576, $D85, FALSE)), "", HLOOKUP(P$1,q_preprocess!$1:$1048576, $D85, FALSE))</f>
        <v/>
      </c>
    </row>
    <row r="86" spans="1:16">
      <c r="A86" s="41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HLOOKUP(E$1,q_preprocess!$1:$1048576, $D86, FALSE))</f>
        <v>7715275</v>
      </c>
      <c r="F86">
        <f>IF(ISBLANK(HLOOKUP(F$1, q_preprocess!$1:$1048576, $D86, FALSE)), "", HLOOKUP(F$1,q_preprocess!$1:$1048576, $D86, FALSE))</f>
        <v>5691290</v>
      </c>
      <c r="G86">
        <f>IF(ISBLANK(HLOOKUP(G$1, q_preprocess!$1:$1048576, $D86, FALSE)), "", HLOOKUP(G$1,q_preprocess!$1:$1048576, $D86, FALSE))</f>
        <v>794379</v>
      </c>
      <c r="H86">
        <f>IF(ISBLANK(HLOOKUP(H$1, q_preprocess!$1:$1048576, $D86, FALSE)), "", HLOOKUP(H$1,q_preprocess!$1:$1048576, $D86, FALSE))</f>
        <v>1552280</v>
      </c>
      <c r="I86">
        <f>IF(ISBLANK(HLOOKUP(I$1, q_preprocess!$1:$1048576, $D86, FALSE)), "", HLOOKUP(I$1,q_preprocess!$1:$1048576, $D86, FALSE))</f>
        <v>1235817</v>
      </c>
      <c r="J86">
        <f>IF(ISBLANK(HLOOKUP(J$1, q_preprocess!$1:$1048576, $D86, FALSE)), "", HLOOKUP(J$1,q_preprocess!$1:$1048576, $D86, FALSE))</f>
        <v>316463</v>
      </c>
      <c r="K86">
        <f>IF(ISBLANK(HLOOKUP(K$1, q_preprocess!$1:$1048576, $D86, FALSE)), "", HLOOKUP(K$1,q_preprocess!$1:$1048576, $D86, FALSE))</f>
        <v>2507218</v>
      </c>
      <c r="L86">
        <f>IF(ISBLANK(HLOOKUP(L$1, q_preprocess!$1:$1048576, $D86, FALSE)), "", HLOOKUP(L$1,q_preprocess!$1:$1048576, $D86, FALSE))</f>
        <v>2829893</v>
      </c>
      <c r="M86">
        <f>IF(ISBLANK(HLOOKUP(M$1, q_preprocess!$1:$1048576, $D86, FALSE)), "", HLOOKUP(M$1,q_preprocess!$1:$1048576, $D86, FALSE))</f>
        <v>2005246</v>
      </c>
      <c r="N86">
        <f>IF(ISBLANK(HLOOKUP(N$1, q_preprocess!$1:$1048576, $D86, FALSE)), "", HLOOKUP(N$1,q_preprocess!$1:$1048576, $D86, FALSE))</f>
        <v>1228504</v>
      </c>
      <c r="O86">
        <f>IF(ISBLANK(HLOOKUP(O$1, q_preprocess!$1:$1048576, $D86, FALSE)), "", HLOOKUP(O$1,q_preprocess!$1:$1048576, $D86, FALSE))</f>
        <v>3670482</v>
      </c>
      <c r="P86" t="str">
        <f>IF(ISBLANK(HLOOKUP(P$1, q_preprocess!$1:$1048576, $D86, FALSE)), "", HLOOKUP(P$1,q_preprocess!$1:$1048576, $D86, FALSE))</f>
        <v/>
      </c>
    </row>
    <row r="87" spans="1:16">
      <c r="A87" s="41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HLOOKUP(E$1,q_preprocess!$1:$1048576, $D87, FALSE))</f>
        <v>8796981</v>
      </c>
      <c r="F87">
        <f>IF(ISBLANK(HLOOKUP(F$1, q_preprocess!$1:$1048576, $D87, FALSE)), "", HLOOKUP(F$1,q_preprocess!$1:$1048576, $D87, FALSE))</f>
        <v>5871761</v>
      </c>
      <c r="G87">
        <f>IF(ISBLANK(HLOOKUP(G$1, q_preprocess!$1:$1048576, $D87, FALSE)), "", HLOOKUP(G$1,q_preprocess!$1:$1048576, $D87, FALSE))</f>
        <v>954103</v>
      </c>
      <c r="H87">
        <f>IF(ISBLANK(HLOOKUP(H$1, q_preprocess!$1:$1048576, $D87, FALSE)), "", HLOOKUP(H$1,q_preprocess!$1:$1048576, $D87, FALSE))</f>
        <v>1885852</v>
      </c>
      <c r="I87">
        <f>IF(ISBLANK(HLOOKUP(I$1, q_preprocess!$1:$1048576, $D87, FALSE)), "", HLOOKUP(I$1,q_preprocess!$1:$1048576, $D87, FALSE))</f>
        <v>1426153</v>
      </c>
      <c r="J87">
        <f>IF(ISBLANK(HLOOKUP(J$1, q_preprocess!$1:$1048576, $D87, FALSE)), "", HLOOKUP(J$1,q_preprocess!$1:$1048576, $D87, FALSE))</f>
        <v>459699</v>
      </c>
      <c r="K87">
        <f>IF(ISBLANK(HLOOKUP(K$1, q_preprocess!$1:$1048576, $D87, FALSE)), "", HLOOKUP(K$1,q_preprocess!$1:$1048576, $D87, FALSE))</f>
        <v>2718771</v>
      </c>
      <c r="L87">
        <f>IF(ISBLANK(HLOOKUP(L$1, q_preprocess!$1:$1048576, $D87, FALSE)), "", HLOOKUP(L$1,q_preprocess!$1:$1048576, $D87, FALSE))</f>
        <v>2633506</v>
      </c>
      <c r="M87">
        <f>IF(ISBLANK(HLOOKUP(M$1, q_preprocess!$1:$1048576, $D87, FALSE)), "", HLOOKUP(M$1,q_preprocess!$1:$1048576, $D87, FALSE))</f>
        <v>2379863</v>
      </c>
      <c r="N87">
        <f>IF(ISBLANK(HLOOKUP(N$1, q_preprocess!$1:$1048576, $D87, FALSE)), "", HLOOKUP(N$1,q_preprocess!$1:$1048576, $D87, FALSE))</f>
        <v>1461772</v>
      </c>
      <c r="O87">
        <f>IF(ISBLANK(HLOOKUP(O$1, q_preprocess!$1:$1048576, $D87, FALSE)), "", HLOOKUP(O$1,q_preprocess!$1:$1048576, $D87, FALSE))</f>
        <v>4233878</v>
      </c>
      <c r="P87" t="str">
        <f>IF(ISBLANK(HLOOKUP(P$1, q_preprocess!$1:$1048576, $D87, FALSE)), "", HLOOKUP(P$1,q_preprocess!$1:$1048576, $D87, FALSE))</f>
        <v/>
      </c>
    </row>
    <row r="88" spans="1:16">
      <c r="A88" s="41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HLOOKUP(E$1,q_preprocess!$1:$1048576, $D88, FALSE))</f>
        <v>8683047</v>
      </c>
      <c r="F88">
        <f>IF(ISBLANK(HLOOKUP(F$1, q_preprocess!$1:$1048576, $D88, FALSE)), "", HLOOKUP(F$1,q_preprocess!$1:$1048576, $D88, FALSE))</f>
        <v>5840156</v>
      </c>
      <c r="G88">
        <f>IF(ISBLANK(HLOOKUP(G$1, q_preprocess!$1:$1048576, $D88, FALSE)), "", HLOOKUP(G$1,q_preprocess!$1:$1048576, $D88, FALSE))</f>
        <v>981655</v>
      </c>
      <c r="H88">
        <f>IF(ISBLANK(HLOOKUP(H$1, q_preprocess!$1:$1048576, $D88, FALSE)), "", HLOOKUP(H$1,q_preprocess!$1:$1048576, $D88, FALSE))</f>
        <v>2224075</v>
      </c>
      <c r="I88">
        <f>IF(ISBLANK(HLOOKUP(I$1, q_preprocess!$1:$1048576, $D88, FALSE)), "", HLOOKUP(I$1,q_preprocess!$1:$1048576, $D88, FALSE))</f>
        <v>1553147</v>
      </c>
      <c r="J88">
        <f>IF(ISBLANK(HLOOKUP(J$1, q_preprocess!$1:$1048576, $D88, FALSE)), "", HLOOKUP(J$1,q_preprocess!$1:$1048576, $D88, FALSE))</f>
        <v>670928</v>
      </c>
      <c r="K88">
        <f>IF(ISBLANK(HLOOKUP(K$1, q_preprocess!$1:$1048576, $D88, FALSE)), "", HLOOKUP(K$1,q_preprocess!$1:$1048576, $D88, FALSE))</f>
        <v>2842853</v>
      </c>
      <c r="L88">
        <f>IF(ISBLANK(HLOOKUP(L$1, q_preprocess!$1:$1048576, $D88, FALSE)), "", HLOOKUP(L$1,q_preprocess!$1:$1048576, $D88, FALSE))</f>
        <v>3205692</v>
      </c>
      <c r="M88">
        <f>IF(ISBLANK(HLOOKUP(M$1, q_preprocess!$1:$1048576, $D88, FALSE)), "", HLOOKUP(M$1,q_preprocess!$1:$1048576, $D88, FALSE))</f>
        <v>2065966</v>
      </c>
      <c r="N88">
        <f>IF(ISBLANK(HLOOKUP(N$1, q_preprocess!$1:$1048576, $D88, FALSE)), "", HLOOKUP(N$1,q_preprocess!$1:$1048576, $D88, FALSE))</f>
        <v>1515705</v>
      </c>
      <c r="O88">
        <f>IF(ISBLANK(HLOOKUP(O$1, q_preprocess!$1:$1048576, $D88, FALSE)), "", HLOOKUP(O$1,q_preprocess!$1:$1048576, $D88, FALSE))</f>
        <v>4215926</v>
      </c>
      <c r="P88" t="str">
        <f>IF(ISBLANK(HLOOKUP(P$1, q_preprocess!$1:$1048576, $D88, FALSE)), "", HLOOKUP(P$1,q_preprocess!$1:$1048576, $D88, FALSE))</f>
        <v/>
      </c>
    </row>
    <row r="89" spans="1:16">
      <c r="A89" s="41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HLOOKUP(E$1,q_preprocess!$1:$1048576, $D89, FALSE))</f>
        <v>9086166</v>
      </c>
      <c r="F89">
        <f>IF(ISBLANK(HLOOKUP(F$1, q_preprocess!$1:$1048576, $D89, FALSE)), "", HLOOKUP(F$1,q_preprocess!$1:$1048576, $D89, FALSE))</f>
        <v>6919681</v>
      </c>
      <c r="G89">
        <f>IF(ISBLANK(HLOOKUP(G$1, q_preprocess!$1:$1048576, $D89, FALSE)), "", HLOOKUP(G$1,q_preprocess!$1:$1048576, $D89, FALSE))</f>
        <v>1089897</v>
      </c>
      <c r="H89">
        <f>IF(ISBLANK(HLOOKUP(H$1, q_preprocess!$1:$1048576, $D89, FALSE)), "", HLOOKUP(H$1,q_preprocess!$1:$1048576, $D89, FALSE))</f>
        <v>1499201</v>
      </c>
      <c r="I89">
        <f>IF(ISBLANK(HLOOKUP(I$1, q_preprocess!$1:$1048576, $D89, FALSE)), "", HLOOKUP(I$1,q_preprocess!$1:$1048576, $D89, FALSE))</f>
        <v>2654905</v>
      </c>
      <c r="J89">
        <f>IF(ISBLANK(HLOOKUP(J$1, q_preprocess!$1:$1048576, $D89, FALSE)), "", HLOOKUP(J$1,q_preprocess!$1:$1048576, $D89, FALSE))</f>
        <v>-1155704</v>
      </c>
      <c r="K89">
        <f>IF(ISBLANK(HLOOKUP(K$1, q_preprocess!$1:$1048576, $D89, FALSE)), "", HLOOKUP(K$1,q_preprocess!$1:$1048576, $D89, FALSE))</f>
        <v>2650588</v>
      </c>
      <c r="L89">
        <f>IF(ISBLANK(HLOOKUP(L$1, q_preprocess!$1:$1048576, $D89, FALSE)), "", HLOOKUP(L$1,q_preprocess!$1:$1048576, $D89, FALSE))</f>
        <v>3073200</v>
      </c>
      <c r="M89">
        <f>IF(ISBLANK(HLOOKUP(M$1, q_preprocess!$1:$1048576, $D89, FALSE)), "", HLOOKUP(M$1,q_preprocess!$1:$1048576, $D89, FALSE))</f>
        <v>1978233</v>
      </c>
      <c r="N89">
        <f>IF(ISBLANK(HLOOKUP(N$1, q_preprocess!$1:$1048576, $D89, FALSE)), "", HLOOKUP(N$1,q_preprocess!$1:$1048576, $D89, FALSE))</f>
        <v>1489914</v>
      </c>
      <c r="O89">
        <f>IF(ISBLANK(HLOOKUP(O$1, q_preprocess!$1:$1048576, $D89, FALSE)), "", HLOOKUP(O$1,q_preprocess!$1:$1048576, $D89, FALSE))</f>
        <v>4435956</v>
      </c>
      <c r="P89" t="str">
        <f>IF(ISBLANK(HLOOKUP(P$1, q_preprocess!$1:$1048576, $D89, FALSE)), "", HLOOKUP(P$1,q_preprocess!$1:$1048576, $D89, FALSE))</f>
        <v/>
      </c>
    </row>
    <row r="90" spans="1:16">
      <c r="A90" s="41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HLOOKUP(E$1,q_preprocess!$1:$1048576, $D90, FALSE))</f>
        <v>8101797</v>
      </c>
      <c r="F90">
        <f>IF(ISBLANK(HLOOKUP(F$1, q_preprocess!$1:$1048576, $D90, FALSE)), "", HLOOKUP(F$1,q_preprocess!$1:$1048576, $D90, FALSE))</f>
        <v>5953770</v>
      </c>
      <c r="G90">
        <f>IF(ISBLANK(HLOOKUP(G$1, q_preprocess!$1:$1048576, $D90, FALSE)), "", HLOOKUP(G$1,q_preprocess!$1:$1048576, $D90, FALSE))</f>
        <v>842203</v>
      </c>
      <c r="H90">
        <f>IF(ISBLANK(HLOOKUP(H$1, q_preprocess!$1:$1048576, $D90, FALSE)), "", HLOOKUP(H$1,q_preprocess!$1:$1048576, $D90, FALSE))</f>
        <v>1884417</v>
      </c>
      <c r="I90">
        <f>IF(ISBLANK(HLOOKUP(I$1, q_preprocess!$1:$1048576, $D90, FALSE)), "", HLOOKUP(I$1,q_preprocess!$1:$1048576, $D90, FALSE))</f>
        <v>1420914</v>
      </c>
      <c r="J90">
        <f>IF(ISBLANK(HLOOKUP(J$1, q_preprocess!$1:$1048576, $D90, FALSE)), "", HLOOKUP(J$1,q_preprocess!$1:$1048576, $D90, FALSE))</f>
        <v>463503</v>
      </c>
      <c r="K90">
        <f>IF(ISBLANK(HLOOKUP(K$1, q_preprocess!$1:$1048576, $D90, FALSE)), "", HLOOKUP(K$1,q_preprocess!$1:$1048576, $D90, FALSE))</f>
        <v>2563027</v>
      </c>
      <c r="L90">
        <f>IF(ISBLANK(HLOOKUP(L$1, q_preprocess!$1:$1048576, $D90, FALSE)), "", HLOOKUP(L$1,q_preprocess!$1:$1048576, $D90, FALSE))</f>
        <v>3141620</v>
      </c>
      <c r="M90">
        <f>IF(ISBLANK(HLOOKUP(M$1, q_preprocess!$1:$1048576, $D90, FALSE)), "", HLOOKUP(M$1,q_preprocess!$1:$1048576, $D90, FALSE))</f>
        <v>2041960</v>
      </c>
      <c r="N90">
        <f>IF(ISBLANK(HLOOKUP(N$1, q_preprocess!$1:$1048576, $D90, FALSE)), "", HLOOKUP(N$1,q_preprocess!$1:$1048576, $D90, FALSE))</f>
        <v>1292680</v>
      </c>
      <c r="O90">
        <f>IF(ISBLANK(HLOOKUP(O$1, q_preprocess!$1:$1048576, $D90, FALSE)), "", HLOOKUP(O$1,q_preprocess!$1:$1048576, $D90, FALSE))</f>
        <v>3846430</v>
      </c>
      <c r="P90" t="str">
        <f>IF(ISBLANK(HLOOKUP(P$1, q_preprocess!$1:$1048576, $D90, FALSE)), "", HLOOKUP(P$1,q_preprocess!$1:$1048576, $D90, FALSE))</f>
        <v/>
      </c>
    </row>
    <row r="91" spans="1:16">
      <c r="A91" s="41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HLOOKUP(E$1,q_preprocess!$1:$1048576, $D91, FALSE))</f>
        <v>9183013</v>
      </c>
      <c r="F91">
        <f>IF(ISBLANK(HLOOKUP(F$1, q_preprocess!$1:$1048576, $D91, FALSE)), "", HLOOKUP(F$1,q_preprocess!$1:$1048576, $D91, FALSE))</f>
        <v>6106508</v>
      </c>
      <c r="G91">
        <f>IF(ISBLANK(HLOOKUP(G$1, q_preprocess!$1:$1048576, $D91, FALSE)), "", HLOOKUP(G$1,q_preprocess!$1:$1048576, $D91, FALSE))</f>
        <v>992383</v>
      </c>
      <c r="H91">
        <f>IF(ISBLANK(HLOOKUP(H$1, q_preprocess!$1:$1048576, $D91, FALSE)), "", HLOOKUP(H$1,q_preprocess!$1:$1048576, $D91, FALSE))</f>
        <v>1791240</v>
      </c>
      <c r="I91">
        <f>IF(ISBLANK(HLOOKUP(I$1, q_preprocess!$1:$1048576, $D91, FALSE)), "", HLOOKUP(I$1,q_preprocess!$1:$1048576, $D91, FALSE))</f>
        <v>1602382</v>
      </c>
      <c r="J91">
        <f>IF(ISBLANK(HLOOKUP(J$1, q_preprocess!$1:$1048576, $D91, FALSE)), "", HLOOKUP(J$1,q_preprocess!$1:$1048576, $D91, FALSE))</f>
        <v>188858</v>
      </c>
      <c r="K91">
        <f>IF(ISBLANK(HLOOKUP(K$1, q_preprocess!$1:$1048576, $D91, FALSE)), "", HLOOKUP(K$1,q_preprocess!$1:$1048576, $D91, FALSE))</f>
        <v>2997712</v>
      </c>
      <c r="L91">
        <f>IF(ISBLANK(HLOOKUP(L$1, q_preprocess!$1:$1048576, $D91, FALSE)), "", HLOOKUP(L$1,q_preprocess!$1:$1048576, $D91, FALSE))</f>
        <v>2704830</v>
      </c>
      <c r="M91">
        <f>IF(ISBLANK(HLOOKUP(M$1, q_preprocess!$1:$1048576, $D91, FALSE)), "", HLOOKUP(M$1,q_preprocess!$1:$1048576, $D91, FALSE))</f>
        <v>2458476</v>
      </c>
      <c r="N91">
        <f>IF(ISBLANK(HLOOKUP(N$1, q_preprocess!$1:$1048576, $D91, FALSE)), "", HLOOKUP(N$1,q_preprocess!$1:$1048576, $D91, FALSE))</f>
        <v>1545803</v>
      </c>
      <c r="O91">
        <f>IF(ISBLANK(HLOOKUP(O$1, q_preprocess!$1:$1048576, $D91, FALSE)), "", HLOOKUP(O$1,q_preprocess!$1:$1048576, $D91, FALSE))</f>
        <v>4385829</v>
      </c>
      <c r="P91" t="str">
        <f>IF(ISBLANK(HLOOKUP(P$1, q_preprocess!$1:$1048576, $D91, FALSE)), "", HLOOKUP(P$1,q_preprocess!$1:$1048576, $D91, FALSE))</f>
        <v/>
      </c>
    </row>
    <row r="92" spans="1:16">
      <c r="A92" s="41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HLOOKUP(E$1,q_preprocess!$1:$1048576, $D92, FALSE))</f>
        <v>9081845</v>
      </c>
      <c r="F92">
        <f>IF(ISBLANK(HLOOKUP(F$1, q_preprocess!$1:$1048576, $D92, FALSE)), "", HLOOKUP(F$1,q_preprocess!$1:$1048576, $D92, FALSE))</f>
        <v>6077420</v>
      </c>
      <c r="G92">
        <f>IF(ISBLANK(HLOOKUP(G$1, q_preprocess!$1:$1048576, $D92, FALSE)), "", HLOOKUP(G$1,q_preprocess!$1:$1048576, $D92, FALSE))</f>
        <v>1034173</v>
      </c>
      <c r="H92">
        <f>IF(ISBLANK(HLOOKUP(H$1, q_preprocess!$1:$1048576, $D92, FALSE)), "", HLOOKUP(H$1,q_preprocess!$1:$1048576, $D92, FALSE))</f>
        <v>1791334</v>
      </c>
      <c r="I92">
        <f>IF(ISBLANK(HLOOKUP(I$1, q_preprocess!$1:$1048576, $D92, FALSE)), "", HLOOKUP(I$1,q_preprocess!$1:$1048576, $D92, FALSE))</f>
        <v>1479031</v>
      </c>
      <c r="J92">
        <f>IF(ISBLANK(HLOOKUP(J$1, q_preprocess!$1:$1048576, $D92, FALSE)), "", HLOOKUP(J$1,q_preprocess!$1:$1048576, $D92, FALSE))</f>
        <v>312303</v>
      </c>
      <c r="K92">
        <f>IF(ISBLANK(HLOOKUP(K$1, q_preprocess!$1:$1048576, $D92, FALSE)), "", HLOOKUP(K$1,q_preprocess!$1:$1048576, $D92, FALSE))</f>
        <v>3263650</v>
      </c>
      <c r="L92">
        <f>IF(ISBLANK(HLOOKUP(L$1, q_preprocess!$1:$1048576, $D92, FALSE)), "", HLOOKUP(L$1,q_preprocess!$1:$1048576, $D92, FALSE))</f>
        <v>3084731</v>
      </c>
      <c r="M92">
        <f>IF(ISBLANK(HLOOKUP(M$1, q_preprocess!$1:$1048576, $D92, FALSE)), "", HLOOKUP(M$1,q_preprocess!$1:$1048576, $D92, FALSE))</f>
        <v>2131758</v>
      </c>
      <c r="N92">
        <f>IF(ISBLANK(HLOOKUP(N$1, q_preprocess!$1:$1048576, $D92, FALSE)), "", HLOOKUP(N$1,q_preprocess!$1:$1048576, $D92, FALSE))</f>
        <v>1582099</v>
      </c>
      <c r="O92">
        <f>IF(ISBLANK(HLOOKUP(O$1, q_preprocess!$1:$1048576, $D92, FALSE)), "", HLOOKUP(O$1,q_preprocess!$1:$1048576, $D92, FALSE))</f>
        <v>4385594</v>
      </c>
      <c r="P92" t="str">
        <f>IF(ISBLANK(HLOOKUP(P$1, q_preprocess!$1:$1048576, $D92, FALSE)), "", HLOOKUP(P$1,q_preprocess!$1:$1048576, $D92, FALSE))</f>
        <v/>
      </c>
    </row>
    <row r="93" spans="1:16">
      <c r="A93" s="41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HLOOKUP(E$1,q_preprocess!$1:$1048576, $D93, FALSE))</f>
        <v>9670805</v>
      </c>
      <c r="F93">
        <f>IF(ISBLANK(HLOOKUP(F$1, q_preprocess!$1:$1048576, $D93, FALSE)), "", HLOOKUP(F$1,q_preprocess!$1:$1048576, $D93, FALSE))</f>
        <v>7305392</v>
      </c>
      <c r="G93">
        <f>IF(ISBLANK(HLOOKUP(G$1, q_preprocess!$1:$1048576, $D93, FALSE)), "", HLOOKUP(G$1,q_preprocess!$1:$1048576, $D93, FALSE))</f>
        <v>1137894</v>
      </c>
      <c r="H93">
        <f>IF(ISBLANK(HLOOKUP(H$1, q_preprocess!$1:$1048576, $D93, FALSE)), "", HLOOKUP(H$1,q_preprocess!$1:$1048576, $D93, FALSE))</f>
        <v>1221052</v>
      </c>
      <c r="I93">
        <f>IF(ISBLANK(HLOOKUP(I$1, q_preprocess!$1:$1048576, $D93, FALSE)), "", HLOOKUP(I$1,q_preprocess!$1:$1048576, $D93, FALSE))</f>
        <v>2541207</v>
      </c>
      <c r="J93">
        <f>IF(ISBLANK(HLOOKUP(J$1, q_preprocess!$1:$1048576, $D93, FALSE)), "", HLOOKUP(J$1,q_preprocess!$1:$1048576, $D93, FALSE))</f>
        <v>-1320155</v>
      </c>
      <c r="K93">
        <f>IF(ISBLANK(HLOOKUP(K$1, q_preprocess!$1:$1048576, $D93, FALSE)), "", HLOOKUP(K$1,q_preprocess!$1:$1048576, $D93, FALSE))</f>
        <v>3320253</v>
      </c>
      <c r="L93">
        <f>IF(ISBLANK(HLOOKUP(L$1, q_preprocess!$1:$1048576, $D93, FALSE)), "", HLOOKUP(L$1,q_preprocess!$1:$1048576, $D93, FALSE))</f>
        <v>3313786</v>
      </c>
      <c r="M93">
        <f>IF(ISBLANK(HLOOKUP(M$1, q_preprocess!$1:$1048576, $D93, FALSE)), "", HLOOKUP(M$1,q_preprocess!$1:$1048576, $D93, FALSE))</f>
        <v>2178254</v>
      </c>
      <c r="N93">
        <f>IF(ISBLANK(HLOOKUP(N$1, q_preprocess!$1:$1048576, $D93, FALSE)), "", HLOOKUP(N$1,q_preprocess!$1:$1048576, $D93, FALSE))</f>
        <v>1545603</v>
      </c>
      <c r="O93">
        <f>IF(ISBLANK(HLOOKUP(O$1, q_preprocess!$1:$1048576, $D93, FALSE)), "", HLOOKUP(O$1,q_preprocess!$1:$1048576, $D93, FALSE))</f>
        <v>4633957</v>
      </c>
      <c r="P93" t="str">
        <f>IF(ISBLANK(HLOOKUP(P$1, q_preprocess!$1:$1048576, $D93, FALSE)), "", HLOOKUP(P$1,q_preprocess!$1:$1048576, $D93, FALSE))</f>
        <v/>
      </c>
    </row>
    <row r="94" spans="1:16">
      <c r="A94" s="41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HLOOKUP(E$1,q_preprocess!$1:$1048576, $D94, FALSE))</f>
        <v>8656909</v>
      </c>
      <c r="F94">
        <f>IF(ISBLANK(HLOOKUP(F$1, q_preprocess!$1:$1048576, $D94, FALSE)), "", HLOOKUP(F$1,q_preprocess!$1:$1048576, $D94, FALSE))</f>
        <v>6277845</v>
      </c>
      <c r="G94">
        <f>IF(ISBLANK(HLOOKUP(G$1, q_preprocess!$1:$1048576, $D94, FALSE)), "", HLOOKUP(G$1,q_preprocess!$1:$1048576, $D94, FALSE))</f>
        <v>914012</v>
      </c>
      <c r="H94">
        <f>IF(ISBLANK(HLOOKUP(H$1, q_preprocess!$1:$1048576, $D94, FALSE)), "", HLOOKUP(H$1,q_preprocess!$1:$1048576, $D94, FALSE))</f>
        <v>1774427</v>
      </c>
      <c r="I94">
        <f>IF(ISBLANK(HLOOKUP(I$1, q_preprocess!$1:$1048576, $D94, FALSE)), "", HLOOKUP(I$1,q_preprocess!$1:$1048576, $D94, FALSE))</f>
        <v>1422991</v>
      </c>
      <c r="J94">
        <f>IF(ISBLANK(HLOOKUP(J$1, q_preprocess!$1:$1048576, $D94, FALSE)), "", HLOOKUP(J$1,q_preprocess!$1:$1048576, $D94, FALSE))</f>
        <v>351436</v>
      </c>
      <c r="K94">
        <f>IF(ISBLANK(HLOOKUP(K$1, q_preprocess!$1:$1048576, $D94, FALSE)), "", HLOOKUP(K$1,q_preprocess!$1:$1048576, $D94, FALSE))</f>
        <v>3030162</v>
      </c>
      <c r="L94">
        <f>IF(ISBLANK(HLOOKUP(L$1, q_preprocess!$1:$1048576, $D94, FALSE)), "", HLOOKUP(L$1,q_preprocess!$1:$1048576, $D94, FALSE))</f>
        <v>3339537</v>
      </c>
      <c r="M94">
        <f>IF(ISBLANK(HLOOKUP(M$1, q_preprocess!$1:$1048576, $D94, FALSE)), "", HLOOKUP(M$1,q_preprocess!$1:$1048576, $D94, FALSE))</f>
        <v>2209941</v>
      </c>
      <c r="N94">
        <f>IF(ISBLANK(HLOOKUP(N$1, q_preprocess!$1:$1048576, $D94, FALSE)), "", HLOOKUP(N$1,q_preprocess!$1:$1048576, $D94, FALSE))</f>
        <v>1348895</v>
      </c>
      <c r="O94">
        <f>IF(ISBLANK(HLOOKUP(O$1, q_preprocess!$1:$1048576, $D94, FALSE)), "", HLOOKUP(O$1,q_preprocess!$1:$1048576, $D94, FALSE))</f>
        <v>4054169</v>
      </c>
      <c r="P94" t="str">
        <f>IF(ISBLANK(HLOOKUP(P$1, q_preprocess!$1:$1048576, $D94, FALSE)), "", HLOOKUP(P$1,q_preprocess!$1:$1048576, $D94, FALSE))</f>
        <v/>
      </c>
    </row>
    <row r="95" spans="1:16">
      <c r="A95" s="41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HLOOKUP(E$1,q_preprocess!$1:$1048576, $D95, FALSE))</f>
        <v>9833485</v>
      </c>
      <c r="F95">
        <f>IF(ISBLANK(HLOOKUP(F$1, q_preprocess!$1:$1048576, $D95, FALSE)), "", HLOOKUP(F$1,q_preprocess!$1:$1048576, $D95, FALSE))</f>
        <v>6457133</v>
      </c>
      <c r="G95">
        <f>IF(ISBLANK(HLOOKUP(G$1, q_preprocess!$1:$1048576, $D95, FALSE)), "", HLOOKUP(G$1,q_preprocess!$1:$1048576, $D95, FALSE))</f>
        <v>1081185</v>
      </c>
      <c r="H95">
        <f>IF(ISBLANK(HLOOKUP(H$1, q_preprocess!$1:$1048576, $D95, FALSE)), "", HLOOKUP(H$1,q_preprocess!$1:$1048576, $D95, FALSE))</f>
        <v>2051731</v>
      </c>
      <c r="I95">
        <f>IF(ISBLANK(HLOOKUP(I$1, q_preprocess!$1:$1048576, $D95, FALSE)), "", HLOOKUP(I$1,q_preprocess!$1:$1048576, $D95, FALSE))</f>
        <v>1739499</v>
      </c>
      <c r="J95">
        <f>IF(ISBLANK(HLOOKUP(J$1, q_preprocess!$1:$1048576, $D95, FALSE)), "", HLOOKUP(J$1,q_preprocess!$1:$1048576, $D95, FALSE))</f>
        <v>312232</v>
      </c>
      <c r="K95">
        <f>IF(ISBLANK(HLOOKUP(K$1, q_preprocess!$1:$1048576, $D95, FALSE)), "", HLOOKUP(K$1,q_preprocess!$1:$1048576, $D95, FALSE))</f>
        <v>3075467</v>
      </c>
      <c r="L95">
        <f>IF(ISBLANK(HLOOKUP(L$1, q_preprocess!$1:$1048576, $D95, FALSE)), "", HLOOKUP(L$1,q_preprocess!$1:$1048576, $D95, FALSE))</f>
        <v>2832031</v>
      </c>
      <c r="M95">
        <f>IF(ISBLANK(HLOOKUP(M$1, q_preprocess!$1:$1048576, $D95, FALSE)), "", HLOOKUP(M$1,q_preprocess!$1:$1048576, $D95, FALSE))</f>
        <v>2637346</v>
      </c>
      <c r="N95">
        <f>IF(ISBLANK(HLOOKUP(N$1, q_preprocess!$1:$1048576, $D95, FALSE)), "", HLOOKUP(N$1,q_preprocess!$1:$1048576, $D95, FALSE))</f>
        <v>1649728</v>
      </c>
      <c r="O95">
        <f>IF(ISBLANK(HLOOKUP(O$1, q_preprocess!$1:$1048576, $D95, FALSE)), "", HLOOKUP(O$1,q_preprocess!$1:$1048576, $D95, FALSE))</f>
        <v>4646586</v>
      </c>
      <c r="P95" t="str">
        <f>IF(ISBLANK(HLOOKUP(P$1, q_preprocess!$1:$1048576, $D95, FALSE)), "", HLOOKUP(P$1,q_preprocess!$1:$1048576, $D95, FALSE))</f>
        <v/>
      </c>
    </row>
    <row r="96" spans="1:16">
      <c r="A96" s="41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HLOOKUP(E$1,q_preprocess!$1:$1048576, $D96, FALSE))</f>
        <v>9744162</v>
      </c>
      <c r="F96">
        <f>IF(ISBLANK(HLOOKUP(F$1, q_preprocess!$1:$1048576, $D96, FALSE)), "", HLOOKUP(F$1,q_preprocess!$1:$1048576, $D96, FALSE))</f>
        <v>6454385</v>
      </c>
      <c r="G96">
        <f>IF(ISBLANK(HLOOKUP(G$1, q_preprocess!$1:$1048576, $D96, FALSE)), "", HLOOKUP(G$1,q_preprocess!$1:$1048576, $D96, FALSE))</f>
        <v>1143839</v>
      </c>
      <c r="H96">
        <f>IF(ISBLANK(HLOOKUP(H$1, q_preprocess!$1:$1048576, $D96, FALSE)), "", HLOOKUP(H$1,q_preprocess!$1:$1048576, $D96, FALSE))</f>
        <v>2360855</v>
      </c>
      <c r="I96">
        <f>IF(ISBLANK(HLOOKUP(I$1, q_preprocess!$1:$1048576, $D96, FALSE)), "", HLOOKUP(I$1,q_preprocess!$1:$1048576, $D96, FALSE))</f>
        <v>1712358</v>
      </c>
      <c r="J96">
        <f>IF(ISBLANK(HLOOKUP(J$1, q_preprocess!$1:$1048576, $D96, FALSE)), "", HLOOKUP(J$1,q_preprocess!$1:$1048576, $D96, FALSE))</f>
        <v>648497</v>
      </c>
      <c r="K96">
        <f>IF(ISBLANK(HLOOKUP(K$1, q_preprocess!$1:$1048576, $D96, FALSE)), "", HLOOKUP(K$1,q_preprocess!$1:$1048576, $D96, FALSE))</f>
        <v>3138381</v>
      </c>
      <c r="L96">
        <f>IF(ISBLANK(HLOOKUP(L$1, q_preprocess!$1:$1048576, $D96, FALSE)), "", HLOOKUP(L$1,q_preprocess!$1:$1048576, $D96, FALSE))</f>
        <v>3353298</v>
      </c>
      <c r="M96">
        <f>IF(ISBLANK(HLOOKUP(M$1, q_preprocess!$1:$1048576, $D96, FALSE)), "", HLOOKUP(M$1,q_preprocess!$1:$1048576, $D96, FALSE))</f>
        <v>2283031</v>
      </c>
      <c r="N96">
        <f>IF(ISBLANK(HLOOKUP(N$1, q_preprocess!$1:$1048576, $D96, FALSE)), "", HLOOKUP(N$1,q_preprocess!$1:$1048576, $D96, FALSE))</f>
        <v>1672457</v>
      </c>
      <c r="O96">
        <f>IF(ISBLANK(HLOOKUP(O$1, q_preprocess!$1:$1048576, $D96, FALSE)), "", HLOOKUP(O$1,q_preprocess!$1:$1048576, $D96, FALSE))</f>
        <v>4668152</v>
      </c>
      <c r="P96" t="str">
        <f>IF(ISBLANK(HLOOKUP(P$1, q_preprocess!$1:$1048576, $D96, FALSE)), "", HLOOKUP(P$1,q_preprocess!$1:$1048576, $D96, FALSE))</f>
        <v/>
      </c>
    </row>
    <row r="97" spans="1:16">
      <c r="A97" s="41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HLOOKUP(E$1,q_preprocess!$1:$1048576, $D97, FALSE))</f>
        <v>10252014</v>
      </c>
      <c r="F97">
        <f>IF(ISBLANK(HLOOKUP(F$1, q_preprocess!$1:$1048576, $D97, FALSE)), "", HLOOKUP(F$1,q_preprocess!$1:$1048576, $D97, FALSE))</f>
        <v>7761794</v>
      </c>
      <c r="G97">
        <f>IF(ISBLANK(HLOOKUP(G$1, q_preprocess!$1:$1048576, $D97, FALSE)), "", HLOOKUP(G$1,q_preprocess!$1:$1048576, $D97, FALSE))</f>
        <v>1239844</v>
      </c>
      <c r="H97">
        <f>IF(ISBLANK(HLOOKUP(H$1, q_preprocess!$1:$1048576, $D97, FALSE)), "", HLOOKUP(H$1,q_preprocess!$1:$1048576, $D97, FALSE))</f>
        <v>1574097</v>
      </c>
      <c r="I97">
        <f>IF(ISBLANK(HLOOKUP(I$1, q_preprocess!$1:$1048576, $D97, FALSE)), "", HLOOKUP(I$1,q_preprocess!$1:$1048576, $D97, FALSE))</f>
        <v>2994682</v>
      </c>
      <c r="J97">
        <f>IF(ISBLANK(HLOOKUP(J$1, q_preprocess!$1:$1048576, $D97, FALSE)), "", HLOOKUP(J$1,q_preprocess!$1:$1048576, $D97, FALSE))</f>
        <v>-1420585</v>
      </c>
      <c r="K97">
        <f>IF(ISBLANK(HLOOKUP(K$1, q_preprocess!$1:$1048576, $D97, FALSE)), "", HLOOKUP(K$1,q_preprocess!$1:$1048576, $D97, FALSE))</f>
        <v>3397942</v>
      </c>
      <c r="L97">
        <f>IF(ISBLANK(HLOOKUP(L$1, q_preprocess!$1:$1048576, $D97, FALSE)), "", HLOOKUP(L$1,q_preprocess!$1:$1048576, $D97, FALSE))</f>
        <v>3721662</v>
      </c>
      <c r="M97">
        <f>IF(ISBLANK(HLOOKUP(M$1, q_preprocess!$1:$1048576, $D97, FALSE)), "", HLOOKUP(M$1,q_preprocess!$1:$1048576, $D97, FALSE))</f>
        <v>2280882</v>
      </c>
      <c r="N97">
        <f>IF(ISBLANK(HLOOKUP(N$1, q_preprocess!$1:$1048576, $D97, FALSE)), "", HLOOKUP(N$1,q_preprocess!$1:$1048576, $D97, FALSE))</f>
        <v>1658162</v>
      </c>
      <c r="O97">
        <f>IF(ISBLANK(HLOOKUP(O$1, q_preprocess!$1:$1048576, $D97, FALSE)), "", HLOOKUP(O$1,q_preprocess!$1:$1048576, $D97, FALSE))</f>
        <v>4940685</v>
      </c>
      <c r="P97" t="str">
        <f>IF(ISBLANK(HLOOKUP(P$1, q_preprocess!$1:$1048576, $D97, FALSE)), "", HLOOKUP(P$1,q_preprocess!$1:$1048576, $D97, FALSE))</f>
        <v/>
      </c>
    </row>
    <row r="98" spans="1:16">
      <c r="A98" s="41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HLOOKUP(E$1,q_preprocess!$1:$1048576, $D98, FALSE))</f>
        <v>9168558</v>
      </c>
      <c r="F98">
        <f>IF(ISBLANK(HLOOKUP(F$1, q_preprocess!$1:$1048576, $D98, FALSE)), "", HLOOKUP(F$1,q_preprocess!$1:$1048576, $D98, FALSE))</f>
        <v>6619834</v>
      </c>
      <c r="G98">
        <f>IF(ISBLANK(HLOOKUP(G$1, q_preprocess!$1:$1048576, $D98, FALSE)), "", HLOOKUP(G$1,q_preprocess!$1:$1048576, $D98, FALSE))</f>
        <v>979214</v>
      </c>
      <c r="H98">
        <f>IF(ISBLANK(HLOOKUP(H$1, q_preprocess!$1:$1048576, $D98, FALSE)), "", HLOOKUP(H$1,q_preprocess!$1:$1048576, $D98, FALSE))</f>
        <v>2198719</v>
      </c>
      <c r="I98">
        <f>IF(ISBLANK(HLOOKUP(I$1, q_preprocess!$1:$1048576, $D98, FALSE)), "", HLOOKUP(I$1,q_preprocess!$1:$1048576, $D98, FALSE))</f>
        <v>1719106</v>
      </c>
      <c r="J98">
        <f>IF(ISBLANK(HLOOKUP(J$1, q_preprocess!$1:$1048576, $D98, FALSE)), "", HLOOKUP(J$1,q_preprocess!$1:$1048576, $D98, FALSE))</f>
        <v>479613</v>
      </c>
      <c r="K98">
        <f>IF(ISBLANK(HLOOKUP(K$1, q_preprocess!$1:$1048576, $D98, FALSE)), "", HLOOKUP(K$1,q_preprocess!$1:$1048576, $D98, FALSE))</f>
        <v>3256580</v>
      </c>
      <c r="L98">
        <f>IF(ISBLANK(HLOOKUP(L$1, q_preprocess!$1:$1048576, $D98, FALSE)), "", HLOOKUP(L$1,q_preprocess!$1:$1048576, $D98, FALSE))</f>
        <v>3885789</v>
      </c>
      <c r="M98">
        <f>IF(ISBLANK(HLOOKUP(M$1, q_preprocess!$1:$1048576, $D98, FALSE)), "", HLOOKUP(M$1,q_preprocess!$1:$1048576, $D98, FALSE))</f>
        <v>2325666</v>
      </c>
      <c r="N98">
        <f>IF(ISBLANK(HLOOKUP(N$1, q_preprocess!$1:$1048576, $D98, FALSE)), "", HLOOKUP(N$1,q_preprocess!$1:$1048576, $D98, FALSE))</f>
        <v>1413779</v>
      </c>
      <c r="O98">
        <f>IF(ISBLANK(HLOOKUP(O$1, q_preprocess!$1:$1048576, $D98, FALSE)), "", HLOOKUP(O$1,q_preprocess!$1:$1048576, $D98, FALSE))</f>
        <v>4273861</v>
      </c>
      <c r="P98" t="str">
        <f>IF(ISBLANK(HLOOKUP(P$1, q_preprocess!$1:$1048576, $D98, FALSE)), "", HLOOKUP(P$1,q_preprocess!$1:$1048576, $D98, FALSE))</f>
        <v/>
      </c>
    </row>
    <row r="99" spans="1:16">
      <c r="A99" s="41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HLOOKUP(E$1,q_preprocess!$1:$1048576, $D99, FALSE))</f>
        <v>10305085</v>
      </c>
      <c r="F99">
        <f>IF(ISBLANK(HLOOKUP(F$1, q_preprocess!$1:$1048576, $D99, FALSE)), "", HLOOKUP(F$1,q_preprocess!$1:$1048576, $D99, FALSE))</f>
        <v>6743319</v>
      </c>
      <c r="G99">
        <f>IF(ISBLANK(HLOOKUP(G$1, q_preprocess!$1:$1048576, $D99, FALSE)), "", HLOOKUP(G$1,q_preprocess!$1:$1048576, $D99, FALSE))</f>
        <v>1150764</v>
      </c>
      <c r="H99">
        <f>IF(ISBLANK(HLOOKUP(H$1, q_preprocess!$1:$1048576, $D99, FALSE)), "", HLOOKUP(H$1,q_preprocess!$1:$1048576, $D99, FALSE))</f>
        <v>2154539</v>
      </c>
      <c r="I99">
        <f>IF(ISBLANK(HLOOKUP(I$1, q_preprocess!$1:$1048576, $D99, FALSE)), "", HLOOKUP(I$1,q_preprocess!$1:$1048576, $D99, FALSE))</f>
        <v>1839544</v>
      </c>
      <c r="J99">
        <f>IF(ISBLANK(HLOOKUP(J$1, q_preprocess!$1:$1048576, $D99, FALSE)), "", HLOOKUP(J$1,q_preprocess!$1:$1048576, $D99, FALSE))</f>
        <v>314995</v>
      </c>
      <c r="K99">
        <f>IF(ISBLANK(HLOOKUP(K$1, q_preprocess!$1:$1048576, $D99, FALSE)), "", HLOOKUP(K$1,q_preprocess!$1:$1048576, $D99, FALSE))</f>
        <v>3482107</v>
      </c>
      <c r="L99">
        <f>IF(ISBLANK(HLOOKUP(L$1, q_preprocess!$1:$1048576, $D99, FALSE)), "", HLOOKUP(L$1,q_preprocess!$1:$1048576, $D99, FALSE))</f>
        <v>3225645</v>
      </c>
      <c r="M99">
        <f>IF(ISBLANK(HLOOKUP(M$1, q_preprocess!$1:$1048576, $D99, FALSE)), "", HLOOKUP(M$1,q_preprocess!$1:$1048576, $D99, FALSE))</f>
        <v>2744047</v>
      </c>
      <c r="N99">
        <f>IF(ISBLANK(HLOOKUP(N$1, q_preprocess!$1:$1048576, $D99, FALSE)), "", HLOOKUP(N$1,q_preprocess!$1:$1048576, $D99, FALSE))</f>
        <v>1699013</v>
      </c>
      <c r="O99">
        <f>IF(ISBLANK(HLOOKUP(O$1, q_preprocess!$1:$1048576, $D99, FALSE)), "", HLOOKUP(O$1,q_preprocess!$1:$1048576, $D99, FALSE))</f>
        <v>4880135</v>
      </c>
      <c r="P99" t="str">
        <f>IF(ISBLANK(HLOOKUP(P$1, q_preprocess!$1:$1048576, $D99, FALSE)), "", HLOOKUP(P$1,q_preprocess!$1:$1048576, $D99, FALSE))</f>
        <v/>
      </c>
    </row>
    <row r="100" spans="1:16">
      <c r="A100" s="41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HLOOKUP(E$1,q_preprocess!$1:$1048576, $D100, FALSE))</f>
        <v>10331313</v>
      </c>
      <c r="F100">
        <f>IF(ISBLANK(HLOOKUP(F$1, q_preprocess!$1:$1048576, $D100, FALSE)), "", HLOOKUP(F$1,q_preprocess!$1:$1048576, $D100, FALSE))</f>
        <v>6819558</v>
      </c>
      <c r="G100">
        <f>IF(ISBLANK(HLOOKUP(G$1, q_preprocess!$1:$1048576, $D100, FALSE)), "", HLOOKUP(G$1,q_preprocess!$1:$1048576, $D100, FALSE))</f>
        <v>1215629</v>
      </c>
      <c r="H100">
        <f>IF(ISBLANK(HLOOKUP(H$1, q_preprocess!$1:$1048576, $D100, FALSE)), "", HLOOKUP(H$1,q_preprocess!$1:$1048576, $D100, FALSE))</f>
        <v>2853122</v>
      </c>
      <c r="I100">
        <f>IF(ISBLANK(HLOOKUP(I$1, q_preprocess!$1:$1048576, $D100, FALSE)), "", HLOOKUP(I$1,q_preprocess!$1:$1048576, $D100, FALSE))</f>
        <v>1990753</v>
      </c>
      <c r="J100">
        <f>IF(ISBLANK(HLOOKUP(J$1, q_preprocess!$1:$1048576, $D100, FALSE)), "", HLOOKUP(J$1,q_preprocess!$1:$1048576, $D100, FALSE))</f>
        <v>862369</v>
      </c>
      <c r="K100">
        <f>IF(ISBLANK(HLOOKUP(K$1, q_preprocess!$1:$1048576, $D100, FALSE)), "", HLOOKUP(K$1,q_preprocess!$1:$1048576, $D100, FALSE))</f>
        <v>3578673</v>
      </c>
      <c r="L100">
        <f>IF(ISBLANK(HLOOKUP(L$1, q_preprocess!$1:$1048576, $D100, FALSE)), "", HLOOKUP(L$1,q_preprocess!$1:$1048576, $D100, FALSE))</f>
        <v>4135669</v>
      </c>
      <c r="M100">
        <f>IF(ISBLANK(HLOOKUP(M$1, q_preprocess!$1:$1048576, $D100, FALSE)), "", HLOOKUP(M$1,q_preprocess!$1:$1048576, $D100, FALSE))</f>
        <v>2438281</v>
      </c>
      <c r="N100">
        <f>IF(ISBLANK(HLOOKUP(N$1, q_preprocess!$1:$1048576, $D100, FALSE)), "", HLOOKUP(N$1,q_preprocess!$1:$1048576, $D100, FALSE))</f>
        <v>1739418</v>
      </c>
      <c r="O100">
        <f>IF(ISBLANK(HLOOKUP(O$1, q_preprocess!$1:$1048576, $D100, FALSE)), "", HLOOKUP(O$1,q_preprocess!$1:$1048576, $D100, FALSE))</f>
        <v>4935456</v>
      </c>
      <c r="P100" t="str">
        <f>IF(ISBLANK(HLOOKUP(P$1, q_preprocess!$1:$1048576, $D100, FALSE)), "", HLOOKUP(P$1,q_preprocess!$1:$1048576, $D100, FALSE))</f>
        <v/>
      </c>
    </row>
    <row r="101" spans="1:16">
      <c r="A101" s="41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HLOOKUP(E$1,q_preprocess!$1:$1048576, $D101, FALSE))</f>
        <v>10783199</v>
      </c>
      <c r="F101">
        <f>IF(ISBLANK(HLOOKUP(F$1, q_preprocess!$1:$1048576, $D101, FALSE)), "", HLOOKUP(F$1,q_preprocess!$1:$1048576, $D101, FALSE))</f>
        <v>8229230</v>
      </c>
      <c r="G101">
        <f>IF(ISBLANK(HLOOKUP(G$1, q_preprocess!$1:$1048576, $D101, FALSE)), "", HLOOKUP(G$1,q_preprocess!$1:$1048576, $D101, FALSE))</f>
        <v>1327496</v>
      </c>
      <c r="H101">
        <f>IF(ISBLANK(HLOOKUP(H$1, q_preprocess!$1:$1048576, $D101, FALSE)), "", HLOOKUP(H$1,q_preprocess!$1:$1048576, $D101, FALSE))</f>
        <v>1525648</v>
      </c>
      <c r="I101">
        <f>IF(ISBLANK(HLOOKUP(I$1, q_preprocess!$1:$1048576, $D101, FALSE)), "", HLOOKUP(I$1,q_preprocess!$1:$1048576, $D101, FALSE))</f>
        <v>3099846</v>
      </c>
      <c r="J101">
        <f>IF(ISBLANK(HLOOKUP(J$1, q_preprocess!$1:$1048576, $D101, FALSE)), "", HLOOKUP(J$1,q_preprocess!$1:$1048576, $D101, FALSE))</f>
        <v>-1574198</v>
      </c>
      <c r="K101">
        <f>IF(ISBLANK(HLOOKUP(K$1, q_preprocess!$1:$1048576, $D101, FALSE)), "", HLOOKUP(K$1,q_preprocess!$1:$1048576, $D101, FALSE))</f>
        <v>3698199</v>
      </c>
      <c r="L101">
        <f>IF(ISBLANK(HLOOKUP(L$1, q_preprocess!$1:$1048576, $D101, FALSE)), "", HLOOKUP(L$1,q_preprocess!$1:$1048576, $D101, FALSE))</f>
        <v>3997373</v>
      </c>
      <c r="M101">
        <f>IF(ISBLANK(HLOOKUP(M$1, q_preprocess!$1:$1048576, $D101, FALSE)), "", HLOOKUP(M$1,q_preprocess!$1:$1048576, $D101, FALSE))</f>
        <v>2359831</v>
      </c>
      <c r="N101">
        <f>IF(ISBLANK(HLOOKUP(N$1, q_preprocess!$1:$1048576, $D101, FALSE)), "", HLOOKUP(N$1,q_preprocess!$1:$1048576, $D101, FALSE))</f>
        <v>1732237</v>
      </c>
      <c r="O101">
        <f>IF(ISBLANK(HLOOKUP(O$1, q_preprocess!$1:$1048576, $D101, FALSE)), "", HLOOKUP(O$1,q_preprocess!$1:$1048576, $D101, FALSE))</f>
        <v>5208769</v>
      </c>
      <c r="P101" t="str">
        <f>IF(ISBLANK(HLOOKUP(P$1, q_preprocess!$1:$1048576, $D101, FALSE)), "", HLOOKUP(P$1,q_preprocess!$1:$1048576, $D101, FALSE))</f>
        <v/>
      </c>
    </row>
    <row r="102" spans="1:16">
      <c r="A102" s="41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HLOOKUP(E$1,q_preprocess!$1:$1048576, $D102, FALSE))</f>
        <v>9609051</v>
      </c>
      <c r="F102">
        <f>IF(ISBLANK(HLOOKUP(F$1, q_preprocess!$1:$1048576, $D102, FALSE)), "", HLOOKUP(F$1,q_preprocess!$1:$1048576, $D102, FALSE))</f>
        <v>6958019</v>
      </c>
      <c r="G102">
        <f>IF(ISBLANK(HLOOKUP(G$1, q_preprocess!$1:$1048576, $D102, FALSE)), "", HLOOKUP(G$1,q_preprocess!$1:$1048576, $D102, FALSE))</f>
        <v>1061294</v>
      </c>
      <c r="H102">
        <f>IF(ISBLANK(HLOOKUP(H$1, q_preprocess!$1:$1048576, $D102, FALSE)), "", HLOOKUP(H$1,q_preprocess!$1:$1048576, $D102, FALSE))</f>
        <v>2508354</v>
      </c>
      <c r="I102">
        <f>IF(ISBLANK(HLOOKUP(I$1, q_preprocess!$1:$1048576, $D102, FALSE)), "", HLOOKUP(I$1,q_preprocess!$1:$1048576, $D102, FALSE))</f>
        <v>1871057</v>
      </c>
      <c r="J102">
        <f>IF(ISBLANK(HLOOKUP(J$1, q_preprocess!$1:$1048576, $D102, FALSE)), "", HLOOKUP(J$1,q_preprocess!$1:$1048576, $D102, FALSE))</f>
        <v>637297</v>
      </c>
      <c r="K102">
        <f>IF(ISBLANK(HLOOKUP(K$1, q_preprocess!$1:$1048576, $D102, FALSE)), "", HLOOKUP(K$1,q_preprocess!$1:$1048576, $D102, FALSE))</f>
        <v>2915239</v>
      </c>
      <c r="L102">
        <f>IF(ISBLANK(HLOOKUP(L$1, q_preprocess!$1:$1048576, $D102, FALSE)), "", HLOOKUP(L$1,q_preprocess!$1:$1048576, $D102, FALSE))</f>
        <v>3833855</v>
      </c>
      <c r="M102">
        <f>IF(ISBLANK(HLOOKUP(M$1, q_preprocess!$1:$1048576, $D102, FALSE)), "", HLOOKUP(M$1,q_preprocess!$1:$1048576, $D102, FALSE))</f>
        <v>2376964</v>
      </c>
      <c r="N102">
        <f>IF(ISBLANK(HLOOKUP(N$1, q_preprocess!$1:$1048576, $D102, FALSE)), "", HLOOKUP(N$1,q_preprocess!$1:$1048576, $D102, FALSE))</f>
        <v>1479261</v>
      </c>
      <c r="O102">
        <f>IF(ISBLANK(HLOOKUP(O$1, q_preprocess!$1:$1048576, $D102, FALSE)), "", HLOOKUP(O$1,q_preprocess!$1:$1048576, $D102, FALSE))</f>
        <v>4506776</v>
      </c>
      <c r="P102" t="str">
        <f>IF(ISBLANK(HLOOKUP(P$1, q_preprocess!$1:$1048576, $D102, FALSE)), "", HLOOKUP(P$1,q_preprocess!$1:$1048576, $D102, FALSE))</f>
        <v/>
      </c>
    </row>
    <row r="103" spans="1:16">
      <c r="A103" s="41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HLOOKUP(E$1,q_preprocess!$1:$1048576, $D103, FALSE))</f>
        <v>10846338</v>
      </c>
      <c r="F103">
        <f>IF(ISBLANK(HLOOKUP(F$1, q_preprocess!$1:$1048576, $D103, FALSE)), "", HLOOKUP(F$1,q_preprocess!$1:$1048576, $D103, FALSE))</f>
        <v>7125156</v>
      </c>
      <c r="G103">
        <f>IF(ISBLANK(HLOOKUP(G$1, q_preprocess!$1:$1048576, $D103, FALSE)), "", HLOOKUP(G$1,q_preprocess!$1:$1048576, $D103, FALSE))</f>
        <v>1242252</v>
      </c>
      <c r="H103">
        <f>IF(ISBLANK(HLOOKUP(H$1, q_preprocess!$1:$1048576, $D103, FALSE)), "", HLOOKUP(H$1,q_preprocess!$1:$1048576, $D103, FALSE))</f>
        <v>2208747</v>
      </c>
      <c r="I103">
        <f>IF(ISBLANK(HLOOKUP(I$1, q_preprocess!$1:$1048576, $D103, FALSE)), "", HLOOKUP(I$1,q_preprocess!$1:$1048576, $D103, FALSE))</f>
        <v>1947786</v>
      </c>
      <c r="J103">
        <f>IF(ISBLANK(HLOOKUP(J$1, q_preprocess!$1:$1048576, $D103, FALSE)), "", HLOOKUP(J$1,q_preprocess!$1:$1048576, $D103, FALSE))</f>
        <v>260961</v>
      </c>
      <c r="K103">
        <f>IF(ISBLANK(HLOOKUP(K$1, q_preprocess!$1:$1048576, $D103, FALSE)), "", HLOOKUP(K$1,q_preprocess!$1:$1048576, $D103, FALSE))</f>
        <v>3404879</v>
      </c>
      <c r="L103">
        <f>IF(ISBLANK(HLOOKUP(L$1, q_preprocess!$1:$1048576, $D103, FALSE)), "", HLOOKUP(L$1,q_preprocess!$1:$1048576, $D103, FALSE))</f>
        <v>3134695</v>
      </c>
      <c r="M103">
        <f>IF(ISBLANK(HLOOKUP(M$1, q_preprocess!$1:$1048576, $D103, FALSE)), "", HLOOKUP(M$1,q_preprocess!$1:$1048576, $D103, FALSE))</f>
        <v>2834202</v>
      </c>
      <c r="N103">
        <f>IF(ISBLANK(HLOOKUP(N$1, q_preprocess!$1:$1048576, $D103, FALSE)), "", HLOOKUP(N$1,q_preprocess!$1:$1048576, $D103, FALSE))</f>
        <v>1785064</v>
      </c>
      <c r="O103">
        <f>IF(ISBLANK(HLOOKUP(O$1, q_preprocess!$1:$1048576, $D103, FALSE)), "", HLOOKUP(O$1,q_preprocess!$1:$1048576, $D103, FALSE))</f>
        <v>5169949</v>
      </c>
      <c r="P103" t="str">
        <f>IF(ISBLANK(HLOOKUP(P$1, q_preprocess!$1:$1048576, $D103, FALSE)), "", HLOOKUP(P$1,q_preprocess!$1:$1048576, $D103, FALSE))</f>
        <v/>
      </c>
    </row>
    <row r="104" spans="1:16">
      <c r="A104" s="41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HLOOKUP(E$1,q_preprocess!$1:$1048576, $D104, FALSE))</f>
        <v>10737402</v>
      </c>
      <c r="F104">
        <f>IF(ISBLANK(HLOOKUP(F$1, q_preprocess!$1:$1048576, $D104, FALSE)), "", HLOOKUP(F$1,q_preprocess!$1:$1048576, $D104, FALSE))</f>
        <v>7091558</v>
      </c>
      <c r="G104">
        <f>IF(ISBLANK(HLOOKUP(G$1, q_preprocess!$1:$1048576, $D104, FALSE)), "", HLOOKUP(G$1,q_preprocess!$1:$1048576, $D104, FALSE))</f>
        <v>1341634</v>
      </c>
      <c r="H104">
        <f>IF(ISBLANK(HLOOKUP(H$1, q_preprocess!$1:$1048576, $D104, FALSE)), "", HLOOKUP(H$1,q_preprocess!$1:$1048576, $D104, FALSE))</f>
        <v>2621877</v>
      </c>
      <c r="I104">
        <f>IF(ISBLANK(HLOOKUP(I$1, q_preprocess!$1:$1048576, $D104, FALSE)), "", HLOOKUP(I$1,q_preprocess!$1:$1048576, $D104, FALSE))</f>
        <v>1898798</v>
      </c>
      <c r="J104">
        <f>IF(ISBLANK(HLOOKUP(J$1, q_preprocess!$1:$1048576, $D104, FALSE)), "", HLOOKUP(J$1,q_preprocess!$1:$1048576, $D104, FALSE))</f>
        <v>723079</v>
      </c>
      <c r="K104">
        <f>IF(ISBLANK(HLOOKUP(K$1, q_preprocess!$1:$1048576, $D104, FALSE)), "", HLOOKUP(K$1,q_preprocess!$1:$1048576, $D104, FALSE))</f>
        <v>3377912</v>
      </c>
      <c r="L104">
        <f>IF(ISBLANK(HLOOKUP(L$1, q_preprocess!$1:$1048576, $D104, FALSE)), "", HLOOKUP(L$1,q_preprocess!$1:$1048576, $D104, FALSE))</f>
        <v>3695579</v>
      </c>
      <c r="M104">
        <f>IF(ISBLANK(HLOOKUP(M$1, q_preprocess!$1:$1048576, $D104, FALSE)), "", HLOOKUP(M$1,q_preprocess!$1:$1048576, $D104, FALSE))</f>
        <v>2420115</v>
      </c>
      <c r="N104">
        <f>IF(ISBLANK(HLOOKUP(N$1, q_preprocess!$1:$1048576, $D104, FALSE)), "", HLOOKUP(N$1,q_preprocess!$1:$1048576, $D104, FALSE))</f>
        <v>1792998</v>
      </c>
      <c r="O104">
        <f>IF(ISBLANK(HLOOKUP(O$1, q_preprocess!$1:$1048576, $D104, FALSE)), "", HLOOKUP(O$1,q_preprocess!$1:$1048576, $D104, FALSE))</f>
        <v>5216815</v>
      </c>
      <c r="P104" t="str">
        <f>IF(ISBLANK(HLOOKUP(P$1, q_preprocess!$1:$1048576, $D104, FALSE)), "", HLOOKUP(P$1,q_preprocess!$1:$1048576, $D104, FALSE))</f>
        <v/>
      </c>
    </row>
    <row r="105" spans="1:16">
      <c r="A105" s="41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HLOOKUP(E$1,q_preprocess!$1:$1048576, $D105, FALSE))</f>
        <v>11366807</v>
      </c>
      <c r="F105">
        <f>IF(ISBLANK(HLOOKUP(F$1, q_preprocess!$1:$1048576, $D105, FALSE)), "", HLOOKUP(F$1,q_preprocess!$1:$1048576, $D105, FALSE))</f>
        <v>8714491</v>
      </c>
      <c r="G105">
        <f>IF(ISBLANK(HLOOKUP(G$1, q_preprocess!$1:$1048576, $D105, FALSE)), "", HLOOKUP(G$1,q_preprocess!$1:$1048576, $D105, FALSE))</f>
        <v>1456328</v>
      </c>
      <c r="H105">
        <f>IF(ISBLANK(HLOOKUP(H$1, q_preprocess!$1:$1048576, $D105, FALSE)), "", HLOOKUP(H$1,q_preprocess!$1:$1048576, $D105, FALSE))</f>
        <v>1464294</v>
      </c>
      <c r="I105">
        <f>IF(ISBLANK(HLOOKUP(I$1, q_preprocess!$1:$1048576, $D105, FALSE)), "", HLOOKUP(I$1,q_preprocess!$1:$1048576, $D105, FALSE))</f>
        <v>3363588</v>
      </c>
      <c r="J105">
        <f>IF(ISBLANK(HLOOKUP(J$1, q_preprocess!$1:$1048576, $D105, FALSE)), "", HLOOKUP(J$1,q_preprocess!$1:$1048576, $D105, FALSE))</f>
        <v>-1899294</v>
      </c>
      <c r="K105">
        <f>IF(ISBLANK(HLOOKUP(K$1, q_preprocess!$1:$1048576, $D105, FALSE)), "", HLOOKUP(K$1,q_preprocess!$1:$1048576, $D105, FALSE))</f>
        <v>3487989</v>
      </c>
      <c r="L105">
        <f>IF(ISBLANK(HLOOKUP(L$1, q_preprocess!$1:$1048576, $D105, FALSE)), "", HLOOKUP(L$1,q_preprocess!$1:$1048576, $D105, FALSE))</f>
        <v>3756295</v>
      </c>
      <c r="M105">
        <f>IF(ISBLANK(HLOOKUP(M$1, q_preprocess!$1:$1048576, $D105, FALSE)), "", HLOOKUP(M$1,q_preprocess!$1:$1048576, $D105, FALSE))</f>
        <v>2412496</v>
      </c>
      <c r="N105">
        <f>IF(ISBLANK(HLOOKUP(N$1, q_preprocess!$1:$1048576, $D105, FALSE)), "", HLOOKUP(N$1,q_preprocess!$1:$1048576, $D105, FALSE))</f>
        <v>1828468</v>
      </c>
      <c r="O105">
        <f>IF(ISBLANK(HLOOKUP(O$1, q_preprocess!$1:$1048576, $D105, FALSE)), "", HLOOKUP(O$1,q_preprocess!$1:$1048576, $D105, FALSE))</f>
        <v>5521350</v>
      </c>
      <c r="P105" t="str">
        <f>IF(ISBLANK(HLOOKUP(P$1, q_preprocess!$1:$1048576, $D105, FALSE)), "", HLOOKUP(P$1,q_preprocess!$1:$1048576, $D105, FALSE))</f>
        <v/>
      </c>
    </row>
    <row r="106" spans="1:16">
      <c r="A106" s="41">
        <v>42430</v>
      </c>
      <c r="B106">
        <v>2016</v>
      </c>
      <c r="C106">
        <v>1</v>
      </c>
      <c r="D106">
        <v>106</v>
      </c>
      <c r="E106">
        <f>IF(ISBLANK(HLOOKUP(E$1, q_preprocess!$1:$1048576, $D106, FALSE)), "", HLOOKUP(E$1,q_preprocess!$1:$1048576, $D106, FALSE))</f>
        <v>10123441</v>
      </c>
      <c r="F106">
        <f>IF(ISBLANK(HLOOKUP(F$1, q_preprocess!$1:$1048576, $D106, FALSE)), "", HLOOKUP(F$1,q_preprocess!$1:$1048576, $D106, FALSE))</f>
        <v>7247381</v>
      </c>
      <c r="G106">
        <f>IF(ISBLANK(HLOOKUP(G$1, q_preprocess!$1:$1048576, $D106, FALSE)), "", HLOOKUP(G$1,q_preprocess!$1:$1048576, $D106, FALSE))</f>
        <v>1099404</v>
      </c>
      <c r="H106">
        <f>IF(ISBLANK(HLOOKUP(H$1, q_preprocess!$1:$1048576, $D106, FALSE)), "", HLOOKUP(H$1,q_preprocess!$1:$1048576, $D106, FALSE))</f>
        <v>2640562</v>
      </c>
      <c r="I106">
        <f>IF(ISBLANK(HLOOKUP(I$1, q_preprocess!$1:$1048576, $D106, FALSE)), "", HLOOKUP(I$1,q_preprocess!$1:$1048576, $D106, FALSE))</f>
        <v>1873645</v>
      </c>
      <c r="J106">
        <f>IF(ISBLANK(HLOOKUP(J$1, q_preprocess!$1:$1048576, $D106, FALSE)), "", HLOOKUP(J$1,q_preprocess!$1:$1048576, $D106, FALSE))</f>
        <v>766917</v>
      </c>
      <c r="K106">
        <f>IF(ISBLANK(HLOOKUP(K$1, q_preprocess!$1:$1048576, $D106, FALSE)), "", HLOOKUP(K$1,q_preprocess!$1:$1048576, $D106, FALSE))</f>
        <v>2865462</v>
      </c>
      <c r="L106">
        <f>IF(ISBLANK(HLOOKUP(L$1, q_preprocess!$1:$1048576, $D106, FALSE)), "", HLOOKUP(L$1,q_preprocess!$1:$1048576, $D106, FALSE))</f>
        <v>3729368</v>
      </c>
      <c r="M106">
        <f>IF(ISBLANK(HLOOKUP(M$1, q_preprocess!$1:$1048576, $D106, FALSE)), "", HLOOKUP(M$1,q_preprocess!$1:$1048576, $D106, FALSE))</f>
        <v>2447911</v>
      </c>
      <c r="N106">
        <f>IF(ISBLANK(HLOOKUP(N$1, q_preprocess!$1:$1048576, $D106, FALSE)), "", HLOOKUP(N$1,q_preprocess!$1:$1048576, $D106, FALSE))</f>
        <v>1576910</v>
      </c>
      <c r="O106">
        <f>IF(ISBLANK(HLOOKUP(O$1, q_preprocess!$1:$1048576, $D106, FALSE)), "", HLOOKUP(O$1,q_preprocess!$1:$1048576, $D106, FALSE))</f>
        <v>4772397</v>
      </c>
      <c r="P106" t="str">
        <f>IF(ISBLANK(HLOOKUP(P$1, q_preprocess!$1:$1048576, $D106, FALSE)), "", HLOOKUP(P$1,q_preprocess!$1:$1048576, $D106, FALSE))</f>
        <v/>
      </c>
    </row>
    <row r="107" spans="1:16">
      <c r="A107" s="41">
        <v>42522</v>
      </c>
      <c r="B107">
        <v>2016</v>
      </c>
      <c r="C107">
        <v>2</v>
      </c>
      <c r="D107">
        <v>107</v>
      </c>
      <c r="E107">
        <f>IF(ISBLANK(HLOOKUP(E$1, q_preprocess!$1:$1048576, $D107, FALSE)), "", HLOOKUP(E$1,q_preprocess!$1:$1048576, $D107, FALSE))</f>
        <v>11197082</v>
      </c>
      <c r="F107">
        <f>IF(ISBLANK(HLOOKUP(F$1, q_preprocess!$1:$1048576, $D107, FALSE)), "", HLOOKUP(F$1,q_preprocess!$1:$1048576, $D107, FALSE))</f>
        <v>7349724</v>
      </c>
      <c r="G107">
        <f>IF(ISBLANK(HLOOKUP(G$1, q_preprocess!$1:$1048576, $D107, FALSE)), "", HLOOKUP(G$1,q_preprocess!$1:$1048576, $D107, FALSE))</f>
        <v>1268339</v>
      </c>
      <c r="H107">
        <f>IF(ISBLANK(HLOOKUP(H$1, q_preprocess!$1:$1048576, $D107, FALSE)), "", HLOOKUP(H$1,q_preprocess!$1:$1048576, $D107, FALSE))</f>
        <v>2552116</v>
      </c>
      <c r="I107">
        <f>IF(ISBLANK(HLOOKUP(I$1, q_preprocess!$1:$1048576, $D107, FALSE)), "", HLOOKUP(I$1,q_preprocess!$1:$1048576, $D107, FALSE))</f>
        <v>2030627</v>
      </c>
      <c r="J107">
        <f>IF(ISBLANK(HLOOKUP(J$1, q_preprocess!$1:$1048576, $D107, FALSE)), "", HLOOKUP(J$1,q_preprocess!$1:$1048576, $D107, FALSE))</f>
        <v>521489</v>
      </c>
      <c r="K107">
        <f>IF(ISBLANK(HLOOKUP(K$1, q_preprocess!$1:$1048576, $D107, FALSE)), "", HLOOKUP(K$1,q_preprocess!$1:$1048576, $D107, FALSE))</f>
        <v>3182416</v>
      </c>
      <c r="L107">
        <f>IF(ISBLANK(HLOOKUP(L$1, q_preprocess!$1:$1048576, $D107, FALSE)), "", HLOOKUP(L$1,q_preprocess!$1:$1048576, $D107, FALSE))</f>
        <v>3155512</v>
      </c>
      <c r="M107">
        <f>IF(ISBLANK(HLOOKUP(M$1, q_preprocess!$1:$1048576, $D107, FALSE)), "", HLOOKUP(M$1,q_preprocess!$1:$1048576, $D107, FALSE))</f>
        <v>2820216</v>
      </c>
      <c r="N107">
        <f>IF(ISBLANK(HLOOKUP(N$1, q_preprocess!$1:$1048576, $D107, FALSE)), "", HLOOKUP(N$1,q_preprocess!$1:$1048576, $D107, FALSE))</f>
        <v>1869364</v>
      </c>
      <c r="O107">
        <f>IF(ISBLANK(HLOOKUP(O$1, q_preprocess!$1:$1048576, $D107, FALSE)), "", HLOOKUP(O$1,q_preprocess!$1:$1048576, $D107, FALSE))</f>
        <v>5406222</v>
      </c>
      <c r="P107" t="str">
        <f>IF(ISBLANK(HLOOKUP(P$1, q_preprocess!$1:$1048576, $D107, FALSE)), "", HLOOKUP(P$1,q_preprocess!$1:$1048576, $D107, FALSE))</f>
        <v/>
      </c>
    </row>
    <row r="108" spans="1:16">
      <c r="A108" s="41">
        <v>42614</v>
      </c>
      <c r="B108">
        <v>2016</v>
      </c>
      <c r="C108">
        <v>3</v>
      </c>
      <c r="D108">
        <v>108</v>
      </c>
      <c r="E108">
        <f>IF(ISBLANK(HLOOKUP(E$1, q_preprocess!$1:$1048576, $D108, FALSE)), "", HLOOKUP(E$1,q_preprocess!$1:$1048576, $D108, FALSE))</f>
        <v>11268033</v>
      </c>
      <c r="F108">
        <f>IF(ISBLANK(HLOOKUP(F$1, q_preprocess!$1:$1048576, $D108, FALSE)), "", HLOOKUP(F$1,q_preprocess!$1:$1048576, $D108, FALSE))</f>
        <v>7325787</v>
      </c>
      <c r="G108">
        <f>IF(ISBLANK(HLOOKUP(G$1, q_preprocess!$1:$1048576, $D108, FALSE)), "", HLOOKUP(G$1,q_preprocess!$1:$1048576, $D108, FALSE))</f>
        <v>1355344</v>
      </c>
      <c r="H108">
        <f>IF(ISBLANK(HLOOKUP(H$1, q_preprocess!$1:$1048576, $D108, FALSE)), "", HLOOKUP(H$1,q_preprocess!$1:$1048576, $D108, FALSE))</f>
        <v>2613659</v>
      </c>
      <c r="I108">
        <f>IF(ISBLANK(HLOOKUP(I$1, q_preprocess!$1:$1048576, $D108, FALSE)), "", HLOOKUP(I$1,q_preprocess!$1:$1048576, $D108, FALSE))</f>
        <v>2042056</v>
      </c>
      <c r="J108">
        <f>IF(ISBLANK(HLOOKUP(J$1, q_preprocess!$1:$1048576, $D108, FALSE)), "", HLOOKUP(J$1,q_preprocess!$1:$1048576, $D108, FALSE))</f>
        <v>571603</v>
      </c>
      <c r="K108">
        <f>IF(ISBLANK(HLOOKUP(K$1, q_preprocess!$1:$1048576, $D108, FALSE)), "", HLOOKUP(K$1,q_preprocess!$1:$1048576, $D108, FALSE))</f>
        <v>3324781</v>
      </c>
      <c r="L108">
        <f>IF(ISBLANK(HLOOKUP(L$1, q_preprocess!$1:$1048576, $D108, FALSE)), "", HLOOKUP(L$1,q_preprocess!$1:$1048576, $D108, FALSE))</f>
        <v>3351539</v>
      </c>
      <c r="M108">
        <f>IF(ISBLANK(HLOOKUP(M$1, q_preprocess!$1:$1048576, $D108, FALSE)), "", HLOOKUP(M$1,q_preprocess!$1:$1048576, $D108, FALSE))</f>
        <v>2472488</v>
      </c>
      <c r="N108">
        <f>IF(ISBLANK(HLOOKUP(N$1, q_preprocess!$1:$1048576, $D108, FALSE)), "", HLOOKUP(N$1,q_preprocess!$1:$1048576, $D108, FALSE))</f>
        <v>1947792</v>
      </c>
      <c r="O108">
        <f>IF(ISBLANK(HLOOKUP(O$1, q_preprocess!$1:$1048576, $D108, FALSE)), "", HLOOKUP(O$1,q_preprocess!$1:$1048576, $D108, FALSE))</f>
        <v>5510236</v>
      </c>
      <c r="P108" t="str">
        <f>IF(ISBLANK(HLOOKUP(P$1, q_preprocess!$1:$1048576, $D108, FALSE)), "", HLOOKUP(P$1,q_preprocess!$1:$1048576, $D108, FALSE))</f>
        <v/>
      </c>
    </row>
    <row r="109" spans="1:16">
      <c r="A109" s="41">
        <v>42705</v>
      </c>
      <c r="B109">
        <v>2016</v>
      </c>
      <c r="C109">
        <v>4</v>
      </c>
      <c r="D109">
        <v>109</v>
      </c>
      <c r="E109">
        <f>IF(ISBLANK(HLOOKUP(E$1, q_preprocess!$1:$1048576, $D109, FALSE)), "", HLOOKUP(E$1,q_preprocess!$1:$1048576, $D109, FALSE))</f>
        <v>11785749</v>
      </c>
      <c r="F109">
        <f>IF(ISBLANK(HLOOKUP(F$1, q_preprocess!$1:$1048576, $D109, FALSE)), "", HLOOKUP(F$1,q_preprocess!$1:$1048576, $D109, FALSE))</f>
        <v>8981805</v>
      </c>
      <c r="G109">
        <f>IF(ISBLANK(HLOOKUP(G$1, q_preprocess!$1:$1048576, $D109, FALSE)), "", HLOOKUP(G$1,q_preprocess!$1:$1048576, $D109, FALSE))</f>
        <v>1458367</v>
      </c>
      <c r="H109">
        <f>IF(ISBLANK(HLOOKUP(H$1, q_preprocess!$1:$1048576, $D109, FALSE)), "", HLOOKUP(H$1,q_preprocess!$1:$1048576, $D109, FALSE))</f>
        <v>1865116</v>
      </c>
      <c r="I109">
        <f>IF(ISBLANK(HLOOKUP(I$1, q_preprocess!$1:$1048576, $D109, FALSE)), "", HLOOKUP(I$1,q_preprocess!$1:$1048576, $D109, FALSE))</f>
        <v>3445038</v>
      </c>
      <c r="J109">
        <f>IF(ISBLANK(HLOOKUP(J$1, q_preprocess!$1:$1048576, $D109, FALSE)), "", HLOOKUP(J$1,q_preprocess!$1:$1048576, $D109, FALSE))</f>
        <v>-1579922</v>
      </c>
      <c r="K109">
        <f>IF(ISBLANK(HLOOKUP(K$1, q_preprocess!$1:$1048576, $D109, FALSE)), "", HLOOKUP(K$1,q_preprocess!$1:$1048576, $D109, FALSE))</f>
        <v>3059866</v>
      </c>
      <c r="L109">
        <f>IF(ISBLANK(HLOOKUP(L$1, q_preprocess!$1:$1048576, $D109, FALSE)), "", HLOOKUP(L$1,q_preprocess!$1:$1048576, $D109, FALSE))</f>
        <v>3579404</v>
      </c>
      <c r="M109">
        <f>IF(ISBLANK(HLOOKUP(M$1, q_preprocess!$1:$1048576, $D109, FALSE)), "", HLOOKUP(M$1,q_preprocess!$1:$1048576, $D109, FALSE))</f>
        <v>2436815</v>
      </c>
      <c r="N109">
        <f>IF(ISBLANK(HLOOKUP(N$1, q_preprocess!$1:$1048576, $D109, FALSE)), "", HLOOKUP(N$1,q_preprocess!$1:$1048576, $D109, FALSE))</f>
        <v>1917600</v>
      </c>
      <c r="O109">
        <f>IF(ISBLANK(HLOOKUP(O$1, q_preprocess!$1:$1048576, $D109, FALSE)), "", HLOOKUP(O$1,q_preprocess!$1:$1048576, $D109, FALSE))</f>
        <v>5763254</v>
      </c>
      <c r="P109" t="str">
        <f>IF(ISBLANK(HLOOKUP(P$1, q_preprocess!$1:$1048576, $D109, FALSE)), "", HLOOKUP(P$1,q_preprocess!$1:$1048576, $D109, FALSE))</f>
        <v/>
      </c>
    </row>
    <row r="110" spans="1:16">
      <c r="A110" s="41">
        <v>42795</v>
      </c>
      <c r="B110">
        <f>B106+1</f>
        <v>2017</v>
      </c>
      <c r="C110">
        <f>C106</f>
        <v>1</v>
      </c>
      <c r="D110">
        <v>110</v>
      </c>
      <c r="E110">
        <f>IF(ISBLANK(HLOOKUP(E$1, q_preprocess!$1:$1048576, $D110, FALSE)), "", HLOOKUP(E$1,q_preprocess!$1:$1048576, $D110, FALSE))</f>
        <v>10461781</v>
      </c>
      <c r="F110">
        <f>IF(ISBLANK(HLOOKUP(F$1, q_preprocess!$1:$1048576, $D110, FALSE)), "", HLOOKUP(F$1,q_preprocess!$1:$1048576, $D110, FALSE))</f>
        <v>7529412</v>
      </c>
      <c r="G110">
        <f>IF(ISBLANK(HLOOKUP(G$1, q_preprocess!$1:$1048576, $D110, FALSE)), "", HLOOKUP(G$1,q_preprocess!$1:$1048576, $D110, FALSE))</f>
        <v>1148971</v>
      </c>
      <c r="H110">
        <f>IF(ISBLANK(HLOOKUP(H$1, q_preprocess!$1:$1048576, $D110, FALSE)), "", HLOOKUP(H$1,q_preprocess!$1:$1048576, $D110, FALSE))</f>
        <v>3040974</v>
      </c>
      <c r="I110">
        <f>IF(ISBLANK(HLOOKUP(I$1, q_preprocess!$1:$1048576, $D110, FALSE)), "", HLOOKUP(I$1,q_preprocess!$1:$1048576, $D110, FALSE))</f>
        <v>1930123</v>
      </c>
      <c r="J110">
        <f>IF(ISBLANK(HLOOKUP(J$1, q_preprocess!$1:$1048576, $D110, FALSE)), "", HLOOKUP(J$1,q_preprocess!$1:$1048576, $D110, FALSE))</f>
        <v>1110851</v>
      </c>
      <c r="K110">
        <f>IF(ISBLANK(HLOOKUP(K$1, q_preprocess!$1:$1048576, $D110, FALSE)), "", HLOOKUP(K$1,q_preprocess!$1:$1048576, $D110, FALSE))</f>
        <v>2621391</v>
      </c>
      <c r="L110">
        <f>IF(ISBLANK(HLOOKUP(L$1, q_preprocess!$1:$1048576, $D110, FALSE)), "", HLOOKUP(L$1,q_preprocess!$1:$1048576, $D110, FALSE))</f>
        <v>3878967</v>
      </c>
      <c r="M110">
        <f>IF(ISBLANK(HLOOKUP(M$1, q_preprocess!$1:$1048576, $D110, FALSE)), "", HLOOKUP(M$1,q_preprocess!$1:$1048576, $D110, FALSE))</f>
        <v>2450227</v>
      </c>
      <c r="N110">
        <f>IF(ISBLANK(HLOOKUP(N$1, q_preprocess!$1:$1048576, $D110, FALSE)), "", HLOOKUP(N$1,q_preprocess!$1:$1048576, $D110, FALSE))</f>
        <v>1615374</v>
      </c>
      <c r="O110">
        <f>IF(ISBLANK(HLOOKUP(O$1, q_preprocess!$1:$1048576, $D110, FALSE)), "", HLOOKUP(O$1,q_preprocess!$1:$1048576, $D110, FALSE))</f>
        <v>5015621</v>
      </c>
      <c r="P110" t="str">
        <f>IF(ISBLANK(HLOOKUP(P$1, q_preprocess!$1:$1048576, $D110, FALSE)), "", HLOOKUP(P$1,q_preprocess!$1:$1048576, $D110, FALSE))</f>
        <v/>
      </c>
    </row>
    <row r="111" spans="1:16">
      <c r="A111" s="41">
        <v>42887</v>
      </c>
      <c r="B111">
        <f>B107+1</f>
        <v>2017</v>
      </c>
      <c r="C111">
        <f>C107</f>
        <v>2</v>
      </c>
      <c r="D111">
        <v>111</v>
      </c>
      <c r="E111" t="str">
        <f>IF(ISBLANK(HLOOKUP(E$1, q_preprocess!$1:$1048576, $D111, FALSE)), "", HLOOKUP(E$1,q_preprocess!$1:$1048576, $D111, FALSE))</f>
        <v/>
      </c>
      <c r="F111" t="str">
        <f>IF(ISBLANK(HLOOKUP(F$1, q_preprocess!$1:$1048576, $D111, FALSE)), "", HLOOKUP(F$1,q_preprocess!$1:$1048576, $D111, FALSE))</f>
        <v/>
      </c>
      <c r="G111" t="str">
        <f>IF(ISBLANK(HLOOKUP(G$1, q_preprocess!$1:$1048576, $D111, FALSE)), "", HLOOKUP(G$1,q_preprocess!$1:$1048576, $D111, FALSE))</f>
        <v/>
      </c>
      <c r="H111" t="str">
        <f>IF(ISBLANK(HLOOKUP(H$1, q_preprocess!$1:$1048576, $D111, FALSE)), "", HLOOKUP(H$1,q_preprocess!$1:$1048576, $D111, FALSE))</f>
        <v/>
      </c>
      <c r="I111" t="str">
        <f>IF(ISBLANK(HLOOKUP(I$1, q_preprocess!$1:$1048576, $D111, FALSE)), "", HLOOKUP(I$1,q_preprocess!$1:$1048576, $D111, FALSE))</f>
        <v/>
      </c>
      <c r="J111" t="str">
        <f>IF(ISBLANK(HLOOKUP(J$1, q_preprocess!$1:$1048576, $D111, FALSE)), "", HLOOKUP(J$1,q_preprocess!$1:$1048576, $D111, FALSE))</f>
        <v/>
      </c>
      <c r="K111" t="str">
        <f>IF(ISBLANK(HLOOKUP(K$1, q_preprocess!$1:$1048576, $D111, FALSE)), "", HLOOKUP(K$1,q_preprocess!$1:$1048576, $D111, FALSE))</f>
        <v/>
      </c>
      <c r="L111" t="str">
        <f>IF(ISBLANK(HLOOKUP(L$1, q_preprocess!$1:$1048576, $D111, FALSE)), "", HLOOKUP(L$1,q_preprocess!$1:$1048576, $D111, FALSE))</f>
        <v/>
      </c>
      <c r="M111" t="str">
        <f>IF(ISBLANK(HLOOKUP(M$1, q_preprocess!$1:$1048576, $D111, FALSE)), "", HLOOKUP(M$1,q_preprocess!$1:$1048576, $D111, FALSE))</f>
        <v/>
      </c>
      <c r="N111" t="str">
        <f>IF(ISBLANK(HLOOKUP(N$1, q_preprocess!$1:$1048576, $D111, FALSE)), "", HLOOKUP(N$1,q_preprocess!$1:$1048576, $D111, FALSE))</f>
        <v/>
      </c>
      <c r="O111" t="str">
        <f>IF(ISBLANK(HLOOKUP(O$1, q_preprocess!$1:$1048576, $D111, FALSE)), "", HLOOKUP(O$1,q_preprocess!$1:$1048576, $D111, FALSE))</f>
        <v/>
      </c>
      <c r="P111" t="str">
        <f>IF(ISBLANK(HLOOKUP(P$1, q_preprocess!$1:$1048576, $D111, FALSE)), "", HLOOKUP(P$1,q_preprocess!$1:$1048576, $D111, FALSE))</f>
        <v/>
      </c>
    </row>
    <row r="112" spans="1:16">
      <c r="A112" s="41">
        <v>42979</v>
      </c>
      <c r="B112">
        <f>B108+1</f>
        <v>2017</v>
      </c>
      <c r="C112">
        <f>C108</f>
        <v>3</v>
      </c>
      <c r="D112">
        <v>112</v>
      </c>
      <c r="E112" t="str">
        <f>IF(ISBLANK(HLOOKUP(E$1, q_preprocess!$1:$1048576, $D112, FALSE)), "", HLOOKUP(E$1,q_preprocess!$1:$1048576, $D112, FALSE))</f>
        <v/>
      </c>
      <c r="F112" t="str">
        <f>IF(ISBLANK(HLOOKUP(F$1, q_preprocess!$1:$1048576, $D112, FALSE)), "", HLOOKUP(F$1,q_preprocess!$1:$1048576, $D112, FALSE))</f>
        <v/>
      </c>
      <c r="G112" t="str">
        <f>IF(ISBLANK(HLOOKUP(G$1, q_preprocess!$1:$1048576, $D112, FALSE)), "", HLOOKUP(G$1,q_preprocess!$1:$1048576, $D112, FALSE))</f>
        <v/>
      </c>
      <c r="H112" t="str">
        <f>IF(ISBLANK(HLOOKUP(H$1, q_preprocess!$1:$1048576, $D112, FALSE)), "", HLOOKUP(H$1,q_preprocess!$1:$1048576, $D112, FALSE))</f>
        <v/>
      </c>
      <c r="I112" t="str">
        <f>IF(ISBLANK(HLOOKUP(I$1, q_preprocess!$1:$1048576, $D112, FALSE)), "", HLOOKUP(I$1,q_preprocess!$1:$1048576, $D112, FALSE))</f>
        <v/>
      </c>
      <c r="J112" t="str">
        <f>IF(ISBLANK(HLOOKUP(J$1, q_preprocess!$1:$1048576, $D112, FALSE)), "", HLOOKUP(J$1,q_preprocess!$1:$1048576, $D112, FALSE))</f>
        <v/>
      </c>
      <c r="K112" t="str">
        <f>IF(ISBLANK(HLOOKUP(K$1, q_preprocess!$1:$1048576, $D112, FALSE)), "", HLOOKUP(K$1,q_preprocess!$1:$1048576, $D112, FALSE))</f>
        <v/>
      </c>
      <c r="L112" t="str">
        <f>IF(ISBLANK(HLOOKUP(L$1, q_preprocess!$1:$1048576, $D112, FALSE)), "", HLOOKUP(L$1,q_preprocess!$1:$1048576, $D112, FALSE))</f>
        <v/>
      </c>
      <c r="M112" t="str">
        <f>IF(ISBLANK(HLOOKUP(M$1, q_preprocess!$1:$1048576, $D112, FALSE)), "", HLOOKUP(M$1,q_preprocess!$1:$1048576, $D112, FALSE))</f>
        <v/>
      </c>
      <c r="N112" t="str">
        <f>IF(ISBLANK(HLOOKUP(N$1, q_preprocess!$1:$1048576, $D112, FALSE)), "", HLOOKUP(N$1,q_preprocess!$1:$1048576, $D112, FALSE))</f>
        <v/>
      </c>
      <c r="O112" t="str">
        <f>IF(ISBLANK(HLOOKUP(O$1, q_preprocess!$1:$1048576, $D112, FALSE)), "", HLOOKUP(O$1,q_preprocess!$1:$1048576, $D112, FALSE))</f>
        <v/>
      </c>
      <c r="P112" t="str">
        <f>IF(ISBLANK(HLOOKUP(P$1, q_preprocess!$1:$1048576, $D112, FALSE)), "", HLOOKUP(P$1,q_preprocess!$1:$1048576, $D112, FALSE))</f>
        <v/>
      </c>
    </row>
    <row r="113" spans="1:16">
      <c r="A113" s="41">
        <v>43070</v>
      </c>
      <c r="B113">
        <f>B109+1</f>
        <v>2017</v>
      </c>
      <c r="C113">
        <f>C109</f>
        <v>4</v>
      </c>
      <c r="D113">
        <v>113</v>
      </c>
      <c r="E113" t="str">
        <f>IF(ISBLANK(HLOOKUP(E$1, q_preprocess!$1:$1048576, $D113, FALSE)), "", HLOOKUP(E$1,q_preprocess!$1:$1048576, $D113, FALSE))</f>
        <v/>
      </c>
      <c r="F113" t="str">
        <f>IF(ISBLANK(HLOOKUP(F$1, q_preprocess!$1:$1048576, $D113, FALSE)), "", HLOOKUP(F$1,q_preprocess!$1:$1048576, $D113, FALSE))</f>
        <v/>
      </c>
      <c r="G113" t="str">
        <f>IF(ISBLANK(HLOOKUP(G$1, q_preprocess!$1:$1048576, $D113, FALSE)), "", HLOOKUP(G$1,q_preprocess!$1:$1048576, $D113, FALSE))</f>
        <v/>
      </c>
      <c r="H113" t="str">
        <f>IF(ISBLANK(HLOOKUP(H$1, q_preprocess!$1:$1048576, $D113, FALSE)), "", HLOOKUP(H$1,q_preprocess!$1:$1048576, $D113, FALSE))</f>
        <v/>
      </c>
      <c r="I113" t="str">
        <f>IF(ISBLANK(HLOOKUP(I$1, q_preprocess!$1:$1048576, $D113, FALSE)), "", HLOOKUP(I$1,q_preprocess!$1:$1048576, $D113, FALSE))</f>
        <v/>
      </c>
      <c r="J113" t="str">
        <f>IF(ISBLANK(HLOOKUP(J$1, q_preprocess!$1:$1048576, $D113, FALSE)), "", HLOOKUP(J$1,q_preprocess!$1:$1048576, $D113, FALSE))</f>
        <v/>
      </c>
      <c r="K113" t="str">
        <f>IF(ISBLANK(HLOOKUP(K$1, q_preprocess!$1:$1048576, $D113, FALSE)), "", HLOOKUP(K$1,q_preprocess!$1:$1048576, $D113, FALSE))</f>
        <v/>
      </c>
      <c r="L113" t="str">
        <f>IF(ISBLANK(HLOOKUP(L$1, q_preprocess!$1:$1048576, $D113, FALSE)), "", HLOOKUP(L$1,q_preprocess!$1:$1048576, $D113, FALSE))</f>
        <v/>
      </c>
      <c r="M113" t="str">
        <f>IF(ISBLANK(HLOOKUP(M$1, q_preprocess!$1:$1048576, $D113, FALSE)), "", HLOOKUP(M$1,q_preprocess!$1:$1048576, $D113, FALSE))</f>
        <v/>
      </c>
      <c r="N113" t="str">
        <f>IF(ISBLANK(HLOOKUP(N$1, q_preprocess!$1:$1048576, $D113, FALSE)), "", HLOOKUP(N$1,q_preprocess!$1:$1048576, $D113, FALSE))</f>
        <v/>
      </c>
      <c r="O113" t="str">
        <f>IF(ISBLANK(HLOOKUP(O$1, q_preprocess!$1:$1048576, $D113, FALSE)), "", HLOOKUP(O$1,q_preprocess!$1:$1048576, $D113, FALSE))</f>
        <v/>
      </c>
      <c r="P113" t="str">
        <f>IF(ISBLANK(HLOOKUP(P$1, q_preprocess!$1:$1048576, $D113, FALSE)), "", HLOOKUP(P$1,q_preprocess!$1:$1048576, $D113, FALSE))</f>
        <v/>
      </c>
    </row>
    <row r="114" spans="1:16">
      <c r="A114" s="41">
        <v>43160</v>
      </c>
      <c r="B114">
        <v>2018</v>
      </c>
      <c r="C114">
        <v>1</v>
      </c>
      <c r="D114">
        <v>114</v>
      </c>
      <c r="E114" t="str">
        <f>IF(ISBLANK(HLOOKUP(E$1, q_preprocess!$1:$1048576, $D114, FALSE)), "", HLOOKUP(E$1,q_preprocess!$1:$1048576, $D114, FALSE))</f>
        <v/>
      </c>
      <c r="F114" t="str">
        <f>IF(ISBLANK(HLOOKUP(F$1, q_preprocess!$1:$1048576, $D114, FALSE)), "", HLOOKUP(F$1,q_preprocess!$1:$1048576, $D114, FALSE))</f>
        <v/>
      </c>
      <c r="G114" t="str">
        <f>IF(ISBLANK(HLOOKUP(G$1, q_preprocess!$1:$1048576, $D114, FALSE)), "", HLOOKUP(G$1,q_preprocess!$1:$1048576, $D114, FALSE))</f>
        <v/>
      </c>
      <c r="H114" t="str">
        <f>IF(ISBLANK(HLOOKUP(H$1, q_preprocess!$1:$1048576, $D114, FALSE)), "", HLOOKUP(H$1,q_preprocess!$1:$1048576, $D114, FALSE))</f>
        <v/>
      </c>
      <c r="I114" t="str">
        <f>IF(ISBLANK(HLOOKUP(I$1, q_preprocess!$1:$1048576, $D114, FALSE)), "", HLOOKUP(I$1,q_preprocess!$1:$1048576, $D114, FALSE))</f>
        <v/>
      </c>
      <c r="J114" t="str">
        <f>IF(ISBLANK(HLOOKUP(J$1, q_preprocess!$1:$1048576, $D114, FALSE)), "", HLOOKUP(J$1,q_preprocess!$1:$1048576, $D114, FALSE))</f>
        <v/>
      </c>
      <c r="K114" t="str">
        <f>IF(ISBLANK(HLOOKUP(K$1, q_preprocess!$1:$1048576, $D114, FALSE)), "", HLOOKUP(K$1,q_preprocess!$1:$1048576, $D114, FALSE))</f>
        <v/>
      </c>
      <c r="L114" t="str">
        <f>IF(ISBLANK(HLOOKUP(L$1, q_preprocess!$1:$1048576, $D114, FALSE)), "", HLOOKUP(L$1,q_preprocess!$1:$1048576, $D114, FALSE))</f>
        <v/>
      </c>
      <c r="M114" t="str">
        <f>IF(ISBLANK(HLOOKUP(M$1, q_preprocess!$1:$1048576, $D114, FALSE)), "", HLOOKUP(M$1,q_preprocess!$1:$1048576, $D114, FALSE))</f>
        <v/>
      </c>
      <c r="N114" t="str">
        <f>IF(ISBLANK(HLOOKUP(N$1, q_preprocess!$1:$1048576, $D114, FALSE)), "", HLOOKUP(N$1,q_preprocess!$1:$1048576, $D114, FALSE))</f>
        <v/>
      </c>
      <c r="O114" t="str">
        <f>IF(ISBLANK(HLOOKUP(O$1, q_preprocess!$1:$1048576, $D114, FALSE)), "", HLOOKUP(O$1,q_preprocess!$1:$1048576, $D114, FALSE))</f>
        <v/>
      </c>
      <c r="P114" t="str">
        <f>IF(ISBLANK(HLOOKUP(P$1, q_preprocess!$1:$1048576, $D114, FALSE)), "", HLOOKUP(P$1,q_preprocess!$1:$1048576, $D114, FALSE))</f>
        <v/>
      </c>
    </row>
    <row r="115" spans="1:16">
      <c r="A115" s="41">
        <v>43252</v>
      </c>
      <c r="B115">
        <v>2018</v>
      </c>
      <c r="C115">
        <v>2</v>
      </c>
      <c r="D115">
        <v>115</v>
      </c>
      <c r="E115" t="str">
        <f>IF(ISBLANK(HLOOKUP(E$1, q_preprocess!$1:$1048576, $D115, FALSE)), "", HLOOKUP(E$1,q_preprocess!$1:$1048576, $D115, FALSE))</f>
        <v/>
      </c>
      <c r="F115" t="str">
        <f>IF(ISBLANK(HLOOKUP(F$1, q_preprocess!$1:$1048576, $D115, FALSE)), "", HLOOKUP(F$1,q_preprocess!$1:$1048576, $D115, FALSE))</f>
        <v/>
      </c>
      <c r="G115" t="str">
        <f>IF(ISBLANK(HLOOKUP(G$1, q_preprocess!$1:$1048576, $D115, FALSE)), "", HLOOKUP(G$1,q_preprocess!$1:$1048576, $D115, FALSE))</f>
        <v/>
      </c>
      <c r="H115" t="str">
        <f>IF(ISBLANK(HLOOKUP(H$1, q_preprocess!$1:$1048576, $D115, FALSE)), "", HLOOKUP(H$1,q_preprocess!$1:$1048576, $D115, FALSE))</f>
        <v/>
      </c>
      <c r="I115" t="str">
        <f>IF(ISBLANK(HLOOKUP(I$1, q_preprocess!$1:$1048576, $D115, FALSE)), "", HLOOKUP(I$1,q_preprocess!$1:$1048576, $D115, FALSE))</f>
        <v/>
      </c>
      <c r="J115" t="str">
        <f>IF(ISBLANK(HLOOKUP(J$1, q_preprocess!$1:$1048576, $D115, FALSE)), "", HLOOKUP(J$1,q_preprocess!$1:$1048576, $D115, FALSE))</f>
        <v/>
      </c>
      <c r="K115" t="str">
        <f>IF(ISBLANK(HLOOKUP(K$1, q_preprocess!$1:$1048576, $D115, FALSE)), "", HLOOKUP(K$1,q_preprocess!$1:$1048576, $D115, FALSE))</f>
        <v/>
      </c>
      <c r="L115" t="str">
        <f>IF(ISBLANK(HLOOKUP(L$1, q_preprocess!$1:$1048576, $D115, FALSE)), "", HLOOKUP(L$1,q_preprocess!$1:$1048576, $D115, FALSE))</f>
        <v/>
      </c>
      <c r="M115" t="str">
        <f>IF(ISBLANK(HLOOKUP(M$1, q_preprocess!$1:$1048576, $D115, FALSE)), "", HLOOKUP(M$1,q_preprocess!$1:$1048576, $D115, FALSE))</f>
        <v/>
      </c>
      <c r="N115" t="str">
        <f>IF(ISBLANK(HLOOKUP(N$1, q_preprocess!$1:$1048576, $D115, FALSE)), "", HLOOKUP(N$1,q_preprocess!$1:$1048576, $D115, FALSE))</f>
        <v/>
      </c>
      <c r="O115" t="str">
        <f>IF(ISBLANK(HLOOKUP(O$1, q_preprocess!$1:$1048576, $D115, FALSE)), "", HLOOKUP(O$1,q_preprocess!$1:$1048576, $D115, FALSE))</f>
        <v/>
      </c>
      <c r="P115" t="str">
        <f>IF(ISBLANK(HLOOKUP(P$1, q_preprocess!$1:$1048576, $D115, FALSE)), "", HLOOKUP(P$1,q_preprocess!$1:$1048576, $D115, FALSE))</f>
        <v/>
      </c>
    </row>
    <row r="116" spans="1:16">
      <c r="A116" s="41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HLOOKUP(E$1,q_preprocess!$1:$1048576, $D116, FALSE))</f>
        <v/>
      </c>
      <c r="F116" t="str">
        <f>IF(ISBLANK(HLOOKUP(F$1, q_preprocess!$1:$1048576, $D116, FALSE)), "", HLOOKUP(F$1,q_preprocess!$1:$1048576, $D116, FALSE))</f>
        <v/>
      </c>
      <c r="G116" t="str">
        <f>IF(ISBLANK(HLOOKUP(G$1, q_preprocess!$1:$1048576, $D116, FALSE)), "", HLOOKUP(G$1,q_preprocess!$1:$1048576, $D116, FALSE))</f>
        <v/>
      </c>
      <c r="H116" t="str">
        <f>IF(ISBLANK(HLOOKUP(H$1, q_preprocess!$1:$1048576, $D116, FALSE)), "", HLOOKUP(H$1,q_preprocess!$1:$1048576, $D116, FALSE))</f>
        <v/>
      </c>
      <c r="I116" t="str">
        <f>IF(ISBLANK(HLOOKUP(I$1, q_preprocess!$1:$1048576, $D116, FALSE)), "", HLOOKUP(I$1,q_preprocess!$1:$1048576, $D116, FALSE))</f>
        <v/>
      </c>
      <c r="J116" t="str">
        <f>IF(ISBLANK(HLOOKUP(J$1, q_preprocess!$1:$1048576, $D116, FALSE)), "", HLOOKUP(J$1,q_preprocess!$1:$1048576, $D116, FALSE))</f>
        <v/>
      </c>
      <c r="K116" t="str">
        <f>IF(ISBLANK(HLOOKUP(K$1, q_preprocess!$1:$1048576, $D116, FALSE)), "", HLOOKUP(K$1,q_preprocess!$1:$1048576, $D116, FALSE))</f>
        <v/>
      </c>
      <c r="L116" t="str">
        <f>IF(ISBLANK(HLOOKUP(L$1, q_preprocess!$1:$1048576, $D116, FALSE)), "", HLOOKUP(L$1,q_preprocess!$1:$1048576, $D116, FALSE))</f>
        <v/>
      </c>
      <c r="M116" t="str">
        <f>IF(ISBLANK(HLOOKUP(M$1, q_preprocess!$1:$1048576, $D116, FALSE)), "", HLOOKUP(M$1,q_preprocess!$1:$1048576, $D116, FALSE))</f>
        <v/>
      </c>
      <c r="N116" t="str">
        <f>IF(ISBLANK(HLOOKUP(N$1, q_preprocess!$1:$1048576, $D116, FALSE)), "", HLOOKUP(N$1,q_preprocess!$1:$1048576, $D116, FALSE))</f>
        <v/>
      </c>
      <c r="O116" t="str">
        <f>IF(ISBLANK(HLOOKUP(O$1, q_preprocess!$1:$1048576, $D116, FALSE)), "", HLOOKUP(O$1,q_preprocess!$1:$1048576, $D116, FALSE))</f>
        <v/>
      </c>
      <c r="P116" t="str">
        <f>IF(ISBLANK(HLOOKUP(P$1, q_preprocess!$1:$1048576, $D116, FALSE)), "", HLOOKUP(P$1,q_preprocess!$1:$1048576, $D116, FALSE))</f>
        <v/>
      </c>
    </row>
    <row r="117" spans="1:16">
      <c r="A117" s="41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HLOOKUP(E$1,q_preprocess!$1:$1048576, $D117, FALSE))</f>
        <v/>
      </c>
      <c r="F117" t="str">
        <f>IF(ISBLANK(HLOOKUP(F$1, q_preprocess!$1:$1048576, $D117, FALSE)), "", HLOOKUP(F$1,q_preprocess!$1:$1048576, $D117, FALSE))</f>
        <v/>
      </c>
      <c r="G117" t="str">
        <f>IF(ISBLANK(HLOOKUP(G$1, q_preprocess!$1:$1048576, $D117, FALSE)), "", HLOOKUP(G$1,q_preprocess!$1:$1048576, $D117, FALSE))</f>
        <v/>
      </c>
      <c r="H117" t="str">
        <f>IF(ISBLANK(HLOOKUP(H$1, q_preprocess!$1:$1048576, $D117, FALSE)), "", HLOOKUP(H$1,q_preprocess!$1:$1048576, $D117, FALSE))</f>
        <v/>
      </c>
      <c r="I117" t="str">
        <f>IF(ISBLANK(HLOOKUP(I$1, q_preprocess!$1:$1048576, $D117, FALSE)), "", HLOOKUP(I$1,q_preprocess!$1:$1048576, $D117, FALSE))</f>
        <v/>
      </c>
      <c r="J117" t="str">
        <f>IF(ISBLANK(HLOOKUP(J$1, q_preprocess!$1:$1048576, $D117, FALSE)), "", HLOOKUP(J$1,q_preprocess!$1:$1048576, $D117, FALSE))</f>
        <v/>
      </c>
      <c r="K117" t="str">
        <f>IF(ISBLANK(HLOOKUP(K$1, q_preprocess!$1:$1048576, $D117, FALSE)), "", HLOOKUP(K$1,q_preprocess!$1:$1048576, $D117, FALSE))</f>
        <v/>
      </c>
      <c r="L117" t="str">
        <f>IF(ISBLANK(HLOOKUP(L$1, q_preprocess!$1:$1048576, $D117, FALSE)), "", HLOOKUP(L$1,q_preprocess!$1:$1048576, $D117, FALSE))</f>
        <v/>
      </c>
      <c r="M117" t="str">
        <f>IF(ISBLANK(HLOOKUP(M$1, q_preprocess!$1:$1048576, $D117, FALSE)), "", HLOOKUP(M$1,q_preprocess!$1:$1048576, $D117, FALSE))</f>
        <v/>
      </c>
      <c r="N117" t="str">
        <f>IF(ISBLANK(HLOOKUP(N$1, q_preprocess!$1:$1048576, $D117, FALSE)), "", HLOOKUP(N$1,q_preprocess!$1:$1048576, $D117, FALSE))</f>
        <v/>
      </c>
      <c r="O117" t="str">
        <f>IF(ISBLANK(HLOOKUP(O$1, q_preprocess!$1:$1048576, $D117, FALSE)), "", HLOOKUP(O$1,q_preprocess!$1:$1048576, $D117, FALSE))</f>
        <v/>
      </c>
      <c r="P117" t="str">
        <f>IF(ISBLANK(HLOOKUP(P$1, q_preprocess!$1:$1048576, $D117, FALSE)), "", HLOOKUP(P$1,q_preprocess!$1:$1048576, $D117,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126"/>
  <sheetViews>
    <sheetView zoomScale="90" zoomScaleNormal="90" workbookViewId="0">
      <pane xSplit="3" ySplit="1" topLeftCell="D74" activePane="bottomRight" state="frozen"/>
      <selection activeCell="A280" sqref="A280:C285"/>
      <selection pane="topRight" activeCell="A280" sqref="A280:C285"/>
      <selection pane="bottomLeft" activeCell="A280" sqref="A280:C285"/>
      <selection pane="bottomRight" activeCell="D116" sqref="D116"/>
    </sheetView>
  </sheetViews>
  <sheetFormatPr defaultColWidth="9.140625" defaultRowHeight="15"/>
  <cols>
    <col min="1" max="1" width="13.5703125" style="1" customWidth="1"/>
    <col min="2" max="2" width="9.140625" customWidth="1"/>
    <col min="4" max="5" width="22.85546875" customWidth="1"/>
    <col min="6" max="15" width="10.28515625" customWidth="1"/>
  </cols>
  <sheetData>
    <row r="1" spans="1:15" s="2" customFormat="1">
      <c r="A1" s="4" t="s">
        <v>4</v>
      </c>
      <c r="B1" s="2" t="s">
        <v>0</v>
      </c>
      <c r="C1" s="2" t="s">
        <v>1</v>
      </c>
      <c r="D1" s="45" t="s">
        <v>2</v>
      </c>
      <c r="E1" s="83" t="s">
        <v>157</v>
      </c>
      <c r="F1" s="45" t="s">
        <v>3</v>
      </c>
      <c r="G1" s="45" t="s">
        <v>9</v>
      </c>
      <c r="H1" s="45" t="s">
        <v>10</v>
      </c>
      <c r="I1" s="45" t="s">
        <v>171</v>
      </c>
      <c r="J1" s="45" t="s">
        <v>172</v>
      </c>
      <c r="K1" s="45" t="s">
        <v>11</v>
      </c>
      <c r="L1" s="45" t="s">
        <v>12</v>
      </c>
      <c r="M1" s="46" t="s">
        <v>125</v>
      </c>
      <c r="N1" s="46" t="s">
        <v>126</v>
      </c>
      <c r="O1" s="46" t="s">
        <v>127</v>
      </c>
    </row>
    <row r="2" spans="1:15">
      <c r="A2" s="41">
        <v>32933</v>
      </c>
      <c r="B2">
        <v>1990</v>
      </c>
      <c r="C2">
        <v>1</v>
      </c>
      <c r="D2" s="43">
        <v>3587595</v>
      </c>
      <c r="E2" s="43"/>
      <c r="F2" s="43">
        <v>2796502</v>
      </c>
      <c r="G2" s="43">
        <v>36491</v>
      </c>
      <c r="H2" s="43">
        <f>I2+J2</f>
        <v>376124</v>
      </c>
      <c r="I2" s="43">
        <v>370326</v>
      </c>
      <c r="J2" s="43">
        <v>5798</v>
      </c>
      <c r="K2" s="43">
        <v>820443</v>
      </c>
      <c r="L2" s="43">
        <v>770383</v>
      </c>
      <c r="M2">
        <v>935137</v>
      </c>
      <c r="N2">
        <v>618484</v>
      </c>
      <c r="O2">
        <v>1737336</v>
      </c>
    </row>
    <row r="3" spans="1:15">
      <c r="A3" s="41">
        <v>33025</v>
      </c>
      <c r="B3">
        <v>1990</v>
      </c>
      <c r="C3">
        <v>2</v>
      </c>
      <c r="D3" s="43">
        <v>3926068</v>
      </c>
      <c r="E3" s="43"/>
      <c r="F3" s="43">
        <v>2812780</v>
      </c>
      <c r="G3" s="43">
        <v>466627</v>
      </c>
      <c r="H3" s="43">
        <f t="shared" ref="H3:H66" si="0">I3+J3</f>
        <v>639568</v>
      </c>
      <c r="I3" s="43">
        <v>483751</v>
      </c>
      <c r="J3" s="43">
        <v>155817</v>
      </c>
      <c r="K3" s="43">
        <v>847373</v>
      </c>
      <c r="L3" s="43">
        <v>840279</v>
      </c>
      <c r="M3">
        <v>1114512</v>
      </c>
      <c r="N3">
        <v>631085</v>
      </c>
      <c r="O3">
        <v>1874079</v>
      </c>
    </row>
    <row r="4" spans="1:15">
      <c r="A4" s="41">
        <v>33117</v>
      </c>
      <c r="B4">
        <v>1990</v>
      </c>
      <c r="C4">
        <v>3</v>
      </c>
      <c r="D4" s="43">
        <v>3934133</v>
      </c>
      <c r="E4" s="43"/>
      <c r="F4" s="43">
        <v>3084953</v>
      </c>
      <c r="G4" s="43">
        <v>430279</v>
      </c>
      <c r="H4" s="43">
        <f t="shared" si="0"/>
        <v>443785</v>
      </c>
      <c r="I4" s="43">
        <v>510949</v>
      </c>
      <c r="J4" s="43">
        <v>-67164</v>
      </c>
      <c r="K4" s="43">
        <v>920782</v>
      </c>
      <c r="L4" s="43">
        <v>945668</v>
      </c>
      <c r="M4">
        <v>469106</v>
      </c>
      <c r="N4">
        <v>714459</v>
      </c>
      <c r="O4">
        <v>1919031</v>
      </c>
    </row>
    <row r="5" spans="1:15">
      <c r="A5" s="41">
        <v>33208</v>
      </c>
      <c r="B5">
        <v>1990</v>
      </c>
      <c r="C5">
        <v>4</v>
      </c>
      <c r="D5" s="43">
        <v>3995340</v>
      </c>
      <c r="E5" s="43"/>
      <c r="F5" s="43">
        <v>3175652</v>
      </c>
      <c r="G5" s="43">
        <v>553598</v>
      </c>
      <c r="H5" s="43">
        <f t="shared" si="0"/>
        <v>475848</v>
      </c>
      <c r="I5" s="43">
        <v>574398</v>
      </c>
      <c r="J5" s="43">
        <v>-98550</v>
      </c>
      <c r="K5" s="43">
        <v>928882</v>
      </c>
      <c r="L5" s="43">
        <v>1138640</v>
      </c>
      <c r="M5">
        <v>947407</v>
      </c>
      <c r="N5">
        <v>655595</v>
      </c>
      <c r="O5">
        <v>922714</v>
      </c>
    </row>
    <row r="6" spans="1:15">
      <c r="A6" s="41">
        <v>33298</v>
      </c>
      <c r="B6">
        <v>1991</v>
      </c>
      <c r="C6">
        <v>1</v>
      </c>
      <c r="D6" s="43">
        <v>3677806</v>
      </c>
      <c r="E6" s="43"/>
      <c r="F6" s="43">
        <v>2769704</v>
      </c>
      <c r="G6" s="43">
        <v>334126</v>
      </c>
      <c r="H6" s="43">
        <f t="shared" si="0"/>
        <v>553146</v>
      </c>
      <c r="I6" s="43">
        <v>480028</v>
      </c>
      <c r="J6" s="43">
        <v>73118</v>
      </c>
      <c r="K6" s="43">
        <v>85189</v>
      </c>
      <c r="L6" s="43">
        <v>83106</v>
      </c>
      <c r="M6">
        <v>997733</v>
      </c>
      <c r="N6">
        <v>613669</v>
      </c>
      <c r="O6">
        <v>1647566</v>
      </c>
    </row>
    <row r="7" spans="1:15">
      <c r="A7" s="41">
        <v>33390</v>
      </c>
      <c r="B7">
        <v>1991</v>
      </c>
      <c r="C7">
        <v>2</v>
      </c>
      <c r="D7" s="43">
        <v>4217984</v>
      </c>
      <c r="E7" s="43"/>
      <c r="F7" s="43">
        <v>3022256</v>
      </c>
      <c r="G7" s="43">
        <v>503179</v>
      </c>
      <c r="H7" s="43">
        <f t="shared" si="0"/>
        <v>793535</v>
      </c>
      <c r="I7" s="43">
        <v>544111</v>
      </c>
      <c r="J7" s="43">
        <v>249424</v>
      </c>
      <c r="K7" s="43">
        <v>939002</v>
      </c>
      <c r="L7" s="43">
        <v>1039988</v>
      </c>
      <c r="M7">
        <v>1228155</v>
      </c>
      <c r="N7">
        <v>668243</v>
      </c>
      <c r="O7">
        <v>1989796</v>
      </c>
    </row>
    <row r="8" spans="1:15">
      <c r="A8" s="41">
        <v>33482</v>
      </c>
      <c r="B8">
        <v>1991</v>
      </c>
      <c r="C8">
        <v>3</v>
      </c>
      <c r="D8" s="43">
        <v>4149575</v>
      </c>
      <c r="E8" s="43"/>
      <c r="F8" s="43">
        <v>3038234</v>
      </c>
      <c r="G8" s="43">
        <v>477544</v>
      </c>
      <c r="H8" s="43">
        <f t="shared" si="0"/>
        <v>623282</v>
      </c>
      <c r="I8" s="43">
        <v>608297</v>
      </c>
      <c r="J8" s="43">
        <v>14985</v>
      </c>
      <c r="K8" s="43">
        <v>1092747</v>
      </c>
      <c r="L8" s="43">
        <v>1082232</v>
      </c>
      <c r="M8">
        <v>1001390</v>
      </c>
      <c r="N8">
        <v>748525</v>
      </c>
      <c r="O8">
        <v>2045300</v>
      </c>
    </row>
    <row r="9" spans="1:15">
      <c r="A9" s="41">
        <v>33573</v>
      </c>
      <c r="B9">
        <v>1991</v>
      </c>
      <c r="C9">
        <v>4</v>
      </c>
      <c r="D9" s="43">
        <v>4211088</v>
      </c>
      <c r="E9" s="43"/>
      <c r="F9" s="43">
        <v>3434174</v>
      </c>
      <c r="G9" s="43">
        <v>561216</v>
      </c>
      <c r="H9" s="43">
        <f t="shared" si="0"/>
        <v>532160</v>
      </c>
      <c r="I9" s="43">
        <v>676791</v>
      </c>
      <c r="J9" s="43">
        <v>-144631</v>
      </c>
      <c r="K9" s="43">
        <v>890398</v>
      </c>
      <c r="L9" s="43">
        <v>1206861</v>
      </c>
      <c r="M9">
        <v>994959</v>
      </c>
      <c r="N9">
        <v>715451</v>
      </c>
      <c r="O9">
        <v>2138959</v>
      </c>
    </row>
    <row r="10" spans="1:15">
      <c r="A10" s="41">
        <v>33664</v>
      </c>
      <c r="B10">
        <v>1992</v>
      </c>
      <c r="C10">
        <v>1</v>
      </c>
      <c r="D10" s="43">
        <v>3795756</v>
      </c>
      <c r="E10" s="43"/>
      <c r="F10" s="43">
        <v>3010188</v>
      </c>
      <c r="G10" s="43">
        <v>368625</v>
      </c>
      <c r="H10" s="43">
        <f t="shared" si="0"/>
        <v>614918</v>
      </c>
      <c r="I10" s="43">
        <v>520063</v>
      </c>
      <c r="J10" s="43">
        <v>94855</v>
      </c>
      <c r="K10" s="43">
        <v>869021</v>
      </c>
      <c r="L10" s="43">
        <v>1066997</v>
      </c>
      <c r="M10">
        <v>945220</v>
      </c>
      <c r="N10">
        <v>662162</v>
      </c>
      <c r="O10">
        <v>1212004</v>
      </c>
    </row>
    <row r="11" spans="1:15">
      <c r="A11" s="41">
        <v>33756</v>
      </c>
      <c r="B11">
        <v>1992</v>
      </c>
      <c r="C11">
        <v>2</v>
      </c>
      <c r="D11" s="43">
        <v>4299703</v>
      </c>
      <c r="E11" s="43"/>
      <c r="F11" s="43">
        <v>3149510</v>
      </c>
      <c r="G11" s="43">
        <v>486855</v>
      </c>
      <c r="H11" s="43">
        <f t="shared" si="0"/>
        <v>737694</v>
      </c>
      <c r="I11" s="43">
        <v>599767</v>
      </c>
      <c r="J11" s="43">
        <v>137927</v>
      </c>
      <c r="K11" s="43">
        <v>996297</v>
      </c>
      <c r="L11" s="43">
        <v>1070653</v>
      </c>
      <c r="M11">
        <v>1201026</v>
      </c>
      <c r="N11">
        <v>704686</v>
      </c>
      <c r="O11">
        <v>2055779</v>
      </c>
    </row>
    <row r="12" spans="1:15">
      <c r="A12" s="41">
        <v>33848</v>
      </c>
      <c r="B12">
        <v>1992</v>
      </c>
      <c r="C12">
        <v>3</v>
      </c>
      <c r="D12" s="43">
        <v>4164102</v>
      </c>
      <c r="E12" s="43"/>
      <c r="F12" s="43">
        <v>3222047</v>
      </c>
      <c r="G12" s="43">
        <v>483618</v>
      </c>
      <c r="H12" s="43">
        <f t="shared" si="0"/>
        <v>695499</v>
      </c>
      <c r="I12" s="43">
        <v>699253</v>
      </c>
      <c r="J12" s="43">
        <v>-3754</v>
      </c>
      <c r="K12" s="43">
        <v>964754</v>
      </c>
      <c r="L12" s="43">
        <v>1201816</v>
      </c>
      <c r="M12">
        <v>982450</v>
      </c>
      <c r="N12">
        <v>713705</v>
      </c>
      <c r="O12">
        <v>1358150</v>
      </c>
    </row>
    <row r="13" spans="1:15">
      <c r="A13" s="41">
        <v>33939</v>
      </c>
      <c r="B13">
        <v>1992</v>
      </c>
      <c r="C13">
        <v>4</v>
      </c>
      <c r="D13" s="43">
        <v>4264554</v>
      </c>
      <c r="E13" s="43"/>
      <c r="F13" s="43">
        <v>3318688</v>
      </c>
      <c r="G13" s="43">
        <v>606237</v>
      </c>
      <c r="H13" s="43">
        <f t="shared" si="0"/>
        <v>587192</v>
      </c>
      <c r="I13" s="43">
        <v>768787</v>
      </c>
      <c r="J13" s="43">
        <v>-181595</v>
      </c>
      <c r="K13" s="43">
        <v>985964</v>
      </c>
      <c r="L13" s="43">
        <v>1233528</v>
      </c>
      <c r="M13">
        <v>850364</v>
      </c>
      <c r="N13">
        <v>667478</v>
      </c>
      <c r="O13">
        <v>2235867</v>
      </c>
    </row>
    <row r="14" spans="1:15" s="96" customFormat="1">
      <c r="A14" s="95">
        <v>34029</v>
      </c>
      <c r="B14" s="96">
        <v>1993</v>
      </c>
      <c r="C14" s="96">
        <v>1</v>
      </c>
      <c r="D14" s="97">
        <v>3950724</v>
      </c>
      <c r="E14" s="97"/>
      <c r="F14" s="97">
        <v>3063480</v>
      </c>
      <c r="G14" s="97">
        <v>423965</v>
      </c>
      <c r="H14" s="97">
        <f t="shared" si="0"/>
        <v>614529</v>
      </c>
      <c r="I14" s="97">
        <v>575531</v>
      </c>
      <c r="J14" s="97">
        <v>38998</v>
      </c>
      <c r="K14" s="97">
        <v>795573</v>
      </c>
      <c r="L14" s="97">
        <v>946823</v>
      </c>
      <c r="M14" s="96">
        <v>992605</v>
      </c>
      <c r="N14" s="96">
        <v>645933</v>
      </c>
      <c r="O14" s="96">
        <v>1982236</v>
      </c>
    </row>
    <row r="15" spans="1:15">
      <c r="A15" s="41">
        <v>34121</v>
      </c>
      <c r="B15">
        <v>1993</v>
      </c>
      <c r="C15">
        <v>2</v>
      </c>
      <c r="D15" s="43">
        <v>4553625</v>
      </c>
      <c r="E15" s="43"/>
      <c r="F15" s="43">
        <v>3345387</v>
      </c>
      <c r="G15" s="43">
        <v>533570</v>
      </c>
      <c r="H15" s="43">
        <f t="shared" si="0"/>
        <v>787664</v>
      </c>
      <c r="I15" s="43">
        <v>655494</v>
      </c>
      <c r="J15" s="43">
        <v>132170</v>
      </c>
      <c r="K15" s="43">
        <v>997428</v>
      </c>
      <c r="L15" s="43">
        <v>1110425</v>
      </c>
      <c r="M15">
        <v>1250820</v>
      </c>
      <c r="N15">
        <v>727356</v>
      </c>
      <c r="O15">
        <v>2199907</v>
      </c>
    </row>
    <row r="16" spans="1:15">
      <c r="A16" s="41">
        <v>34213</v>
      </c>
      <c r="B16">
        <v>1993</v>
      </c>
      <c r="C16">
        <v>3</v>
      </c>
      <c r="D16" s="43">
        <v>4301545</v>
      </c>
      <c r="E16" s="43"/>
      <c r="F16" s="43">
        <v>3259388</v>
      </c>
      <c r="G16" s="43">
        <v>449985</v>
      </c>
      <c r="H16" s="43">
        <f t="shared" si="0"/>
        <v>599173</v>
      </c>
      <c r="I16" s="43">
        <v>661870</v>
      </c>
      <c r="J16" s="43">
        <v>-62697</v>
      </c>
      <c r="K16" s="43">
        <v>1058427</v>
      </c>
      <c r="L16" s="43">
        <v>1065427</v>
      </c>
      <c r="M16">
        <v>1037188</v>
      </c>
      <c r="N16">
        <v>774740</v>
      </c>
      <c r="O16">
        <v>2127867</v>
      </c>
    </row>
    <row r="17" spans="1:15">
      <c r="A17" s="41">
        <v>34304</v>
      </c>
      <c r="B17">
        <v>1993</v>
      </c>
      <c r="C17">
        <v>4</v>
      </c>
      <c r="D17" s="43">
        <v>4423684</v>
      </c>
      <c r="E17" s="43"/>
      <c r="F17" s="43">
        <v>3454457</v>
      </c>
      <c r="G17" s="43">
        <v>587086</v>
      </c>
      <c r="H17" s="43">
        <f t="shared" si="0"/>
        <v>632116</v>
      </c>
      <c r="I17" s="43">
        <v>762999</v>
      </c>
      <c r="J17" s="43">
        <v>-130883</v>
      </c>
      <c r="K17" s="43">
        <v>1167033</v>
      </c>
      <c r="L17" s="43">
        <v>1417008</v>
      </c>
      <c r="M17">
        <v>1052134</v>
      </c>
      <c r="N17">
        <v>712124</v>
      </c>
      <c r="O17">
        <v>2285508</v>
      </c>
    </row>
    <row r="18" spans="1:15">
      <c r="A18" s="41">
        <v>34394</v>
      </c>
      <c r="B18">
        <v>1994</v>
      </c>
      <c r="C18">
        <v>1</v>
      </c>
      <c r="D18" s="43">
        <v>4182023</v>
      </c>
      <c r="E18" s="43"/>
      <c r="F18" s="43">
        <v>3165853</v>
      </c>
      <c r="G18" s="43">
        <v>450814</v>
      </c>
      <c r="H18" s="43">
        <f t="shared" si="0"/>
        <v>522307</v>
      </c>
      <c r="I18" s="43">
        <v>478343</v>
      </c>
      <c r="J18" s="43">
        <v>43964</v>
      </c>
      <c r="K18" s="43">
        <v>1011725</v>
      </c>
      <c r="L18" s="43">
        <v>968675</v>
      </c>
      <c r="M18">
        <v>1113623</v>
      </c>
      <c r="N18">
        <v>661752</v>
      </c>
      <c r="O18">
        <v>2055360</v>
      </c>
    </row>
    <row r="19" spans="1:15">
      <c r="A19" s="41">
        <v>34486</v>
      </c>
      <c r="B19">
        <v>1994</v>
      </c>
      <c r="C19">
        <v>2</v>
      </c>
      <c r="D19" s="43">
        <v>4630765</v>
      </c>
      <c r="E19" s="43"/>
      <c r="F19" s="43">
        <v>3366397</v>
      </c>
      <c r="G19" s="43">
        <v>467730</v>
      </c>
      <c r="H19" s="43">
        <f t="shared" si="0"/>
        <v>720527</v>
      </c>
      <c r="I19" s="43">
        <v>558622</v>
      </c>
      <c r="J19" s="43">
        <v>161905</v>
      </c>
      <c r="K19" s="43">
        <v>1116968</v>
      </c>
      <c r="L19" s="43">
        <v>1040857</v>
      </c>
      <c r="M19">
        <v>1331577</v>
      </c>
      <c r="N19">
        <v>752901</v>
      </c>
      <c r="O19">
        <v>2181592</v>
      </c>
    </row>
    <row r="20" spans="1:15">
      <c r="A20" s="41">
        <v>34578</v>
      </c>
      <c r="B20">
        <v>1994</v>
      </c>
      <c r="C20">
        <v>3</v>
      </c>
      <c r="D20" s="43">
        <v>4648650</v>
      </c>
      <c r="E20" s="43"/>
      <c r="F20" s="43">
        <v>3396136</v>
      </c>
      <c r="G20" s="43">
        <v>584329</v>
      </c>
      <c r="H20" s="43">
        <f t="shared" si="0"/>
        <v>597425</v>
      </c>
      <c r="I20" s="43">
        <v>693222</v>
      </c>
      <c r="J20" s="43">
        <v>-95797</v>
      </c>
      <c r="K20" s="43">
        <v>1251657</v>
      </c>
      <c r="L20" s="43">
        <v>1180896</v>
      </c>
      <c r="M20">
        <v>1067963</v>
      </c>
      <c r="N20">
        <v>819957</v>
      </c>
      <c r="O20">
        <v>2362389</v>
      </c>
    </row>
    <row r="21" spans="1:15">
      <c r="A21" s="41">
        <v>34669</v>
      </c>
      <c r="B21">
        <v>1994</v>
      </c>
      <c r="C21">
        <v>4</v>
      </c>
      <c r="D21" s="43">
        <v>4572291</v>
      </c>
      <c r="E21" s="43"/>
      <c r="F21" s="43">
        <v>3579298</v>
      </c>
      <c r="G21" s="43">
        <v>554211</v>
      </c>
      <c r="H21" s="43">
        <f t="shared" si="0"/>
        <v>514015</v>
      </c>
      <c r="I21" s="43">
        <v>712755</v>
      </c>
      <c r="J21" s="43">
        <v>-198740</v>
      </c>
      <c r="K21" s="43">
        <v>1244758</v>
      </c>
      <c r="L21" s="43">
        <v>1319991</v>
      </c>
      <c r="M21">
        <v>1052546</v>
      </c>
      <c r="N21">
        <v>780336</v>
      </c>
      <c r="O21">
        <v>2352633</v>
      </c>
    </row>
    <row r="22" spans="1:15">
      <c r="A22" s="41">
        <v>34759</v>
      </c>
      <c r="B22">
        <v>1995</v>
      </c>
      <c r="C22">
        <v>1</v>
      </c>
      <c r="D22" s="43">
        <v>4401909</v>
      </c>
      <c r="E22" s="43"/>
      <c r="F22" s="43">
        <v>3316381</v>
      </c>
      <c r="G22" s="43">
        <v>469791</v>
      </c>
      <c r="H22" s="43">
        <f t="shared" si="0"/>
        <v>679283</v>
      </c>
      <c r="I22" s="43">
        <v>571618</v>
      </c>
      <c r="J22" s="43">
        <v>107665</v>
      </c>
      <c r="K22" s="43">
        <v>1087174</v>
      </c>
      <c r="L22" s="43">
        <v>1150719</v>
      </c>
      <c r="M22">
        <v>1104349</v>
      </c>
      <c r="N22">
        <v>748363</v>
      </c>
      <c r="O22">
        <v>2162464</v>
      </c>
    </row>
    <row r="23" spans="1:15">
      <c r="A23" s="41">
        <v>34851</v>
      </c>
      <c r="B23">
        <v>1995</v>
      </c>
      <c r="C23">
        <v>2</v>
      </c>
      <c r="D23" s="43">
        <v>4847211</v>
      </c>
      <c r="E23" s="43"/>
      <c r="F23" s="43">
        <v>3450367</v>
      </c>
      <c r="G23" s="43">
        <v>484780</v>
      </c>
      <c r="H23" s="43">
        <f t="shared" si="0"/>
        <v>905789</v>
      </c>
      <c r="I23" s="43">
        <v>640158</v>
      </c>
      <c r="J23" s="43">
        <v>265631</v>
      </c>
      <c r="K23" s="43">
        <v>1364573</v>
      </c>
      <c r="L23" s="43">
        <v>1358299</v>
      </c>
      <c r="M23">
        <v>1393190</v>
      </c>
      <c r="N23">
        <v>798006</v>
      </c>
      <c r="O23">
        <v>2250903</v>
      </c>
    </row>
    <row r="24" spans="1:15">
      <c r="A24" s="41">
        <v>34943</v>
      </c>
      <c r="B24">
        <v>1995</v>
      </c>
      <c r="C24">
        <v>3</v>
      </c>
      <c r="D24" s="43">
        <v>4788395</v>
      </c>
      <c r="E24" s="43"/>
      <c r="F24" s="43">
        <v>3446355</v>
      </c>
      <c r="G24" s="43">
        <v>560599</v>
      </c>
      <c r="H24" s="43">
        <f t="shared" si="0"/>
        <v>662960</v>
      </c>
      <c r="I24" s="43">
        <v>766622</v>
      </c>
      <c r="J24" s="43">
        <v>-103662</v>
      </c>
      <c r="K24" s="43">
        <v>1301194</v>
      </c>
      <c r="L24" s="43">
        <v>1182714</v>
      </c>
      <c r="M24">
        <v>1111347</v>
      </c>
      <c r="N24">
        <v>877986</v>
      </c>
      <c r="O24">
        <v>2393359</v>
      </c>
    </row>
    <row r="25" spans="1:15">
      <c r="A25" s="41">
        <v>35034</v>
      </c>
      <c r="B25">
        <v>1995</v>
      </c>
      <c r="C25">
        <v>4</v>
      </c>
      <c r="D25" s="43">
        <v>4839881</v>
      </c>
      <c r="E25" s="43"/>
      <c r="F25" s="43">
        <v>3692657</v>
      </c>
      <c r="G25" s="43">
        <v>678307</v>
      </c>
      <c r="H25" s="43">
        <f t="shared" si="0"/>
        <v>396021</v>
      </c>
      <c r="I25" s="43">
        <v>801686</v>
      </c>
      <c r="J25" s="43">
        <v>-405665</v>
      </c>
      <c r="K25" s="43">
        <v>1293898</v>
      </c>
      <c r="L25" s="43">
        <v>1221002</v>
      </c>
      <c r="M25">
        <v>1126558</v>
      </c>
      <c r="N25">
        <v>795420</v>
      </c>
      <c r="O25">
        <v>2490443</v>
      </c>
    </row>
    <row r="26" spans="1:15">
      <c r="A26" s="41">
        <v>35125</v>
      </c>
      <c r="B26">
        <v>1996</v>
      </c>
      <c r="C26">
        <v>1</v>
      </c>
      <c r="D26" s="43">
        <v>4561893</v>
      </c>
      <c r="E26" s="43"/>
      <c r="F26" s="43">
        <v>3373818</v>
      </c>
      <c r="G26" s="43">
        <v>461817</v>
      </c>
      <c r="H26" s="43">
        <f t="shared" si="0"/>
        <v>626284</v>
      </c>
      <c r="I26" s="43">
        <v>634560</v>
      </c>
      <c r="J26" s="43">
        <v>-8276</v>
      </c>
      <c r="K26" s="43">
        <v>1159967</v>
      </c>
      <c r="L26" s="43">
        <v>1059992</v>
      </c>
      <c r="M26">
        <v>1186562</v>
      </c>
      <c r="N26">
        <v>760966</v>
      </c>
      <c r="O26">
        <v>2223757</v>
      </c>
    </row>
    <row r="27" spans="1:15">
      <c r="A27" s="41">
        <v>35217</v>
      </c>
      <c r="B27">
        <v>1996</v>
      </c>
      <c r="C27">
        <v>2</v>
      </c>
      <c r="D27" s="43">
        <v>5122814</v>
      </c>
      <c r="E27" s="43"/>
      <c r="F27" s="43">
        <v>3524661</v>
      </c>
      <c r="G27" s="43">
        <v>557308</v>
      </c>
      <c r="H27" s="43">
        <f t="shared" si="0"/>
        <v>994186</v>
      </c>
      <c r="I27" s="43">
        <v>742224</v>
      </c>
      <c r="J27" s="43">
        <v>251962</v>
      </c>
      <c r="K27" s="43">
        <v>1298033</v>
      </c>
      <c r="L27" s="43">
        <v>1251374</v>
      </c>
      <c r="M27">
        <v>1450780</v>
      </c>
      <c r="N27">
        <v>843726</v>
      </c>
      <c r="O27">
        <v>2418690</v>
      </c>
    </row>
    <row r="28" spans="1:15">
      <c r="A28" s="41">
        <v>35309</v>
      </c>
      <c r="B28">
        <v>1996</v>
      </c>
      <c r="C28">
        <v>3</v>
      </c>
      <c r="D28" s="43">
        <v>4989894</v>
      </c>
      <c r="E28" s="43"/>
      <c r="F28" s="43">
        <v>3598264</v>
      </c>
      <c r="G28" s="43">
        <v>579996</v>
      </c>
      <c r="H28" s="43">
        <f t="shared" si="0"/>
        <v>732357</v>
      </c>
      <c r="I28" s="43">
        <v>820782</v>
      </c>
      <c r="J28" s="43">
        <v>-88425</v>
      </c>
      <c r="K28" s="43">
        <v>1483827</v>
      </c>
      <c r="L28" s="43">
        <v>1404550</v>
      </c>
      <c r="M28">
        <v>1126098</v>
      </c>
      <c r="N28">
        <v>924888</v>
      </c>
      <c r="O28">
        <v>2512465</v>
      </c>
    </row>
    <row r="29" spans="1:15">
      <c r="A29" s="41">
        <v>35400</v>
      </c>
      <c r="B29">
        <v>1996</v>
      </c>
      <c r="C29">
        <v>4</v>
      </c>
      <c r="D29" s="43">
        <v>5026103</v>
      </c>
      <c r="E29" s="43"/>
      <c r="F29" s="43">
        <v>3863163</v>
      </c>
      <c r="G29" s="43">
        <v>651507</v>
      </c>
      <c r="H29" s="43">
        <f t="shared" si="0"/>
        <v>787983</v>
      </c>
      <c r="I29" s="43">
        <v>908575</v>
      </c>
      <c r="J29" s="43">
        <v>-120592</v>
      </c>
      <c r="K29" s="43">
        <v>1310351</v>
      </c>
      <c r="L29" s="43">
        <v>1586902</v>
      </c>
      <c r="M29">
        <v>1122342</v>
      </c>
      <c r="N29">
        <v>846820</v>
      </c>
      <c r="O29">
        <v>2602741</v>
      </c>
    </row>
    <row r="30" spans="1:15">
      <c r="A30" s="41">
        <v>35490</v>
      </c>
      <c r="B30">
        <v>1997</v>
      </c>
      <c r="C30">
        <v>1</v>
      </c>
      <c r="D30" s="43">
        <v>4781223</v>
      </c>
      <c r="E30" s="43"/>
      <c r="F30" s="43">
        <v>3509734</v>
      </c>
      <c r="G30" s="43">
        <v>483551</v>
      </c>
      <c r="H30" s="43">
        <f t="shared" si="0"/>
        <v>991212</v>
      </c>
      <c r="I30" s="43">
        <v>837450</v>
      </c>
      <c r="J30" s="43">
        <v>153762</v>
      </c>
      <c r="K30" s="43">
        <v>1154233</v>
      </c>
      <c r="L30" s="43">
        <v>1357507</v>
      </c>
      <c r="M30">
        <v>1218616</v>
      </c>
      <c r="N30">
        <v>816067</v>
      </c>
      <c r="O30">
        <v>2329249</v>
      </c>
    </row>
    <row r="31" spans="1:15">
      <c r="A31" s="41">
        <v>35582</v>
      </c>
      <c r="B31">
        <v>1997</v>
      </c>
      <c r="C31">
        <v>2</v>
      </c>
      <c r="D31" s="43">
        <v>5414865</v>
      </c>
      <c r="E31" s="43"/>
      <c r="F31" s="43">
        <v>3752498</v>
      </c>
      <c r="G31" s="43">
        <v>582250</v>
      </c>
      <c r="H31" s="43">
        <f t="shared" si="0"/>
        <v>1139781</v>
      </c>
      <c r="I31" s="43">
        <v>968440</v>
      </c>
      <c r="J31" s="43">
        <v>171341</v>
      </c>
      <c r="K31" s="43">
        <v>1343759</v>
      </c>
      <c r="L31" s="43">
        <v>1403424</v>
      </c>
      <c r="M31">
        <v>1525757</v>
      </c>
      <c r="N31">
        <v>855043</v>
      </c>
      <c r="O31">
        <v>2598103</v>
      </c>
    </row>
    <row r="32" spans="1:15">
      <c r="A32" s="41">
        <v>35674</v>
      </c>
      <c r="B32">
        <v>1997</v>
      </c>
      <c r="C32">
        <v>3</v>
      </c>
      <c r="D32" s="43">
        <v>5185940</v>
      </c>
      <c r="E32" s="43"/>
      <c r="F32" s="43">
        <v>3834485</v>
      </c>
      <c r="G32" s="43">
        <v>582886</v>
      </c>
      <c r="H32" s="43">
        <f t="shared" si="0"/>
        <v>1043146</v>
      </c>
      <c r="I32" s="43">
        <v>996930</v>
      </c>
      <c r="J32" s="43">
        <v>46216</v>
      </c>
      <c r="K32" s="43">
        <v>1296776</v>
      </c>
      <c r="L32" s="43">
        <v>1571353</v>
      </c>
      <c r="M32">
        <v>1191848</v>
      </c>
      <c r="N32">
        <v>915808</v>
      </c>
      <c r="O32">
        <v>2627069</v>
      </c>
    </row>
    <row r="33" spans="1:15">
      <c r="A33" s="41">
        <v>35765</v>
      </c>
      <c r="B33">
        <v>1997</v>
      </c>
      <c r="C33">
        <v>4</v>
      </c>
      <c r="D33" s="43">
        <v>5294691</v>
      </c>
      <c r="E33" s="43"/>
      <c r="F33" s="43">
        <v>4042788</v>
      </c>
      <c r="G33" s="43">
        <v>677565</v>
      </c>
      <c r="H33" s="43">
        <f t="shared" si="0"/>
        <v>916249</v>
      </c>
      <c r="I33" s="43">
        <v>1134619</v>
      </c>
      <c r="J33" s="43">
        <v>-218370</v>
      </c>
      <c r="K33" s="43">
        <v>1346576</v>
      </c>
      <c r="L33" s="43">
        <v>1688488</v>
      </c>
      <c r="M33">
        <v>1200571</v>
      </c>
      <c r="N33">
        <v>857699</v>
      </c>
      <c r="O33">
        <v>2762575</v>
      </c>
    </row>
    <row r="34" spans="1:15">
      <c r="A34" s="41">
        <v>35855</v>
      </c>
      <c r="B34">
        <v>1998</v>
      </c>
      <c r="C34">
        <v>1</v>
      </c>
      <c r="D34" s="43">
        <v>5104073</v>
      </c>
      <c r="E34" s="43"/>
      <c r="F34" s="43">
        <v>3720863</v>
      </c>
      <c r="G34" s="43">
        <v>510714</v>
      </c>
      <c r="H34" s="43">
        <f t="shared" si="0"/>
        <v>1358344</v>
      </c>
      <c r="I34" s="43">
        <v>1144926</v>
      </c>
      <c r="J34" s="43">
        <v>213418</v>
      </c>
      <c r="K34" s="43">
        <v>1145556</v>
      </c>
      <c r="L34" s="43">
        <v>1631404</v>
      </c>
      <c r="M34">
        <v>1233550</v>
      </c>
      <c r="N34">
        <v>862409</v>
      </c>
      <c r="O34">
        <v>2539447</v>
      </c>
    </row>
    <row r="35" spans="1:15">
      <c r="A35" s="41">
        <v>35947</v>
      </c>
      <c r="B35">
        <v>1998</v>
      </c>
      <c r="C35">
        <v>2</v>
      </c>
      <c r="D35" s="43">
        <v>5682209</v>
      </c>
      <c r="E35" s="43"/>
      <c r="F35" s="43">
        <v>4033873</v>
      </c>
      <c r="G35" s="43">
        <v>574255</v>
      </c>
      <c r="H35" s="43">
        <f t="shared" si="0"/>
        <v>1529134</v>
      </c>
      <c r="I35" s="43">
        <v>1187946</v>
      </c>
      <c r="J35" s="43">
        <v>341188</v>
      </c>
      <c r="K35" s="43">
        <v>1334307</v>
      </c>
      <c r="L35" s="43">
        <v>1789360</v>
      </c>
      <c r="M35">
        <v>1516054</v>
      </c>
      <c r="N35">
        <v>885524</v>
      </c>
      <c r="O35">
        <v>2787664</v>
      </c>
    </row>
    <row r="36" spans="1:15">
      <c r="A36" s="41">
        <v>36039</v>
      </c>
      <c r="B36">
        <v>1998</v>
      </c>
      <c r="C36">
        <v>3</v>
      </c>
      <c r="D36" s="43">
        <v>5428849</v>
      </c>
      <c r="E36" s="43"/>
      <c r="F36" s="43">
        <v>3896370</v>
      </c>
      <c r="G36" s="43">
        <v>615674</v>
      </c>
      <c r="H36" s="43">
        <f t="shared" si="0"/>
        <v>1331866</v>
      </c>
      <c r="I36" s="43">
        <v>1311175</v>
      </c>
      <c r="J36" s="43">
        <v>20691</v>
      </c>
      <c r="K36" s="43">
        <v>1493543</v>
      </c>
      <c r="L36" s="43">
        <v>1908605</v>
      </c>
      <c r="M36">
        <v>1224938</v>
      </c>
      <c r="N36">
        <v>928937</v>
      </c>
      <c r="O36">
        <v>2775641</v>
      </c>
    </row>
    <row r="37" spans="1:15">
      <c r="A37" s="41">
        <v>36130</v>
      </c>
      <c r="B37">
        <v>1998</v>
      </c>
      <c r="C37">
        <v>4</v>
      </c>
      <c r="D37" s="43">
        <v>5501492</v>
      </c>
      <c r="E37" s="43"/>
      <c r="F37" s="43">
        <v>4283711</v>
      </c>
      <c r="G37" s="43">
        <v>714025</v>
      </c>
      <c r="H37" s="43">
        <f t="shared" si="0"/>
        <v>1037217</v>
      </c>
      <c r="I37" s="43">
        <v>1443784</v>
      </c>
      <c r="J37" s="43">
        <v>-406567</v>
      </c>
      <c r="K37" s="43">
        <v>1501223</v>
      </c>
      <c r="L37" s="43">
        <v>2034684</v>
      </c>
      <c r="M37">
        <v>1134754</v>
      </c>
      <c r="N37">
        <v>853343</v>
      </c>
      <c r="O37">
        <v>3004591</v>
      </c>
    </row>
    <row r="38" spans="1:15">
      <c r="A38" s="41">
        <v>36220</v>
      </c>
      <c r="B38">
        <v>1999</v>
      </c>
      <c r="C38">
        <v>1</v>
      </c>
      <c r="D38" s="43">
        <v>5141965</v>
      </c>
      <c r="E38" s="43"/>
      <c r="F38" s="43">
        <v>3868451</v>
      </c>
      <c r="G38" s="43">
        <v>536231</v>
      </c>
      <c r="H38" s="43">
        <f t="shared" si="0"/>
        <v>1359169</v>
      </c>
      <c r="I38" s="43">
        <v>1188791</v>
      </c>
      <c r="J38" s="43">
        <v>170378</v>
      </c>
      <c r="K38" s="43">
        <v>1016615</v>
      </c>
      <c r="L38" s="43">
        <v>1638501</v>
      </c>
      <c r="M38">
        <v>1227980</v>
      </c>
      <c r="N38">
        <v>890293</v>
      </c>
      <c r="O38">
        <v>2577189</v>
      </c>
    </row>
    <row r="39" spans="1:15">
      <c r="A39" s="41">
        <v>36312</v>
      </c>
      <c r="B39">
        <v>1999</v>
      </c>
      <c r="C39">
        <v>2</v>
      </c>
      <c r="D39" s="43">
        <v>5631526</v>
      </c>
      <c r="E39" s="43"/>
      <c r="F39" s="43">
        <v>4154780</v>
      </c>
      <c r="G39" s="43">
        <v>581486</v>
      </c>
      <c r="H39" s="43">
        <f t="shared" si="0"/>
        <v>982007</v>
      </c>
      <c r="I39" s="43">
        <v>942394</v>
      </c>
      <c r="J39" s="43">
        <v>39613</v>
      </c>
      <c r="K39" s="43">
        <v>1253714</v>
      </c>
      <c r="L39" s="43">
        <v>1340462</v>
      </c>
      <c r="M39">
        <v>1479612</v>
      </c>
      <c r="N39">
        <v>922703</v>
      </c>
      <c r="O39">
        <v>2803530</v>
      </c>
    </row>
    <row r="40" spans="1:15">
      <c r="A40" s="41">
        <v>36404</v>
      </c>
      <c r="B40">
        <v>1999</v>
      </c>
      <c r="C40">
        <v>3</v>
      </c>
      <c r="D40" s="43">
        <v>5385855</v>
      </c>
      <c r="E40" s="43"/>
      <c r="F40" s="43">
        <v>3968714</v>
      </c>
      <c r="G40" s="43">
        <v>641968</v>
      </c>
      <c r="H40" s="43">
        <f t="shared" si="0"/>
        <v>994988</v>
      </c>
      <c r="I40" s="43">
        <v>987422</v>
      </c>
      <c r="J40" s="43">
        <v>7566</v>
      </c>
      <c r="K40" s="43">
        <v>1179810</v>
      </c>
      <c r="L40" s="43">
        <v>1399624</v>
      </c>
      <c r="M40">
        <v>1180384</v>
      </c>
      <c r="N40">
        <v>940299</v>
      </c>
      <c r="O40">
        <v>2837526</v>
      </c>
    </row>
    <row r="41" spans="1:15">
      <c r="A41" s="41">
        <v>36495</v>
      </c>
      <c r="B41">
        <v>1999</v>
      </c>
      <c r="C41">
        <v>4</v>
      </c>
      <c r="D41" s="43">
        <v>5649983</v>
      </c>
      <c r="E41" s="43"/>
      <c r="F41" s="43">
        <v>4383055</v>
      </c>
      <c r="G41" s="43">
        <v>732499</v>
      </c>
      <c r="H41" s="43">
        <f t="shared" si="0"/>
        <v>934155</v>
      </c>
      <c r="I41" s="43">
        <v>1191997</v>
      </c>
      <c r="J41" s="43">
        <v>-257842</v>
      </c>
      <c r="K41" s="43">
        <v>1323475</v>
      </c>
      <c r="L41" s="43">
        <v>1723202</v>
      </c>
      <c r="M41">
        <v>1200060</v>
      </c>
      <c r="N41">
        <v>880194</v>
      </c>
      <c r="O41">
        <v>3105501</v>
      </c>
    </row>
    <row r="42" spans="1:15">
      <c r="A42" s="41">
        <v>36586</v>
      </c>
      <c r="B42">
        <v>2000</v>
      </c>
      <c r="C42">
        <v>1</v>
      </c>
      <c r="D42" s="43">
        <v>5249518</v>
      </c>
      <c r="E42" s="43"/>
      <c r="F42" s="43">
        <v>3903357</v>
      </c>
      <c r="G42" s="43">
        <v>585539</v>
      </c>
      <c r="H42" s="43">
        <f t="shared" si="0"/>
        <v>1164189</v>
      </c>
      <c r="I42" s="43">
        <v>987059</v>
      </c>
      <c r="J42" s="43">
        <v>177130</v>
      </c>
      <c r="K42" s="43">
        <v>1197267</v>
      </c>
      <c r="L42" s="43">
        <v>1600834</v>
      </c>
      <c r="M42">
        <v>1255762</v>
      </c>
      <c r="N42">
        <v>892903</v>
      </c>
      <c r="O42">
        <v>2667406</v>
      </c>
    </row>
    <row r="43" spans="1:15">
      <c r="A43" s="41">
        <v>36678</v>
      </c>
      <c r="B43">
        <v>2000</v>
      </c>
      <c r="C43">
        <v>2</v>
      </c>
      <c r="D43" s="43">
        <v>5904001</v>
      </c>
      <c r="E43" s="43"/>
      <c r="F43" s="43">
        <v>4356240</v>
      </c>
      <c r="G43" s="43">
        <v>627063</v>
      </c>
      <c r="H43" s="43">
        <f t="shared" si="0"/>
        <v>1149814</v>
      </c>
      <c r="I43" s="43">
        <v>937919</v>
      </c>
      <c r="J43" s="43">
        <v>211895</v>
      </c>
      <c r="K43" s="43">
        <v>1370454</v>
      </c>
      <c r="L43" s="43">
        <v>1599570</v>
      </c>
      <c r="M43">
        <v>1544209</v>
      </c>
      <c r="N43">
        <v>940129</v>
      </c>
      <c r="O43">
        <v>2973636</v>
      </c>
    </row>
    <row r="44" spans="1:15">
      <c r="A44" s="41">
        <v>36770</v>
      </c>
      <c r="B44">
        <v>2000</v>
      </c>
      <c r="C44">
        <v>3</v>
      </c>
      <c r="D44" s="43">
        <v>5440791</v>
      </c>
      <c r="E44" s="43"/>
      <c r="F44" s="43">
        <v>4031852</v>
      </c>
      <c r="G44" s="43">
        <v>602878</v>
      </c>
      <c r="H44" s="43">
        <f t="shared" si="0"/>
        <v>1048182</v>
      </c>
      <c r="I44" s="43">
        <v>933027</v>
      </c>
      <c r="J44" s="43">
        <v>115155</v>
      </c>
      <c r="K44" s="43">
        <v>1348228</v>
      </c>
      <c r="L44" s="43">
        <v>1590349</v>
      </c>
      <c r="M44">
        <v>1238541</v>
      </c>
      <c r="N44">
        <v>935181</v>
      </c>
      <c r="O44">
        <v>2824735</v>
      </c>
    </row>
    <row r="45" spans="1:15">
      <c r="A45" s="41">
        <v>36861</v>
      </c>
      <c r="B45">
        <v>2000</v>
      </c>
      <c r="C45">
        <v>4</v>
      </c>
      <c r="D45" s="43">
        <v>5761955</v>
      </c>
      <c r="E45" s="43"/>
      <c r="F45" s="43">
        <v>4460692</v>
      </c>
      <c r="G45" s="43">
        <v>728505</v>
      </c>
      <c r="H45" s="43">
        <f t="shared" si="0"/>
        <v>593097</v>
      </c>
      <c r="I45" s="43">
        <v>1069001</v>
      </c>
      <c r="J45" s="43">
        <v>-475904</v>
      </c>
      <c r="K45" s="43">
        <v>1575646</v>
      </c>
      <c r="L45" s="43">
        <v>1595985</v>
      </c>
      <c r="M45">
        <v>1285626</v>
      </c>
      <c r="N45">
        <v>930319</v>
      </c>
      <c r="O45">
        <v>3043641</v>
      </c>
    </row>
    <row r="46" spans="1:15">
      <c r="A46" s="41">
        <v>36951</v>
      </c>
      <c r="B46">
        <v>2001</v>
      </c>
      <c r="C46">
        <v>1</v>
      </c>
      <c r="D46" s="43">
        <v>5249129</v>
      </c>
      <c r="E46" s="43"/>
      <c r="F46" s="43">
        <v>3970514</v>
      </c>
      <c r="G46" s="43">
        <v>583143</v>
      </c>
      <c r="H46" s="43">
        <f t="shared" si="0"/>
        <v>804157</v>
      </c>
      <c r="I46" s="43">
        <v>700121</v>
      </c>
      <c r="J46" s="43">
        <v>104036</v>
      </c>
      <c r="K46" s="43">
        <v>1273892</v>
      </c>
      <c r="L46" s="43">
        <v>1382577</v>
      </c>
      <c r="M46">
        <v>1249946</v>
      </c>
      <c r="N46">
        <v>876098</v>
      </c>
      <c r="O46">
        <v>2690761</v>
      </c>
    </row>
    <row r="47" spans="1:15">
      <c r="A47" s="41">
        <v>37043</v>
      </c>
      <c r="B47">
        <v>2001</v>
      </c>
      <c r="C47">
        <v>2</v>
      </c>
      <c r="D47" s="43">
        <v>5957303</v>
      </c>
      <c r="E47" s="43"/>
      <c r="F47" s="43">
        <v>4343921</v>
      </c>
      <c r="G47" s="43">
        <v>617670</v>
      </c>
      <c r="H47" s="43">
        <f t="shared" si="0"/>
        <v>1111388</v>
      </c>
      <c r="I47" s="43">
        <v>741774</v>
      </c>
      <c r="J47" s="43">
        <v>369614</v>
      </c>
      <c r="K47" s="43">
        <v>1419563</v>
      </c>
      <c r="L47" s="43">
        <v>1535238</v>
      </c>
      <c r="M47">
        <v>1576181</v>
      </c>
      <c r="N47">
        <v>987262</v>
      </c>
      <c r="O47">
        <v>2943797</v>
      </c>
    </row>
    <row r="48" spans="1:15">
      <c r="A48" s="41">
        <v>37135</v>
      </c>
      <c r="B48">
        <v>2001</v>
      </c>
      <c r="C48">
        <v>3</v>
      </c>
      <c r="D48" s="43">
        <v>5581774</v>
      </c>
      <c r="E48" s="43"/>
      <c r="F48" s="43">
        <v>4136890</v>
      </c>
      <c r="G48" s="43">
        <v>638784</v>
      </c>
      <c r="H48" s="43">
        <f t="shared" si="0"/>
        <v>821342</v>
      </c>
      <c r="I48" s="43">
        <v>727189</v>
      </c>
      <c r="J48" s="43">
        <v>94153</v>
      </c>
      <c r="K48" s="43">
        <v>1487872</v>
      </c>
      <c r="L48" s="43">
        <v>1503115</v>
      </c>
      <c r="M48">
        <v>1241550</v>
      </c>
      <c r="N48">
        <v>980382</v>
      </c>
      <c r="O48">
        <v>2908970</v>
      </c>
    </row>
    <row r="49" spans="1:15">
      <c r="A49" s="41">
        <v>37226</v>
      </c>
      <c r="B49">
        <v>2001</v>
      </c>
      <c r="C49">
        <v>4</v>
      </c>
      <c r="D49" s="43">
        <v>5944495</v>
      </c>
      <c r="E49" s="43"/>
      <c r="F49" s="43">
        <v>4513441</v>
      </c>
      <c r="G49" s="43">
        <v>777215</v>
      </c>
      <c r="H49" s="43">
        <f t="shared" si="0"/>
        <v>527441</v>
      </c>
      <c r="I49" s="43">
        <v>915617</v>
      </c>
      <c r="J49" s="43">
        <v>-388176</v>
      </c>
      <c r="K49" s="43">
        <v>1770313</v>
      </c>
      <c r="L49" s="43">
        <v>1643915</v>
      </c>
      <c r="M49">
        <v>1333518</v>
      </c>
      <c r="N49">
        <v>954180</v>
      </c>
      <c r="O49">
        <v>3116944</v>
      </c>
    </row>
    <row r="50" spans="1:15">
      <c r="A50" s="41">
        <v>37316</v>
      </c>
      <c r="B50">
        <v>2002</v>
      </c>
      <c r="C50">
        <v>1</v>
      </c>
      <c r="D50" s="43">
        <v>5321686</v>
      </c>
      <c r="E50" s="43"/>
      <c r="F50" s="43">
        <v>4025430</v>
      </c>
      <c r="G50" s="43">
        <v>576082</v>
      </c>
      <c r="H50" s="43">
        <f t="shared" si="0"/>
        <v>985645</v>
      </c>
      <c r="I50" s="43">
        <v>694894</v>
      </c>
      <c r="J50" s="43">
        <v>290751</v>
      </c>
      <c r="K50" s="43">
        <v>1277840</v>
      </c>
      <c r="L50" s="43">
        <v>1543311</v>
      </c>
      <c r="M50">
        <v>1296443</v>
      </c>
      <c r="N50">
        <v>863348</v>
      </c>
      <c r="O50">
        <v>2688802</v>
      </c>
    </row>
    <row r="51" spans="1:15">
      <c r="A51" s="41">
        <v>37408</v>
      </c>
      <c r="B51">
        <v>2002</v>
      </c>
      <c r="C51">
        <v>2</v>
      </c>
      <c r="D51" s="43">
        <v>6187346</v>
      </c>
      <c r="E51" s="43"/>
      <c r="F51" s="43">
        <v>4445137</v>
      </c>
      <c r="G51" s="43">
        <v>618214</v>
      </c>
      <c r="H51" s="43">
        <f t="shared" si="0"/>
        <v>1282682</v>
      </c>
      <c r="I51" s="43">
        <v>921052</v>
      </c>
      <c r="J51" s="43">
        <v>361630</v>
      </c>
      <c r="K51" s="43">
        <v>1584558</v>
      </c>
      <c r="L51" s="43">
        <v>1743245</v>
      </c>
      <c r="M51">
        <v>1625198</v>
      </c>
      <c r="N51">
        <v>995440</v>
      </c>
      <c r="O51">
        <v>3067895</v>
      </c>
    </row>
    <row r="52" spans="1:15">
      <c r="A52" s="41">
        <v>37500</v>
      </c>
      <c r="B52">
        <v>2002</v>
      </c>
      <c r="C52">
        <v>3</v>
      </c>
      <c r="D52" s="43">
        <v>5790531</v>
      </c>
      <c r="E52" s="43"/>
      <c r="F52" s="43">
        <v>4275134</v>
      </c>
      <c r="G52" s="43">
        <v>690991</v>
      </c>
      <c r="H52" s="43">
        <f t="shared" si="0"/>
        <v>1069409</v>
      </c>
      <c r="I52" s="43">
        <v>949903</v>
      </c>
      <c r="J52" s="43">
        <v>119506</v>
      </c>
      <c r="K52" s="43">
        <v>1562962</v>
      </c>
      <c r="L52" s="43">
        <v>1807966</v>
      </c>
      <c r="M52">
        <v>1247170</v>
      </c>
      <c r="N52">
        <v>990060</v>
      </c>
      <c r="O52">
        <v>3061986</v>
      </c>
    </row>
    <row r="53" spans="1:15">
      <c r="A53" s="41">
        <v>37591</v>
      </c>
      <c r="B53">
        <v>2002</v>
      </c>
      <c r="C53">
        <v>4</v>
      </c>
      <c r="D53" s="43">
        <v>5998173</v>
      </c>
      <c r="E53" s="43"/>
      <c r="F53" s="43">
        <v>4565937</v>
      </c>
      <c r="G53" s="43">
        <v>821991</v>
      </c>
      <c r="H53" s="43">
        <f t="shared" si="0"/>
        <v>509641</v>
      </c>
      <c r="I53" s="43">
        <v>1089763</v>
      </c>
      <c r="J53" s="43">
        <v>-580122</v>
      </c>
      <c r="K53" s="43">
        <v>1865120</v>
      </c>
      <c r="L53" s="43">
        <v>1764516</v>
      </c>
      <c r="M53">
        <v>1299485</v>
      </c>
      <c r="N53">
        <v>958593</v>
      </c>
      <c r="O53">
        <v>3171375</v>
      </c>
    </row>
    <row r="54" spans="1:15">
      <c r="A54" s="41">
        <v>37681</v>
      </c>
      <c r="B54">
        <v>2003</v>
      </c>
      <c r="C54">
        <v>1</v>
      </c>
      <c r="D54" s="43">
        <v>5498240</v>
      </c>
      <c r="E54" s="43"/>
      <c r="F54" s="43">
        <v>4106635</v>
      </c>
      <c r="G54" s="43">
        <v>599292</v>
      </c>
      <c r="H54" s="43">
        <f t="shared" si="0"/>
        <v>852007</v>
      </c>
      <c r="I54" s="43">
        <v>665391</v>
      </c>
      <c r="J54" s="43">
        <v>186616</v>
      </c>
      <c r="K54" s="43">
        <v>1441674</v>
      </c>
      <c r="L54" s="43">
        <v>1501368</v>
      </c>
      <c r="M54">
        <v>1384799</v>
      </c>
      <c r="N54">
        <v>902439</v>
      </c>
      <c r="O54">
        <v>2730919</v>
      </c>
    </row>
    <row r="55" spans="1:15">
      <c r="A55" s="41">
        <v>37773</v>
      </c>
      <c r="B55">
        <v>2003</v>
      </c>
      <c r="C55">
        <v>2</v>
      </c>
      <c r="D55" s="43">
        <v>6387990</v>
      </c>
      <c r="E55" s="43"/>
      <c r="F55" s="43">
        <v>4520870</v>
      </c>
      <c r="G55" s="43">
        <v>641642</v>
      </c>
      <c r="H55" s="43">
        <f t="shared" si="0"/>
        <v>1341634</v>
      </c>
      <c r="I55" s="43">
        <v>836377</v>
      </c>
      <c r="J55" s="43">
        <v>505257</v>
      </c>
      <c r="K55" s="43">
        <v>1600396</v>
      </c>
      <c r="L55" s="43">
        <v>1716552</v>
      </c>
      <c r="M55">
        <v>1768969</v>
      </c>
      <c r="N55">
        <v>1033166</v>
      </c>
      <c r="O55">
        <v>3082497</v>
      </c>
    </row>
    <row r="56" spans="1:15">
      <c r="A56" s="41">
        <v>37865</v>
      </c>
      <c r="B56">
        <v>2003</v>
      </c>
      <c r="C56">
        <v>3</v>
      </c>
      <c r="D56" s="43">
        <v>5842775</v>
      </c>
      <c r="E56" s="43"/>
      <c r="F56" s="43">
        <v>4329510</v>
      </c>
      <c r="G56" s="43">
        <v>716640</v>
      </c>
      <c r="H56" s="43">
        <f t="shared" si="0"/>
        <v>755490</v>
      </c>
      <c r="I56" s="43">
        <v>781280</v>
      </c>
      <c r="J56" s="43">
        <v>-25790</v>
      </c>
      <c r="K56" s="43">
        <v>1756035</v>
      </c>
      <c r="L56" s="43">
        <v>1714899</v>
      </c>
      <c r="M56">
        <v>1322216</v>
      </c>
      <c r="N56">
        <v>1001751</v>
      </c>
      <c r="O56">
        <v>3033147</v>
      </c>
    </row>
    <row r="57" spans="1:15">
      <c r="A57" s="41">
        <v>37956</v>
      </c>
      <c r="B57">
        <v>2003</v>
      </c>
      <c r="C57">
        <v>4</v>
      </c>
      <c r="D57" s="43">
        <v>6200411</v>
      </c>
      <c r="E57" s="43"/>
      <c r="F57" s="43">
        <v>4680761</v>
      </c>
      <c r="G57" s="43">
        <v>846430</v>
      </c>
      <c r="H57" s="43">
        <f t="shared" si="0"/>
        <v>404712</v>
      </c>
      <c r="I57" s="43">
        <v>976090</v>
      </c>
      <c r="J57" s="43">
        <v>-571378</v>
      </c>
      <c r="K57" s="43">
        <v>2257489</v>
      </c>
      <c r="L57" s="43">
        <v>1988981</v>
      </c>
      <c r="M57">
        <v>1387322</v>
      </c>
      <c r="N57">
        <v>1015008</v>
      </c>
      <c r="O57">
        <v>3176740</v>
      </c>
    </row>
    <row r="58" spans="1:15">
      <c r="A58" s="41">
        <v>38047</v>
      </c>
      <c r="B58">
        <v>2004</v>
      </c>
      <c r="C58">
        <v>1</v>
      </c>
      <c r="D58" s="43">
        <v>5739404</v>
      </c>
      <c r="E58" s="43"/>
      <c r="F58" s="43">
        <v>4264599</v>
      </c>
      <c r="G58" s="43">
        <v>651072</v>
      </c>
      <c r="H58" s="43">
        <f t="shared" si="0"/>
        <v>598507</v>
      </c>
      <c r="I58" s="43">
        <v>653524</v>
      </c>
      <c r="J58" s="43">
        <v>-55017</v>
      </c>
      <c r="K58" s="43">
        <v>1811566</v>
      </c>
      <c r="L58" s="43">
        <v>1586340</v>
      </c>
      <c r="M58">
        <v>1427216</v>
      </c>
      <c r="N58">
        <v>956421</v>
      </c>
      <c r="O58">
        <v>2823124</v>
      </c>
    </row>
    <row r="59" spans="1:15">
      <c r="A59" s="41">
        <v>38139</v>
      </c>
      <c r="B59">
        <v>2004</v>
      </c>
      <c r="C59">
        <v>2</v>
      </c>
      <c r="D59" s="43">
        <v>6620938</v>
      </c>
      <c r="E59" s="43"/>
      <c r="F59" s="43">
        <v>4600305</v>
      </c>
      <c r="G59" s="43">
        <v>683555</v>
      </c>
      <c r="H59" s="43">
        <f t="shared" si="0"/>
        <v>1154179</v>
      </c>
      <c r="I59" s="43">
        <v>815773</v>
      </c>
      <c r="J59" s="43">
        <v>338406</v>
      </c>
      <c r="K59" s="43">
        <v>1980891</v>
      </c>
      <c r="L59" s="43">
        <v>1797993</v>
      </c>
      <c r="M59">
        <v>1777193</v>
      </c>
      <c r="N59">
        <v>1076691</v>
      </c>
      <c r="O59">
        <v>3200508</v>
      </c>
    </row>
    <row r="60" spans="1:15">
      <c r="A60" s="41">
        <v>38231</v>
      </c>
      <c r="B60">
        <v>2004</v>
      </c>
      <c r="C60">
        <v>3</v>
      </c>
      <c r="D60" s="43">
        <v>6202285</v>
      </c>
      <c r="E60" s="43"/>
      <c r="F60" s="43">
        <v>4410175</v>
      </c>
      <c r="G60" s="43">
        <v>750380</v>
      </c>
      <c r="H60" s="43">
        <f t="shared" si="0"/>
        <v>735083</v>
      </c>
      <c r="I60" s="43">
        <v>783915</v>
      </c>
      <c r="J60" s="43">
        <v>-48832</v>
      </c>
      <c r="K60" s="43">
        <v>2091802</v>
      </c>
      <c r="L60" s="43">
        <v>1785154</v>
      </c>
      <c r="M60">
        <v>1428633</v>
      </c>
      <c r="N60">
        <v>1103627</v>
      </c>
      <c r="O60">
        <v>3127209</v>
      </c>
    </row>
    <row r="61" spans="1:15">
      <c r="A61" s="41">
        <v>38322</v>
      </c>
      <c r="B61">
        <v>2004</v>
      </c>
      <c r="C61">
        <v>4</v>
      </c>
      <c r="D61" s="43">
        <v>6365435</v>
      </c>
      <c r="E61" s="43"/>
      <c r="F61" s="43">
        <v>4875956</v>
      </c>
      <c r="G61" s="43">
        <v>807274</v>
      </c>
      <c r="H61" s="43">
        <f t="shared" si="0"/>
        <v>468812</v>
      </c>
      <c r="I61" s="43">
        <v>969498</v>
      </c>
      <c r="J61" s="43">
        <v>-500686</v>
      </c>
      <c r="K61" s="43">
        <v>2344013</v>
      </c>
      <c r="L61" s="43">
        <v>2130621</v>
      </c>
      <c r="M61">
        <v>1453305</v>
      </c>
      <c r="N61">
        <v>1036191</v>
      </c>
      <c r="O61">
        <v>3218928</v>
      </c>
    </row>
    <row r="62" spans="1:15">
      <c r="A62" s="41">
        <v>38412</v>
      </c>
      <c r="B62">
        <v>2005</v>
      </c>
      <c r="C62">
        <v>1</v>
      </c>
      <c r="D62" s="43">
        <v>5994798</v>
      </c>
      <c r="E62" s="43"/>
      <c r="F62" s="43">
        <v>4350815</v>
      </c>
      <c r="G62" s="43">
        <v>666452</v>
      </c>
      <c r="H62" s="43">
        <f t="shared" si="0"/>
        <v>918365</v>
      </c>
      <c r="I62" s="43">
        <v>680671</v>
      </c>
      <c r="J62" s="43">
        <v>237694</v>
      </c>
      <c r="K62" s="43">
        <v>1915842</v>
      </c>
      <c r="L62" s="43">
        <v>1856676</v>
      </c>
      <c r="M62">
        <v>1541656</v>
      </c>
      <c r="N62">
        <v>976988</v>
      </c>
      <c r="O62">
        <v>2882975</v>
      </c>
    </row>
    <row r="63" spans="1:15">
      <c r="A63" s="41">
        <v>38504</v>
      </c>
      <c r="B63">
        <v>2005</v>
      </c>
      <c r="C63">
        <v>2</v>
      </c>
      <c r="D63" s="43">
        <v>6884146</v>
      </c>
      <c r="E63" s="43"/>
      <c r="F63" s="43">
        <v>4823105</v>
      </c>
      <c r="G63" s="43">
        <v>707148</v>
      </c>
      <c r="H63" s="43">
        <f t="shared" si="0"/>
        <v>1220321</v>
      </c>
      <c r="I63" s="43">
        <v>791535</v>
      </c>
      <c r="J63" s="43">
        <v>428786</v>
      </c>
      <c r="K63" s="43">
        <v>2253724</v>
      </c>
      <c r="L63" s="43">
        <v>2120152</v>
      </c>
      <c r="M63">
        <v>1921021</v>
      </c>
      <c r="N63">
        <v>1107993</v>
      </c>
      <c r="O63">
        <v>3249558</v>
      </c>
    </row>
    <row r="64" spans="1:15">
      <c r="A64" s="41">
        <v>38596</v>
      </c>
      <c r="B64">
        <v>2005</v>
      </c>
      <c r="C64">
        <v>3</v>
      </c>
      <c r="D64" s="43">
        <v>6438360</v>
      </c>
      <c r="E64" s="43"/>
      <c r="F64" s="43">
        <v>4625304</v>
      </c>
      <c r="G64" s="43">
        <v>765706</v>
      </c>
      <c r="H64" s="43">
        <f t="shared" si="0"/>
        <v>854630</v>
      </c>
      <c r="I64" s="43">
        <v>820298</v>
      </c>
      <c r="J64" s="43">
        <v>34332</v>
      </c>
      <c r="K64" s="43">
        <v>2332865</v>
      </c>
      <c r="L64" s="43">
        <v>2140144</v>
      </c>
      <c r="M64">
        <v>1537843</v>
      </c>
      <c r="N64">
        <v>1108220</v>
      </c>
      <c r="O64">
        <v>3208699</v>
      </c>
    </row>
    <row r="65" spans="1:15">
      <c r="A65" s="41">
        <v>38687</v>
      </c>
      <c r="B65">
        <v>2005</v>
      </c>
      <c r="C65">
        <v>4</v>
      </c>
      <c r="D65" s="43">
        <v>6712936</v>
      </c>
      <c r="E65" s="43"/>
      <c r="F65" s="43">
        <v>4956125</v>
      </c>
      <c r="G65" s="43">
        <v>850036</v>
      </c>
      <c r="H65" s="43">
        <f t="shared" si="0"/>
        <v>757571</v>
      </c>
      <c r="I65" s="43">
        <v>1145056</v>
      </c>
      <c r="J65" s="43">
        <v>-387485</v>
      </c>
      <c r="K65" s="43">
        <v>2411777</v>
      </c>
      <c r="L65" s="43">
        <v>2262574</v>
      </c>
      <c r="M65">
        <v>1590686</v>
      </c>
      <c r="N65">
        <v>1105094</v>
      </c>
      <c r="O65">
        <v>3303354</v>
      </c>
    </row>
    <row r="66" spans="1:15">
      <c r="A66" s="41">
        <v>38777</v>
      </c>
      <c r="B66">
        <v>2006</v>
      </c>
      <c r="C66">
        <v>1</v>
      </c>
      <c r="D66" s="43">
        <v>6259400</v>
      </c>
      <c r="E66" s="43"/>
      <c r="F66" s="43">
        <v>4582945</v>
      </c>
      <c r="G66" s="43">
        <v>710869</v>
      </c>
      <c r="H66" s="43">
        <f t="shared" si="0"/>
        <v>873900</v>
      </c>
      <c r="I66" s="43">
        <v>718256</v>
      </c>
      <c r="J66" s="43">
        <v>155644</v>
      </c>
      <c r="K66" s="43">
        <v>2240740</v>
      </c>
      <c r="L66" s="43">
        <v>2149054</v>
      </c>
      <c r="M66">
        <v>1667072</v>
      </c>
      <c r="N66">
        <v>1017962</v>
      </c>
      <c r="O66">
        <v>2944182</v>
      </c>
    </row>
    <row r="67" spans="1:15">
      <c r="A67" s="41">
        <v>38869</v>
      </c>
      <c r="B67">
        <v>2006</v>
      </c>
      <c r="C67">
        <v>2</v>
      </c>
      <c r="D67" s="43">
        <v>7150289</v>
      </c>
      <c r="E67" s="43"/>
      <c r="F67" s="43">
        <v>4843414</v>
      </c>
      <c r="G67" s="43">
        <v>738753</v>
      </c>
      <c r="H67" s="43">
        <f t="shared" ref="H67:H110" si="1">I67+J67</f>
        <v>1122537</v>
      </c>
      <c r="I67" s="43">
        <v>869397</v>
      </c>
      <c r="J67" s="43">
        <v>253140</v>
      </c>
      <c r="K67" s="43">
        <v>2742080</v>
      </c>
      <c r="L67" s="43">
        <v>2296496</v>
      </c>
      <c r="M67">
        <v>1991065</v>
      </c>
      <c r="N67">
        <v>1157573</v>
      </c>
      <c r="O67">
        <v>3364235</v>
      </c>
    </row>
    <row r="68" spans="1:15">
      <c r="A68" s="41">
        <v>38961</v>
      </c>
      <c r="B68">
        <v>2006</v>
      </c>
      <c r="C68">
        <v>3</v>
      </c>
      <c r="D68" s="43">
        <v>6807897</v>
      </c>
      <c r="E68" s="43"/>
      <c r="F68" s="43">
        <v>4729558</v>
      </c>
      <c r="G68" s="43">
        <v>775109</v>
      </c>
      <c r="H68" s="43">
        <f t="shared" si="1"/>
        <v>809099</v>
      </c>
      <c r="I68" s="43">
        <v>861328</v>
      </c>
      <c r="J68" s="43">
        <v>-52229</v>
      </c>
      <c r="K68" s="43">
        <v>2725701</v>
      </c>
      <c r="L68" s="43">
        <v>2231570</v>
      </c>
      <c r="M68">
        <v>1644550</v>
      </c>
      <c r="N68">
        <v>1212939</v>
      </c>
      <c r="O68">
        <v>3323476</v>
      </c>
    </row>
    <row r="69" spans="1:15">
      <c r="A69" s="41">
        <v>39052</v>
      </c>
      <c r="B69">
        <v>2006</v>
      </c>
      <c r="C69">
        <v>4</v>
      </c>
      <c r="D69" s="43">
        <v>7061326</v>
      </c>
      <c r="E69" s="43"/>
      <c r="F69" s="43">
        <v>5363004</v>
      </c>
      <c r="G69" s="43">
        <v>862465</v>
      </c>
      <c r="H69" s="43">
        <f t="shared" si="1"/>
        <v>754425</v>
      </c>
      <c r="I69" s="43">
        <v>1308100</v>
      </c>
      <c r="J69" s="43">
        <v>-553675</v>
      </c>
      <c r="K69" s="43">
        <v>2216276</v>
      </c>
      <c r="L69" s="43">
        <v>2134843</v>
      </c>
      <c r="M69">
        <v>1600421</v>
      </c>
      <c r="N69">
        <v>1257661</v>
      </c>
      <c r="O69">
        <v>3452995</v>
      </c>
    </row>
    <row r="70" spans="1:15">
      <c r="A70" s="41">
        <v>39142</v>
      </c>
      <c r="B70">
        <v>2007</v>
      </c>
      <c r="C70">
        <v>1</v>
      </c>
      <c r="D70" s="43">
        <v>6417302</v>
      </c>
      <c r="E70" s="43"/>
      <c r="F70" s="43">
        <v>4768148</v>
      </c>
      <c r="G70" s="43">
        <v>706991</v>
      </c>
      <c r="H70" s="43">
        <f t="shared" si="1"/>
        <v>1023202</v>
      </c>
      <c r="I70" s="43">
        <v>851769</v>
      </c>
      <c r="J70" s="43">
        <v>171433</v>
      </c>
      <c r="K70" s="43">
        <v>2141187</v>
      </c>
      <c r="L70" s="43">
        <v>2222225</v>
      </c>
      <c r="M70">
        <v>1624782</v>
      </c>
      <c r="N70">
        <v>1042059</v>
      </c>
      <c r="O70">
        <v>3088268</v>
      </c>
    </row>
    <row r="71" spans="1:15">
      <c r="A71" s="41">
        <v>39234</v>
      </c>
      <c r="B71">
        <v>2007</v>
      </c>
      <c r="C71">
        <v>2</v>
      </c>
      <c r="D71" s="43">
        <v>7442694</v>
      </c>
      <c r="E71" s="43"/>
      <c r="F71" s="43">
        <v>4941057</v>
      </c>
      <c r="G71" s="43">
        <v>765885</v>
      </c>
      <c r="H71" s="43">
        <f t="shared" si="1"/>
        <v>1079106</v>
      </c>
      <c r="I71" s="43">
        <v>972931</v>
      </c>
      <c r="J71" s="43">
        <v>106175</v>
      </c>
      <c r="K71" s="43">
        <v>2802352</v>
      </c>
      <c r="L71" s="43">
        <v>2145706</v>
      </c>
      <c r="M71">
        <v>2011544</v>
      </c>
      <c r="N71">
        <v>1238620</v>
      </c>
      <c r="O71">
        <v>3507078</v>
      </c>
    </row>
    <row r="72" spans="1:15">
      <c r="A72" s="41">
        <v>39326</v>
      </c>
      <c r="B72">
        <v>2007</v>
      </c>
      <c r="C72">
        <v>3</v>
      </c>
      <c r="D72" s="43">
        <v>7171628</v>
      </c>
      <c r="E72" s="43"/>
      <c r="F72" s="43">
        <v>4876788</v>
      </c>
      <c r="G72" s="43">
        <v>826911</v>
      </c>
      <c r="H72" s="43">
        <f t="shared" si="1"/>
        <v>1375852</v>
      </c>
      <c r="I72" s="43">
        <v>981382</v>
      </c>
      <c r="J72" s="43">
        <v>394470</v>
      </c>
      <c r="K72" s="43">
        <v>2653239</v>
      </c>
      <c r="L72" s="43">
        <v>2561163</v>
      </c>
      <c r="M72">
        <v>1699188</v>
      </c>
      <c r="N72">
        <v>1301719</v>
      </c>
      <c r="O72">
        <v>3498590</v>
      </c>
    </row>
    <row r="73" spans="1:15">
      <c r="A73" s="41">
        <v>39417</v>
      </c>
      <c r="B73">
        <v>2007</v>
      </c>
      <c r="C73">
        <v>4</v>
      </c>
      <c r="D73" s="43">
        <v>7492403</v>
      </c>
      <c r="E73" s="43"/>
      <c r="F73" s="43">
        <v>5746804</v>
      </c>
      <c r="G73" s="43">
        <v>903740</v>
      </c>
      <c r="H73" s="43">
        <f t="shared" si="1"/>
        <v>475409</v>
      </c>
      <c r="I73" s="43">
        <v>1426032</v>
      </c>
      <c r="J73" s="43">
        <v>-950623</v>
      </c>
      <c r="K73" s="43">
        <v>2634612</v>
      </c>
      <c r="L73" s="43">
        <v>2268162</v>
      </c>
      <c r="M73">
        <v>1755630</v>
      </c>
      <c r="N73">
        <v>1346713</v>
      </c>
      <c r="O73">
        <v>3599700</v>
      </c>
    </row>
    <row r="74" spans="1:15">
      <c r="A74" s="41">
        <v>39508</v>
      </c>
      <c r="B74">
        <v>2008</v>
      </c>
      <c r="C74">
        <v>1</v>
      </c>
      <c r="D74" s="43">
        <v>6837878</v>
      </c>
      <c r="E74" s="43"/>
      <c r="F74" s="43">
        <v>5035098</v>
      </c>
      <c r="G74" s="43">
        <v>708560</v>
      </c>
      <c r="H74" s="43">
        <f t="shared" si="1"/>
        <v>885518</v>
      </c>
      <c r="I74" s="43">
        <v>954389</v>
      </c>
      <c r="J74" s="43">
        <v>-68871</v>
      </c>
      <c r="K74" s="43">
        <v>2646318</v>
      </c>
      <c r="L74" s="43">
        <v>2437617</v>
      </c>
      <c r="M74">
        <v>1840132</v>
      </c>
      <c r="N74">
        <v>1094597</v>
      </c>
      <c r="O74">
        <v>3189271</v>
      </c>
    </row>
    <row r="75" spans="1:15">
      <c r="A75" s="41">
        <v>39600</v>
      </c>
      <c r="B75">
        <v>2008</v>
      </c>
      <c r="C75">
        <v>2</v>
      </c>
      <c r="D75" s="43">
        <v>7955173</v>
      </c>
      <c r="E75" s="43"/>
      <c r="F75" s="43">
        <v>5273197</v>
      </c>
      <c r="G75" s="43">
        <v>816555</v>
      </c>
      <c r="H75" s="43">
        <f t="shared" si="1"/>
        <v>1511220</v>
      </c>
      <c r="I75" s="43">
        <v>1230270</v>
      </c>
      <c r="J75" s="43">
        <v>280950</v>
      </c>
      <c r="K75" s="43">
        <v>2909900</v>
      </c>
      <c r="L75" s="43">
        <v>2555700</v>
      </c>
      <c r="M75">
        <v>2255177</v>
      </c>
      <c r="N75">
        <v>1292153</v>
      </c>
      <c r="O75">
        <v>3670388</v>
      </c>
    </row>
    <row r="76" spans="1:15">
      <c r="A76" s="41">
        <v>39692</v>
      </c>
      <c r="B76">
        <v>2008</v>
      </c>
      <c r="C76">
        <v>3</v>
      </c>
      <c r="D76" s="43">
        <v>7678219</v>
      </c>
      <c r="E76" s="43"/>
      <c r="F76" s="43">
        <v>5160364</v>
      </c>
      <c r="G76" s="43">
        <v>863703</v>
      </c>
      <c r="H76" s="43">
        <f t="shared" si="1"/>
        <v>1704170</v>
      </c>
      <c r="I76" s="43">
        <v>1134275</v>
      </c>
      <c r="J76" s="43">
        <v>569895</v>
      </c>
      <c r="K76" s="43">
        <v>2570842</v>
      </c>
      <c r="L76" s="43">
        <v>2620860</v>
      </c>
      <c r="M76">
        <v>1947141</v>
      </c>
      <c r="N76">
        <v>1366733</v>
      </c>
      <c r="O76">
        <v>3662819</v>
      </c>
    </row>
    <row r="77" spans="1:15">
      <c r="A77" s="41">
        <v>39783</v>
      </c>
      <c r="B77">
        <v>2008</v>
      </c>
      <c r="C77">
        <v>4</v>
      </c>
      <c r="D77" s="43">
        <v>7806556</v>
      </c>
      <c r="E77" s="43"/>
      <c r="F77" s="43">
        <v>5978967</v>
      </c>
      <c r="G77" s="43">
        <v>939998</v>
      </c>
      <c r="H77" s="43">
        <f t="shared" si="1"/>
        <v>1011584</v>
      </c>
      <c r="I77" s="43">
        <v>1703430</v>
      </c>
      <c r="J77" s="43">
        <v>-691846</v>
      </c>
      <c r="K77" s="43">
        <v>2326814</v>
      </c>
      <c r="L77" s="43">
        <v>2450808</v>
      </c>
      <c r="M77">
        <v>1878995</v>
      </c>
      <c r="N77">
        <v>1356041</v>
      </c>
      <c r="O77">
        <v>3720280</v>
      </c>
    </row>
    <row r="78" spans="1:15">
      <c r="A78" s="41">
        <v>39873</v>
      </c>
      <c r="B78">
        <v>2009</v>
      </c>
      <c r="C78">
        <v>1</v>
      </c>
      <c r="D78" s="43">
        <v>7039510</v>
      </c>
      <c r="E78" s="43"/>
      <c r="F78" s="43">
        <v>5193106</v>
      </c>
      <c r="G78" s="43">
        <v>731154</v>
      </c>
      <c r="H78" s="43">
        <f t="shared" si="1"/>
        <v>1100617</v>
      </c>
      <c r="I78" s="43">
        <v>1019713</v>
      </c>
      <c r="J78" s="43">
        <v>80904</v>
      </c>
      <c r="K78" s="43">
        <v>2196413</v>
      </c>
      <c r="L78" s="43">
        <v>2181780</v>
      </c>
      <c r="M78">
        <v>1865889</v>
      </c>
      <c r="N78">
        <v>1117619</v>
      </c>
      <c r="O78">
        <v>3315754</v>
      </c>
    </row>
    <row r="79" spans="1:15">
      <c r="A79" s="41">
        <v>39965</v>
      </c>
      <c r="B79">
        <v>2009</v>
      </c>
      <c r="C79">
        <v>2</v>
      </c>
      <c r="D79" s="43">
        <v>8130167</v>
      </c>
      <c r="E79" s="43"/>
      <c r="F79" s="43">
        <v>5420623</v>
      </c>
      <c r="G79" s="43">
        <v>860113</v>
      </c>
      <c r="H79" s="43">
        <f t="shared" si="1"/>
        <v>1510999</v>
      </c>
      <c r="I79" s="43">
        <v>1111710</v>
      </c>
      <c r="J79" s="43">
        <v>399289</v>
      </c>
      <c r="K79" s="43">
        <v>2364385</v>
      </c>
      <c r="L79" s="43">
        <v>2025954</v>
      </c>
      <c r="M79">
        <v>2333000</v>
      </c>
      <c r="N79">
        <v>1356457</v>
      </c>
      <c r="O79">
        <v>3844069</v>
      </c>
    </row>
    <row r="80" spans="1:15">
      <c r="A80" s="41">
        <v>40057</v>
      </c>
      <c r="B80">
        <v>2009</v>
      </c>
      <c r="C80">
        <v>3</v>
      </c>
      <c r="D80" s="43">
        <v>7956762</v>
      </c>
      <c r="E80" s="43"/>
      <c r="F80" s="43">
        <v>5359068</v>
      </c>
      <c r="G80" s="43">
        <v>888242</v>
      </c>
      <c r="H80" s="43">
        <f t="shared" si="1"/>
        <v>1538859</v>
      </c>
      <c r="I80" s="43">
        <v>1110505</v>
      </c>
      <c r="J80" s="43">
        <v>428354</v>
      </c>
      <c r="K80" s="43">
        <v>2389510</v>
      </c>
      <c r="L80" s="43">
        <v>2218917</v>
      </c>
      <c r="M80">
        <v>1957363</v>
      </c>
      <c r="N80">
        <v>1450388</v>
      </c>
      <c r="O80">
        <v>3872035</v>
      </c>
    </row>
    <row r="81" spans="1:15">
      <c r="A81" s="41">
        <v>40148</v>
      </c>
      <c r="B81">
        <v>2009</v>
      </c>
      <c r="C81">
        <v>4</v>
      </c>
      <c r="D81" s="43">
        <v>8167814</v>
      </c>
      <c r="E81" s="43"/>
      <c r="F81" s="43">
        <v>6262632</v>
      </c>
      <c r="G81" s="43">
        <v>976470</v>
      </c>
      <c r="H81" s="43">
        <f t="shared" si="1"/>
        <v>1160318</v>
      </c>
      <c r="I81" s="43">
        <v>1925533</v>
      </c>
      <c r="J81" s="43">
        <v>-765215</v>
      </c>
      <c r="K81" s="43">
        <v>2379184</v>
      </c>
      <c r="L81" s="43">
        <v>2610789</v>
      </c>
      <c r="M81">
        <v>1834433</v>
      </c>
      <c r="N81">
        <v>1430861</v>
      </c>
      <c r="O81">
        <v>3970881</v>
      </c>
    </row>
    <row r="82" spans="1:15">
      <c r="A82" s="41">
        <v>40238</v>
      </c>
      <c r="B82">
        <v>2010</v>
      </c>
      <c r="C82">
        <v>1</v>
      </c>
      <c r="D82" s="43">
        <v>7266227</v>
      </c>
      <c r="E82" s="43"/>
      <c r="F82" s="43">
        <v>5365595</v>
      </c>
      <c r="G82" s="43">
        <v>756909</v>
      </c>
      <c r="H82" s="43">
        <f t="shared" si="1"/>
        <v>1020999</v>
      </c>
      <c r="I82" s="43">
        <v>1066225</v>
      </c>
      <c r="J82" s="43">
        <v>-45226</v>
      </c>
      <c r="K82" s="43">
        <v>2497239</v>
      </c>
      <c r="L82" s="43">
        <v>2374514</v>
      </c>
      <c r="M82">
        <v>1897532</v>
      </c>
      <c r="N82">
        <v>1168980</v>
      </c>
      <c r="O82">
        <v>3503999</v>
      </c>
    </row>
    <row r="83" spans="1:15">
      <c r="A83" s="41">
        <v>40330</v>
      </c>
      <c r="B83">
        <v>2010</v>
      </c>
      <c r="C83">
        <v>2</v>
      </c>
      <c r="D83" s="43">
        <v>8437640</v>
      </c>
      <c r="E83" s="43"/>
      <c r="F83" s="43">
        <v>5636744</v>
      </c>
      <c r="G83" s="43">
        <v>876206</v>
      </c>
      <c r="H83" s="43">
        <f t="shared" si="1"/>
        <v>1692501</v>
      </c>
      <c r="I83" s="43">
        <v>1184248</v>
      </c>
      <c r="J83" s="43">
        <v>508253</v>
      </c>
      <c r="K83" s="43">
        <v>2587874</v>
      </c>
      <c r="L83" s="43">
        <v>2355684</v>
      </c>
      <c r="M83">
        <v>2338450</v>
      </c>
      <c r="N83">
        <v>1413595</v>
      </c>
      <c r="O83">
        <v>4041685</v>
      </c>
    </row>
    <row r="84" spans="1:15">
      <c r="A84" s="41">
        <v>40422</v>
      </c>
      <c r="B84">
        <v>2010</v>
      </c>
      <c r="C84">
        <v>3</v>
      </c>
      <c r="D84" s="43">
        <v>8251995</v>
      </c>
      <c r="E84" s="43"/>
      <c r="F84" s="43">
        <v>5546355</v>
      </c>
      <c r="G84" s="43">
        <v>926383</v>
      </c>
      <c r="H84" s="43">
        <f t="shared" si="1"/>
        <v>1554595</v>
      </c>
      <c r="I84" s="43">
        <v>1238874</v>
      </c>
      <c r="J84" s="43">
        <v>315721</v>
      </c>
      <c r="K84" s="43">
        <v>2620283</v>
      </c>
      <c r="L84" s="43">
        <v>2395622</v>
      </c>
      <c r="M84">
        <v>1956019</v>
      </c>
      <c r="N84">
        <v>1472971</v>
      </c>
      <c r="O84">
        <v>4051375</v>
      </c>
    </row>
    <row r="85" spans="1:15">
      <c r="A85" s="41">
        <v>40513</v>
      </c>
      <c r="B85">
        <v>2010</v>
      </c>
      <c r="C85">
        <v>4</v>
      </c>
      <c r="D85" s="44">
        <v>8629817</v>
      </c>
      <c r="E85" s="44"/>
      <c r="F85" s="44">
        <v>6571174</v>
      </c>
      <c r="G85" s="44">
        <v>1002535</v>
      </c>
      <c r="H85" s="44">
        <f t="shared" si="1"/>
        <v>1422262</v>
      </c>
      <c r="I85" s="44">
        <v>2063803</v>
      </c>
      <c r="J85" s="44">
        <v>-641541</v>
      </c>
      <c r="K85" s="44">
        <v>2543296</v>
      </c>
      <c r="L85" s="44">
        <v>2909450</v>
      </c>
      <c r="M85">
        <v>1903930</v>
      </c>
      <c r="N85">
        <v>1438445</v>
      </c>
      <c r="O85">
        <v>4198434</v>
      </c>
    </row>
    <row r="86" spans="1:15">
      <c r="A86" s="41">
        <v>40603</v>
      </c>
      <c r="B86">
        <v>2011</v>
      </c>
      <c r="C86">
        <v>1</v>
      </c>
      <c r="D86" s="44">
        <v>7715275</v>
      </c>
      <c r="E86" s="44"/>
      <c r="F86" s="44">
        <v>5691290</v>
      </c>
      <c r="G86" s="44">
        <v>794379</v>
      </c>
      <c r="H86" s="44">
        <f t="shared" si="1"/>
        <v>1552280</v>
      </c>
      <c r="I86" s="44">
        <v>1235817</v>
      </c>
      <c r="J86" s="44">
        <v>316463</v>
      </c>
      <c r="K86" s="44">
        <v>2507218</v>
      </c>
      <c r="L86" s="44">
        <v>2829893</v>
      </c>
      <c r="M86">
        <v>2005246</v>
      </c>
      <c r="N86">
        <v>1228504</v>
      </c>
      <c r="O86">
        <v>3670482</v>
      </c>
    </row>
    <row r="87" spans="1:15">
      <c r="A87" s="41">
        <v>40695</v>
      </c>
      <c r="B87">
        <v>2011</v>
      </c>
      <c r="C87">
        <v>2</v>
      </c>
      <c r="D87" s="44">
        <v>8796981</v>
      </c>
      <c r="E87" s="44"/>
      <c r="F87" s="44">
        <v>5871761</v>
      </c>
      <c r="G87" s="44">
        <v>954103</v>
      </c>
      <c r="H87" s="44">
        <f t="shared" si="1"/>
        <v>1885852</v>
      </c>
      <c r="I87" s="44">
        <v>1426153</v>
      </c>
      <c r="J87" s="44">
        <v>459699</v>
      </c>
      <c r="K87" s="44">
        <v>2718771</v>
      </c>
      <c r="L87" s="44">
        <v>2633506</v>
      </c>
      <c r="M87">
        <v>2379863</v>
      </c>
      <c r="N87">
        <v>1461772</v>
      </c>
      <c r="O87">
        <v>4233878</v>
      </c>
    </row>
    <row r="88" spans="1:15">
      <c r="A88" s="41">
        <v>40787</v>
      </c>
      <c r="B88">
        <v>2011</v>
      </c>
      <c r="C88">
        <v>3</v>
      </c>
      <c r="D88" s="44">
        <v>8683047</v>
      </c>
      <c r="E88" s="44"/>
      <c r="F88" s="44">
        <v>5840156</v>
      </c>
      <c r="G88" s="44">
        <v>981655</v>
      </c>
      <c r="H88" s="44">
        <f t="shared" si="1"/>
        <v>2224075</v>
      </c>
      <c r="I88" s="44">
        <v>1553147</v>
      </c>
      <c r="J88" s="44">
        <v>670928</v>
      </c>
      <c r="K88" s="44">
        <v>2842853</v>
      </c>
      <c r="L88" s="44">
        <v>3205692</v>
      </c>
      <c r="M88">
        <v>2065966</v>
      </c>
      <c r="N88">
        <v>1515705</v>
      </c>
      <c r="O88">
        <v>4215926</v>
      </c>
    </row>
    <row r="89" spans="1:15">
      <c r="A89" s="41">
        <v>40878</v>
      </c>
      <c r="B89">
        <v>2011</v>
      </c>
      <c r="C89">
        <v>4</v>
      </c>
      <c r="D89" s="44">
        <v>9086166</v>
      </c>
      <c r="E89" s="44"/>
      <c r="F89" s="44">
        <v>6919681</v>
      </c>
      <c r="G89" s="44">
        <v>1089897</v>
      </c>
      <c r="H89" s="44">
        <f t="shared" si="1"/>
        <v>1499201</v>
      </c>
      <c r="I89" s="44">
        <v>2654905</v>
      </c>
      <c r="J89" s="44">
        <v>-1155704</v>
      </c>
      <c r="K89" s="44">
        <v>2650588</v>
      </c>
      <c r="L89" s="44">
        <v>3073200</v>
      </c>
      <c r="M89">
        <v>1978233</v>
      </c>
      <c r="N89">
        <v>1489914</v>
      </c>
      <c r="O89">
        <v>4435956</v>
      </c>
    </row>
    <row r="90" spans="1:15">
      <c r="A90" s="78">
        <v>40969</v>
      </c>
      <c r="B90" s="79">
        <v>2012</v>
      </c>
      <c r="C90" s="79">
        <v>1</v>
      </c>
      <c r="D90" s="80">
        <v>8101797</v>
      </c>
      <c r="E90" s="80"/>
      <c r="F90" s="80">
        <v>5953770</v>
      </c>
      <c r="G90" s="80">
        <v>842203</v>
      </c>
      <c r="H90" s="80">
        <f t="shared" si="1"/>
        <v>1884417</v>
      </c>
      <c r="I90" s="80">
        <v>1420914</v>
      </c>
      <c r="J90" s="80">
        <v>463503</v>
      </c>
      <c r="K90" s="80">
        <v>2563027</v>
      </c>
      <c r="L90" s="80">
        <v>3141620</v>
      </c>
      <c r="M90" s="79">
        <v>2041960</v>
      </c>
      <c r="N90" s="79">
        <v>1292680</v>
      </c>
      <c r="O90" s="79">
        <v>3846430</v>
      </c>
    </row>
    <row r="91" spans="1:15">
      <c r="A91" s="41">
        <v>41061</v>
      </c>
      <c r="B91">
        <v>2012</v>
      </c>
      <c r="C91">
        <v>2</v>
      </c>
      <c r="D91" s="44">
        <v>9183013</v>
      </c>
      <c r="E91" s="44"/>
      <c r="F91" s="44">
        <v>6106508</v>
      </c>
      <c r="G91" s="44">
        <v>992383</v>
      </c>
      <c r="H91" s="44">
        <f t="shared" si="1"/>
        <v>1791240</v>
      </c>
      <c r="I91" s="44">
        <v>1602382</v>
      </c>
      <c r="J91" s="44">
        <v>188858</v>
      </c>
      <c r="K91" s="44">
        <v>2997712</v>
      </c>
      <c r="L91" s="44">
        <v>2704830</v>
      </c>
      <c r="M91">
        <v>2458476</v>
      </c>
      <c r="N91">
        <v>1545803</v>
      </c>
      <c r="O91">
        <v>4385829</v>
      </c>
    </row>
    <row r="92" spans="1:15">
      <c r="A92" s="41">
        <v>41153</v>
      </c>
      <c r="B92">
        <v>2012</v>
      </c>
      <c r="C92">
        <v>3</v>
      </c>
      <c r="D92" s="44">
        <v>9081845</v>
      </c>
      <c r="E92" s="44"/>
      <c r="F92" s="44">
        <v>6077420</v>
      </c>
      <c r="G92" s="44">
        <v>1034173</v>
      </c>
      <c r="H92" s="44">
        <f t="shared" si="1"/>
        <v>1791334</v>
      </c>
      <c r="I92" s="44">
        <v>1479031</v>
      </c>
      <c r="J92" s="44">
        <v>312303</v>
      </c>
      <c r="K92" s="44">
        <v>3263650</v>
      </c>
      <c r="L92" s="44">
        <v>3084731</v>
      </c>
      <c r="M92">
        <v>2131758</v>
      </c>
      <c r="N92">
        <v>1582099</v>
      </c>
      <c r="O92">
        <v>4385594</v>
      </c>
    </row>
    <row r="93" spans="1:15">
      <c r="A93" s="41">
        <v>41244</v>
      </c>
      <c r="B93">
        <v>2012</v>
      </c>
      <c r="C93">
        <v>4</v>
      </c>
      <c r="D93" s="44">
        <v>9670805</v>
      </c>
      <c r="E93" s="44"/>
      <c r="F93" s="44">
        <v>7305392</v>
      </c>
      <c r="G93" s="44">
        <v>1137894</v>
      </c>
      <c r="H93" s="44">
        <f t="shared" si="1"/>
        <v>1221052</v>
      </c>
      <c r="I93" s="44">
        <v>2541207</v>
      </c>
      <c r="J93" s="44">
        <v>-1320155</v>
      </c>
      <c r="K93" s="44">
        <v>3320253</v>
      </c>
      <c r="L93" s="44">
        <v>3313786</v>
      </c>
      <c r="M93">
        <v>2178254</v>
      </c>
      <c r="N93">
        <v>1545603</v>
      </c>
      <c r="O93">
        <v>4633957</v>
      </c>
    </row>
    <row r="94" spans="1:15">
      <c r="A94" s="78">
        <v>41334</v>
      </c>
      <c r="B94" s="79">
        <v>2013</v>
      </c>
      <c r="C94" s="79">
        <v>1</v>
      </c>
      <c r="D94" s="80">
        <v>8656909</v>
      </c>
      <c r="E94" s="80"/>
      <c r="F94" s="80">
        <v>6277845</v>
      </c>
      <c r="G94" s="80">
        <v>914012</v>
      </c>
      <c r="H94" s="80">
        <f t="shared" si="1"/>
        <v>1774427</v>
      </c>
      <c r="I94" s="80">
        <v>1422991</v>
      </c>
      <c r="J94" s="80">
        <v>351436</v>
      </c>
      <c r="K94" s="80">
        <v>3030162</v>
      </c>
      <c r="L94" s="80">
        <v>3339537</v>
      </c>
      <c r="M94" s="79">
        <v>2209941</v>
      </c>
      <c r="N94" s="79">
        <v>1348895</v>
      </c>
      <c r="O94" s="79">
        <v>4054169</v>
      </c>
    </row>
    <row r="95" spans="1:15">
      <c r="A95" s="41">
        <v>41426</v>
      </c>
      <c r="B95">
        <v>2013</v>
      </c>
      <c r="C95">
        <v>2</v>
      </c>
      <c r="D95" s="44">
        <v>9833485</v>
      </c>
      <c r="E95" s="44"/>
      <c r="F95" s="44">
        <v>6457133</v>
      </c>
      <c r="G95" s="44">
        <v>1081185</v>
      </c>
      <c r="H95" s="44">
        <f t="shared" si="1"/>
        <v>2051731</v>
      </c>
      <c r="I95" s="44">
        <v>1739499</v>
      </c>
      <c r="J95" s="44">
        <v>312232</v>
      </c>
      <c r="K95" s="44">
        <v>3075467</v>
      </c>
      <c r="L95" s="44">
        <v>2832031</v>
      </c>
      <c r="M95">
        <v>2637346</v>
      </c>
      <c r="N95">
        <v>1649728</v>
      </c>
      <c r="O95">
        <v>4646586</v>
      </c>
    </row>
    <row r="96" spans="1:15">
      <c r="A96" s="41">
        <v>41518</v>
      </c>
      <c r="B96">
        <v>2013</v>
      </c>
      <c r="C96">
        <v>3</v>
      </c>
      <c r="D96" s="44">
        <v>9744162</v>
      </c>
      <c r="E96" s="44"/>
      <c r="F96" s="44">
        <v>6454385</v>
      </c>
      <c r="G96" s="44">
        <v>1143839</v>
      </c>
      <c r="H96" s="44">
        <f t="shared" si="1"/>
        <v>2360855</v>
      </c>
      <c r="I96" s="44">
        <v>1712358</v>
      </c>
      <c r="J96" s="44">
        <v>648497</v>
      </c>
      <c r="K96" s="44">
        <v>3138381</v>
      </c>
      <c r="L96" s="44">
        <v>3353298</v>
      </c>
      <c r="M96">
        <v>2283031</v>
      </c>
      <c r="N96">
        <v>1672457</v>
      </c>
      <c r="O96">
        <v>4668152</v>
      </c>
    </row>
    <row r="97" spans="1:15">
      <c r="A97" s="41">
        <v>41609</v>
      </c>
      <c r="B97">
        <v>2013</v>
      </c>
      <c r="C97">
        <v>4</v>
      </c>
      <c r="D97" s="44">
        <v>10252014</v>
      </c>
      <c r="E97" s="44"/>
      <c r="F97" s="44">
        <v>7761794</v>
      </c>
      <c r="G97" s="44">
        <v>1239844</v>
      </c>
      <c r="H97" s="44">
        <f t="shared" si="1"/>
        <v>1574097</v>
      </c>
      <c r="I97" s="44">
        <v>2994682</v>
      </c>
      <c r="J97" s="44">
        <v>-1420585</v>
      </c>
      <c r="K97" s="44">
        <v>3397942</v>
      </c>
      <c r="L97" s="44">
        <v>3721662</v>
      </c>
      <c r="M97">
        <v>2280882</v>
      </c>
      <c r="N97">
        <v>1658162</v>
      </c>
      <c r="O97">
        <v>4940685</v>
      </c>
    </row>
    <row r="98" spans="1:15">
      <c r="A98" s="78">
        <v>41699</v>
      </c>
      <c r="B98" s="79">
        <v>2014</v>
      </c>
      <c r="C98" s="79">
        <v>1</v>
      </c>
      <c r="D98" s="80">
        <v>9168558</v>
      </c>
      <c r="E98" s="80"/>
      <c r="F98" s="80">
        <v>6619834</v>
      </c>
      <c r="G98" s="80">
        <v>979214</v>
      </c>
      <c r="H98" s="80">
        <f t="shared" si="1"/>
        <v>2198719</v>
      </c>
      <c r="I98" s="80">
        <v>1719106</v>
      </c>
      <c r="J98" s="80">
        <v>479613</v>
      </c>
      <c r="K98" s="80">
        <v>3256580</v>
      </c>
      <c r="L98" s="80">
        <v>3885789</v>
      </c>
      <c r="M98" s="79">
        <v>2325666</v>
      </c>
      <c r="N98" s="79">
        <v>1413779</v>
      </c>
      <c r="O98" s="79">
        <v>4273861</v>
      </c>
    </row>
    <row r="99" spans="1:15">
      <c r="A99" s="41">
        <v>41791</v>
      </c>
      <c r="B99">
        <v>2014</v>
      </c>
      <c r="C99">
        <v>2</v>
      </c>
      <c r="D99" s="44">
        <v>10305085</v>
      </c>
      <c r="E99" s="44"/>
      <c r="F99" s="44">
        <v>6743319</v>
      </c>
      <c r="G99" s="44">
        <v>1150764</v>
      </c>
      <c r="H99" s="44">
        <f t="shared" si="1"/>
        <v>2154539</v>
      </c>
      <c r="I99" s="44">
        <v>1839544</v>
      </c>
      <c r="J99" s="44">
        <v>314995</v>
      </c>
      <c r="K99" s="44">
        <v>3482107</v>
      </c>
      <c r="L99" s="44">
        <v>3225645</v>
      </c>
      <c r="M99">
        <v>2744047</v>
      </c>
      <c r="N99">
        <v>1699013</v>
      </c>
      <c r="O99">
        <v>4880135</v>
      </c>
    </row>
    <row r="100" spans="1:15">
      <c r="A100" s="41">
        <v>41883</v>
      </c>
      <c r="B100">
        <v>2014</v>
      </c>
      <c r="C100">
        <v>3</v>
      </c>
      <c r="D100" s="44">
        <v>10331313</v>
      </c>
      <c r="E100" s="44"/>
      <c r="F100" s="44">
        <v>6819558</v>
      </c>
      <c r="G100" s="44">
        <v>1215629</v>
      </c>
      <c r="H100" s="44">
        <f t="shared" si="1"/>
        <v>2853122</v>
      </c>
      <c r="I100" s="44">
        <v>1990753</v>
      </c>
      <c r="J100" s="44">
        <v>862369</v>
      </c>
      <c r="K100" s="44">
        <v>3578673</v>
      </c>
      <c r="L100" s="44">
        <v>4135669</v>
      </c>
      <c r="M100">
        <v>2438281</v>
      </c>
      <c r="N100">
        <v>1739418</v>
      </c>
      <c r="O100">
        <v>4935456</v>
      </c>
    </row>
    <row r="101" spans="1:15">
      <c r="A101" s="41">
        <v>41974</v>
      </c>
      <c r="B101">
        <v>2014</v>
      </c>
      <c r="C101">
        <v>4</v>
      </c>
      <c r="D101" s="44">
        <v>10783199</v>
      </c>
      <c r="E101" s="44"/>
      <c r="F101" s="44">
        <v>8229230</v>
      </c>
      <c r="G101" s="44">
        <v>1327496</v>
      </c>
      <c r="H101" s="44">
        <f t="shared" si="1"/>
        <v>1525648</v>
      </c>
      <c r="I101" s="44">
        <v>3099846</v>
      </c>
      <c r="J101" s="44">
        <v>-1574198</v>
      </c>
      <c r="K101" s="44">
        <v>3698199</v>
      </c>
      <c r="L101" s="44">
        <v>3997373</v>
      </c>
      <c r="M101">
        <v>2359831</v>
      </c>
      <c r="N101">
        <v>1732237</v>
      </c>
      <c r="O101">
        <v>5208769</v>
      </c>
    </row>
    <row r="102" spans="1:15">
      <c r="A102" s="78">
        <v>42064</v>
      </c>
      <c r="B102" s="79">
        <v>2015</v>
      </c>
      <c r="C102" s="79">
        <v>1</v>
      </c>
      <c r="D102" s="80">
        <v>9609051</v>
      </c>
      <c r="E102" s="80"/>
      <c r="F102" s="80">
        <v>6958019</v>
      </c>
      <c r="G102" s="80">
        <v>1061294</v>
      </c>
      <c r="H102" s="80">
        <f t="shared" si="1"/>
        <v>2508354</v>
      </c>
      <c r="I102" s="80">
        <v>1871057</v>
      </c>
      <c r="J102" s="80">
        <v>637297</v>
      </c>
      <c r="K102" s="80">
        <v>2915239</v>
      </c>
      <c r="L102" s="80">
        <v>3833855</v>
      </c>
      <c r="M102" s="79">
        <v>2376964</v>
      </c>
      <c r="N102" s="79">
        <v>1479261</v>
      </c>
      <c r="O102" s="79">
        <v>4506776</v>
      </c>
    </row>
    <row r="103" spans="1:15">
      <c r="A103" s="41">
        <v>42156</v>
      </c>
      <c r="B103">
        <v>2015</v>
      </c>
      <c r="C103">
        <v>2</v>
      </c>
      <c r="D103" s="44">
        <v>10846338</v>
      </c>
      <c r="E103" s="44"/>
      <c r="F103" s="44">
        <v>7125156</v>
      </c>
      <c r="G103" s="44">
        <v>1242252</v>
      </c>
      <c r="H103" s="44">
        <f t="shared" si="1"/>
        <v>2208747</v>
      </c>
      <c r="I103" s="44">
        <v>1947786</v>
      </c>
      <c r="J103" s="44">
        <v>260961</v>
      </c>
      <c r="K103" s="44">
        <v>3404879</v>
      </c>
      <c r="L103" s="44">
        <v>3134695</v>
      </c>
      <c r="M103">
        <v>2834202</v>
      </c>
      <c r="N103">
        <v>1785064</v>
      </c>
      <c r="O103">
        <v>5169949</v>
      </c>
    </row>
    <row r="104" spans="1:15">
      <c r="A104" s="41">
        <v>42248</v>
      </c>
      <c r="B104">
        <v>2015</v>
      </c>
      <c r="C104">
        <v>3</v>
      </c>
      <c r="D104" s="44">
        <v>10737402</v>
      </c>
      <c r="E104" s="44"/>
      <c r="F104" s="44">
        <v>7091558</v>
      </c>
      <c r="G104" s="44">
        <v>1341634</v>
      </c>
      <c r="H104" s="44">
        <f t="shared" si="1"/>
        <v>2621877</v>
      </c>
      <c r="I104" s="44">
        <v>1898798</v>
      </c>
      <c r="J104" s="44">
        <v>723079</v>
      </c>
      <c r="K104" s="44">
        <v>3377912</v>
      </c>
      <c r="L104" s="44">
        <v>3695579</v>
      </c>
      <c r="M104">
        <v>2420115</v>
      </c>
      <c r="N104">
        <v>1792998</v>
      </c>
      <c r="O104">
        <v>5216815</v>
      </c>
    </row>
    <row r="105" spans="1:15">
      <c r="A105" s="41">
        <v>42339</v>
      </c>
      <c r="B105">
        <v>2015</v>
      </c>
      <c r="C105">
        <v>4</v>
      </c>
      <c r="D105" s="44">
        <v>11366807</v>
      </c>
      <c r="E105" s="44"/>
      <c r="F105" s="44">
        <v>8714491</v>
      </c>
      <c r="G105" s="44">
        <v>1456328</v>
      </c>
      <c r="H105" s="44">
        <f t="shared" si="1"/>
        <v>1464294</v>
      </c>
      <c r="I105" s="44">
        <v>3363588</v>
      </c>
      <c r="J105" s="44">
        <v>-1899294</v>
      </c>
      <c r="K105" s="44">
        <v>3487989</v>
      </c>
      <c r="L105" s="44">
        <v>3756295</v>
      </c>
      <c r="M105">
        <v>2412496</v>
      </c>
      <c r="N105">
        <v>1828468</v>
      </c>
      <c r="O105">
        <v>5521350</v>
      </c>
    </row>
    <row r="106" spans="1:15">
      <c r="A106" s="78">
        <v>42430</v>
      </c>
      <c r="B106" s="79">
        <f>B102+1</f>
        <v>2016</v>
      </c>
      <c r="C106" s="79">
        <f>C102</f>
        <v>1</v>
      </c>
      <c r="D106" s="81">
        <v>10123441</v>
      </c>
      <c r="E106" s="81"/>
      <c r="F106" s="81">
        <v>7247381</v>
      </c>
      <c r="G106" s="81">
        <v>1099404</v>
      </c>
      <c r="H106" s="81">
        <f t="shared" si="1"/>
        <v>2640562</v>
      </c>
      <c r="I106" s="81">
        <v>1873645</v>
      </c>
      <c r="J106" s="81">
        <v>766917</v>
      </c>
      <c r="K106" s="81">
        <v>2865462</v>
      </c>
      <c r="L106" s="81">
        <v>3729368</v>
      </c>
      <c r="M106" s="79">
        <v>2447911</v>
      </c>
      <c r="N106" s="79">
        <v>1576910</v>
      </c>
      <c r="O106" s="79">
        <v>4772397</v>
      </c>
    </row>
    <row r="107" spans="1:15">
      <c r="A107" s="41">
        <v>42522</v>
      </c>
      <c r="B107">
        <f t="shared" ref="B107:B113" si="2">B103+1</f>
        <v>2016</v>
      </c>
      <c r="C107">
        <f t="shared" ref="C107:C113" si="3">C103</f>
        <v>2</v>
      </c>
      <c r="D107" s="43">
        <v>11197082</v>
      </c>
      <c r="E107" s="43"/>
      <c r="F107" s="43">
        <v>7349724</v>
      </c>
      <c r="G107" s="43">
        <v>1268339</v>
      </c>
      <c r="H107" s="43">
        <f t="shared" si="1"/>
        <v>2552116</v>
      </c>
      <c r="I107" s="43">
        <v>2030627</v>
      </c>
      <c r="J107" s="43">
        <v>521489</v>
      </c>
      <c r="K107" s="43">
        <v>3182416</v>
      </c>
      <c r="L107" s="43">
        <v>3155512</v>
      </c>
      <c r="M107">
        <v>2820216</v>
      </c>
      <c r="N107">
        <v>1869364</v>
      </c>
      <c r="O107">
        <v>5406222</v>
      </c>
    </row>
    <row r="108" spans="1:15">
      <c r="A108" s="41">
        <v>42614</v>
      </c>
      <c r="B108">
        <f t="shared" si="2"/>
        <v>2016</v>
      </c>
      <c r="C108">
        <f t="shared" si="3"/>
        <v>3</v>
      </c>
      <c r="D108" s="43">
        <v>11268033</v>
      </c>
      <c r="E108" s="43"/>
      <c r="F108" s="43">
        <v>7325787</v>
      </c>
      <c r="G108" s="43">
        <v>1355344</v>
      </c>
      <c r="H108" s="43">
        <f t="shared" si="1"/>
        <v>2613659</v>
      </c>
      <c r="I108" s="43">
        <v>2042056</v>
      </c>
      <c r="J108" s="43">
        <v>571603</v>
      </c>
      <c r="K108" s="43">
        <v>3324781</v>
      </c>
      <c r="L108" s="43">
        <v>3351539</v>
      </c>
      <c r="M108">
        <v>2472488</v>
      </c>
      <c r="N108">
        <v>1947792</v>
      </c>
      <c r="O108">
        <v>5510236</v>
      </c>
    </row>
    <row r="109" spans="1:15">
      <c r="A109" s="41">
        <v>42705</v>
      </c>
      <c r="B109">
        <f t="shared" si="2"/>
        <v>2016</v>
      </c>
      <c r="C109">
        <f t="shared" si="3"/>
        <v>4</v>
      </c>
      <c r="D109" s="43">
        <v>11785749</v>
      </c>
      <c r="E109" s="43"/>
      <c r="F109" s="43">
        <v>8981805</v>
      </c>
      <c r="G109" s="43">
        <v>1458367</v>
      </c>
      <c r="H109" s="43">
        <f t="shared" si="1"/>
        <v>1865116</v>
      </c>
      <c r="I109" s="43">
        <v>3445038</v>
      </c>
      <c r="J109" s="43">
        <v>-1579922</v>
      </c>
      <c r="K109" s="43">
        <v>3059866</v>
      </c>
      <c r="L109" s="43">
        <v>3579404</v>
      </c>
      <c r="M109">
        <v>2436815</v>
      </c>
      <c r="N109">
        <v>1917600</v>
      </c>
      <c r="O109">
        <v>5763254</v>
      </c>
    </row>
    <row r="110" spans="1:15">
      <c r="A110" s="41">
        <v>42795</v>
      </c>
      <c r="B110">
        <f t="shared" si="2"/>
        <v>2017</v>
      </c>
      <c r="C110">
        <f t="shared" si="3"/>
        <v>1</v>
      </c>
      <c r="D110" s="43">
        <v>10461781</v>
      </c>
      <c r="E110" s="43"/>
      <c r="F110" s="43">
        <v>7529412</v>
      </c>
      <c r="G110" s="43">
        <v>1148971</v>
      </c>
      <c r="H110" s="43">
        <f t="shared" si="1"/>
        <v>3040974</v>
      </c>
      <c r="I110" s="43">
        <v>1930123</v>
      </c>
      <c r="J110" s="43">
        <v>1110851</v>
      </c>
      <c r="K110" s="43">
        <v>2621391</v>
      </c>
      <c r="L110" s="43">
        <v>3878967</v>
      </c>
      <c r="M110">
        <v>2450227</v>
      </c>
      <c r="N110">
        <v>1615374</v>
      </c>
      <c r="O110">
        <v>5015621</v>
      </c>
    </row>
    <row r="111" spans="1:15">
      <c r="A111" s="41">
        <v>42887</v>
      </c>
      <c r="B111">
        <f t="shared" si="2"/>
        <v>2017</v>
      </c>
      <c r="C111">
        <f t="shared" si="3"/>
        <v>2</v>
      </c>
      <c r="D111" s="43"/>
      <c r="E111" s="43"/>
      <c r="F111" s="43"/>
      <c r="G111" s="43"/>
      <c r="H111" s="43"/>
      <c r="I111" s="43"/>
      <c r="J111" s="43"/>
      <c r="K111" s="43"/>
      <c r="L111" s="43"/>
    </row>
    <row r="112" spans="1:15">
      <c r="A112" s="41">
        <v>42979</v>
      </c>
      <c r="B112">
        <f t="shared" si="2"/>
        <v>2017</v>
      </c>
      <c r="C112">
        <f t="shared" si="3"/>
        <v>3</v>
      </c>
      <c r="D112" s="43"/>
      <c r="E112" s="43"/>
      <c r="F112" s="43"/>
      <c r="G112" s="43"/>
      <c r="H112" s="43"/>
      <c r="I112" s="43"/>
      <c r="J112" s="43"/>
      <c r="K112" s="43"/>
      <c r="L112" s="43"/>
    </row>
    <row r="113" spans="1:12">
      <c r="A113" s="41">
        <v>43070</v>
      </c>
      <c r="B113">
        <f t="shared" si="2"/>
        <v>2017</v>
      </c>
      <c r="C113">
        <f t="shared" si="3"/>
        <v>4</v>
      </c>
      <c r="D113" s="43"/>
      <c r="E113" s="43"/>
      <c r="F113" s="43"/>
      <c r="G113" s="43"/>
      <c r="H113" s="43"/>
      <c r="I113" s="43"/>
      <c r="J113" s="43"/>
      <c r="K113" s="43"/>
      <c r="L113" s="43"/>
    </row>
    <row r="114" spans="1:12">
      <c r="A114" s="41">
        <v>43160</v>
      </c>
      <c r="B114">
        <v>2018</v>
      </c>
      <c r="C114">
        <v>1</v>
      </c>
      <c r="D114" s="43"/>
      <c r="E114" s="43"/>
      <c r="F114" s="43"/>
      <c r="G114" s="43"/>
      <c r="H114" s="43"/>
      <c r="I114" s="43"/>
      <c r="J114" s="43"/>
      <c r="K114" s="43"/>
      <c r="L114" s="43"/>
    </row>
    <row r="115" spans="1:12">
      <c r="A115" s="41">
        <v>43252</v>
      </c>
      <c r="B115">
        <v>2018</v>
      </c>
      <c r="C115">
        <v>2</v>
      </c>
      <c r="D115" s="43"/>
      <c r="E115" s="43"/>
      <c r="F115" s="43"/>
      <c r="G115" s="43"/>
      <c r="H115" s="43"/>
      <c r="I115" s="43"/>
      <c r="J115" s="43"/>
      <c r="K115" s="43"/>
      <c r="L115" s="43"/>
    </row>
    <row r="116" spans="1:12">
      <c r="A116" s="41">
        <v>43344</v>
      </c>
      <c r="B116">
        <v>2018</v>
      </c>
      <c r="C116">
        <v>3</v>
      </c>
      <c r="D116" s="43"/>
      <c r="E116" s="43"/>
      <c r="F116" s="43"/>
      <c r="G116" s="43"/>
      <c r="H116" s="43"/>
      <c r="I116" s="43"/>
      <c r="J116" s="43"/>
      <c r="K116" s="43"/>
      <c r="L116" s="43"/>
    </row>
    <row r="117" spans="1:12">
      <c r="A117" s="41">
        <v>43435</v>
      </c>
      <c r="B117">
        <v>2018</v>
      </c>
      <c r="C117">
        <v>4</v>
      </c>
      <c r="D117" s="43"/>
      <c r="E117" s="43"/>
      <c r="F117" s="43"/>
      <c r="G117" s="43"/>
      <c r="H117" s="43"/>
      <c r="I117" s="43"/>
      <c r="J117" s="43"/>
      <c r="K117" s="43"/>
      <c r="L117" s="43"/>
    </row>
    <row r="118" spans="1:12">
      <c r="A118" s="41"/>
      <c r="D118" s="43"/>
      <c r="E118" s="43"/>
      <c r="F118" s="43"/>
      <c r="G118" s="43"/>
      <c r="H118" s="43"/>
      <c r="I118" s="43"/>
      <c r="J118" s="43"/>
      <c r="K118" s="43"/>
      <c r="L118" s="43"/>
    </row>
    <row r="119" spans="1:12">
      <c r="A119" s="41"/>
      <c r="D119" s="43"/>
      <c r="E119" s="43"/>
      <c r="F119" s="43"/>
      <c r="G119" s="43"/>
      <c r="H119" s="43"/>
      <c r="I119" s="43"/>
      <c r="J119" s="43"/>
      <c r="K119" s="43"/>
      <c r="L119" s="43"/>
    </row>
    <row r="120" spans="1:12">
      <c r="D120" s="7"/>
      <c r="E120" s="7"/>
      <c r="F120" s="7"/>
      <c r="G120" s="7"/>
      <c r="H120" s="7"/>
      <c r="I120" s="7"/>
      <c r="J120" s="7"/>
      <c r="K120" s="7"/>
      <c r="L120" s="7"/>
    </row>
    <row r="121" spans="1:12" s="11" customFormat="1" ht="60">
      <c r="A121" s="106" t="s">
        <v>62</v>
      </c>
      <c r="B121" s="106"/>
      <c r="C121" s="106"/>
      <c r="D121" s="10" t="s">
        <v>86</v>
      </c>
      <c r="E121" s="82"/>
      <c r="F121" s="10" t="s">
        <v>88</v>
      </c>
      <c r="G121" s="10" t="s">
        <v>87</v>
      </c>
      <c r="H121" s="94" t="s">
        <v>89</v>
      </c>
      <c r="I121" s="87"/>
      <c r="J121" s="87"/>
      <c r="K121" s="10" t="s">
        <v>79</v>
      </c>
      <c r="L121" s="10" t="s">
        <v>81</v>
      </c>
    </row>
    <row r="122" spans="1:12" s="3" customFormat="1" ht="76.5" customHeight="1">
      <c r="A122" s="105" t="s">
        <v>5</v>
      </c>
      <c r="B122" s="105"/>
      <c r="C122" s="105"/>
      <c r="D122" s="8" t="s">
        <v>91</v>
      </c>
      <c r="E122" s="8" t="s">
        <v>173</v>
      </c>
      <c r="F122" s="8" t="s">
        <v>32</v>
      </c>
      <c r="G122" s="8" t="s">
        <v>31</v>
      </c>
      <c r="H122" s="8" t="s">
        <v>33</v>
      </c>
      <c r="I122" s="8"/>
      <c r="J122" s="8"/>
      <c r="K122" s="8" t="s">
        <v>34</v>
      </c>
      <c r="L122" s="8" t="s">
        <v>35</v>
      </c>
    </row>
    <row r="123" spans="1:12" s="3" customFormat="1" ht="30">
      <c r="A123" s="105" t="s">
        <v>6</v>
      </c>
      <c r="B123" s="105"/>
      <c r="C123" s="105"/>
      <c r="D123" s="8" t="s">
        <v>30</v>
      </c>
      <c r="E123" s="8"/>
      <c r="F123" s="8"/>
      <c r="G123" s="8"/>
      <c r="H123" s="8"/>
      <c r="I123" s="8"/>
      <c r="J123" s="8"/>
      <c r="K123" s="8"/>
      <c r="L123" s="8"/>
    </row>
    <row r="124" spans="1:12" s="3" customFormat="1">
      <c r="A124" s="105" t="s">
        <v>7</v>
      </c>
      <c r="B124" s="105"/>
      <c r="C124" s="105"/>
      <c r="D124" s="9" t="s">
        <v>174</v>
      </c>
      <c r="E124" s="9"/>
      <c r="F124" s="8"/>
      <c r="G124" s="8"/>
      <c r="H124" s="8"/>
      <c r="I124" s="8"/>
      <c r="J124" s="8"/>
    </row>
    <row r="125" spans="1:12" s="3" customFormat="1" ht="60">
      <c r="A125" s="105" t="s">
        <v>8</v>
      </c>
      <c r="B125" s="105"/>
      <c r="C125" s="105"/>
      <c r="D125" s="8" t="s">
        <v>170</v>
      </c>
      <c r="E125" s="8"/>
      <c r="F125" s="8"/>
      <c r="G125" s="8"/>
      <c r="H125" s="8"/>
      <c r="I125" s="8"/>
      <c r="J125" s="8"/>
      <c r="K125" s="8"/>
      <c r="L125" s="8"/>
    </row>
    <row r="126" spans="1:12" s="3" customFormat="1">
      <c r="A126" s="105" t="s">
        <v>15</v>
      </c>
      <c r="B126" s="105"/>
      <c r="C126" s="105"/>
      <c r="D126" s="8"/>
      <c r="E126" s="8"/>
      <c r="F126" s="8"/>
      <c r="G126" s="8"/>
      <c r="H126" s="8"/>
      <c r="I126" s="8"/>
      <c r="J126" s="8"/>
      <c r="K126" s="8"/>
      <c r="L126" s="8"/>
    </row>
  </sheetData>
  <mergeCells count="6">
    <mergeCell ref="A126:C126"/>
    <mergeCell ref="A121:C121"/>
    <mergeCell ref="A122:C122"/>
    <mergeCell ref="A123:C123"/>
    <mergeCell ref="A124:C124"/>
    <mergeCell ref="A125:C1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W313"/>
  <sheetViews>
    <sheetView zoomScale="85" zoomScaleNormal="85" workbookViewId="0">
      <pane xSplit="4" ySplit="1" topLeftCell="E271" activePane="bottomRight" state="frozen"/>
      <selection activeCell="E117" sqref="E117"/>
      <selection pane="topRight" activeCell="E117" sqref="E117"/>
      <selection pane="bottomLeft" activeCell="E117" sqref="E117"/>
      <selection pane="bottomRight" activeCell="H1" sqref="H1"/>
    </sheetView>
  </sheetViews>
  <sheetFormatPr defaultColWidth="9.140625" defaultRowHeight="15"/>
  <cols>
    <col min="1" max="1" width="10.140625" style="1" bestFit="1" customWidth="1"/>
    <col min="4" max="4" width="9.140625" customWidth="1"/>
  </cols>
  <sheetData>
    <row r="1" spans="1:23" s="2" customFormat="1">
      <c r="A1" s="47" t="s">
        <v>4</v>
      </c>
      <c r="B1" s="48" t="s">
        <v>0</v>
      </c>
      <c r="C1" s="48" t="s">
        <v>13</v>
      </c>
      <c r="D1" s="48" t="s">
        <v>93</v>
      </c>
      <c r="E1" s="48" t="s">
        <v>131</v>
      </c>
      <c r="F1" s="48" t="s">
        <v>14</v>
      </c>
      <c r="G1" s="86" t="s">
        <v>145</v>
      </c>
      <c r="H1" s="48" t="s">
        <v>146</v>
      </c>
      <c r="I1" s="48" t="s">
        <v>49</v>
      </c>
      <c r="J1" s="48" t="s">
        <v>50</v>
      </c>
      <c r="K1" s="48" t="s">
        <v>52</v>
      </c>
      <c r="L1" s="48" t="s">
        <v>42</v>
      </c>
      <c r="M1" s="48" t="s">
        <v>43</v>
      </c>
      <c r="N1" s="48" t="s">
        <v>45</v>
      </c>
      <c r="O1" s="48" t="s">
        <v>47</v>
      </c>
      <c r="P1" s="48" t="s">
        <v>152</v>
      </c>
      <c r="Q1" s="48" t="s">
        <v>83</v>
      </c>
      <c r="R1" s="48" t="s">
        <v>103</v>
      </c>
      <c r="S1" s="48" t="s">
        <v>104</v>
      </c>
      <c r="T1" s="48" t="s">
        <v>105</v>
      </c>
      <c r="U1" s="48" t="s">
        <v>135</v>
      </c>
      <c r="V1" s="48" t="s">
        <v>106</v>
      </c>
      <c r="W1" s="48" t="s">
        <v>107</v>
      </c>
    </row>
    <row r="2" spans="1:23">
      <c r="A2" s="42">
        <v>33970</v>
      </c>
      <c r="B2">
        <v>1993</v>
      </c>
      <c r="C2">
        <v>1</v>
      </c>
      <c r="D2">
        <v>2</v>
      </c>
      <c r="E2" t="str">
        <f>IF(ISBLANK(HLOOKUP(E$1,m_preprocess!$1:$1048576, $D2, FALSE)), "", HLOOKUP(E$1, m_preprocess!$1:$1048576, $D2, FALSE))</f>
        <v/>
      </c>
      <c r="F2">
        <f>IF(ISBLANK(HLOOKUP(F$1,m_preprocess!$1:$1048576, $D2, FALSE)), "", HLOOKUP(F$1, m_preprocess!$1:$1048576, $D2, FALSE))</f>
        <v>44.46</v>
      </c>
      <c r="G2" t="str">
        <f>IF(ISBLANK(HLOOKUP(G$1,m_preprocess!$1:$1048576, $D2, FALSE)), "", HLOOKUP(G$1, m_preprocess!$1:$1048576, $D2, FALSE))</f>
        <v/>
      </c>
      <c r="H2" t="str">
        <f>IF(ISBLANK(HLOOKUP(H$1,m_preprocess!$1:$1048576, $D2, FALSE)), "", HLOOKUP(H$1, m_preprocess!$1:$1048576, $D2, FALSE))</f>
        <v/>
      </c>
      <c r="I2" t="str">
        <f>IF(ISBLANK(HLOOKUP(I$1,m_preprocess!$1:$1048576, $D2, FALSE)), "", HLOOKUP(I$1, m_preprocess!$1:$1048576, $D2, FALSE))</f>
        <v/>
      </c>
      <c r="J2" t="str">
        <f>IF(ISBLANK(HLOOKUP(J$1,m_preprocess!$1:$1048576, $D2, FALSE)), "", HLOOKUP(J$1, m_preprocess!$1:$1048576, $D2, FALSE))</f>
        <v/>
      </c>
      <c r="K2" t="str">
        <f>IF(ISBLANK(HLOOKUP(K$1,m_preprocess!$1:$1048576, $D2, FALSE)), "", HLOOKUP(K$1, m_preprocess!$1:$1048576, $D2, FALSE))</f>
        <v/>
      </c>
      <c r="L2" t="str">
        <f>IF(ISBLANK(HLOOKUP(L$1,m_preprocess!$1:$1048576, $D2, FALSE)), "", HLOOKUP(L$1, m_preprocess!$1:$1048576, $D2, FALSE))</f>
        <v/>
      </c>
      <c r="M2" t="str">
        <f>IF(ISBLANK(HLOOKUP(M$1,m_preprocess!$1:$1048576, $D2, FALSE)), "", HLOOKUP(M$1, m_preprocess!$1:$1048576, $D2, FALSE))</f>
        <v/>
      </c>
      <c r="N2" t="str">
        <f>IF(ISBLANK(HLOOKUP(N$1,m_preprocess!$1:$1048576, $D2, FALSE)), "", HLOOKUP(N$1, m_preprocess!$1:$1048576, $D2, FALSE))</f>
        <v/>
      </c>
      <c r="O2" t="str">
        <f>IF(ISBLANK(HLOOKUP(O$1,m_preprocess!$1:$1048576, $D2, FALSE)), "", HLOOKUP(O$1, m_preprocess!$1:$1048576, $D2, FALSE))</f>
        <v/>
      </c>
      <c r="P2" t="str">
        <f>IF(ISBLANK(HLOOKUP(P$1,m_preprocess!$1:$1048576, $D2, FALSE)), "", HLOOKUP(P$1, m_preprocess!$1:$1048576, $D2, FALSE))</f>
        <v/>
      </c>
      <c r="Q2">
        <f>IF(ISBLANK(HLOOKUP(Q$1,m_preprocess!$1:$1048576, $D2, FALSE)), "", HLOOKUP(Q$1, m_preprocess!$1:$1048576, $D2, FALSE))</f>
        <v>25994331.983805668</v>
      </c>
      <c r="R2" t="str">
        <f>IF(ISBLANK(HLOOKUP(R$1,m_preprocess!$1:$1048576, $D2, FALSE)), "", HLOOKUP(R$1, m_preprocess!$1:$1048576, $D2, FALSE))</f>
        <v/>
      </c>
      <c r="S2" t="str">
        <f>IF(ISBLANK(HLOOKUP(S$1,m_preprocess!$1:$1048576, $D2, FALSE)), "", HLOOKUP(S$1, m_preprocess!$1:$1048576, $D2, FALSE))</f>
        <v/>
      </c>
      <c r="T2" t="str">
        <f>IF(ISBLANK(HLOOKUP(T$1,m_preprocess!$1:$1048576, $D2, FALSE)), "", HLOOKUP(T$1, m_preprocess!$1:$1048576, $D2, FALSE))</f>
        <v/>
      </c>
      <c r="U2" t="str">
        <f>IF(ISBLANK(HLOOKUP(U$1,m_preprocess!$1:$1048576, $D2, FALSE)), "", HLOOKUP(U$1, m_preprocess!$1:$1048576, $D2, FALSE))</f>
        <v/>
      </c>
      <c r="V2" t="str">
        <f>IF(ISBLANK(HLOOKUP(V$1,m_preprocess!$1:$1048576, $D2, FALSE)), "", HLOOKUP(V$1, m_preprocess!$1:$1048576, $D2, FALSE))</f>
        <v/>
      </c>
      <c r="W2" t="str">
        <f>IF(ISBLANK(HLOOKUP(W$1,m_preprocess!$1:$1048576, $D2, FALSE)), "", HLOOKUP(W$1, m_preprocess!$1:$1048576, $D2, FALSE))</f>
        <v/>
      </c>
    </row>
    <row r="3" spans="1:23">
      <c r="A3" s="42">
        <v>34001</v>
      </c>
      <c r="B3">
        <v>1993</v>
      </c>
      <c r="C3">
        <v>2</v>
      </c>
      <c r="D3">
        <v>3</v>
      </c>
      <c r="E3" t="str">
        <f>IF(ISBLANK(HLOOKUP(E$1,m_preprocess!$1:$1048576, $D3, FALSE)), "", HLOOKUP(E$1, m_preprocess!$1:$1048576, $D3, FALSE))</f>
        <v/>
      </c>
      <c r="F3">
        <f>IF(ISBLANK(HLOOKUP(F$1,m_preprocess!$1:$1048576, $D3, FALSE)), "", HLOOKUP(F$1, m_preprocess!$1:$1048576, $D3, FALSE))</f>
        <v>44.88</v>
      </c>
      <c r="G3" t="str">
        <f>IF(ISBLANK(HLOOKUP(G$1,m_preprocess!$1:$1048576, $D3, FALSE)), "", HLOOKUP(G$1, m_preprocess!$1:$1048576, $D3, FALSE))</f>
        <v/>
      </c>
      <c r="H3" t="str">
        <f>IF(ISBLANK(HLOOKUP(H$1,m_preprocess!$1:$1048576, $D3, FALSE)), "", HLOOKUP(H$1, m_preprocess!$1:$1048576, $D3, FALSE))</f>
        <v/>
      </c>
      <c r="I3" t="str">
        <f>IF(ISBLANK(HLOOKUP(I$1,m_preprocess!$1:$1048576, $D3, FALSE)), "", HLOOKUP(I$1, m_preprocess!$1:$1048576, $D3, FALSE))</f>
        <v/>
      </c>
      <c r="J3" t="str">
        <f>IF(ISBLANK(HLOOKUP(J$1,m_preprocess!$1:$1048576, $D3, FALSE)), "", HLOOKUP(J$1, m_preprocess!$1:$1048576, $D3, FALSE))</f>
        <v/>
      </c>
      <c r="K3" t="str">
        <f>IF(ISBLANK(HLOOKUP(K$1,m_preprocess!$1:$1048576, $D3, FALSE)), "", HLOOKUP(K$1, m_preprocess!$1:$1048576, $D3, FALSE))</f>
        <v/>
      </c>
      <c r="L3" t="str">
        <f>IF(ISBLANK(HLOOKUP(L$1,m_preprocess!$1:$1048576, $D3, FALSE)), "", HLOOKUP(L$1, m_preprocess!$1:$1048576, $D3, FALSE))</f>
        <v/>
      </c>
      <c r="M3" t="str">
        <f>IF(ISBLANK(HLOOKUP(M$1,m_preprocess!$1:$1048576, $D3, FALSE)), "", HLOOKUP(M$1, m_preprocess!$1:$1048576, $D3, FALSE))</f>
        <v/>
      </c>
      <c r="N3" t="str">
        <f>IF(ISBLANK(HLOOKUP(N$1,m_preprocess!$1:$1048576, $D3, FALSE)), "", HLOOKUP(N$1, m_preprocess!$1:$1048576, $D3, FALSE))</f>
        <v/>
      </c>
      <c r="O3" t="str">
        <f>IF(ISBLANK(HLOOKUP(O$1,m_preprocess!$1:$1048576, $D3, FALSE)), "", HLOOKUP(O$1, m_preprocess!$1:$1048576, $D3, FALSE))</f>
        <v/>
      </c>
      <c r="P3" t="str">
        <f>IF(ISBLANK(HLOOKUP(P$1,m_preprocess!$1:$1048576, $D3, FALSE)), "", HLOOKUP(P$1, m_preprocess!$1:$1048576, $D3, FALSE))</f>
        <v/>
      </c>
      <c r="Q3">
        <f>IF(ISBLANK(HLOOKUP(Q$1,m_preprocess!$1:$1048576, $D3, FALSE)), "", HLOOKUP(Q$1, m_preprocess!$1:$1048576, $D3, FALSE))</f>
        <v>26877049.910873439</v>
      </c>
      <c r="R3" t="str">
        <f>IF(ISBLANK(HLOOKUP(R$1,m_preprocess!$1:$1048576, $D3, FALSE)), "", HLOOKUP(R$1, m_preprocess!$1:$1048576, $D3, FALSE))</f>
        <v/>
      </c>
      <c r="S3" t="str">
        <f>IF(ISBLANK(HLOOKUP(S$1,m_preprocess!$1:$1048576, $D3, FALSE)), "", HLOOKUP(S$1, m_preprocess!$1:$1048576, $D3, FALSE))</f>
        <v/>
      </c>
      <c r="T3" t="str">
        <f>IF(ISBLANK(HLOOKUP(T$1,m_preprocess!$1:$1048576, $D3, FALSE)), "", HLOOKUP(T$1, m_preprocess!$1:$1048576, $D3, FALSE))</f>
        <v/>
      </c>
      <c r="U3" t="str">
        <f>IF(ISBLANK(HLOOKUP(U$1,m_preprocess!$1:$1048576, $D3, FALSE)), "", HLOOKUP(U$1, m_preprocess!$1:$1048576, $D3, FALSE))</f>
        <v/>
      </c>
      <c r="V3" t="str">
        <f>IF(ISBLANK(HLOOKUP(V$1,m_preprocess!$1:$1048576, $D3, FALSE)), "", HLOOKUP(V$1, m_preprocess!$1:$1048576, $D3, FALSE))</f>
        <v/>
      </c>
      <c r="W3" t="str">
        <f>IF(ISBLANK(HLOOKUP(W$1,m_preprocess!$1:$1048576, $D3, FALSE)), "", HLOOKUP(W$1, m_preprocess!$1:$1048576, $D3, FALSE))</f>
        <v/>
      </c>
    </row>
    <row r="4" spans="1:23">
      <c r="A4" s="42">
        <v>34029</v>
      </c>
      <c r="B4">
        <v>1993</v>
      </c>
      <c r="C4">
        <v>3</v>
      </c>
      <c r="D4">
        <v>4</v>
      </c>
      <c r="E4" t="str">
        <f>IF(ISBLANK(HLOOKUP(E$1,m_preprocess!$1:$1048576, $D4, FALSE)), "", HLOOKUP(E$1, m_preprocess!$1:$1048576, $D4, FALSE))</f>
        <v/>
      </c>
      <c r="F4">
        <f>IF(ISBLANK(HLOOKUP(F$1,m_preprocess!$1:$1048576, $D4, FALSE)), "", HLOOKUP(F$1, m_preprocess!$1:$1048576, $D4, FALSE))</f>
        <v>44.86</v>
      </c>
      <c r="G4" t="str">
        <f>IF(ISBLANK(HLOOKUP(G$1,m_preprocess!$1:$1048576, $D4, FALSE)), "", HLOOKUP(G$1, m_preprocess!$1:$1048576, $D4, FALSE))</f>
        <v/>
      </c>
      <c r="H4" t="str">
        <f>IF(ISBLANK(HLOOKUP(H$1,m_preprocess!$1:$1048576, $D4, FALSE)), "", HLOOKUP(H$1, m_preprocess!$1:$1048576, $D4, FALSE))</f>
        <v/>
      </c>
      <c r="I4" t="str">
        <f>IF(ISBLANK(HLOOKUP(I$1,m_preprocess!$1:$1048576, $D4, FALSE)), "", HLOOKUP(I$1, m_preprocess!$1:$1048576, $D4, FALSE))</f>
        <v/>
      </c>
      <c r="J4" t="str">
        <f>IF(ISBLANK(HLOOKUP(J$1,m_preprocess!$1:$1048576, $D4, FALSE)), "", HLOOKUP(J$1, m_preprocess!$1:$1048576, $D4, FALSE))</f>
        <v/>
      </c>
      <c r="K4" t="str">
        <f>IF(ISBLANK(HLOOKUP(K$1,m_preprocess!$1:$1048576, $D4, FALSE)), "", HLOOKUP(K$1, m_preprocess!$1:$1048576, $D4, FALSE))</f>
        <v/>
      </c>
      <c r="L4" t="str">
        <f>IF(ISBLANK(HLOOKUP(L$1,m_preprocess!$1:$1048576, $D4, FALSE)), "", HLOOKUP(L$1, m_preprocess!$1:$1048576, $D4, FALSE))</f>
        <v/>
      </c>
      <c r="M4" t="str">
        <f>IF(ISBLANK(HLOOKUP(M$1,m_preprocess!$1:$1048576, $D4, FALSE)), "", HLOOKUP(M$1, m_preprocess!$1:$1048576, $D4, FALSE))</f>
        <v/>
      </c>
      <c r="N4" t="str">
        <f>IF(ISBLANK(HLOOKUP(N$1,m_preprocess!$1:$1048576, $D4, FALSE)), "", HLOOKUP(N$1, m_preprocess!$1:$1048576, $D4, FALSE))</f>
        <v/>
      </c>
      <c r="O4" t="str">
        <f>IF(ISBLANK(HLOOKUP(O$1,m_preprocess!$1:$1048576, $D4, FALSE)), "", HLOOKUP(O$1, m_preprocess!$1:$1048576, $D4, FALSE))</f>
        <v/>
      </c>
      <c r="P4" t="str">
        <f>IF(ISBLANK(HLOOKUP(P$1,m_preprocess!$1:$1048576, $D4, FALSE)), "", HLOOKUP(P$1, m_preprocess!$1:$1048576, $D4, FALSE))</f>
        <v/>
      </c>
      <c r="Q4">
        <f>IF(ISBLANK(HLOOKUP(Q$1,m_preprocess!$1:$1048576, $D4, FALSE)), "", HLOOKUP(Q$1, m_preprocess!$1:$1048576, $D4, FALSE))</f>
        <v>26128778.421756577</v>
      </c>
      <c r="R4" t="str">
        <f>IF(ISBLANK(HLOOKUP(R$1,m_preprocess!$1:$1048576, $D4, FALSE)), "", HLOOKUP(R$1, m_preprocess!$1:$1048576, $D4, FALSE))</f>
        <v/>
      </c>
      <c r="S4" t="str">
        <f>IF(ISBLANK(HLOOKUP(S$1,m_preprocess!$1:$1048576, $D4, FALSE)), "", HLOOKUP(S$1, m_preprocess!$1:$1048576, $D4, FALSE))</f>
        <v/>
      </c>
      <c r="T4" t="str">
        <f>IF(ISBLANK(HLOOKUP(T$1,m_preprocess!$1:$1048576, $D4, FALSE)), "", HLOOKUP(T$1, m_preprocess!$1:$1048576, $D4, FALSE))</f>
        <v/>
      </c>
      <c r="U4" t="str">
        <f>IF(ISBLANK(HLOOKUP(U$1,m_preprocess!$1:$1048576, $D4, FALSE)), "", HLOOKUP(U$1, m_preprocess!$1:$1048576, $D4, FALSE))</f>
        <v/>
      </c>
      <c r="V4" t="str">
        <f>IF(ISBLANK(HLOOKUP(V$1,m_preprocess!$1:$1048576, $D4, FALSE)), "", HLOOKUP(V$1, m_preprocess!$1:$1048576, $D4, FALSE))</f>
        <v/>
      </c>
      <c r="W4" t="str">
        <f>IF(ISBLANK(HLOOKUP(W$1,m_preprocess!$1:$1048576, $D4, FALSE)), "", HLOOKUP(W$1, m_preprocess!$1:$1048576, $D4, FALSE))</f>
        <v/>
      </c>
    </row>
    <row r="5" spans="1:23">
      <c r="A5" s="42">
        <v>34060</v>
      </c>
      <c r="B5">
        <v>1993</v>
      </c>
      <c r="C5">
        <v>4</v>
      </c>
      <c r="D5">
        <v>5</v>
      </c>
      <c r="E5" t="str">
        <f>IF(ISBLANK(HLOOKUP(E$1,m_preprocess!$1:$1048576, $D5, FALSE)), "", HLOOKUP(E$1, m_preprocess!$1:$1048576, $D5, FALSE))</f>
        <v/>
      </c>
      <c r="F5">
        <f>IF(ISBLANK(HLOOKUP(F$1,m_preprocess!$1:$1048576, $D5, FALSE)), "", HLOOKUP(F$1, m_preprocess!$1:$1048576, $D5, FALSE))</f>
        <v>44.91</v>
      </c>
      <c r="G5" t="str">
        <f>IF(ISBLANK(HLOOKUP(G$1,m_preprocess!$1:$1048576, $D5, FALSE)), "", HLOOKUP(G$1, m_preprocess!$1:$1048576, $D5, FALSE))</f>
        <v/>
      </c>
      <c r="H5" t="str">
        <f>IF(ISBLANK(HLOOKUP(H$1,m_preprocess!$1:$1048576, $D5, FALSE)), "", HLOOKUP(H$1, m_preprocess!$1:$1048576, $D5, FALSE))</f>
        <v/>
      </c>
      <c r="I5" t="str">
        <f>IF(ISBLANK(HLOOKUP(I$1,m_preprocess!$1:$1048576, $D5, FALSE)), "", HLOOKUP(I$1, m_preprocess!$1:$1048576, $D5, FALSE))</f>
        <v/>
      </c>
      <c r="J5" t="str">
        <f>IF(ISBLANK(HLOOKUP(J$1,m_preprocess!$1:$1048576, $D5, FALSE)), "", HLOOKUP(J$1, m_preprocess!$1:$1048576, $D5, FALSE))</f>
        <v/>
      </c>
      <c r="K5" t="str">
        <f>IF(ISBLANK(HLOOKUP(K$1,m_preprocess!$1:$1048576, $D5, FALSE)), "", HLOOKUP(K$1, m_preprocess!$1:$1048576, $D5, FALSE))</f>
        <v/>
      </c>
      <c r="L5" t="str">
        <f>IF(ISBLANK(HLOOKUP(L$1,m_preprocess!$1:$1048576, $D5, FALSE)), "", HLOOKUP(L$1, m_preprocess!$1:$1048576, $D5, FALSE))</f>
        <v/>
      </c>
      <c r="M5" t="str">
        <f>IF(ISBLANK(HLOOKUP(M$1,m_preprocess!$1:$1048576, $D5, FALSE)), "", HLOOKUP(M$1, m_preprocess!$1:$1048576, $D5, FALSE))</f>
        <v/>
      </c>
      <c r="N5" t="str">
        <f>IF(ISBLANK(HLOOKUP(N$1,m_preprocess!$1:$1048576, $D5, FALSE)), "", HLOOKUP(N$1, m_preprocess!$1:$1048576, $D5, FALSE))</f>
        <v/>
      </c>
      <c r="O5" t="str">
        <f>IF(ISBLANK(HLOOKUP(O$1,m_preprocess!$1:$1048576, $D5, FALSE)), "", HLOOKUP(O$1, m_preprocess!$1:$1048576, $D5, FALSE))</f>
        <v/>
      </c>
      <c r="P5" t="str">
        <f>IF(ISBLANK(HLOOKUP(P$1,m_preprocess!$1:$1048576, $D5, FALSE)), "", HLOOKUP(P$1, m_preprocess!$1:$1048576, $D5, FALSE))</f>
        <v/>
      </c>
      <c r="Q5">
        <f>IF(ISBLANK(HLOOKUP(Q$1,m_preprocess!$1:$1048576, $D5, FALSE)), "", HLOOKUP(Q$1, m_preprocess!$1:$1048576, $D5, FALSE))</f>
        <v>27782988.198619463</v>
      </c>
      <c r="R5" t="str">
        <f>IF(ISBLANK(HLOOKUP(R$1,m_preprocess!$1:$1048576, $D5, FALSE)), "", HLOOKUP(R$1, m_preprocess!$1:$1048576, $D5, FALSE))</f>
        <v/>
      </c>
      <c r="S5" t="str">
        <f>IF(ISBLANK(HLOOKUP(S$1,m_preprocess!$1:$1048576, $D5, FALSE)), "", HLOOKUP(S$1, m_preprocess!$1:$1048576, $D5, FALSE))</f>
        <v/>
      </c>
      <c r="T5" t="str">
        <f>IF(ISBLANK(HLOOKUP(T$1,m_preprocess!$1:$1048576, $D5, FALSE)), "", HLOOKUP(T$1, m_preprocess!$1:$1048576, $D5, FALSE))</f>
        <v/>
      </c>
      <c r="U5" t="str">
        <f>IF(ISBLANK(HLOOKUP(U$1,m_preprocess!$1:$1048576, $D5, FALSE)), "", HLOOKUP(U$1, m_preprocess!$1:$1048576, $D5, FALSE))</f>
        <v/>
      </c>
      <c r="V5" t="str">
        <f>IF(ISBLANK(HLOOKUP(V$1,m_preprocess!$1:$1048576, $D5, FALSE)), "", HLOOKUP(V$1, m_preprocess!$1:$1048576, $D5, FALSE))</f>
        <v/>
      </c>
      <c r="W5" t="str">
        <f>IF(ISBLANK(HLOOKUP(W$1,m_preprocess!$1:$1048576, $D5, FALSE)), "", HLOOKUP(W$1, m_preprocess!$1:$1048576, $D5, FALSE))</f>
        <v/>
      </c>
    </row>
    <row r="6" spans="1:23">
      <c r="A6" s="42">
        <v>34090</v>
      </c>
      <c r="B6">
        <v>1993</v>
      </c>
      <c r="C6">
        <v>5</v>
      </c>
      <c r="D6">
        <v>6</v>
      </c>
      <c r="E6" t="str">
        <f>IF(ISBLANK(HLOOKUP(E$1,m_preprocess!$1:$1048576, $D6, FALSE)), "", HLOOKUP(E$1, m_preprocess!$1:$1048576, $D6, FALSE))</f>
        <v/>
      </c>
      <c r="F6">
        <f>IF(ISBLANK(HLOOKUP(F$1,m_preprocess!$1:$1048576, $D6, FALSE)), "", HLOOKUP(F$1, m_preprocess!$1:$1048576, $D6, FALSE))</f>
        <v>45.25</v>
      </c>
      <c r="G6" t="str">
        <f>IF(ISBLANK(HLOOKUP(G$1,m_preprocess!$1:$1048576, $D6, FALSE)), "", HLOOKUP(G$1, m_preprocess!$1:$1048576, $D6, FALSE))</f>
        <v/>
      </c>
      <c r="H6" t="str">
        <f>IF(ISBLANK(HLOOKUP(H$1,m_preprocess!$1:$1048576, $D6, FALSE)), "", HLOOKUP(H$1, m_preprocess!$1:$1048576, $D6, FALSE))</f>
        <v/>
      </c>
      <c r="I6" t="str">
        <f>IF(ISBLANK(HLOOKUP(I$1,m_preprocess!$1:$1048576, $D6, FALSE)), "", HLOOKUP(I$1, m_preprocess!$1:$1048576, $D6, FALSE))</f>
        <v/>
      </c>
      <c r="J6" t="str">
        <f>IF(ISBLANK(HLOOKUP(J$1,m_preprocess!$1:$1048576, $D6, FALSE)), "", HLOOKUP(J$1, m_preprocess!$1:$1048576, $D6, FALSE))</f>
        <v/>
      </c>
      <c r="K6" t="str">
        <f>IF(ISBLANK(HLOOKUP(K$1,m_preprocess!$1:$1048576, $D6, FALSE)), "", HLOOKUP(K$1, m_preprocess!$1:$1048576, $D6, FALSE))</f>
        <v/>
      </c>
      <c r="L6" t="str">
        <f>IF(ISBLANK(HLOOKUP(L$1,m_preprocess!$1:$1048576, $D6, FALSE)), "", HLOOKUP(L$1, m_preprocess!$1:$1048576, $D6, FALSE))</f>
        <v/>
      </c>
      <c r="M6" t="str">
        <f>IF(ISBLANK(HLOOKUP(M$1,m_preprocess!$1:$1048576, $D6, FALSE)), "", HLOOKUP(M$1, m_preprocess!$1:$1048576, $D6, FALSE))</f>
        <v/>
      </c>
      <c r="N6" t="str">
        <f>IF(ISBLANK(HLOOKUP(N$1,m_preprocess!$1:$1048576, $D6, FALSE)), "", HLOOKUP(N$1, m_preprocess!$1:$1048576, $D6, FALSE))</f>
        <v/>
      </c>
      <c r="O6" t="str">
        <f>IF(ISBLANK(HLOOKUP(O$1,m_preprocess!$1:$1048576, $D6, FALSE)), "", HLOOKUP(O$1, m_preprocess!$1:$1048576, $D6, FALSE))</f>
        <v/>
      </c>
      <c r="P6" t="str">
        <f>IF(ISBLANK(HLOOKUP(P$1,m_preprocess!$1:$1048576, $D6, FALSE)), "", HLOOKUP(P$1, m_preprocess!$1:$1048576, $D6, FALSE))</f>
        <v/>
      </c>
      <c r="Q6">
        <f>IF(ISBLANK(HLOOKUP(Q$1,m_preprocess!$1:$1048576, $D6, FALSE)), "", HLOOKUP(Q$1, m_preprocess!$1:$1048576, $D6, FALSE))</f>
        <v>27954276.243093923</v>
      </c>
      <c r="R6" t="str">
        <f>IF(ISBLANK(HLOOKUP(R$1,m_preprocess!$1:$1048576, $D6, FALSE)), "", HLOOKUP(R$1, m_preprocess!$1:$1048576, $D6, FALSE))</f>
        <v/>
      </c>
      <c r="S6" t="str">
        <f>IF(ISBLANK(HLOOKUP(S$1,m_preprocess!$1:$1048576, $D6, FALSE)), "", HLOOKUP(S$1, m_preprocess!$1:$1048576, $D6, FALSE))</f>
        <v/>
      </c>
      <c r="T6" t="str">
        <f>IF(ISBLANK(HLOOKUP(T$1,m_preprocess!$1:$1048576, $D6, FALSE)), "", HLOOKUP(T$1, m_preprocess!$1:$1048576, $D6, FALSE))</f>
        <v/>
      </c>
      <c r="U6" t="str">
        <f>IF(ISBLANK(HLOOKUP(U$1,m_preprocess!$1:$1048576, $D6, FALSE)), "", HLOOKUP(U$1, m_preprocess!$1:$1048576, $D6, FALSE))</f>
        <v/>
      </c>
      <c r="V6" t="str">
        <f>IF(ISBLANK(HLOOKUP(V$1,m_preprocess!$1:$1048576, $D6, FALSE)), "", HLOOKUP(V$1, m_preprocess!$1:$1048576, $D6, FALSE))</f>
        <v/>
      </c>
      <c r="W6" t="str">
        <f>IF(ISBLANK(HLOOKUP(W$1,m_preprocess!$1:$1048576, $D6, FALSE)), "", HLOOKUP(W$1, m_preprocess!$1:$1048576, $D6, FALSE))</f>
        <v/>
      </c>
    </row>
    <row r="7" spans="1:23">
      <c r="A7" s="42">
        <v>34121</v>
      </c>
      <c r="B7">
        <v>1993</v>
      </c>
      <c r="C7">
        <v>6</v>
      </c>
      <c r="D7">
        <v>7</v>
      </c>
      <c r="E7" t="str">
        <f>IF(ISBLANK(HLOOKUP(E$1,m_preprocess!$1:$1048576, $D7, FALSE)), "", HLOOKUP(E$1, m_preprocess!$1:$1048576, $D7, FALSE))</f>
        <v/>
      </c>
      <c r="F7">
        <f>IF(ISBLANK(HLOOKUP(F$1,m_preprocess!$1:$1048576, $D7, FALSE)), "", HLOOKUP(F$1, m_preprocess!$1:$1048576, $D7, FALSE))</f>
        <v>45.66</v>
      </c>
      <c r="G7" t="str">
        <f>IF(ISBLANK(HLOOKUP(G$1,m_preprocess!$1:$1048576, $D7, FALSE)), "", HLOOKUP(G$1, m_preprocess!$1:$1048576, $D7, FALSE))</f>
        <v/>
      </c>
      <c r="H7" t="str">
        <f>IF(ISBLANK(HLOOKUP(H$1,m_preprocess!$1:$1048576, $D7, FALSE)), "", HLOOKUP(H$1, m_preprocess!$1:$1048576, $D7, FALSE))</f>
        <v/>
      </c>
      <c r="I7" t="str">
        <f>IF(ISBLANK(HLOOKUP(I$1,m_preprocess!$1:$1048576, $D7, FALSE)), "", HLOOKUP(I$1, m_preprocess!$1:$1048576, $D7, FALSE))</f>
        <v/>
      </c>
      <c r="J7" t="str">
        <f>IF(ISBLANK(HLOOKUP(J$1,m_preprocess!$1:$1048576, $D7, FALSE)), "", HLOOKUP(J$1, m_preprocess!$1:$1048576, $D7, FALSE))</f>
        <v/>
      </c>
      <c r="K7" t="str">
        <f>IF(ISBLANK(HLOOKUP(K$1,m_preprocess!$1:$1048576, $D7, FALSE)), "", HLOOKUP(K$1, m_preprocess!$1:$1048576, $D7, FALSE))</f>
        <v/>
      </c>
      <c r="L7" t="str">
        <f>IF(ISBLANK(HLOOKUP(L$1,m_preprocess!$1:$1048576, $D7, FALSE)), "", HLOOKUP(L$1, m_preprocess!$1:$1048576, $D7, FALSE))</f>
        <v/>
      </c>
      <c r="M7" t="str">
        <f>IF(ISBLANK(HLOOKUP(M$1,m_preprocess!$1:$1048576, $D7, FALSE)), "", HLOOKUP(M$1, m_preprocess!$1:$1048576, $D7, FALSE))</f>
        <v/>
      </c>
      <c r="N7" t="str">
        <f>IF(ISBLANK(HLOOKUP(N$1,m_preprocess!$1:$1048576, $D7, FALSE)), "", HLOOKUP(N$1, m_preprocess!$1:$1048576, $D7, FALSE))</f>
        <v/>
      </c>
      <c r="O7" t="str">
        <f>IF(ISBLANK(HLOOKUP(O$1,m_preprocess!$1:$1048576, $D7, FALSE)), "", HLOOKUP(O$1, m_preprocess!$1:$1048576, $D7, FALSE))</f>
        <v/>
      </c>
      <c r="P7" t="str">
        <f>IF(ISBLANK(HLOOKUP(P$1,m_preprocess!$1:$1048576, $D7, FALSE)), "", HLOOKUP(P$1, m_preprocess!$1:$1048576, $D7, FALSE))</f>
        <v/>
      </c>
      <c r="Q7">
        <f>IF(ISBLANK(HLOOKUP(Q$1,m_preprocess!$1:$1048576, $D7, FALSE)), "", HLOOKUP(Q$1, m_preprocess!$1:$1048576, $D7, FALSE))</f>
        <v>26889706.526500221</v>
      </c>
      <c r="R7" t="str">
        <f>IF(ISBLANK(HLOOKUP(R$1,m_preprocess!$1:$1048576, $D7, FALSE)), "", HLOOKUP(R$1, m_preprocess!$1:$1048576, $D7, FALSE))</f>
        <v/>
      </c>
      <c r="S7" t="str">
        <f>IF(ISBLANK(HLOOKUP(S$1,m_preprocess!$1:$1048576, $D7, FALSE)), "", HLOOKUP(S$1, m_preprocess!$1:$1048576, $D7, FALSE))</f>
        <v/>
      </c>
      <c r="T7" t="str">
        <f>IF(ISBLANK(HLOOKUP(T$1,m_preprocess!$1:$1048576, $D7, FALSE)), "", HLOOKUP(T$1, m_preprocess!$1:$1048576, $D7, FALSE))</f>
        <v/>
      </c>
      <c r="U7" t="str">
        <f>IF(ISBLANK(HLOOKUP(U$1,m_preprocess!$1:$1048576, $D7, FALSE)), "", HLOOKUP(U$1, m_preprocess!$1:$1048576, $D7, FALSE))</f>
        <v/>
      </c>
      <c r="V7" t="str">
        <f>IF(ISBLANK(HLOOKUP(V$1,m_preprocess!$1:$1048576, $D7, FALSE)), "", HLOOKUP(V$1, m_preprocess!$1:$1048576, $D7, FALSE))</f>
        <v/>
      </c>
      <c r="W7" t="str">
        <f>IF(ISBLANK(HLOOKUP(W$1,m_preprocess!$1:$1048576, $D7, FALSE)), "", HLOOKUP(W$1, m_preprocess!$1:$1048576, $D7, FALSE))</f>
        <v/>
      </c>
    </row>
    <row r="8" spans="1:23">
      <c r="A8" s="42">
        <v>34151</v>
      </c>
      <c r="B8">
        <v>1993</v>
      </c>
      <c r="C8">
        <v>7</v>
      </c>
      <c r="D8">
        <v>8</v>
      </c>
      <c r="E8" t="str">
        <f>IF(ISBLANK(HLOOKUP(E$1,m_preprocess!$1:$1048576, $D8, FALSE)), "", HLOOKUP(E$1, m_preprocess!$1:$1048576, $D8, FALSE))</f>
        <v/>
      </c>
      <c r="F8">
        <f>IF(ISBLANK(HLOOKUP(F$1,m_preprocess!$1:$1048576, $D8, FALSE)), "", HLOOKUP(F$1, m_preprocess!$1:$1048576, $D8, FALSE))</f>
        <v>46.17</v>
      </c>
      <c r="G8" t="str">
        <f>IF(ISBLANK(HLOOKUP(G$1,m_preprocess!$1:$1048576, $D8, FALSE)), "", HLOOKUP(G$1, m_preprocess!$1:$1048576, $D8, FALSE))</f>
        <v/>
      </c>
      <c r="H8" t="str">
        <f>IF(ISBLANK(HLOOKUP(H$1,m_preprocess!$1:$1048576, $D8, FALSE)), "", HLOOKUP(H$1, m_preprocess!$1:$1048576, $D8, FALSE))</f>
        <v/>
      </c>
      <c r="I8" t="str">
        <f>IF(ISBLANK(HLOOKUP(I$1,m_preprocess!$1:$1048576, $D8, FALSE)), "", HLOOKUP(I$1, m_preprocess!$1:$1048576, $D8, FALSE))</f>
        <v/>
      </c>
      <c r="J8" t="str">
        <f>IF(ISBLANK(HLOOKUP(J$1,m_preprocess!$1:$1048576, $D8, FALSE)), "", HLOOKUP(J$1, m_preprocess!$1:$1048576, $D8, FALSE))</f>
        <v/>
      </c>
      <c r="K8" t="str">
        <f>IF(ISBLANK(HLOOKUP(K$1,m_preprocess!$1:$1048576, $D8, FALSE)), "", HLOOKUP(K$1, m_preprocess!$1:$1048576, $D8, FALSE))</f>
        <v/>
      </c>
      <c r="L8" t="str">
        <f>IF(ISBLANK(HLOOKUP(L$1,m_preprocess!$1:$1048576, $D8, FALSE)), "", HLOOKUP(L$1, m_preprocess!$1:$1048576, $D8, FALSE))</f>
        <v/>
      </c>
      <c r="M8" t="str">
        <f>IF(ISBLANK(HLOOKUP(M$1,m_preprocess!$1:$1048576, $D8, FALSE)), "", HLOOKUP(M$1, m_preprocess!$1:$1048576, $D8, FALSE))</f>
        <v/>
      </c>
      <c r="N8" t="str">
        <f>IF(ISBLANK(HLOOKUP(N$1,m_preprocess!$1:$1048576, $D8, FALSE)), "", HLOOKUP(N$1, m_preprocess!$1:$1048576, $D8, FALSE))</f>
        <v/>
      </c>
      <c r="O8" t="str">
        <f>IF(ISBLANK(HLOOKUP(O$1,m_preprocess!$1:$1048576, $D8, FALSE)), "", HLOOKUP(O$1, m_preprocess!$1:$1048576, $D8, FALSE))</f>
        <v/>
      </c>
      <c r="P8" t="str">
        <f>IF(ISBLANK(HLOOKUP(P$1,m_preprocess!$1:$1048576, $D8, FALSE)), "", HLOOKUP(P$1, m_preprocess!$1:$1048576, $D8, FALSE))</f>
        <v/>
      </c>
      <c r="Q8">
        <f>IF(ISBLANK(HLOOKUP(Q$1,m_preprocess!$1:$1048576, $D8, FALSE)), "", HLOOKUP(Q$1, m_preprocess!$1:$1048576, $D8, FALSE))</f>
        <v>27057894.736842103</v>
      </c>
      <c r="R8" t="str">
        <f>IF(ISBLANK(HLOOKUP(R$1,m_preprocess!$1:$1048576, $D8, FALSE)), "", HLOOKUP(R$1, m_preprocess!$1:$1048576, $D8, FALSE))</f>
        <v/>
      </c>
      <c r="S8" t="str">
        <f>IF(ISBLANK(HLOOKUP(S$1,m_preprocess!$1:$1048576, $D8, FALSE)), "", HLOOKUP(S$1, m_preprocess!$1:$1048576, $D8, FALSE))</f>
        <v/>
      </c>
      <c r="T8" t="str">
        <f>IF(ISBLANK(HLOOKUP(T$1,m_preprocess!$1:$1048576, $D8, FALSE)), "", HLOOKUP(T$1, m_preprocess!$1:$1048576, $D8, FALSE))</f>
        <v/>
      </c>
      <c r="U8" t="str">
        <f>IF(ISBLANK(HLOOKUP(U$1,m_preprocess!$1:$1048576, $D8, FALSE)), "", HLOOKUP(U$1, m_preprocess!$1:$1048576, $D8, FALSE))</f>
        <v/>
      </c>
      <c r="V8" t="str">
        <f>IF(ISBLANK(HLOOKUP(V$1,m_preprocess!$1:$1048576, $D8, FALSE)), "", HLOOKUP(V$1, m_preprocess!$1:$1048576, $D8, FALSE))</f>
        <v/>
      </c>
      <c r="W8" t="str">
        <f>IF(ISBLANK(HLOOKUP(W$1,m_preprocess!$1:$1048576, $D8, FALSE)), "", HLOOKUP(W$1, m_preprocess!$1:$1048576, $D8, FALSE))</f>
        <v/>
      </c>
    </row>
    <row r="9" spans="1:23">
      <c r="A9" s="42">
        <v>34182</v>
      </c>
      <c r="B9">
        <v>1993</v>
      </c>
      <c r="C9">
        <v>8</v>
      </c>
      <c r="D9">
        <v>9</v>
      </c>
      <c r="E9" t="str">
        <f>IF(ISBLANK(HLOOKUP(E$1,m_preprocess!$1:$1048576, $D9, FALSE)), "", HLOOKUP(E$1, m_preprocess!$1:$1048576, $D9, FALSE))</f>
        <v/>
      </c>
      <c r="F9">
        <f>IF(ISBLANK(HLOOKUP(F$1,m_preprocess!$1:$1048576, $D9, FALSE)), "", HLOOKUP(F$1, m_preprocess!$1:$1048576, $D9, FALSE))</f>
        <v>46.98</v>
      </c>
      <c r="G9" t="str">
        <f>IF(ISBLANK(HLOOKUP(G$1,m_preprocess!$1:$1048576, $D9, FALSE)), "", HLOOKUP(G$1, m_preprocess!$1:$1048576, $D9, FALSE))</f>
        <v/>
      </c>
      <c r="H9" t="str">
        <f>IF(ISBLANK(HLOOKUP(H$1,m_preprocess!$1:$1048576, $D9, FALSE)), "", HLOOKUP(H$1, m_preprocess!$1:$1048576, $D9, FALSE))</f>
        <v/>
      </c>
      <c r="I9" t="str">
        <f>IF(ISBLANK(HLOOKUP(I$1,m_preprocess!$1:$1048576, $D9, FALSE)), "", HLOOKUP(I$1, m_preprocess!$1:$1048576, $D9, FALSE))</f>
        <v/>
      </c>
      <c r="J9" t="str">
        <f>IF(ISBLANK(HLOOKUP(J$1,m_preprocess!$1:$1048576, $D9, FALSE)), "", HLOOKUP(J$1, m_preprocess!$1:$1048576, $D9, FALSE))</f>
        <v/>
      </c>
      <c r="K9" t="str">
        <f>IF(ISBLANK(HLOOKUP(K$1,m_preprocess!$1:$1048576, $D9, FALSE)), "", HLOOKUP(K$1, m_preprocess!$1:$1048576, $D9, FALSE))</f>
        <v/>
      </c>
      <c r="L9" t="str">
        <f>IF(ISBLANK(HLOOKUP(L$1,m_preprocess!$1:$1048576, $D9, FALSE)), "", HLOOKUP(L$1, m_preprocess!$1:$1048576, $D9, FALSE))</f>
        <v/>
      </c>
      <c r="M9" t="str">
        <f>IF(ISBLANK(HLOOKUP(M$1,m_preprocess!$1:$1048576, $D9, FALSE)), "", HLOOKUP(M$1, m_preprocess!$1:$1048576, $D9, FALSE))</f>
        <v/>
      </c>
      <c r="N9" t="str">
        <f>IF(ISBLANK(HLOOKUP(N$1,m_preprocess!$1:$1048576, $D9, FALSE)), "", HLOOKUP(N$1, m_preprocess!$1:$1048576, $D9, FALSE))</f>
        <v/>
      </c>
      <c r="O9" t="str">
        <f>IF(ISBLANK(HLOOKUP(O$1,m_preprocess!$1:$1048576, $D9, FALSE)), "", HLOOKUP(O$1, m_preprocess!$1:$1048576, $D9, FALSE))</f>
        <v/>
      </c>
      <c r="P9" t="str">
        <f>IF(ISBLANK(HLOOKUP(P$1,m_preprocess!$1:$1048576, $D9, FALSE)), "", HLOOKUP(P$1, m_preprocess!$1:$1048576, $D9, FALSE))</f>
        <v/>
      </c>
      <c r="Q9">
        <f>IF(ISBLANK(HLOOKUP(Q$1,m_preprocess!$1:$1048576, $D9, FALSE)), "", HLOOKUP(Q$1, m_preprocess!$1:$1048576, $D9, FALSE))</f>
        <v>25545721.583652619</v>
      </c>
      <c r="R9" t="str">
        <f>IF(ISBLANK(HLOOKUP(R$1,m_preprocess!$1:$1048576, $D9, FALSE)), "", HLOOKUP(R$1, m_preprocess!$1:$1048576, $D9, FALSE))</f>
        <v/>
      </c>
      <c r="S9" t="str">
        <f>IF(ISBLANK(HLOOKUP(S$1,m_preprocess!$1:$1048576, $D9, FALSE)), "", HLOOKUP(S$1, m_preprocess!$1:$1048576, $D9, FALSE))</f>
        <v/>
      </c>
      <c r="T9" t="str">
        <f>IF(ISBLANK(HLOOKUP(T$1,m_preprocess!$1:$1048576, $D9, FALSE)), "", HLOOKUP(T$1, m_preprocess!$1:$1048576, $D9, FALSE))</f>
        <v/>
      </c>
      <c r="U9" t="str">
        <f>IF(ISBLANK(HLOOKUP(U$1,m_preprocess!$1:$1048576, $D9, FALSE)), "", HLOOKUP(U$1, m_preprocess!$1:$1048576, $D9, FALSE))</f>
        <v/>
      </c>
      <c r="V9" t="str">
        <f>IF(ISBLANK(HLOOKUP(V$1,m_preprocess!$1:$1048576, $D9, FALSE)), "", HLOOKUP(V$1, m_preprocess!$1:$1048576, $D9, FALSE))</f>
        <v/>
      </c>
      <c r="W9" t="str">
        <f>IF(ISBLANK(HLOOKUP(W$1,m_preprocess!$1:$1048576, $D9, FALSE)), "", HLOOKUP(W$1, m_preprocess!$1:$1048576, $D9, FALSE))</f>
        <v/>
      </c>
    </row>
    <row r="10" spans="1:23">
      <c r="A10" s="42">
        <v>34213</v>
      </c>
      <c r="B10">
        <v>1993</v>
      </c>
      <c r="C10">
        <v>9</v>
      </c>
      <c r="D10">
        <v>10</v>
      </c>
      <c r="E10" t="str">
        <f>IF(ISBLANK(HLOOKUP(E$1,m_preprocess!$1:$1048576, $D10, FALSE)), "", HLOOKUP(E$1, m_preprocess!$1:$1048576, $D10, FALSE))</f>
        <v/>
      </c>
      <c r="F10">
        <f>IF(ISBLANK(HLOOKUP(F$1,m_preprocess!$1:$1048576, $D10, FALSE)), "", HLOOKUP(F$1, m_preprocess!$1:$1048576, $D10, FALSE))</f>
        <v>47.23</v>
      </c>
      <c r="G10" t="str">
        <f>IF(ISBLANK(HLOOKUP(G$1,m_preprocess!$1:$1048576, $D10, FALSE)), "", HLOOKUP(G$1, m_preprocess!$1:$1048576, $D10, FALSE))</f>
        <v/>
      </c>
      <c r="H10" t="str">
        <f>IF(ISBLANK(HLOOKUP(H$1,m_preprocess!$1:$1048576, $D10, FALSE)), "", HLOOKUP(H$1, m_preprocess!$1:$1048576, $D10, FALSE))</f>
        <v/>
      </c>
      <c r="I10" t="str">
        <f>IF(ISBLANK(HLOOKUP(I$1,m_preprocess!$1:$1048576, $D10, FALSE)), "", HLOOKUP(I$1, m_preprocess!$1:$1048576, $D10, FALSE))</f>
        <v/>
      </c>
      <c r="J10" t="str">
        <f>IF(ISBLANK(HLOOKUP(J$1,m_preprocess!$1:$1048576, $D10, FALSE)), "", HLOOKUP(J$1, m_preprocess!$1:$1048576, $D10, FALSE))</f>
        <v/>
      </c>
      <c r="K10" t="str">
        <f>IF(ISBLANK(HLOOKUP(K$1,m_preprocess!$1:$1048576, $D10, FALSE)), "", HLOOKUP(K$1, m_preprocess!$1:$1048576, $D10, FALSE))</f>
        <v/>
      </c>
      <c r="L10" t="str">
        <f>IF(ISBLANK(HLOOKUP(L$1,m_preprocess!$1:$1048576, $D10, FALSE)), "", HLOOKUP(L$1, m_preprocess!$1:$1048576, $D10, FALSE))</f>
        <v/>
      </c>
      <c r="M10" t="str">
        <f>IF(ISBLANK(HLOOKUP(M$1,m_preprocess!$1:$1048576, $D10, FALSE)), "", HLOOKUP(M$1, m_preprocess!$1:$1048576, $D10, FALSE))</f>
        <v/>
      </c>
      <c r="N10" t="str">
        <f>IF(ISBLANK(HLOOKUP(N$1,m_preprocess!$1:$1048576, $D10, FALSE)), "", HLOOKUP(N$1, m_preprocess!$1:$1048576, $D10, FALSE))</f>
        <v/>
      </c>
      <c r="O10" t="str">
        <f>IF(ISBLANK(HLOOKUP(O$1,m_preprocess!$1:$1048576, $D10, FALSE)), "", HLOOKUP(O$1, m_preprocess!$1:$1048576, $D10, FALSE))</f>
        <v/>
      </c>
      <c r="P10" t="str">
        <f>IF(ISBLANK(HLOOKUP(P$1,m_preprocess!$1:$1048576, $D10, FALSE)), "", HLOOKUP(P$1, m_preprocess!$1:$1048576, $D10, FALSE))</f>
        <v/>
      </c>
      <c r="Q10">
        <f>IF(ISBLANK(HLOOKUP(Q$1,m_preprocess!$1:$1048576, $D10, FALSE)), "", HLOOKUP(Q$1, m_preprocess!$1:$1048576, $D10, FALSE))</f>
        <v>25292271.86110523</v>
      </c>
      <c r="R10" t="str">
        <f>IF(ISBLANK(HLOOKUP(R$1,m_preprocess!$1:$1048576, $D10, FALSE)), "", HLOOKUP(R$1, m_preprocess!$1:$1048576, $D10, FALSE))</f>
        <v/>
      </c>
      <c r="S10" t="str">
        <f>IF(ISBLANK(HLOOKUP(S$1,m_preprocess!$1:$1048576, $D10, FALSE)), "", HLOOKUP(S$1, m_preprocess!$1:$1048576, $D10, FALSE))</f>
        <v/>
      </c>
      <c r="T10" t="str">
        <f>IF(ISBLANK(HLOOKUP(T$1,m_preprocess!$1:$1048576, $D10, FALSE)), "", HLOOKUP(T$1, m_preprocess!$1:$1048576, $D10, FALSE))</f>
        <v/>
      </c>
      <c r="U10" t="str">
        <f>IF(ISBLANK(HLOOKUP(U$1,m_preprocess!$1:$1048576, $D10, FALSE)), "", HLOOKUP(U$1, m_preprocess!$1:$1048576, $D10, FALSE))</f>
        <v/>
      </c>
      <c r="V10" t="str">
        <f>IF(ISBLANK(HLOOKUP(V$1,m_preprocess!$1:$1048576, $D10, FALSE)), "", HLOOKUP(V$1, m_preprocess!$1:$1048576, $D10, FALSE))</f>
        <v/>
      </c>
      <c r="W10" t="str">
        <f>IF(ISBLANK(HLOOKUP(W$1,m_preprocess!$1:$1048576, $D10, FALSE)), "", HLOOKUP(W$1, m_preprocess!$1:$1048576, $D10, FALSE))</f>
        <v/>
      </c>
    </row>
    <row r="11" spans="1:23">
      <c r="A11" s="42">
        <v>34243</v>
      </c>
      <c r="B11">
        <v>1993</v>
      </c>
      <c r="C11">
        <v>10</v>
      </c>
      <c r="D11">
        <v>11</v>
      </c>
      <c r="E11" t="str">
        <f>IF(ISBLANK(HLOOKUP(E$1,m_preprocess!$1:$1048576, $D11, FALSE)), "", HLOOKUP(E$1, m_preprocess!$1:$1048576, $D11, FALSE))</f>
        <v/>
      </c>
      <c r="F11">
        <f>IF(ISBLANK(HLOOKUP(F$1,m_preprocess!$1:$1048576, $D11, FALSE)), "", HLOOKUP(F$1, m_preprocess!$1:$1048576, $D11, FALSE))</f>
        <v>47.47</v>
      </c>
      <c r="G11" t="str">
        <f>IF(ISBLANK(HLOOKUP(G$1,m_preprocess!$1:$1048576, $D11, FALSE)), "", HLOOKUP(G$1, m_preprocess!$1:$1048576, $D11, FALSE))</f>
        <v/>
      </c>
      <c r="H11" t="str">
        <f>IF(ISBLANK(HLOOKUP(H$1,m_preprocess!$1:$1048576, $D11, FALSE)), "", HLOOKUP(H$1, m_preprocess!$1:$1048576, $D11, FALSE))</f>
        <v/>
      </c>
      <c r="I11" t="str">
        <f>IF(ISBLANK(HLOOKUP(I$1,m_preprocess!$1:$1048576, $D11, FALSE)), "", HLOOKUP(I$1, m_preprocess!$1:$1048576, $D11, FALSE))</f>
        <v/>
      </c>
      <c r="J11" t="str">
        <f>IF(ISBLANK(HLOOKUP(J$1,m_preprocess!$1:$1048576, $D11, FALSE)), "", HLOOKUP(J$1, m_preprocess!$1:$1048576, $D11, FALSE))</f>
        <v/>
      </c>
      <c r="K11" t="str">
        <f>IF(ISBLANK(HLOOKUP(K$1,m_preprocess!$1:$1048576, $D11, FALSE)), "", HLOOKUP(K$1, m_preprocess!$1:$1048576, $D11, FALSE))</f>
        <v/>
      </c>
      <c r="L11" t="str">
        <f>IF(ISBLANK(HLOOKUP(L$1,m_preprocess!$1:$1048576, $D11, FALSE)), "", HLOOKUP(L$1, m_preprocess!$1:$1048576, $D11, FALSE))</f>
        <v/>
      </c>
      <c r="M11" t="str">
        <f>IF(ISBLANK(HLOOKUP(M$1,m_preprocess!$1:$1048576, $D11, FALSE)), "", HLOOKUP(M$1, m_preprocess!$1:$1048576, $D11, FALSE))</f>
        <v/>
      </c>
      <c r="N11" t="str">
        <f>IF(ISBLANK(HLOOKUP(N$1,m_preprocess!$1:$1048576, $D11, FALSE)), "", HLOOKUP(N$1, m_preprocess!$1:$1048576, $D11, FALSE))</f>
        <v/>
      </c>
      <c r="O11" t="str">
        <f>IF(ISBLANK(HLOOKUP(O$1,m_preprocess!$1:$1048576, $D11, FALSE)), "", HLOOKUP(O$1, m_preprocess!$1:$1048576, $D11, FALSE))</f>
        <v/>
      </c>
      <c r="P11" t="str">
        <f>IF(ISBLANK(HLOOKUP(P$1,m_preprocess!$1:$1048576, $D11, FALSE)), "", HLOOKUP(P$1, m_preprocess!$1:$1048576, $D11, FALSE))</f>
        <v/>
      </c>
      <c r="Q11">
        <f>IF(ISBLANK(HLOOKUP(Q$1,m_preprocess!$1:$1048576, $D11, FALSE)), "", HLOOKUP(Q$1, m_preprocess!$1:$1048576, $D11, FALSE))</f>
        <v>26638845.586686328</v>
      </c>
      <c r="R11" t="str">
        <f>IF(ISBLANK(HLOOKUP(R$1,m_preprocess!$1:$1048576, $D11, FALSE)), "", HLOOKUP(R$1, m_preprocess!$1:$1048576, $D11, FALSE))</f>
        <v/>
      </c>
      <c r="S11" t="str">
        <f>IF(ISBLANK(HLOOKUP(S$1,m_preprocess!$1:$1048576, $D11, FALSE)), "", HLOOKUP(S$1, m_preprocess!$1:$1048576, $D11, FALSE))</f>
        <v/>
      </c>
      <c r="T11" t="str">
        <f>IF(ISBLANK(HLOOKUP(T$1,m_preprocess!$1:$1048576, $D11, FALSE)), "", HLOOKUP(T$1, m_preprocess!$1:$1048576, $D11, FALSE))</f>
        <v/>
      </c>
      <c r="U11" t="str">
        <f>IF(ISBLANK(HLOOKUP(U$1,m_preprocess!$1:$1048576, $D11, FALSE)), "", HLOOKUP(U$1, m_preprocess!$1:$1048576, $D11, FALSE))</f>
        <v/>
      </c>
      <c r="V11" t="str">
        <f>IF(ISBLANK(HLOOKUP(V$1,m_preprocess!$1:$1048576, $D11, FALSE)), "", HLOOKUP(V$1, m_preprocess!$1:$1048576, $D11, FALSE))</f>
        <v/>
      </c>
      <c r="W11" t="str">
        <f>IF(ISBLANK(HLOOKUP(W$1,m_preprocess!$1:$1048576, $D11, FALSE)), "", HLOOKUP(W$1, m_preprocess!$1:$1048576, $D11, FALSE))</f>
        <v/>
      </c>
    </row>
    <row r="12" spans="1:23">
      <c r="A12" s="42">
        <v>34274</v>
      </c>
      <c r="B12">
        <v>1993</v>
      </c>
      <c r="C12">
        <v>11</v>
      </c>
      <c r="D12">
        <v>12</v>
      </c>
      <c r="E12" t="str">
        <f>IF(ISBLANK(HLOOKUP(E$1,m_preprocess!$1:$1048576, $D12, FALSE)), "", HLOOKUP(E$1, m_preprocess!$1:$1048576, $D12, FALSE))</f>
        <v/>
      </c>
      <c r="F12">
        <f>IF(ISBLANK(HLOOKUP(F$1,m_preprocess!$1:$1048576, $D12, FALSE)), "", HLOOKUP(F$1, m_preprocess!$1:$1048576, $D12, FALSE))</f>
        <v>47.56</v>
      </c>
      <c r="G12" t="str">
        <f>IF(ISBLANK(HLOOKUP(G$1,m_preprocess!$1:$1048576, $D12, FALSE)), "", HLOOKUP(G$1, m_preprocess!$1:$1048576, $D12, FALSE))</f>
        <v/>
      </c>
      <c r="H12" t="str">
        <f>IF(ISBLANK(HLOOKUP(H$1,m_preprocess!$1:$1048576, $D12, FALSE)), "", HLOOKUP(H$1, m_preprocess!$1:$1048576, $D12, FALSE))</f>
        <v/>
      </c>
      <c r="I12" t="str">
        <f>IF(ISBLANK(HLOOKUP(I$1,m_preprocess!$1:$1048576, $D12, FALSE)), "", HLOOKUP(I$1, m_preprocess!$1:$1048576, $D12, FALSE))</f>
        <v/>
      </c>
      <c r="J12" t="str">
        <f>IF(ISBLANK(HLOOKUP(J$1,m_preprocess!$1:$1048576, $D12, FALSE)), "", HLOOKUP(J$1, m_preprocess!$1:$1048576, $D12, FALSE))</f>
        <v/>
      </c>
      <c r="K12" t="str">
        <f>IF(ISBLANK(HLOOKUP(K$1,m_preprocess!$1:$1048576, $D12, FALSE)), "", HLOOKUP(K$1, m_preprocess!$1:$1048576, $D12, FALSE))</f>
        <v/>
      </c>
      <c r="L12" t="str">
        <f>IF(ISBLANK(HLOOKUP(L$1,m_preprocess!$1:$1048576, $D12, FALSE)), "", HLOOKUP(L$1, m_preprocess!$1:$1048576, $D12, FALSE))</f>
        <v/>
      </c>
      <c r="M12" t="str">
        <f>IF(ISBLANK(HLOOKUP(M$1,m_preprocess!$1:$1048576, $D12, FALSE)), "", HLOOKUP(M$1, m_preprocess!$1:$1048576, $D12, FALSE))</f>
        <v/>
      </c>
      <c r="N12" t="str">
        <f>IF(ISBLANK(HLOOKUP(N$1,m_preprocess!$1:$1048576, $D12, FALSE)), "", HLOOKUP(N$1, m_preprocess!$1:$1048576, $D12, FALSE))</f>
        <v/>
      </c>
      <c r="O12" t="str">
        <f>IF(ISBLANK(HLOOKUP(O$1,m_preprocess!$1:$1048576, $D12, FALSE)), "", HLOOKUP(O$1, m_preprocess!$1:$1048576, $D12, FALSE))</f>
        <v/>
      </c>
      <c r="P12" t="str">
        <f>IF(ISBLANK(HLOOKUP(P$1,m_preprocess!$1:$1048576, $D12, FALSE)), "", HLOOKUP(P$1, m_preprocess!$1:$1048576, $D12, FALSE))</f>
        <v/>
      </c>
      <c r="Q12">
        <f>IF(ISBLANK(HLOOKUP(Q$1,m_preprocess!$1:$1048576, $D12, FALSE)), "", HLOOKUP(Q$1, m_preprocess!$1:$1048576, $D12, FALSE))</f>
        <v>27128553.406223714</v>
      </c>
      <c r="R12" t="str">
        <f>IF(ISBLANK(HLOOKUP(R$1,m_preprocess!$1:$1048576, $D12, FALSE)), "", HLOOKUP(R$1, m_preprocess!$1:$1048576, $D12, FALSE))</f>
        <v/>
      </c>
      <c r="S12" t="str">
        <f>IF(ISBLANK(HLOOKUP(S$1,m_preprocess!$1:$1048576, $D12, FALSE)), "", HLOOKUP(S$1, m_preprocess!$1:$1048576, $D12, FALSE))</f>
        <v/>
      </c>
      <c r="T12" t="str">
        <f>IF(ISBLANK(HLOOKUP(T$1,m_preprocess!$1:$1048576, $D12, FALSE)), "", HLOOKUP(T$1, m_preprocess!$1:$1048576, $D12, FALSE))</f>
        <v/>
      </c>
      <c r="U12" t="str">
        <f>IF(ISBLANK(HLOOKUP(U$1,m_preprocess!$1:$1048576, $D12, FALSE)), "", HLOOKUP(U$1, m_preprocess!$1:$1048576, $D12, FALSE))</f>
        <v/>
      </c>
      <c r="V12" t="str">
        <f>IF(ISBLANK(HLOOKUP(V$1,m_preprocess!$1:$1048576, $D12, FALSE)), "", HLOOKUP(V$1, m_preprocess!$1:$1048576, $D12, FALSE))</f>
        <v/>
      </c>
      <c r="W12" t="str">
        <f>IF(ISBLANK(HLOOKUP(W$1,m_preprocess!$1:$1048576, $D12, FALSE)), "", HLOOKUP(W$1, m_preprocess!$1:$1048576, $D12, FALSE))</f>
        <v/>
      </c>
    </row>
    <row r="13" spans="1:23">
      <c r="A13" s="42">
        <v>34304</v>
      </c>
      <c r="B13">
        <v>1993</v>
      </c>
      <c r="C13">
        <v>12</v>
      </c>
      <c r="D13">
        <v>13</v>
      </c>
      <c r="E13" t="str">
        <f>IF(ISBLANK(HLOOKUP(E$1,m_preprocess!$1:$1048576, $D13, FALSE)), "", HLOOKUP(E$1, m_preprocess!$1:$1048576, $D13, FALSE))</f>
        <v/>
      </c>
      <c r="F13">
        <f>IF(ISBLANK(HLOOKUP(F$1,m_preprocess!$1:$1048576, $D13, FALSE)), "", HLOOKUP(F$1, m_preprocess!$1:$1048576, $D13, FALSE))</f>
        <v>47.78</v>
      </c>
      <c r="G13" t="str">
        <f>IF(ISBLANK(HLOOKUP(G$1,m_preprocess!$1:$1048576, $D13, FALSE)), "", HLOOKUP(G$1, m_preprocess!$1:$1048576, $D13, FALSE))</f>
        <v/>
      </c>
      <c r="H13" t="str">
        <f>IF(ISBLANK(HLOOKUP(H$1,m_preprocess!$1:$1048576, $D13, FALSE)), "", HLOOKUP(H$1, m_preprocess!$1:$1048576, $D13, FALSE))</f>
        <v/>
      </c>
      <c r="I13" t="str">
        <f>IF(ISBLANK(HLOOKUP(I$1,m_preprocess!$1:$1048576, $D13, FALSE)), "", HLOOKUP(I$1, m_preprocess!$1:$1048576, $D13, FALSE))</f>
        <v/>
      </c>
      <c r="J13" t="str">
        <f>IF(ISBLANK(HLOOKUP(J$1,m_preprocess!$1:$1048576, $D13, FALSE)), "", HLOOKUP(J$1, m_preprocess!$1:$1048576, $D13, FALSE))</f>
        <v/>
      </c>
      <c r="K13" t="str">
        <f>IF(ISBLANK(HLOOKUP(K$1,m_preprocess!$1:$1048576, $D13, FALSE)), "", HLOOKUP(K$1, m_preprocess!$1:$1048576, $D13, FALSE))</f>
        <v/>
      </c>
      <c r="L13" t="str">
        <f>IF(ISBLANK(HLOOKUP(L$1,m_preprocess!$1:$1048576, $D13, FALSE)), "", HLOOKUP(L$1, m_preprocess!$1:$1048576, $D13, FALSE))</f>
        <v/>
      </c>
      <c r="M13" t="str">
        <f>IF(ISBLANK(HLOOKUP(M$1,m_preprocess!$1:$1048576, $D13, FALSE)), "", HLOOKUP(M$1, m_preprocess!$1:$1048576, $D13, FALSE))</f>
        <v/>
      </c>
      <c r="N13" t="str">
        <f>IF(ISBLANK(HLOOKUP(N$1,m_preprocess!$1:$1048576, $D13, FALSE)), "", HLOOKUP(N$1, m_preprocess!$1:$1048576, $D13, FALSE))</f>
        <v/>
      </c>
      <c r="O13" t="str">
        <f>IF(ISBLANK(HLOOKUP(O$1,m_preprocess!$1:$1048576, $D13, FALSE)), "", HLOOKUP(O$1, m_preprocess!$1:$1048576, $D13, FALSE))</f>
        <v/>
      </c>
      <c r="P13" t="str">
        <f>IF(ISBLANK(HLOOKUP(P$1,m_preprocess!$1:$1048576, $D13, FALSE)), "", HLOOKUP(P$1, m_preprocess!$1:$1048576, $D13, FALSE))</f>
        <v/>
      </c>
      <c r="Q13">
        <f>IF(ISBLANK(HLOOKUP(Q$1,m_preprocess!$1:$1048576, $D13, FALSE)), "", HLOOKUP(Q$1, m_preprocess!$1:$1048576, $D13, FALSE))</f>
        <v>29648660.527417328</v>
      </c>
      <c r="R13" t="str">
        <f>IF(ISBLANK(HLOOKUP(R$1,m_preprocess!$1:$1048576, $D13, FALSE)), "", HLOOKUP(R$1, m_preprocess!$1:$1048576, $D13, FALSE))</f>
        <v/>
      </c>
      <c r="S13" t="str">
        <f>IF(ISBLANK(HLOOKUP(S$1,m_preprocess!$1:$1048576, $D13, FALSE)), "", HLOOKUP(S$1, m_preprocess!$1:$1048576, $D13, FALSE))</f>
        <v/>
      </c>
      <c r="T13" t="str">
        <f>IF(ISBLANK(HLOOKUP(T$1,m_preprocess!$1:$1048576, $D13, FALSE)), "", HLOOKUP(T$1, m_preprocess!$1:$1048576, $D13, FALSE))</f>
        <v/>
      </c>
      <c r="U13" t="str">
        <f>IF(ISBLANK(HLOOKUP(U$1,m_preprocess!$1:$1048576, $D13, FALSE)), "", HLOOKUP(U$1, m_preprocess!$1:$1048576, $D13, FALSE))</f>
        <v/>
      </c>
      <c r="V13" t="str">
        <f>IF(ISBLANK(HLOOKUP(V$1,m_preprocess!$1:$1048576, $D13, FALSE)), "", HLOOKUP(V$1, m_preprocess!$1:$1048576, $D13, FALSE))</f>
        <v/>
      </c>
      <c r="W13" t="str">
        <f>IF(ISBLANK(HLOOKUP(W$1,m_preprocess!$1:$1048576, $D13, FALSE)), "", HLOOKUP(W$1, m_preprocess!$1:$1048576, $D13, FALSE))</f>
        <v/>
      </c>
    </row>
    <row r="14" spans="1:23">
      <c r="A14" s="42">
        <v>34335</v>
      </c>
      <c r="B14">
        <v>1994</v>
      </c>
      <c r="C14">
        <v>1</v>
      </c>
      <c r="D14">
        <v>14</v>
      </c>
      <c r="E14" t="str">
        <f>IF(ISBLANK(HLOOKUP(E$1,m_preprocess!$1:$1048576, $D14, FALSE)), "", HLOOKUP(E$1, m_preprocess!$1:$1048576, $D14, FALSE))</f>
        <v/>
      </c>
      <c r="F14">
        <f>IF(ISBLANK(HLOOKUP(F$1,m_preprocess!$1:$1048576, $D14, FALSE)), "", HLOOKUP(F$1, m_preprocess!$1:$1048576, $D14, FALSE))</f>
        <v>48.18</v>
      </c>
      <c r="G14" t="str">
        <f>IF(ISBLANK(HLOOKUP(G$1,m_preprocess!$1:$1048576, $D14, FALSE)), "", HLOOKUP(G$1, m_preprocess!$1:$1048576, $D14, FALSE))</f>
        <v/>
      </c>
      <c r="H14" t="str">
        <f>IF(ISBLANK(HLOOKUP(H$1,m_preprocess!$1:$1048576, $D14, FALSE)), "", HLOOKUP(H$1, m_preprocess!$1:$1048576, $D14, FALSE))</f>
        <v/>
      </c>
      <c r="I14" t="str">
        <f>IF(ISBLANK(HLOOKUP(I$1,m_preprocess!$1:$1048576, $D14, FALSE)), "", HLOOKUP(I$1, m_preprocess!$1:$1048576, $D14, FALSE))</f>
        <v/>
      </c>
      <c r="J14" t="str">
        <f>IF(ISBLANK(HLOOKUP(J$1,m_preprocess!$1:$1048576, $D14, FALSE)), "", HLOOKUP(J$1, m_preprocess!$1:$1048576, $D14, FALSE))</f>
        <v/>
      </c>
      <c r="K14" t="str">
        <f>IF(ISBLANK(HLOOKUP(K$1,m_preprocess!$1:$1048576, $D14, FALSE)), "", HLOOKUP(K$1, m_preprocess!$1:$1048576, $D14, FALSE))</f>
        <v/>
      </c>
      <c r="L14" t="str">
        <f>IF(ISBLANK(HLOOKUP(L$1,m_preprocess!$1:$1048576, $D14, FALSE)), "", HLOOKUP(L$1, m_preprocess!$1:$1048576, $D14, FALSE))</f>
        <v/>
      </c>
      <c r="M14" t="str">
        <f>IF(ISBLANK(HLOOKUP(M$1,m_preprocess!$1:$1048576, $D14, FALSE)), "", HLOOKUP(M$1, m_preprocess!$1:$1048576, $D14, FALSE))</f>
        <v/>
      </c>
      <c r="N14" t="str">
        <f>IF(ISBLANK(HLOOKUP(N$1,m_preprocess!$1:$1048576, $D14, FALSE)), "", HLOOKUP(N$1, m_preprocess!$1:$1048576, $D14, FALSE))</f>
        <v/>
      </c>
      <c r="O14" t="str">
        <f>IF(ISBLANK(HLOOKUP(O$1,m_preprocess!$1:$1048576, $D14, FALSE)), "", HLOOKUP(O$1, m_preprocess!$1:$1048576, $D14, FALSE))</f>
        <v/>
      </c>
      <c r="P14" t="str">
        <f>IF(ISBLANK(HLOOKUP(P$1,m_preprocess!$1:$1048576, $D14, FALSE)), "", HLOOKUP(P$1, m_preprocess!$1:$1048576, $D14, FALSE))</f>
        <v/>
      </c>
      <c r="Q14">
        <f>IF(ISBLANK(HLOOKUP(Q$1,m_preprocess!$1:$1048576, $D14, FALSE)), "", HLOOKUP(Q$1, m_preprocess!$1:$1048576, $D14, FALSE))</f>
        <v>26625633.04275633</v>
      </c>
      <c r="R14" t="str">
        <f>IF(ISBLANK(HLOOKUP(R$1,m_preprocess!$1:$1048576, $D14, FALSE)), "", HLOOKUP(R$1, m_preprocess!$1:$1048576, $D14, FALSE))</f>
        <v/>
      </c>
      <c r="S14" t="str">
        <f>IF(ISBLANK(HLOOKUP(S$1,m_preprocess!$1:$1048576, $D14, FALSE)), "", HLOOKUP(S$1, m_preprocess!$1:$1048576, $D14, FALSE))</f>
        <v/>
      </c>
      <c r="T14" t="str">
        <f>IF(ISBLANK(HLOOKUP(T$1,m_preprocess!$1:$1048576, $D14, FALSE)), "", HLOOKUP(T$1, m_preprocess!$1:$1048576, $D14, FALSE))</f>
        <v/>
      </c>
      <c r="U14" t="str">
        <f>IF(ISBLANK(HLOOKUP(U$1,m_preprocess!$1:$1048576, $D14, FALSE)), "", HLOOKUP(U$1, m_preprocess!$1:$1048576, $D14, FALSE))</f>
        <v/>
      </c>
      <c r="V14" t="str">
        <f>IF(ISBLANK(HLOOKUP(V$1,m_preprocess!$1:$1048576, $D14, FALSE)), "", HLOOKUP(V$1, m_preprocess!$1:$1048576, $D14, FALSE))</f>
        <v/>
      </c>
      <c r="W14" t="str">
        <f>IF(ISBLANK(HLOOKUP(W$1,m_preprocess!$1:$1048576, $D14, FALSE)), "", HLOOKUP(W$1, m_preprocess!$1:$1048576, $D14, FALSE))</f>
        <v/>
      </c>
    </row>
    <row r="15" spans="1:23">
      <c r="A15" s="42">
        <v>34366</v>
      </c>
      <c r="B15">
        <v>1994</v>
      </c>
      <c r="C15">
        <v>2</v>
      </c>
      <c r="D15">
        <v>15</v>
      </c>
      <c r="E15" t="str">
        <f>IF(ISBLANK(HLOOKUP(E$1,m_preprocess!$1:$1048576, $D15, FALSE)), "", HLOOKUP(E$1, m_preprocess!$1:$1048576, $D15, FALSE))</f>
        <v/>
      </c>
      <c r="F15">
        <f>IF(ISBLANK(HLOOKUP(F$1,m_preprocess!$1:$1048576, $D15, FALSE)), "", HLOOKUP(F$1, m_preprocess!$1:$1048576, $D15, FALSE))</f>
        <v>48.44</v>
      </c>
      <c r="G15" t="str">
        <f>IF(ISBLANK(HLOOKUP(G$1,m_preprocess!$1:$1048576, $D15, FALSE)), "", HLOOKUP(G$1, m_preprocess!$1:$1048576, $D15, FALSE))</f>
        <v/>
      </c>
      <c r="H15" t="str">
        <f>IF(ISBLANK(HLOOKUP(H$1,m_preprocess!$1:$1048576, $D15, FALSE)), "", HLOOKUP(H$1, m_preprocess!$1:$1048576, $D15, FALSE))</f>
        <v/>
      </c>
      <c r="I15" t="str">
        <f>IF(ISBLANK(HLOOKUP(I$1,m_preprocess!$1:$1048576, $D15, FALSE)), "", HLOOKUP(I$1, m_preprocess!$1:$1048576, $D15, FALSE))</f>
        <v/>
      </c>
      <c r="J15" t="str">
        <f>IF(ISBLANK(HLOOKUP(J$1,m_preprocess!$1:$1048576, $D15, FALSE)), "", HLOOKUP(J$1, m_preprocess!$1:$1048576, $D15, FALSE))</f>
        <v/>
      </c>
      <c r="K15" t="str">
        <f>IF(ISBLANK(HLOOKUP(K$1,m_preprocess!$1:$1048576, $D15, FALSE)), "", HLOOKUP(K$1, m_preprocess!$1:$1048576, $D15, FALSE))</f>
        <v/>
      </c>
      <c r="L15" t="str">
        <f>IF(ISBLANK(HLOOKUP(L$1,m_preprocess!$1:$1048576, $D15, FALSE)), "", HLOOKUP(L$1, m_preprocess!$1:$1048576, $D15, FALSE))</f>
        <v/>
      </c>
      <c r="M15" t="str">
        <f>IF(ISBLANK(HLOOKUP(M$1,m_preprocess!$1:$1048576, $D15, FALSE)), "", HLOOKUP(M$1, m_preprocess!$1:$1048576, $D15, FALSE))</f>
        <v/>
      </c>
      <c r="N15" t="str">
        <f>IF(ISBLANK(HLOOKUP(N$1,m_preprocess!$1:$1048576, $D15, FALSE)), "", HLOOKUP(N$1, m_preprocess!$1:$1048576, $D15, FALSE))</f>
        <v/>
      </c>
      <c r="O15" t="str">
        <f>IF(ISBLANK(HLOOKUP(O$1,m_preprocess!$1:$1048576, $D15, FALSE)), "", HLOOKUP(O$1, m_preprocess!$1:$1048576, $D15, FALSE))</f>
        <v/>
      </c>
      <c r="P15" t="str">
        <f>IF(ISBLANK(HLOOKUP(P$1,m_preprocess!$1:$1048576, $D15, FALSE)), "", HLOOKUP(P$1, m_preprocess!$1:$1048576, $D15, FALSE))</f>
        <v/>
      </c>
      <c r="Q15">
        <f>IF(ISBLANK(HLOOKUP(Q$1,m_preprocess!$1:$1048576, $D15, FALSE)), "", HLOOKUP(Q$1, m_preprocess!$1:$1048576, $D15, FALSE))</f>
        <v>26783773.740710158</v>
      </c>
      <c r="R15" t="str">
        <f>IF(ISBLANK(HLOOKUP(R$1,m_preprocess!$1:$1048576, $D15, FALSE)), "", HLOOKUP(R$1, m_preprocess!$1:$1048576, $D15, FALSE))</f>
        <v/>
      </c>
      <c r="S15" t="str">
        <f>IF(ISBLANK(HLOOKUP(S$1,m_preprocess!$1:$1048576, $D15, FALSE)), "", HLOOKUP(S$1, m_preprocess!$1:$1048576, $D15, FALSE))</f>
        <v/>
      </c>
      <c r="T15" t="str">
        <f>IF(ISBLANK(HLOOKUP(T$1,m_preprocess!$1:$1048576, $D15, FALSE)), "", HLOOKUP(T$1, m_preprocess!$1:$1048576, $D15, FALSE))</f>
        <v/>
      </c>
      <c r="U15" t="str">
        <f>IF(ISBLANK(HLOOKUP(U$1,m_preprocess!$1:$1048576, $D15, FALSE)), "", HLOOKUP(U$1, m_preprocess!$1:$1048576, $D15, FALSE))</f>
        <v/>
      </c>
      <c r="V15" t="str">
        <f>IF(ISBLANK(HLOOKUP(V$1,m_preprocess!$1:$1048576, $D15, FALSE)), "", HLOOKUP(V$1, m_preprocess!$1:$1048576, $D15, FALSE))</f>
        <v/>
      </c>
      <c r="W15" t="str">
        <f>IF(ISBLANK(HLOOKUP(W$1,m_preprocess!$1:$1048576, $D15, FALSE)), "", HLOOKUP(W$1, m_preprocess!$1:$1048576, $D15, FALSE))</f>
        <v/>
      </c>
    </row>
    <row r="16" spans="1:23">
      <c r="A16" s="42">
        <v>34394</v>
      </c>
      <c r="B16">
        <v>1994</v>
      </c>
      <c r="C16">
        <v>3</v>
      </c>
      <c r="D16">
        <v>16</v>
      </c>
      <c r="E16" t="str">
        <f>IF(ISBLANK(HLOOKUP(E$1,m_preprocess!$1:$1048576, $D16, FALSE)), "", HLOOKUP(E$1, m_preprocess!$1:$1048576, $D16, FALSE))</f>
        <v/>
      </c>
      <c r="F16">
        <f>IF(ISBLANK(HLOOKUP(F$1,m_preprocess!$1:$1048576, $D16, FALSE)), "", HLOOKUP(F$1, m_preprocess!$1:$1048576, $D16, FALSE))</f>
        <v>48.4</v>
      </c>
      <c r="G16" t="str">
        <f>IF(ISBLANK(HLOOKUP(G$1,m_preprocess!$1:$1048576, $D16, FALSE)), "", HLOOKUP(G$1, m_preprocess!$1:$1048576, $D16, FALSE))</f>
        <v/>
      </c>
      <c r="H16" t="str">
        <f>IF(ISBLANK(HLOOKUP(H$1,m_preprocess!$1:$1048576, $D16, FALSE)), "", HLOOKUP(H$1, m_preprocess!$1:$1048576, $D16, FALSE))</f>
        <v/>
      </c>
      <c r="I16" t="str">
        <f>IF(ISBLANK(HLOOKUP(I$1,m_preprocess!$1:$1048576, $D16, FALSE)), "", HLOOKUP(I$1, m_preprocess!$1:$1048576, $D16, FALSE))</f>
        <v/>
      </c>
      <c r="J16" t="str">
        <f>IF(ISBLANK(HLOOKUP(J$1,m_preprocess!$1:$1048576, $D16, FALSE)), "", HLOOKUP(J$1, m_preprocess!$1:$1048576, $D16, FALSE))</f>
        <v/>
      </c>
      <c r="K16" t="str">
        <f>IF(ISBLANK(HLOOKUP(K$1,m_preprocess!$1:$1048576, $D16, FALSE)), "", HLOOKUP(K$1, m_preprocess!$1:$1048576, $D16, FALSE))</f>
        <v/>
      </c>
      <c r="L16" t="str">
        <f>IF(ISBLANK(HLOOKUP(L$1,m_preprocess!$1:$1048576, $D16, FALSE)), "", HLOOKUP(L$1, m_preprocess!$1:$1048576, $D16, FALSE))</f>
        <v/>
      </c>
      <c r="M16" t="str">
        <f>IF(ISBLANK(HLOOKUP(M$1,m_preprocess!$1:$1048576, $D16, FALSE)), "", HLOOKUP(M$1, m_preprocess!$1:$1048576, $D16, FALSE))</f>
        <v/>
      </c>
      <c r="N16" t="str">
        <f>IF(ISBLANK(HLOOKUP(N$1,m_preprocess!$1:$1048576, $D16, FALSE)), "", HLOOKUP(N$1, m_preprocess!$1:$1048576, $D16, FALSE))</f>
        <v/>
      </c>
      <c r="O16" t="str">
        <f>IF(ISBLANK(HLOOKUP(O$1,m_preprocess!$1:$1048576, $D16, FALSE)), "", HLOOKUP(O$1, m_preprocess!$1:$1048576, $D16, FALSE))</f>
        <v/>
      </c>
      <c r="P16" t="str">
        <f>IF(ISBLANK(HLOOKUP(P$1,m_preprocess!$1:$1048576, $D16, FALSE)), "", HLOOKUP(P$1, m_preprocess!$1:$1048576, $D16, FALSE))</f>
        <v/>
      </c>
      <c r="Q16">
        <f>IF(ISBLANK(HLOOKUP(Q$1,m_preprocess!$1:$1048576, $D16, FALSE)), "", HLOOKUP(Q$1, m_preprocess!$1:$1048576, $D16, FALSE))</f>
        <v>27267541.32231405</v>
      </c>
      <c r="R16" t="str">
        <f>IF(ISBLANK(HLOOKUP(R$1,m_preprocess!$1:$1048576, $D16, FALSE)), "", HLOOKUP(R$1, m_preprocess!$1:$1048576, $D16, FALSE))</f>
        <v/>
      </c>
      <c r="S16" t="str">
        <f>IF(ISBLANK(HLOOKUP(S$1,m_preprocess!$1:$1048576, $D16, FALSE)), "", HLOOKUP(S$1, m_preprocess!$1:$1048576, $D16, FALSE))</f>
        <v/>
      </c>
      <c r="T16" t="str">
        <f>IF(ISBLANK(HLOOKUP(T$1,m_preprocess!$1:$1048576, $D16, FALSE)), "", HLOOKUP(T$1, m_preprocess!$1:$1048576, $D16, FALSE))</f>
        <v/>
      </c>
      <c r="U16" t="str">
        <f>IF(ISBLANK(HLOOKUP(U$1,m_preprocess!$1:$1048576, $D16, FALSE)), "", HLOOKUP(U$1, m_preprocess!$1:$1048576, $D16, FALSE))</f>
        <v/>
      </c>
      <c r="V16" t="str">
        <f>IF(ISBLANK(HLOOKUP(V$1,m_preprocess!$1:$1048576, $D16, FALSE)), "", HLOOKUP(V$1, m_preprocess!$1:$1048576, $D16, FALSE))</f>
        <v/>
      </c>
      <c r="W16" t="str">
        <f>IF(ISBLANK(HLOOKUP(W$1,m_preprocess!$1:$1048576, $D16, FALSE)), "", HLOOKUP(W$1, m_preprocess!$1:$1048576, $D16, FALSE))</f>
        <v/>
      </c>
    </row>
    <row r="17" spans="1:23">
      <c r="A17" s="42">
        <v>34425</v>
      </c>
      <c r="B17">
        <v>1994</v>
      </c>
      <c r="C17">
        <v>4</v>
      </c>
      <c r="D17">
        <v>17</v>
      </c>
      <c r="E17" t="str">
        <f>IF(ISBLANK(HLOOKUP(E$1,m_preprocess!$1:$1048576, $D17, FALSE)), "", HLOOKUP(E$1, m_preprocess!$1:$1048576, $D17, FALSE))</f>
        <v/>
      </c>
      <c r="F17">
        <f>IF(ISBLANK(HLOOKUP(F$1,m_preprocess!$1:$1048576, $D17, FALSE)), "", HLOOKUP(F$1, m_preprocess!$1:$1048576, $D17, FALSE))</f>
        <v>48.64</v>
      </c>
      <c r="G17" t="str">
        <f>IF(ISBLANK(HLOOKUP(G$1,m_preprocess!$1:$1048576, $D17, FALSE)), "", HLOOKUP(G$1, m_preprocess!$1:$1048576, $D17, FALSE))</f>
        <v/>
      </c>
      <c r="H17" t="str">
        <f>IF(ISBLANK(HLOOKUP(H$1,m_preprocess!$1:$1048576, $D17, FALSE)), "", HLOOKUP(H$1, m_preprocess!$1:$1048576, $D17, FALSE))</f>
        <v/>
      </c>
      <c r="I17" t="str">
        <f>IF(ISBLANK(HLOOKUP(I$1,m_preprocess!$1:$1048576, $D17, FALSE)), "", HLOOKUP(I$1, m_preprocess!$1:$1048576, $D17, FALSE))</f>
        <v/>
      </c>
      <c r="J17" t="str">
        <f>IF(ISBLANK(HLOOKUP(J$1,m_preprocess!$1:$1048576, $D17, FALSE)), "", HLOOKUP(J$1, m_preprocess!$1:$1048576, $D17, FALSE))</f>
        <v/>
      </c>
      <c r="K17" t="str">
        <f>IF(ISBLANK(HLOOKUP(K$1,m_preprocess!$1:$1048576, $D17, FALSE)), "", HLOOKUP(K$1, m_preprocess!$1:$1048576, $D17, FALSE))</f>
        <v/>
      </c>
      <c r="L17" t="str">
        <f>IF(ISBLANK(HLOOKUP(L$1,m_preprocess!$1:$1048576, $D17, FALSE)), "", HLOOKUP(L$1, m_preprocess!$1:$1048576, $D17, FALSE))</f>
        <v/>
      </c>
      <c r="M17" t="str">
        <f>IF(ISBLANK(HLOOKUP(M$1,m_preprocess!$1:$1048576, $D17, FALSE)), "", HLOOKUP(M$1, m_preprocess!$1:$1048576, $D17, FALSE))</f>
        <v/>
      </c>
      <c r="N17" t="str">
        <f>IF(ISBLANK(HLOOKUP(N$1,m_preprocess!$1:$1048576, $D17, FALSE)), "", HLOOKUP(N$1, m_preprocess!$1:$1048576, $D17, FALSE))</f>
        <v/>
      </c>
      <c r="O17" t="str">
        <f>IF(ISBLANK(HLOOKUP(O$1,m_preprocess!$1:$1048576, $D17, FALSE)), "", HLOOKUP(O$1, m_preprocess!$1:$1048576, $D17, FALSE))</f>
        <v/>
      </c>
      <c r="P17" t="str">
        <f>IF(ISBLANK(HLOOKUP(P$1,m_preprocess!$1:$1048576, $D17, FALSE)), "", HLOOKUP(P$1, m_preprocess!$1:$1048576, $D17, FALSE))</f>
        <v/>
      </c>
      <c r="Q17">
        <f>IF(ISBLANK(HLOOKUP(Q$1,m_preprocess!$1:$1048576, $D17, FALSE)), "", HLOOKUP(Q$1, m_preprocess!$1:$1048576, $D17, FALSE))</f>
        <v>27293564.967105262</v>
      </c>
      <c r="R17" t="str">
        <f>IF(ISBLANK(HLOOKUP(R$1,m_preprocess!$1:$1048576, $D17, FALSE)), "", HLOOKUP(R$1, m_preprocess!$1:$1048576, $D17, FALSE))</f>
        <v/>
      </c>
      <c r="S17" t="str">
        <f>IF(ISBLANK(HLOOKUP(S$1,m_preprocess!$1:$1048576, $D17, FALSE)), "", HLOOKUP(S$1, m_preprocess!$1:$1048576, $D17, FALSE))</f>
        <v/>
      </c>
      <c r="T17" t="str">
        <f>IF(ISBLANK(HLOOKUP(T$1,m_preprocess!$1:$1048576, $D17, FALSE)), "", HLOOKUP(T$1, m_preprocess!$1:$1048576, $D17, FALSE))</f>
        <v/>
      </c>
      <c r="U17" t="str">
        <f>IF(ISBLANK(HLOOKUP(U$1,m_preprocess!$1:$1048576, $D17, FALSE)), "", HLOOKUP(U$1, m_preprocess!$1:$1048576, $D17, FALSE))</f>
        <v/>
      </c>
      <c r="V17" t="str">
        <f>IF(ISBLANK(HLOOKUP(V$1,m_preprocess!$1:$1048576, $D17, FALSE)), "", HLOOKUP(V$1, m_preprocess!$1:$1048576, $D17, FALSE))</f>
        <v/>
      </c>
      <c r="W17" t="str">
        <f>IF(ISBLANK(HLOOKUP(W$1,m_preprocess!$1:$1048576, $D17, FALSE)), "", HLOOKUP(W$1, m_preprocess!$1:$1048576, $D17, FALSE))</f>
        <v/>
      </c>
    </row>
    <row r="18" spans="1:23">
      <c r="A18" s="42">
        <v>34455</v>
      </c>
      <c r="B18">
        <v>1994</v>
      </c>
      <c r="C18">
        <v>5</v>
      </c>
      <c r="D18">
        <v>18</v>
      </c>
      <c r="E18" t="str">
        <f>IF(ISBLANK(HLOOKUP(E$1,m_preprocess!$1:$1048576, $D18, FALSE)), "", HLOOKUP(E$1, m_preprocess!$1:$1048576, $D18, FALSE))</f>
        <v/>
      </c>
      <c r="F18">
        <f>IF(ISBLANK(HLOOKUP(F$1,m_preprocess!$1:$1048576, $D18, FALSE)), "", HLOOKUP(F$1, m_preprocess!$1:$1048576, $D18, FALSE))</f>
        <v>48.94</v>
      </c>
      <c r="G18" t="str">
        <f>IF(ISBLANK(HLOOKUP(G$1,m_preprocess!$1:$1048576, $D18, FALSE)), "", HLOOKUP(G$1, m_preprocess!$1:$1048576, $D18, FALSE))</f>
        <v/>
      </c>
      <c r="H18" t="str">
        <f>IF(ISBLANK(HLOOKUP(H$1,m_preprocess!$1:$1048576, $D18, FALSE)), "", HLOOKUP(H$1, m_preprocess!$1:$1048576, $D18, FALSE))</f>
        <v/>
      </c>
      <c r="I18" t="str">
        <f>IF(ISBLANK(HLOOKUP(I$1,m_preprocess!$1:$1048576, $D18, FALSE)), "", HLOOKUP(I$1, m_preprocess!$1:$1048576, $D18, FALSE))</f>
        <v/>
      </c>
      <c r="J18" t="str">
        <f>IF(ISBLANK(HLOOKUP(J$1,m_preprocess!$1:$1048576, $D18, FALSE)), "", HLOOKUP(J$1, m_preprocess!$1:$1048576, $D18, FALSE))</f>
        <v/>
      </c>
      <c r="K18" t="str">
        <f>IF(ISBLANK(HLOOKUP(K$1,m_preprocess!$1:$1048576, $D18, FALSE)), "", HLOOKUP(K$1, m_preprocess!$1:$1048576, $D18, FALSE))</f>
        <v/>
      </c>
      <c r="L18" t="str">
        <f>IF(ISBLANK(HLOOKUP(L$1,m_preprocess!$1:$1048576, $D18, FALSE)), "", HLOOKUP(L$1, m_preprocess!$1:$1048576, $D18, FALSE))</f>
        <v/>
      </c>
      <c r="M18" t="str">
        <f>IF(ISBLANK(HLOOKUP(M$1,m_preprocess!$1:$1048576, $D18, FALSE)), "", HLOOKUP(M$1, m_preprocess!$1:$1048576, $D18, FALSE))</f>
        <v/>
      </c>
      <c r="N18" t="str">
        <f>IF(ISBLANK(HLOOKUP(N$1,m_preprocess!$1:$1048576, $D18, FALSE)), "", HLOOKUP(N$1, m_preprocess!$1:$1048576, $D18, FALSE))</f>
        <v/>
      </c>
      <c r="O18" t="str">
        <f>IF(ISBLANK(HLOOKUP(O$1,m_preprocess!$1:$1048576, $D18, FALSE)), "", HLOOKUP(O$1, m_preprocess!$1:$1048576, $D18, FALSE))</f>
        <v/>
      </c>
      <c r="P18" t="str">
        <f>IF(ISBLANK(HLOOKUP(P$1,m_preprocess!$1:$1048576, $D18, FALSE)), "", HLOOKUP(P$1, m_preprocess!$1:$1048576, $D18, FALSE))</f>
        <v/>
      </c>
      <c r="Q18">
        <f>IF(ISBLANK(HLOOKUP(Q$1,m_preprocess!$1:$1048576, $D18, FALSE)), "", HLOOKUP(Q$1, m_preprocess!$1:$1048576, $D18, FALSE))</f>
        <v>27887719.65672252</v>
      </c>
      <c r="R18" t="str">
        <f>IF(ISBLANK(HLOOKUP(R$1,m_preprocess!$1:$1048576, $D18, FALSE)), "", HLOOKUP(R$1, m_preprocess!$1:$1048576, $D18, FALSE))</f>
        <v/>
      </c>
      <c r="S18" t="str">
        <f>IF(ISBLANK(HLOOKUP(S$1,m_preprocess!$1:$1048576, $D18, FALSE)), "", HLOOKUP(S$1, m_preprocess!$1:$1048576, $D18, FALSE))</f>
        <v/>
      </c>
      <c r="T18" t="str">
        <f>IF(ISBLANK(HLOOKUP(T$1,m_preprocess!$1:$1048576, $D18, FALSE)), "", HLOOKUP(T$1, m_preprocess!$1:$1048576, $D18, FALSE))</f>
        <v/>
      </c>
      <c r="U18" t="str">
        <f>IF(ISBLANK(HLOOKUP(U$1,m_preprocess!$1:$1048576, $D18, FALSE)), "", HLOOKUP(U$1, m_preprocess!$1:$1048576, $D18, FALSE))</f>
        <v/>
      </c>
      <c r="V18" t="str">
        <f>IF(ISBLANK(HLOOKUP(V$1,m_preprocess!$1:$1048576, $D18, FALSE)), "", HLOOKUP(V$1, m_preprocess!$1:$1048576, $D18, FALSE))</f>
        <v/>
      </c>
      <c r="W18" t="str">
        <f>IF(ISBLANK(HLOOKUP(W$1,m_preprocess!$1:$1048576, $D18, FALSE)), "", HLOOKUP(W$1, m_preprocess!$1:$1048576, $D18, FALSE))</f>
        <v/>
      </c>
    </row>
    <row r="19" spans="1:23">
      <c r="A19" s="42">
        <v>34486</v>
      </c>
      <c r="B19">
        <v>1994</v>
      </c>
      <c r="C19">
        <v>6</v>
      </c>
      <c r="D19">
        <v>19</v>
      </c>
      <c r="E19" t="str">
        <f>IF(ISBLANK(HLOOKUP(E$1,m_preprocess!$1:$1048576, $D19, FALSE)), "", HLOOKUP(E$1, m_preprocess!$1:$1048576, $D19, FALSE))</f>
        <v/>
      </c>
      <c r="F19">
        <f>IF(ISBLANK(HLOOKUP(F$1,m_preprocess!$1:$1048576, $D19, FALSE)), "", HLOOKUP(F$1, m_preprocess!$1:$1048576, $D19, FALSE))</f>
        <v>49.17</v>
      </c>
      <c r="G19" t="str">
        <f>IF(ISBLANK(HLOOKUP(G$1,m_preprocess!$1:$1048576, $D19, FALSE)), "", HLOOKUP(G$1, m_preprocess!$1:$1048576, $D19, FALSE))</f>
        <v/>
      </c>
      <c r="H19" t="str">
        <f>IF(ISBLANK(HLOOKUP(H$1,m_preprocess!$1:$1048576, $D19, FALSE)), "", HLOOKUP(H$1, m_preprocess!$1:$1048576, $D19, FALSE))</f>
        <v/>
      </c>
      <c r="I19" t="str">
        <f>IF(ISBLANK(HLOOKUP(I$1,m_preprocess!$1:$1048576, $D19, FALSE)), "", HLOOKUP(I$1, m_preprocess!$1:$1048576, $D19, FALSE))</f>
        <v/>
      </c>
      <c r="J19" t="str">
        <f>IF(ISBLANK(HLOOKUP(J$1,m_preprocess!$1:$1048576, $D19, FALSE)), "", HLOOKUP(J$1, m_preprocess!$1:$1048576, $D19, FALSE))</f>
        <v/>
      </c>
      <c r="K19" t="str">
        <f>IF(ISBLANK(HLOOKUP(K$1,m_preprocess!$1:$1048576, $D19, FALSE)), "", HLOOKUP(K$1, m_preprocess!$1:$1048576, $D19, FALSE))</f>
        <v/>
      </c>
      <c r="L19" t="str">
        <f>IF(ISBLANK(HLOOKUP(L$1,m_preprocess!$1:$1048576, $D19, FALSE)), "", HLOOKUP(L$1, m_preprocess!$1:$1048576, $D19, FALSE))</f>
        <v/>
      </c>
      <c r="M19" t="str">
        <f>IF(ISBLANK(HLOOKUP(M$1,m_preprocess!$1:$1048576, $D19, FALSE)), "", HLOOKUP(M$1, m_preprocess!$1:$1048576, $D19, FALSE))</f>
        <v/>
      </c>
      <c r="N19" t="str">
        <f>IF(ISBLANK(HLOOKUP(N$1,m_preprocess!$1:$1048576, $D19, FALSE)), "", HLOOKUP(N$1, m_preprocess!$1:$1048576, $D19, FALSE))</f>
        <v/>
      </c>
      <c r="O19" t="str">
        <f>IF(ISBLANK(HLOOKUP(O$1,m_preprocess!$1:$1048576, $D19, FALSE)), "", HLOOKUP(O$1, m_preprocess!$1:$1048576, $D19, FALSE))</f>
        <v/>
      </c>
      <c r="P19" t="str">
        <f>IF(ISBLANK(HLOOKUP(P$1,m_preprocess!$1:$1048576, $D19, FALSE)), "", HLOOKUP(P$1, m_preprocess!$1:$1048576, $D19, FALSE))</f>
        <v/>
      </c>
      <c r="Q19">
        <f>IF(ISBLANK(HLOOKUP(Q$1,m_preprocess!$1:$1048576, $D19, FALSE)), "", HLOOKUP(Q$1, m_preprocess!$1:$1048576, $D19, FALSE))</f>
        <v>28522798.454342078</v>
      </c>
      <c r="R19" t="str">
        <f>IF(ISBLANK(HLOOKUP(R$1,m_preprocess!$1:$1048576, $D19, FALSE)), "", HLOOKUP(R$1, m_preprocess!$1:$1048576, $D19, FALSE))</f>
        <v/>
      </c>
      <c r="S19" t="str">
        <f>IF(ISBLANK(HLOOKUP(S$1,m_preprocess!$1:$1048576, $D19, FALSE)), "", HLOOKUP(S$1, m_preprocess!$1:$1048576, $D19, FALSE))</f>
        <v/>
      </c>
      <c r="T19" t="str">
        <f>IF(ISBLANK(HLOOKUP(T$1,m_preprocess!$1:$1048576, $D19, FALSE)), "", HLOOKUP(T$1, m_preprocess!$1:$1048576, $D19, FALSE))</f>
        <v/>
      </c>
      <c r="U19" t="str">
        <f>IF(ISBLANK(HLOOKUP(U$1,m_preprocess!$1:$1048576, $D19, FALSE)), "", HLOOKUP(U$1, m_preprocess!$1:$1048576, $D19, FALSE))</f>
        <v/>
      </c>
      <c r="V19" t="str">
        <f>IF(ISBLANK(HLOOKUP(V$1,m_preprocess!$1:$1048576, $D19, FALSE)), "", HLOOKUP(V$1, m_preprocess!$1:$1048576, $D19, FALSE))</f>
        <v/>
      </c>
      <c r="W19" t="str">
        <f>IF(ISBLANK(HLOOKUP(W$1,m_preprocess!$1:$1048576, $D19, FALSE)), "", HLOOKUP(W$1, m_preprocess!$1:$1048576, $D19, FALSE))</f>
        <v/>
      </c>
    </row>
    <row r="20" spans="1:23">
      <c r="A20" s="42">
        <v>34516</v>
      </c>
      <c r="B20">
        <v>1994</v>
      </c>
      <c r="C20">
        <v>7</v>
      </c>
      <c r="D20">
        <v>20</v>
      </c>
      <c r="E20" t="str">
        <f>IF(ISBLANK(HLOOKUP(E$1,m_preprocess!$1:$1048576, $D20, FALSE)), "", HLOOKUP(E$1, m_preprocess!$1:$1048576, $D20, FALSE))</f>
        <v/>
      </c>
      <c r="F20">
        <f>IF(ISBLANK(HLOOKUP(F$1,m_preprocess!$1:$1048576, $D20, FALSE)), "", HLOOKUP(F$1, m_preprocess!$1:$1048576, $D20, FALSE))</f>
        <v>49.63</v>
      </c>
      <c r="G20" t="str">
        <f>IF(ISBLANK(HLOOKUP(G$1,m_preprocess!$1:$1048576, $D20, FALSE)), "", HLOOKUP(G$1, m_preprocess!$1:$1048576, $D20, FALSE))</f>
        <v/>
      </c>
      <c r="H20" t="str">
        <f>IF(ISBLANK(HLOOKUP(H$1,m_preprocess!$1:$1048576, $D20, FALSE)), "", HLOOKUP(H$1, m_preprocess!$1:$1048576, $D20, FALSE))</f>
        <v/>
      </c>
      <c r="I20" t="str">
        <f>IF(ISBLANK(HLOOKUP(I$1,m_preprocess!$1:$1048576, $D20, FALSE)), "", HLOOKUP(I$1, m_preprocess!$1:$1048576, $D20, FALSE))</f>
        <v/>
      </c>
      <c r="J20" t="str">
        <f>IF(ISBLANK(HLOOKUP(J$1,m_preprocess!$1:$1048576, $D20, FALSE)), "", HLOOKUP(J$1, m_preprocess!$1:$1048576, $D20, FALSE))</f>
        <v/>
      </c>
      <c r="K20" t="str">
        <f>IF(ISBLANK(HLOOKUP(K$1,m_preprocess!$1:$1048576, $D20, FALSE)), "", HLOOKUP(K$1, m_preprocess!$1:$1048576, $D20, FALSE))</f>
        <v/>
      </c>
      <c r="L20" t="str">
        <f>IF(ISBLANK(HLOOKUP(L$1,m_preprocess!$1:$1048576, $D20, FALSE)), "", HLOOKUP(L$1, m_preprocess!$1:$1048576, $D20, FALSE))</f>
        <v/>
      </c>
      <c r="M20" t="str">
        <f>IF(ISBLANK(HLOOKUP(M$1,m_preprocess!$1:$1048576, $D20, FALSE)), "", HLOOKUP(M$1, m_preprocess!$1:$1048576, $D20, FALSE))</f>
        <v/>
      </c>
      <c r="N20" t="str">
        <f>IF(ISBLANK(HLOOKUP(N$1,m_preprocess!$1:$1048576, $D20, FALSE)), "", HLOOKUP(N$1, m_preprocess!$1:$1048576, $D20, FALSE))</f>
        <v/>
      </c>
      <c r="O20" t="str">
        <f>IF(ISBLANK(HLOOKUP(O$1,m_preprocess!$1:$1048576, $D20, FALSE)), "", HLOOKUP(O$1, m_preprocess!$1:$1048576, $D20, FALSE))</f>
        <v/>
      </c>
      <c r="P20" t="str">
        <f>IF(ISBLANK(HLOOKUP(P$1,m_preprocess!$1:$1048576, $D20, FALSE)), "", HLOOKUP(P$1, m_preprocess!$1:$1048576, $D20, FALSE))</f>
        <v/>
      </c>
      <c r="Q20">
        <f>IF(ISBLANK(HLOOKUP(Q$1,m_preprocess!$1:$1048576, $D20, FALSE)), "", HLOOKUP(Q$1, m_preprocess!$1:$1048576, $D20, FALSE))</f>
        <v>31319907.314124521</v>
      </c>
      <c r="R20" t="str">
        <f>IF(ISBLANK(HLOOKUP(R$1,m_preprocess!$1:$1048576, $D20, FALSE)), "", HLOOKUP(R$1, m_preprocess!$1:$1048576, $D20, FALSE))</f>
        <v/>
      </c>
      <c r="S20" t="str">
        <f>IF(ISBLANK(HLOOKUP(S$1,m_preprocess!$1:$1048576, $D20, FALSE)), "", HLOOKUP(S$1, m_preprocess!$1:$1048576, $D20, FALSE))</f>
        <v/>
      </c>
      <c r="T20" t="str">
        <f>IF(ISBLANK(HLOOKUP(T$1,m_preprocess!$1:$1048576, $D20, FALSE)), "", HLOOKUP(T$1, m_preprocess!$1:$1048576, $D20, FALSE))</f>
        <v/>
      </c>
      <c r="U20" t="str">
        <f>IF(ISBLANK(HLOOKUP(U$1,m_preprocess!$1:$1048576, $D20, FALSE)), "", HLOOKUP(U$1, m_preprocess!$1:$1048576, $D20, FALSE))</f>
        <v/>
      </c>
      <c r="V20" t="str">
        <f>IF(ISBLANK(HLOOKUP(V$1,m_preprocess!$1:$1048576, $D20, FALSE)), "", HLOOKUP(V$1, m_preprocess!$1:$1048576, $D20, FALSE))</f>
        <v/>
      </c>
      <c r="W20" t="str">
        <f>IF(ISBLANK(HLOOKUP(W$1,m_preprocess!$1:$1048576, $D20, FALSE)), "", HLOOKUP(W$1, m_preprocess!$1:$1048576, $D20, FALSE))</f>
        <v/>
      </c>
    </row>
    <row r="21" spans="1:23">
      <c r="A21" s="42">
        <v>34547</v>
      </c>
      <c r="B21">
        <v>1994</v>
      </c>
      <c r="C21">
        <v>8</v>
      </c>
      <c r="D21">
        <v>21</v>
      </c>
      <c r="E21" t="str">
        <f>IF(ISBLANK(HLOOKUP(E$1,m_preprocess!$1:$1048576, $D21, FALSE)), "", HLOOKUP(E$1, m_preprocess!$1:$1048576, $D21, FALSE))</f>
        <v/>
      </c>
      <c r="F21">
        <f>IF(ISBLANK(HLOOKUP(F$1,m_preprocess!$1:$1048576, $D21, FALSE)), "", HLOOKUP(F$1, m_preprocess!$1:$1048576, $D21, FALSE))</f>
        <v>50.24</v>
      </c>
      <c r="G21" t="str">
        <f>IF(ISBLANK(HLOOKUP(G$1,m_preprocess!$1:$1048576, $D21, FALSE)), "", HLOOKUP(G$1, m_preprocess!$1:$1048576, $D21, FALSE))</f>
        <v/>
      </c>
      <c r="H21" t="str">
        <f>IF(ISBLANK(HLOOKUP(H$1,m_preprocess!$1:$1048576, $D21, FALSE)), "", HLOOKUP(H$1, m_preprocess!$1:$1048576, $D21, FALSE))</f>
        <v/>
      </c>
      <c r="I21" t="str">
        <f>IF(ISBLANK(HLOOKUP(I$1,m_preprocess!$1:$1048576, $D21, FALSE)), "", HLOOKUP(I$1, m_preprocess!$1:$1048576, $D21, FALSE))</f>
        <v/>
      </c>
      <c r="J21" t="str">
        <f>IF(ISBLANK(HLOOKUP(J$1,m_preprocess!$1:$1048576, $D21, FALSE)), "", HLOOKUP(J$1, m_preprocess!$1:$1048576, $D21, FALSE))</f>
        <v/>
      </c>
      <c r="K21" t="str">
        <f>IF(ISBLANK(HLOOKUP(K$1,m_preprocess!$1:$1048576, $D21, FALSE)), "", HLOOKUP(K$1, m_preprocess!$1:$1048576, $D21, FALSE))</f>
        <v/>
      </c>
      <c r="L21" t="str">
        <f>IF(ISBLANK(HLOOKUP(L$1,m_preprocess!$1:$1048576, $D21, FALSE)), "", HLOOKUP(L$1, m_preprocess!$1:$1048576, $D21, FALSE))</f>
        <v/>
      </c>
      <c r="M21" t="str">
        <f>IF(ISBLANK(HLOOKUP(M$1,m_preprocess!$1:$1048576, $D21, FALSE)), "", HLOOKUP(M$1, m_preprocess!$1:$1048576, $D21, FALSE))</f>
        <v/>
      </c>
      <c r="N21" t="str">
        <f>IF(ISBLANK(HLOOKUP(N$1,m_preprocess!$1:$1048576, $D21, FALSE)), "", HLOOKUP(N$1, m_preprocess!$1:$1048576, $D21, FALSE))</f>
        <v/>
      </c>
      <c r="O21" t="str">
        <f>IF(ISBLANK(HLOOKUP(O$1,m_preprocess!$1:$1048576, $D21, FALSE)), "", HLOOKUP(O$1, m_preprocess!$1:$1048576, $D21, FALSE))</f>
        <v/>
      </c>
      <c r="P21" t="str">
        <f>IF(ISBLANK(HLOOKUP(P$1,m_preprocess!$1:$1048576, $D21, FALSE)), "", HLOOKUP(P$1, m_preprocess!$1:$1048576, $D21, FALSE))</f>
        <v/>
      </c>
      <c r="Q21">
        <f>IF(ISBLANK(HLOOKUP(Q$1,m_preprocess!$1:$1048576, $D21, FALSE)), "", HLOOKUP(Q$1, m_preprocess!$1:$1048576, $D21, FALSE))</f>
        <v>30809952.229299363</v>
      </c>
      <c r="R21" t="str">
        <f>IF(ISBLANK(HLOOKUP(R$1,m_preprocess!$1:$1048576, $D21, FALSE)), "", HLOOKUP(R$1, m_preprocess!$1:$1048576, $D21, FALSE))</f>
        <v/>
      </c>
      <c r="S21" t="str">
        <f>IF(ISBLANK(HLOOKUP(S$1,m_preprocess!$1:$1048576, $D21, FALSE)), "", HLOOKUP(S$1, m_preprocess!$1:$1048576, $D21, FALSE))</f>
        <v/>
      </c>
      <c r="T21" t="str">
        <f>IF(ISBLANK(HLOOKUP(T$1,m_preprocess!$1:$1048576, $D21, FALSE)), "", HLOOKUP(T$1, m_preprocess!$1:$1048576, $D21, FALSE))</f>
        <v/>
      </c>
      <c r="U21" t="str">
        <f>IF(ISBLANK(HLOOKUP(U$1,m_preprocess!$1:$1048576, $D21, FALSE)), "", HLOOKUP(U$1, m_preprocess!$1:$1048576, $D21, FALSE))</f>
        <v/>
      </c>
      <c r="V21" t="str">
        <f>IF(ISBLANK(HLOOKUP(V$1,m_preprocess!$1:$1048576, $D21, FALSE)), "", HLOOKUP(V$1, m_preprocess!$1:$1048576, $D21, FALSE))</f>
        <v/>
      </c>
      <c r="W21" t="str">
        <f>IF(ISBLANK(HLOOKUP(W$1,m_preprocess!$1:$1048576, $D21, FALSE)), "", HLOOKUP(W$1, m_preprocess!$1:$1048576, $D21, FALSE))</f>
        <v/>
      </c>
    </row>
    <row r="22" spans="1:23">
      <c r="A22" s="42">
        <v>34578</v>
      </c>
      <c r="B22">
        <v>1994</v>
      </c>
      <c r="C22">
        <v>9</v>
      </c>
      <c r="D22">
        <v>22</v>
      </c>
      <c r="E22" t="str">
        <f>IF(ISBLANK(HLOOKUP(E$1,m_preprocess!$1:$1048576, $D22, FALSE)), "", HLOOKUP(E$1, m_preprocess!$1:$1048576, $D22, FALSE))</f>
        <v/>
      </c>
      <c r="F22">
        <f>IF(ISBLANK(HLOOKUP(F$1,m_preprocess!$1:$1048576, $D22, FALSE)), "", HLOOKUP(F$1, m_preprocess!$1:$1048576, $D22, FALSE))</f>
        <v>50.55</v>
      </c>
      <c r="G22" t="str">
        <f>IF(ISBLANK(HLOOKUP(G$1,m_preprocess!$1:$1048576, $D22, FALSE)), "", HLOOKUP(G$1, m_preprocess!$1:$1048576, $D22, FALSE))</f>
        <v/>
      </c>
      <c r="H22" t="str">
        <f>IF(ISBLANK(HLOOKUP(H$1,m_preprocess!$1:$1048576, $D22, FALSE)), "", HLOOKUP(H$1, m_preprocess!$1:$1048576, $D22, FALSE))</f>
        <v/>
      </c>
      <c r="I22" t="str">
        <f>IF(ISBLANK(HLOOKUP(I$1,m_preprocess!$1:$1048576, $D22, FALSE)), "", HLOOKUP(I$1, m_preprocess!$1:$1048576, $D22, FALSE))</f>
        <v/>
      </c>
      <c r="J22" t="str">
        <f>IF(ISBLANK(HLOOKUP(J$1,m_preprocess!$1:$1048576, $D22, FALSE)), "", HLOOKUP(J$1, m_preprocess!$1:$1048576, $D22, FALSE))</f>
        <v/>
      </c>
      <c r="K22" t="str">
        <f>IF(ISBLANK(HLOOKUP(K$1,m_preprocess!$1:$1048576, $D22, FALSE)), "", HLOOKUP(K$1, m_preprocess!$1:$1048576, $D22, FALSE))</f>
        <v/>
      </c>
      <c r="L22" t="str">
        <f>IF(ISBLANK(HLOOKUP(L$1,m_preprocess!$1:$1048576, $D22, FALSE)), "", HLOOKUP(L$1, m_preprocess!$1:$1048576, $D22, FALSE))</f>
        <v/>
      </c>
      <c r="M22" t="str">
        <f>IF(ISBLANK(HLOOKUP(M$1,m_preprocess!$1:$1048576, $D22, FALSE)), "", HLOOKUP(M$1, m_preprocess!$1:$1048576, $D22, FALSE))</f>
        <v/>
      </c>
      <c r="N22" t="str">
        <f>IF(ISBLANK(HLOOKUP(N$1,m_preprocess!$1:$1048576, $D22, FALSE)), "", HLOOKUP(N$1, m_preprocess!$1:$1048576, $D22, FALSE))</f>
        <v/>
      </c>
      <c r="O22" t="str">
        <f>IF(ISBLANK(HLOOKUP(O$1,m_preprocess!$1:$1048576, $D22, FALSE)), "", HLOOKUP(O$1, m_preprocess!$1:$1048576, $D22, FALSE))</f>
        <v/>
      </c>
      <c r="P22" t="str">
        <f>IF(ISBLANK(HLOOKUP(P$1,m_preprocess!$1:$1048576, $D22, FALSE)), "", HLOOKUP(P$1, m_preprocess!$1:$1048576, $D22, FALSE))</f>
        <v/>
      </c>
      <c r="Q22">
        <f>IF(ISBLANK(HLOOKUP(Q$1,m_preprocess!$1:$1048576, $D22, FALSE)), "", HLOOKUP(Q$1, m_preprocess!$1:$1048576, $D22, FALSE))</f>
        <v>31664906.033630069</v>
      </c>
      <c r="R22" t="str">
        <f>IF(ISBLANK(HLOOKUP(R$1,m_preprocess!$1:$1048576, $D22, FALSE)), "", HLOOKUP(R$1, m_preprocess!$1:$1048576, $D22, FALSE))</f>
        <v/>
      </c>
      <c r="S22" t="str">
        <f>IF(ISBLANK(HLOOKUP(S$1,m_preprocess!$1:$1048576, $D22, FALSE)), "", HLOOKUP(S$1, m_preprocess!$1:$1048576, $D22, FALSE))</f>
        <v/>
      </c>
      <c r="T22" t="str">
        <f>IF(ISBLANK(HLOOKUP(T$1,m_preprocess!$1:$1048576, $D22, FALSE)), "", HLOOKUP(T$1, m_preprocess!$1:$1048576, $D22, FALSE))</f>
        <v/>
      </c>
      <c r="U22" t="str">
        <f>IF(ISBLANK(HLOOKUP(U$1,m_preprocess!$1:$1048576, $D22, FALSE)), "", HLOOKUP(U$1, m_preprocess!$1:$1048576, $D22, FALSE))</f>
        <v/>
      </c>
      <c r="V22" t="str">
        <f>IF(ISBLANK(HLOOKUP(V$1,m_preprocess!$1:$1048576, $D22, FALSE)), "", HLOOKUP(V$1, m_preprocess!$1:$1048576, $D22, FALSE))</f>
        <v/>
      </c>
      <c r="W22" t="str">
        <f>IF(ISBLANK(HLOOKUP(W$1,m_preprocess!$1:$1048576, $D22, FALSE)), "", HLOOKUP(W$1, m_preprocess!$1:$1048576, $D22, FALSE))</f>
        <v/>
      </c>
    </row>
    <row r="23" spans="1:23">
      <c r="A23" s="42">
        <v>34608</v>
      </c>
      <c r="B23">
        <v>1994</v>
      </c>
      <c r="C23">
        <v>10</v>
      </c>
      <c r="D23">
        <v>23</v>
      </c>
      <c r="E23" t="str">
        <f>IF(ISBLANK(HLOOKUP(E$1,m_preprocess!$1:$1048576, $D23, FALSE)), "", HLOOKUP(E$1, m_preprocess!$1:$1048576, $D23, FALSE))</f>
        <v/>
      </c>
      <c r="F23">
        <f>IF(ISBLANK(HLOOKUP(F$1,m_preprocess!$1:$1048576, $D23, FALSE)), "", HLOOKUP(F$1, m_preprocess!$1:$1048576, $D23, FALSE))</f>
        <v>50.93</v>
      </c>
      <c r="G23" t="str">
        <f>IF(ISBLANK(HLOOKUP(G$1,m_preprocess!$1:$1048576, $D23, FALSE)), "", HLOOKUP(G$1, m_preprocess!$1:$1048576, $D23, FALSE))</f>
        <v/>
      </c>
      <c r="H23" t="str">
        <f>IF(ISBLANK(HLOOKUP(H$1,m_preprocess!$1:$1048576, $D23, FALSE)), "", HLOOKUP(H$1, m_preprocess!$1:$1048576, $D23, FALSE))</f>
        <v/>
      </c>
      <c r="I23" t="str">
        <f>IF(ISBLANK(HLOOKUP(I$1,m_preprocess!$1:$1048576, $D23, FALSE)), "", HLOOKUP(I$1, m_preprocess!$1:$1048576, $D23, FALSE))</f>
        <v/>
      </c>
      <c r="J23" t="str">
        <f>IF(ISBLANK(HLOOKUP(J$1,m_preprocess!$1:$1048576, $D23, FALSE)), "", HLOOKUP(J$1, m_preprocess!$1:$1048576, $D23, FALSE))</f>
        <v/>
      </c>
      <c r="K23" t="str">
        <f>IF(ISBLANK(HLOOKUP(K$1,m_preprocess!$1:$1048576, $D23, FALSE)), "", HLOOKUP(K$1, m_preprocess!$1:$1048576, $D23, FALSE))</f>
        <v/>
      </c>
      <c r="L23" t="str">
        <f>IF(ISBLANK(HLOOKUP(L$1,m_preprocess!$1:$1048576, $D23, FALSE)), "", HLOOKUP(L$1, m_preprocess!$1:$1048576, $D23, FALSE))</f>
        <v/>
      </c>
      <c r="M23" t="str">
        <f>IF(ISBLANK(HLOOKUP(M$1,m_preprocess!$1:$1048576, $D23, FALSE)), "", HLOOKUP(M$1, m_preprocess!$1:$1048576, $D23, FALSE))</f>
        <v/>
      </c>
      <c r="N23" t="str">
        <f>IF(ISBLANK(HLOOKUP(N$1,m_preprocess!$1:$1048576, $D23, FALSE)), "", HLOOKUP(N$1, m_preprocess!$1:$1048576, $D23, FALSE))</f>
        <v/>
      </c>
      <c r="O23" t="str">
        <f>IF(ISBLANK(HLOOKUP(O$1,m_preprocess!$1:$1048576, $D23, FALSE)), "", HLOOKUP(O$1, m_preprocess!$1:$1048576, $D23, FALSE))</f>
        <v/>
      </c>
      <c r="P23" t="str">
        <f>IF(ISBLANK(HLOOKUP(P$1,m_preprocess!$1:$1048576, $D23, FALSE)), "", HLOOKUP(P$1, m_preprocess!$1:$1048576, $D23, FALSE))</f>
        <v/>
      </c>
      <c r="Q23">
        <f>IF(ISBLANK(HLOOKUP(Q$1,m_preprocess!$1:$1048576, $D23, FALSE)), "", HLOOKUP(Q$1, m_preprocess!$1:$1048576, $D23, FALSE))</f>
        <v>32434773.21814255</v>
      </c>
      <c r="R23" t="str">
        <f>IF(ISBLANK(HLOOKUP(R$1,m_preprocess!$1:$1048576, $D23, FALSE)), "", HLOOKUP(R$1, m_preprocess!$1:$1048576, $D23, FALSE))</f>
        <v/>
      </c>
      <c r="S23" t="str">
        <f>IF(ISBLANK(HLOOKUP(S$1,m_preprocess!$1:$1048576, $D23, FALSE)), "", HLOOKUP(S$1, m_preprocess!$1:$1048576, $D23, FALSE))</f>
        <v/>
      </c>
      <c r="T23" t="str">
        <f>IF(ISBLANK(HLOOKUP(T$1,m_preprocess!$1:$1048576, $D23, FALSE)), "", HLOOKUP(T$1, m_preprocess!$1:$1048576, $D23, FALSE))</f>
        <v/>
      </c>
      <c r="U23" t="str">
        <f>IF(ISBLANK(HLOOKUP(U$1,m_preprocess!$1:$1048576, $D23, FALSE)), "", HLOOKUP(U$1, m_preprocess!$1:$1048576, $D23, FALSE))</f>
        <v/>
      </c>
      <c r="V23" t="str">
        <f>IF(ISBLANK(HLOOKUP(V$1,m_preprocess!$1:$1048576, $D23, FALSE)), "", HLOOKUP(V$1, m_preprocess!$1:$1048576, $D23, FALSE))</f>
        <v/>
      </c>
      <c r="W23" t="str">
        <f>IF(ISBLANK(HLOOKUP(W$1,m_preprocess!$1:$1048576, $D23, FALSE)), "", HLOOKUP(W$1, m_preprocess!$1:$1048576, $D23, FALSE))</f>
        <v/>
      </c>
    </row>
    <row r="24" spans="1:23">
      <c r="A24" s="42">
        <v>34639</v>
      </c>
      <c r="B24">
        <v>1994</v>
      </c>
      <c r="C24">
        <v>11</v>
      </c>
      <c r="D24">
        <v>24</v>
      </c>
      <c r="E24" t="str">
        <f>IF(ISBLANK(HLOOKUP(E$1,m_preprocess!$1:$1048576, $D24, FALSE)), "", HLOOKUP(E$1, m_preprocess!$1:$1048576, $D24, FALSE))</f>
        <v/>
      </c>
      <c r="F24">
        <f>IF(ISBLANK(HLOOKUP(F$1,m_preprocess!$1:$1048576, $D24, FALSE)), "", HLOOKUP(F$1, m_preprocess!$1:$1048576, $D24, FALSE))</f>
        <v>51.79</v>
      </c>
      <c r="G24" t="str">
        <f>IF(ISBLANK(HLOOKUP(G$1,m_preprocess!$1:$1048576, $D24, FALSE)), "", HLOOKUP(G$1, m_preprocess!$1:$1048576, $D24, FALSE))</f>
        <v/>
      </c>
      <c r="H24" t="str">
        <f>IF(ISBLANK(HLOOKUP(H$1,m_preprocess!$1:$1048576, $D24, FALSE)), "", HLOOKUP(H$1, m_preprocess!$1:$1048576, $D24, FALSE))</f>
        <v/>
      </c>
      <c r="I24" t="str">
        <f>IF(ISBLANK(HLOOKUP(I$1,m_preprocess!$1:$1048576, $D24, FALSE)), "", HLOOKUP(I$1, m_preprocess!$1:$1048576, $D24, FALSE))</f>
        <v/>
      </c>
      <c r="J24" t="str">
        <f>IF(ISBLANK(HLOOKUP(J$1,m_preprocess!$1:$1048576, $D24, FALSE)), "", HLOOKUP(J$1, m_preprocess!$1:$1048576, $D24, FALSE))</f>
        <v/>
      </c>
      <c r="K24" t="str">
        <f>IF(ISBLANK(HLOOKUP(K$1,m_preprocess!$1:$1048576, $D24, FALSE)), "", HLOOKUP(K$1, m_preprocess!$1:$1048576, $D24, FALSE))</f>
        <v/>
      </c>
      <c r="L24" t="str">
        <f>IF(ISBLANK(HLOOKUP(L$1,m_preprocess!$1:$1048576, $D24, FALSE)), "", HLOOKUP(L$1, m_preprocess!$1:$1048576, $D24, FALSE))</f>
        <v/>
      </c>
      <c r="M24" t="str">
        <f>IF(ISBLANK(HLOOKUP(M$1,m_preprocess!$1:$1048576, $D24, FALSE)), "", HLOOKUP(M$1, m_preprocess!$1:$1048576, $D24, FALSE))</f>
        <v/>
      </c>
      <c r="N24" t="str">
        <f>IF(ISBLANK(HLOOKUP(N$1,m_preprocess!$1:$1048576, $D24, FALSE)), "", HLOOKUP(N$1, m_preprocess!$1:$1048576, $D24, FALSE))</f>
        <v/>
      </c>
      <c r="O24" t="str">
        <f>IF(ISBLANK(HLOOKUP(O$1,m_preprocess!$1:$1048576, $D24, FALSE)), "", HLOOKUP(O$1, m_preprocess!$1:$1048576, $D24, FALSE))</f>
        <v/>
      </c>
      <c r="P24" t="str">
        <f>IF(ISBLANK(HLOOKUP(P$1,m_preprocess!$1:$1048576, $D24, FALSE)), "", HLOOKUP(P$1, m_preprocess!$1:$1048576, $D24, FALSE))</f>
        <v/>
      </c>
      <c r="Q24">
        <f>IF(ISBLANK(HLOOKUP(Q$1,m_preprocess!$1:$1048576, $D24, FALSE)), "", HLOOKUP(Q$1, m_preprocess!$1:$1048576, $D24, FALSE))</f>
        <v>32156516.702066038</v>
      </c>
      <c r="R24" t="str">
        <f>IF(ISBLANK(HLOOKUP(R$1,m_preprocess!$1:$1048576, $D24, FALSE)), "", HLOOKUP(R$1, m_preprocess!$1:$1048576, $D24, FALSE))</f>
        <v/>
      </c>
      <c r="S24" t="str">
        <f>IF(ISBLANK(HLOOKUP(S$1,m_preprocess!$1:$1048576, $D24, FALSE)), "", HLOOKUP(S$1, m_preprocess!$1:$1048576, $D24, FALSE))</f>
        <v/>
      </c>
      <c r="T24" t="str">
        <f>IF(ISBLANK(HLOOKUP(T$1,m_preprocess!$1:$1048576, $D24, FALSE)), "", HLOOKUP(T$1, m_preprocess!$1:$1048576, $D24, FALSE))</f>
        <v/>
      </c>
      <c r="U24" t="str">
        <f>IF(ISBLANK(HLOOKUP(U$1,m_preprocess!$1:$1048576, $D24, FALSE)), "", HLOOKUP(U$1, m_preprocess!$1:$1048576, $D24, FALSE))</f>
        <v/>
      </c>
      <c r="V24" t="str">
        <f>IF(ISBLANK(HLOOKUP(V$1,m_preprocess!$1:$1048576, $D24, FALSE)), "", HLOOKUP(V$1, m_preprocess!$1:$1048576, $D24, FALSE))</f>
        <v/>
      </c>
      <c r="W24" t="str">
        <f>IF(ISBLANK(HLOOKUP(W$1,m_preprocess!$1:$1048576, $D24, FALSE)), "", HLOOKUP(W$1, m_preprocess!$1:$1048576, $D24, FALSE))</f>
        <v/>
      </c>
    </row>
    <row r="25" spans="1:23">
      <c r="A25" s="42">
        <v>34669</v>
      </c>
      <c r="B25">
        <v>1994</v>
      </c>
      <c r="C25">
        <v>12</v>
      </c>
      <c r="D25">
        <v>25</v>
      </c>
      <c r="E25" t="str">
        <f>IF(ISBLANK(HLOOKUP(E$1,m_preprocess!$1:$1048576, $D25, FALSE)), "", HLOOKUP(E$1, m_preprocess!$1:$1048576, $D25, FALSE))</f>
        <v/>
      </c>
      <c r="F25">
        <f>IF(ISBLANK(HLOOKUP(F$1,m_preprocess!$1:$1048576, $D25, FALSE)), "", HLOOKUP(F$1, m_preprocess!$1:$1048576, $D25, FALSE))</f>
        <v>51.86</v>
      </c>
      <c r="G25" t="str">
        <f>IF(ISBLANK(HLOOKUP(G$1,m_preprocess!$1:$1048576, $D25, FALSE)), "", HLOOKUP(G$1, m_preprocess!$1:$1048576, $D25, FALSE))</f>
        <v/>
      </c>
      <c r="H25" t="str">
        <f>IF(ISBLANK(HLOOKUP(H$1,m_preprocess!$1:$1048576, $D25, FALSE)), "", HLOOKUP(H$1, m_preprocess!$1:$1048576, $D25, FALSE))</f>
        <v/>
      </c>
      <c r="I25" t="str">
        <f>IF(ISBLANK(HLOOKUP(I$1,m_preprocess!$1:$1048576, $D25, FALSE)), "", HLOOKUP(I$1, m_preprocess!$1:$1048576, $D25, FALSE))</f>
        <v/>
      </c>
      <c r="J25" t="str">
        <f>IF(ISBLANK(HLOOKUP(J$1,m_preprocess!$1:$1048576, $D25, FALSE)), "", HLOOKUP(J$1, m_preprocess!$1:$1048576, $D25, FALSE))</f>
        <v/>
      </c>
      <c r="K25" t="str">
        <f>IF(ISBLANK(HLOOKUP(K$1,m_preprocess!$1:$1048576, $D25, FALSE)), "", HLOOKUP(K$1, m_preprocess!$1:$1048576, $D25, FALSE))</f>
        <v/>
      </c>
      <c r="L25" t="str">
        <f>IF(ISBLANK(HLOOKUP(L$1,m_preprocess!$1:$1048576, $D25, FALSE)), "", HLOOKUP(L$1, m_preprocess!$1:$1048576, $D25, FALSE))</f>
        <v/>
      </c>
      <c r="M25" t="str">
        <f>IF(ISBLANK(HLOOKUP(M$1,m_preprocess!$1:$1048576, $D25, FALSE)), "", HLOOKUP(M$1, m_preprocess!$1:$1048576, $D25, FALSE))</f>
        <v/>
      </c>
      <c r="N25" t="str">
        <f>IF(ISBLANK(HLOOKUP(N$1,m_preprocess!$1:$1048576, $D25, FALSE)), "", HLOOKUP(N$1, m_preprocess!$1:$1048576, $D25, FALSE))</f>
        <v/>
      </c>
      <c r="O25" t="str">
        <f>IF(ISBLANK(HLOOKUP(O$1,m_preprocess!$1:$1048576, $D25, FALSE)), "", HLOOKUP(O$1, m_preprocess!$1:$1048576, $D25, FALSE))</f>
        <v/>
      </c>
      <c r="P25" t="str">
        <f>IF(ISBLANK(HLOOKUP(P$1,m_preprocess!$1:$1048576, $D25, FALSE)), "", HLOOKUP(P$1, m_preprocess!$1:$1048576, $D25, FALSE))</f>
        <v/>
      </c>
      <c r="Q25">
        <f>IF(ISBLANK(HLOOKUP(Q$1,m_preprocess!$1:$1048576, $D25, FALSE)), "", HLOOKUP(Q$1, m_preprocess!$1:$1048576, $D25, FALSE))</f>
        <v>36448399.537215583</v>
      </c>
      <c r="R25" t="str">
        <f>IF(ISBLANK(HLOOKUP(R$1,m_preprocess!$1:$1048576, $D25, FALSE)), "", HLOOKUP(R$1, m_preprocess!$1:$1048576, $D25, FALSE))</f>
        <v/>
      </c>
      <c r="S25" t="str">
        <f>IF(ISBLANK(HLOOKUP(S$1,m_preprocess!$1:$1048576, $D25, FALSE)), "", HLOOKUP(S$1, m_preprocess!$1:$1048576, $D25, FALSE))</f>
        <v/>
      </c>
      <c r="T25" t="str">
        <f>IF(ISBLANK(HLOOKUP(T$1,m_preprocess!$1:$1048576, $D25, FALSE)), "", HLOOKUP(T$1, m_preprocess!$1:$1048576, $D25, FALSE))</f>
        <v/>
      </c>
      <c r="U25" t="str">
        <f>IF(ISBLANK(HLOOKUP(U$1,m_preprocess!$1:$1048576, $D25, FALSE)), "", HLOOKUP(U$1, m_preprocess!$1:$1048576, $D25, FALSE))</f>
        <v/>
      </c>
      <c r="V25" t="str">
        <f>IF(ISBLANK(HLOOKUP(V$1,m_preprocess!$1:$1048576, $D25, FALSE)), "", HLOOKUP(V$1, m_preprocess!$1:$1048576, $D25, FALSE))</f>
        <v/>
      </c>
      <c r="W25" t="str">
        <f>IF(ISBLANK(HLOOKUP(W$1,m_preprocess!$1:$1048576, $D25, FALSE)), "", HLOOKUP(W$1, m_preprocess!$1:$1048576, $D25, FALSE))</f>
        <v/>
      </c>
    </row>
    <row r="26" spans="1:23">
      <c r="A26" s="42">
        <v>34700</v>
      </c>
      <c r="B26">
        <v>1995</v>
      </c>
      <c r="C26">
        <v>1</v>
      </c>
      <c r="D26">
        <v>26</v>
      </c>
      <c r="E26" t="str">
        <f>IF(ISBLANK(HLOOKUP(E$1,m_preprocess!$1:$1048576, $D26, FALSE)), "", HLOOKUP(E$1, m_preprocess!$1:$1048576, $D26, FALSE))</f>
        <v/>
      </c>
      <c r="F26">
        <f>IF(ISBLANK(HLOOKUP(F$1,m_preprocess!$1:$1048576, $D26, FALSE)), "", HLOOKUP(F$1, m_preprocess!$1:$1048576, $D26, FALSE))</f>
        <v>52.29</v>
      </c>
      <c r="G26" t="str">
        <f>IF(ISBLANK(HLOOKUP(G$1,m_preprocess!$1:$1048576, $D26, FALSE)), "", HLOOKUP(G$1, m_preprocess!$1:$1048576, $D26, FALSE))</f>
        <v/>
      </c>
      <c r="H26" t="str">
        <f>IF(ISBLANK(HLOOKUP(H$1,m_preprocess!$1:$1048576, $D26, FALSE)), "", HLOOKUP(H$1, m_preprocess!$1:$1048576, $D26, FALSE))</f>
        <v/>
      </c>
      <c r="I26" t="str">
        <f>IF(ISBLANK(HLOOKUP(I$1,m_preprocess!$1:$1048576, $D26, FALSE)), "", HLOOKUP(I$1, m_preprocess!$1:$1048576, $D26, FALSE))</f>
        <v/>
      </c>
      <c r="J26" t="str">
        <f>IF(ISBLANK(HLOOKUP(J$1,m_preprocess!$1:$1048576, $D26, FALSE)), "", HLOOKUP(J$1, m_preprocess!$1:$1048576, $D26, FALSE))</f>
        <v/>
      </c>
      <c r="K26" t="str">
        <f>IF(ISBLANK(HLOOKUP(K$1,m_preprocess!$1:$1048576, $D26, FALSE)), "", HLOOKUP(K$1, m_preprocess!$1:$1048576, $D26, FALSE))</f>
        <v/>
      </c>
      <c r="L26" t="str">
        <f>IF(ISBLANK(HLOOKUP(L$1,m_preprocess!$1:$1048576, $D26, FALSE)), "", HLOOKUP(L$1, m_preprocess!$1:$1048576, $D26, FALSE))</f>
        <v/>
      </c>
      <c r="M26" t="str">
        <f>IF(ISBLANK(HLOOKUP(M$1,m_preprocess!$1:$1048576, $D26, FALSE)), "", HLOOKUP(M$1, m_preprocess!$1:$1048576, $D26, FALSE))</f>
        <v/>
      </c>
      <c r="N26" t="str">
        <f>IF(ISBLANK(HLOOKUP(N$1,m_preprocess!$1:$1048576, $D26, FALSE)), "", HLOOKUP(N$1, m_preprocess!$1:$1048576, $D26, FALSE))</f>
        <v/>
      </c>
      <c r="O26" t="str">
        <f>IF(ISBLANK(HLOOKUP(O$1,m_preprocess!$1:$1048576, $D26, FALSE)), "", HLOOKUP(O$1, m_preprocess!$1:$1048576, $D26, FALSE))</f>
        <v/>
      </c>
      <c r="P26" t="str">
        <f>IF(ISBLANK(HLOOKUP(P$1,m_preprocess!$1:$1048576, $D26, FALSE)), "", HLOOKUP(P$1, m_preprocess!$1:$1048576, $D26, FALSE))</f>
        <v/>
      </c>
      <c r="Q26">
        <f>IF(ISBLANK(HLOOKUP(Q$1,m_preprocess!$1:$1048576, $D26, FALSE)), "", HLOOKUP(Q$1, m_preprocess!$1:$1048576, $D26, FALSE))</f>
        <v>32523197.552113216</v>
      </c>
      <c r="R26" t="str">
        <f>IF(ISBLANK(HLOOKUP(R$1,m_preprocess!$1:$1048576, $D26, FALSE)), "", HLOOKUP(R$1, m_preprocess!$1:$1048576, $D26, FALSE))</f>
        <v/>
      </c>
      <c r="S26" t="str">
        <f>IF(ISBLANK(HLOOKUP(S$1,m_preprocess!$1:$1048576, $D26, FALSE)), "", HLOOKUP(S$1, m_preprocess!$1:$1048576, $D26, FALSE))</f>
        <v/>
      </c>
      <c r="T26" t="str">
        <f>IF(ISBLANK(HLOOKUP(T$1,m_preprocess!$1:$1048576, $D26, FALSE)), "", HLOOKUP(T$1, m_preprocess!$1:$1048576, $D26, FALSE))</f>
        <v/>
      </c>
      <c r="U26" t="str">
        <f>IF(ISBLANK(HLOOKUP(U$1,m_preprocess!$1:$1048576, $D26, FALSE)), "", HLOOKUP(U$1, m_preprocess!$1:$1048576, $D26, FALSE))</f>
        <v/>
      </c>
      <c r="V26" t="str">
        <f>IF(ISBLANK(HLOOKUP(V$1,m_preprocess!$1:$1048576, $D26, FALSE)), "", HLOOKUP(V$1, m_preprocess!$1:$1048576, $D26, FALSE))</f>
        <v/>
      </c>
      <c r="W26" t="str">
        <f>IF(ISBLANK(HLOOKUP(W$1,m_preprocess!$1:$1048576, $D26, FALSE)), "", HLOOKUP(W$1, m_preprocess!$1:$1048576, $D26, FALSE))</f>
        <v/>
      </c>
    </row>
    <row r="27" spans="1:23">
      <c r="A27" s="42">
        <v>34731</v>
      </c>
      <c r="B27">
        <v>1995</v>
      </c>
      <c r="C27">
        <v>2</v>
      </c>
      <c r="D27">
        <v>27</v>
      </c>
      <c r="E27" t="str">
        <f>IF(ISBLANK(HLOOKUP(E$1,m_preprocess!$1:$1048576, $D27, FALSE)), "", HLOOKUP(E$1, m_preprocess!$1:$1048576, $D27, FALSE))</f>
        <v/>
      </c>
      <c r="F27">
        <f>IF(ISBLANK(HLOOKUP(F$1,m_preprocess!$1:$1048576, $D27, FALSE)), "", HLOOKUP(F$1, m_preprocess!$1:$1048576, $D27, FALSE))</f>
        <v>52.58</v>
      </c>
      <c r="G27" t="str">
        <f>IF(ISBLANK(HLOOKUP(G$1,m_preprocess!$1:$1048576, $D27, FALSE)), "", HLOOKUP(G$1, m_preprocess!$1:$1048576, $D27, FALSE))</f>
        <v/>
      </c>
      <c r="H27" t="str">
        <f>IF(ISBLANK(HLOOKUP(H$1,m_preprocess!$1:$1048576, $D27, FALSE)), "", HLOOKUP(H$1, m_preprocess!$1:$1048576, $D27, FALSE))</f>
        <v/>
      </c>
      <c r="I27" t="str">
        <f>IF(ISBLANK(HLOOKUP(I$1,m_preprocess!$1:$1048576, $D27, FALSE)), "", HLOOKUP(I$1, m_preprocess!$1:$1048576, $D27, FALSE))</f>
        <v/>
      </c>
      <c r="J27" t="str">
        <f>IF(ISBLANK(HLOOKUP(J$1,m_preprocess!$1:$1048576, $D27, FALSE)), "", HLOOKUP(J$1, m_preprocess!$1:$1048576, $D27, FALSE))</f>
        <v/>
      </c>
      <c r="K27" t="str">
        <f>IF(ISBLANK(HLOOKUP(K$1,m_preprocess!$1:$1048576, $D27, FALSE)), "", HLOOKUP(K$1, m_preprocess!$1:$1048576, $D27, FALSE))</f>
        <v/>
      </c>
      <c r="L27" t="str">
        <f>IF(ISBLANK(HLOOKUP(L$1,m_preprocess!$1:$1048576, $D27, FALSE)), "", HLOOKUP(L$1, m_preprocess!$1:$1048576, $D27, FALSE))</f>
        <v/>
      </c>
      <c r="M27" t="str">
        <f>IF(ISBLANK(HLOOKUP(M$1,m_preprocess!$1:$1048576, $D27, FALSE)), "", HLOOKUP(M$1, m_preprocess!$1:$1048576, $D27, FALSE))</f>
        <v/>
      </c>
      <c r="N27" t="str">
        <f>IF(ISBLANK(HLOOKUP(N$1,m_preprocess!$1:$1048576, $D27, FALSE)), "", HLOOKUP(N$1, m_preprocess!$1:$1048576, $D27, FALSE))</f>
        <v/>
      </c>
      <c r="O27" t="str">
        <f>IF(ISBLANK(HLOOKUP(O$1,m_preprocess!$1:$1048576, $D27, FALSE)), "", HLOOKUP(O$1, m_preprocess!$1:$1048576, $D27, FALSE))</f>
        <v/>
      </c>
      <c r="P27" t="str">
        <f>IF(ISBLANK(HLOOKUP(P$1,m_preprocess!$1:$1048576, $D27, FALSE)), "", HLOOKUP(P$1, m_preprocess!$1:$1048576, $D27, FALSE))</f>
        <v/>
      </c>
      <c r="Q27">
        <f>IF(ISBLANK(HLOOKUP(Q$1,m_preprocess!$1:$1048576, $D27, FALSE)), "", HLOOKUP(Q$1, m_preprocess!$1:$1048576, $D27, FALSE))</f>
        <v>32787637.885127425</v>
      </c>
      <c r="R27" t="str">
        <f>IF(ISBLANK(HLOOKUP(R$1,m_preprocess!$1:$1048576, $D27, FALSE)), "", HLOOKUP(R$1, m_preprocess!$1:$1048576, $D27, FALSE))</f>
        <v/>
      </c>
      <c r="S27" t="str">
        <f>IF(ISBLANK(HLOOKUP(S$1,m_preprocess!$1:$1048576, $D27, FALSE)), "", HLOOKUP(S$1, m_preprocess!$1:$1048576, $D27, FALSE))</f>
        <v/>
      </c>
      <c r="T27" t="str">
        <f>IF(ISBLANK(HLOOKUP(T$1,m_preprocess!$1:$1048576, $D27, FALSE)), "", HLOOKUP(T$1, m_preprocess!$1:$1048576, $D27, FALSE))</f>
        <v/>
      </c>
      <c r="U27" t="str">
        <f>IF(ISBLANK(HLOOKUP(U$1,m_preprocess!$1:$1048576, $D27, FALSE)), "", HLOOKUP(U$1, m_preprocess!$1:$1048576, $D27, FALSE))</f>
        <v/>
      </c>
      <c r="V27" t="str">
        <f>IF(ISBLANK(HLOOKUP(V$1,m_preprocess!$1:$1048576, $D27, FALSE)), "", HLOOKUP(V$1, m_preprocess!$1:$1048576, $D27, FALSE))</f>
        <v/>
      </c>
      <c r="W27" t="str">
        <f>IF(ISBLANK(HLOOKUP(W$1,m_preprocess!$1:$1048576, $D27, FALSE)), "", HLOOKUP(W$1, m_preprocess!$1:$1048576, $D27, FALSE))</f>
        <v/>
      </c>
    </row>
    <row r="28" spans="1:23">
      <c r="A28" s="42">
        <v>34759</v>
      </c>
      <c r="B28">
        <v>1995</v>
      </c>
      <c r="C28">
        <v>3</v>
      </c>
      <c r="D28">
        <v>28</v>
      </c>
      <c r="E28" t="str">
        <f>IF(ISBLANK(HLOOKUP(E$1,m_preprocess!$1:$1048576, $D28, FALSE)), "", HLOOKUP(E$1, m_preprocess!$1:$1048576, $D28, FALSE))</f>
        <v/>
      </c>
      <c r="F28">
        <f>IF(ISBLANK(HLOOKUP(F$1,m_preprocess!$1:$1048576, $D28, FALSE)), "", HLOOKUP(F$1, m_preprocess!$1:$1048576, $D28, FALSE))</f>
        <v>53.07</v>
      </c>
      <c r="G28" t="str">
        <f>IF(ISBLANK(HLOOKUP(G$1,m_preprocess!$1:$1048576, $D28, FALSE)), "", HLOOKUP(G$1, m_preprocess!$1:$1048576, $D28, FALSE))</f>
        <v/>
      </c>
      <c r="H28" t="str">
        <f>IF(ISBLANK(HLOOKUP(H$1,m_preprocess!$1:$1048576, $D28, FALSE)), "", HLOOKUP(H$1, m_preprocess!$1:$1048576, $D28, FALSE))</f>
        <v/>
      </c>
      <c r="I28" t="str">
        <f>IF(ISBLANK(HLOOKUP(I$1,m_preprocess!$1:$1048576, $D28, FALSE)), "", HLOOKUP(I$1, m_preprocess!$1:$1048576, $D28, FALSE))</f>
        <v/>
      </c>
      <c r="J28" t="str">
        <f>IF(ISBLANK(HLOOKUP(J$1,m_preprocess!$1:$1048576, $D28, FALSE)), "", HLOOKUP(J$1, m_preprocess!$1:$1048576, $D28, FALSE))</f>
        <v/>
      </c>
      <c r="K28" t="str">
        <f>IF(ISBLANK(HLOOKUP(K$1,m_preprocess!$1:$1048576, $D28, FALSE)), "", HLOOKUP(K$1, m_preprocess!$1:$1048576, $D28, FALSE))</f>
        <v/>
      </c>
      <c r="L28" t="str">
        <f>IF(ISBLANK(HLOOKUP(L$1,m_preprocess!$1:$1048576, $D28, FALSE)), "", HLOOKUP(L$1, m_preprocess!$1:$1048576, $D28, FALSE))</f>
        <v/>
      </c>
      <c r="M28" t="str">
        <f>IF(ISBLANK(HLOOKUP(M$1,m_preprocess!$1:$1048576, $D28, FALSE)), "", HLOOKUP(M$1, m_preprocess!$1:$1048576, $D28, FALSE))</f>
        <v/>
      </c>
      <c r="N28" t="str">
        <f>IF(ISBLANK(HLOOKUP(N$1,m_preprocess!$1:$1048576, $D28, FALSE)), "", HLOOKUP(N$1, m_preprocess!$1:$1048576, $D28, FALSE))</f>
        <v/>
      </c>
      <c r="O28" t="str">
        <f>IF(ISBLANK(HLOOKUP(O$1,m_preprocess!$1:$1048576, $D28, FALSE)), "", HLOOKUP(O$1, m_preprocess!$1:$1048576, $D28, FALSE))</f>
        <v/>
      </c>
      <c r="P28" t="str">
        <f>IF(ISBLANK(HLOOKUP(P$1,m_preprocess!$1:$1048576, $D28, FALSE)), "", HLOOKUP(P$1, m_preprocess!$1:$1048576, $D28, FALSE))</f>
        <v/>
      </c>
      <c r="Q28">
        <f>IF(ISBLANK(HLOOKUP(Q$1,m_preprocess!$1:$1048576, $D28, FALSE)), "", HLOOKUP(Q$1, m_preprocess!$1:$1048576, $D28, FALSE))</f>
        <v>32410533.257961184</v>
      </c>
      <c r="R28" t="str">
        <f>IF(ISBLANK(HLOOKUP(R$1,m_preprocess!$1:$1048576, $D28, FALSE)), "", HLOOKUP(R$1, m_preprocess!$1:$1048576, $D28, FALSE))</f>
        <v/>
      </c>
      <c r="S28" t="str">
        <f>IF(ISBLANK(HLOOKUP(S$1,m_preprocess!$1:$1048576, $D28, FALSE)), "", HLOOKUP(S$1, m_preprocess!$1:$1048576, $D28, FALSE))</f>
        <v/>
      </c>
      <c r="T28" t="str">
        <f>IF(ISBLANK(HLOOKUP(T$1,m_preprocess!$1:$1048576, $D28, FALSE)), "", HLOOKUP(T$1, m_preprocess!$1:$1048576, $D28, FALSE))</f>
        <v/>
      </c>
      <c r="U28" t="str">
        <f>IF(ISBLANK(HLOOKUP(U$1,m_preprocess!$1:$1048576, $D28, FALSE)), "", HLOOKUP(U$1, m_preprocess!$1:$1048576, $D28, FALSE))</f>
        <v/>
      </c>
      <c r="V28" t="str">
        <f>IF(ISBLANK(HLOOKUP(V$1,m_preprocess!$1:$1048576, $D28, FALSE)), "", HLOOKUP(V$1, m_preprocess!$1:$1048576, $D28, FALSE))</f>
        <v/>
      </c>
      <c r="W28" t="str">
        <f>IF(ISBLANK(HLOOKUP(W$1,m_preprocess!$1:$1048576, $D28, FALSE)), "", HLOOKUP(W$1, m_preprocess!$1:$1048576, $D28, FALSE))</f>
        <v/>
      </c>
    </row>
    <row r="29" spans="1:23">
      <c r="A29" s="42">
        <v>34790</v>
      </c>
      <c r="B29">
        <v>1995</v>
      </c>
      <c r="C29">
        <v>4</v>
      </c>
      <c r="D29">
        <v>29</v>
      </c>
      <c r="E29" t="str">
        <f>IF(ISBLANK(HLOOKUP(E$1,m_preprocess!$1:$1048576, $D29, FALSE)), "", HLOOKUP(E$1, m_preprocess!$1:$1048576, $D29, FALSE))</f>
        <v/>
      </c>
      <c r="F29">
        <f>IF(ISBLANK(HLOOKUP(F$1,m_preprocess!$1:$1048576, $D29, FALSE)), "", HLOOKUP(F$1, m_preprocess!$1:$1048576, $D29, FALSE))</f>
        <v>53.89</v>
      </c>
      <c r="G29" t="str">
        <f>IF(ISBLANK(HLOOKUP(G$1,m_preprocess!$1:$1048576, $D29, FALSE)), "", HLOOKUP(G$1, m_preprocess!$1:$1048576, $D29, FALSE))</f>
        <v/>
      </c>
      <c r="H29" t="str">
        <f>IF(ISBLANK(HLOOKUP(H$1,m_preprocess!$1:$1048576, $D29, FALSE)), "", HLOOKUP(H$1, m_preprocess!$1:$1048576, $D29, FALSE))</f>
        <v/>
      </c>
      <c r="I29" t="str">
        <f>IF(ISBLANK(HLOOKUP(I$1,m_preprocess!$1:$1048576, $D29, FALSE)), "", HLOOKUP(I$1, m_preprocess!$1:$1048576, $D29, FALSE))</f>
        <v/>
      </c>
      <c r="J29" t="str">
        <f>IF(ISBLANK(HLOOKUP(J$1,m_preprocess!$1:$1048576, $D29, FALSE)), "", HLOOKUP(J$1, m_preprocess!$1:$1048576, $D29, FALSE))</f>
        <v/>
      </c>
      <c r="K29" t="str">
        <f>IF(ISBLANK(HLOOKUP(K$1,m_preprocess!$1:$1048576, $D29, FALSE)), "", HLOOKUP(K$1, m_preprocess!$1:$1048576, $D29, FALSE))</f>
        <v/>
      </c>
      <c r="L29" t="str">
        <f>IF(ISBLANK(HLOOKUP(L$1,m_preprocess!$1:$1048576, $D29, FALSE)), "", HLOOKUP(L$1, m_preprocess!$1:$1048576, $D29, FALSE))</f>
        <v/>
      </c>
      <c r="M29" t="str">
        <f>IF(ISBLANK(HLOOKUP(M$1,m_preprocess!$1:$1048576, $D29, FALSE)), "", HLOOKUP(M$1, m_preprocess!$1:$1048576, $D29, FALSE))</f>
        <v/>
      </c>
      <c r="N29" t="str">
        <f>IF(ISBLANK(HLOOKUP(N$1,m_preprocess!$1:$1048576, $D29, FALSE)), "", HLOOKUP(N$1, m_preprocess!$1:$1048576, $D29, FALSE))</f>
        <v/>
      </c>
      <c r="O29" t="str">
        <f>IF(ISBLANK(HLOOKUP(O$1,m_preprocess!$1:$1048576, $D29, FALSE)), "", HLOOKUP(O$1, m_preprocess!$1:$1048576, $D29, FALSE))</f>
        <v/>
      </c>
      <c r="P29" t="str">
        <f>IF(ISBLANK(HLOOKUP(P$1,m_preprocess!$1:$1048576, $D29, FALSE)), "", HLOOKUP(P$1, m_preprocess!$1:$1048576, $D29, FALSE))</f>
        <v/>
      </c>
      <c r="Q29">
        <f>IF(ISBLANK(HLOOKUP(Q$1,m_preprocess!$1:$1048576, $D29, FALSE)), "", HLOOKUP(Q$1, m_preprocess!$1:$1048576, $D29, FALSE))</f>
        <v>32776637.595101133</v>
      </c>
      <c r="R29" t="str">
        <f>IF(ISBLANK(HLOOKUP(R$1,m_preprocess!$1:$1048576, $D29, FALSE)), "", HLOOKUP(R$1, m_preprocess!$1:$1048576, $D29, FALSE))</f>
        <v/>
      </c>
      <c r="S29" t="str">
        <f>IF(ISBLANK(HLOOKUP(S$1,m_preprocess!$1:$1048576, $D29, FALSE)), "", HLOOKUP(S$1, m_preprocess!$1:$1048576, $D29, FALSE))</f>
        <v/>
      </c>
      <c r="T29" t="str">
        <f>IF(ISBLANK(HLOOKUP(T$1,m_preprocess!$1:$1048576, $D29, FALSE)), "", HLOOKUP(T$1, m_preprocess!$1:$1048576, $D29, FALSE))</f>
        <v/>
      </c>
      <c r="U29" t="str">
        <f>IF(ISBLANK(HLOOKUP(U$1,m_preprocess!$1:$1048576, $D29, FALSE)), "", HLOOKUP(U$1, m_preprocess!$1:$1048576, $D29, FALSE))</f>
        <v/>
      </c>
      <c r="V29" t="str">
        <f>IF(ISBLANK(HLOOKUP(V$1,m_preprocess!$1:$1048576, $D29, FALSE)), "", HLOOKUP(V$1, m_preprocess!$1:$1048576, $D29, FALSE))</f>
        <v/>
      </c>
      <c r="W29" t="str">
        <f>IF(ISBLANK(HLOOKUP(W$1,m_preprocess!$1:$1048576, $D29, FALSE)), "", HLOOKUP(W$1, m_preprocess!$1:$1048576, $D29, FALSE))</f>
        <v/>
      </c>
    </row>
    <row r="30" spans="1:23">
      <c r="A30" s="42">
        <v>34820</v>
      </c>
      <c r="B30">
        <v>1995</v>
      </c>
      <c r="C30">
        <v>5</v>
      </c>
      <c r="D30">
        <v>30</v>
      </c>
      <c r="E30" t="str">
        <f>IF(ISBLANK(HLOOKUP(E$1,m_preprocess!$1:$1048576, $D30, FALSE)), "", HLOOKUP(E$1, m_preprocess!$1:$1048576, $D30, FALSE))</f>
        <v/>
      </c>
      <c r="F30">
        <f>IF(ISBLANK(HLOOKUP(F$1,m_preprocess!$1:$1048576, $D30, FALSE)), "", HLOOKUP(F$1, m_preprocess!$1:$1048576, $D30, FALSE))</f>
        <v>54.14</v>
      </c>
      <c r="G30" t="str">
        <f>IF(ISBLANK(HLOOKUP(G$1,m_preprocess!$1:$1048576, $D30, FALSE)), "", HLOOKUP(G$1, m_preprocess!$1:$1048576, $D30, FALSE))</f>
        <v/>
      </c>
      <c r="H30" t="str">
        <f>IF(ISBLANK(HLOOKUP(H$1,m_preprocess!$1:$1048576, $D30, FALSE)), "", HLOOKUP(H$1, m_preprocess!$1:$1048576, $D30, FALSE))</f>
        <v/>
      </c>
      <c r="I30" t="str">
        <f>IF(ISBLANK(HLOOKUP(I$1,m_preprocess!$1:$1048576, $D30, FALSE)), "", HLOOKUP(I$1, m_preprocess!$1:$1048576, $D30, FALSE))</f>
        <v/>
      </c>
      <c r="J30" t="str">
        <f>IF(ISBLANK(HLOOKUP(J$1,m_preprocess!$1:$1048576, $D30, FALSE)), "", HLOOKUP(J$1, m_preprocess!$1:$1048576, $D30, FALSE))</f>
        <v/>
      </c>
      <c r="K30" t="str">
        <f>IF(ISBLANK(HLOOKUP(K$1,m_preprocess!$1:$1048576, $D30, FALSE)), "", HLOOKUP(K$1, m_preprocess!$1:$1048576, $D30, FALSE))</f>
        <v/>
      </c>
      <c r="L30" t="str">
        <f>IF(ISBLANK(HLOOKUP(L$1,m_preprocess!$1:$1048576, $D30, FALSE)), "", HLOOKUP(L$1, m_preprocess!$1:$1048576, $D30, FALSE))</f>
        <v/>
      </c>
      <c r="M30" t="str">
        <f>IF(ISBLANK(HLOOKUP(M$1,m_preprocess!$1:$1048576, $D30, FALSE)), "", HLOOKUP(M$1, m_preprocess!$1:$1048576, $D30, FALSE))</f>
        <v/>
      </c>
      <c r="N30" t="str">
        <f>IF(ISBLANK(HLOOKUP(N$1,m_preprocess!$1:$1048576, $D30, FALSE)), "", HLOOKUP(N$1, m_preprocess!$1:$1048576, $D30, FALSE))</f>
        <v/>
      </c>
      <c r="O30" t="str">
        <f>IF(ISBLANK(HLOOKUP(O$1,m_preprocess!$1:$1048576, $D30, FALSE)), "", HLOOKUP(O$1, m_preprocess!$1:$1048576, $D30, FALSE))</f>
        <v/>
      </c>
      <c r="P30" t="str">
        <f>IF(ISBLANK(HLOOKUP(P$1,m_preprocess!$1:$1048576, $D30, FALSE)), "", HLOOKUP(P$1, m_preprocess!$1:$1048576, $D30, FALSE))</f>
        <v/>
      </c>
      <c r="Q30">
        <f>IF(ISBLANK(HLOOKUP(Q$1,m_preprocess!$1:$1048576, $D30, FALSE)), "", HLOOKUP(Q$1, m_preprocess!$1:$1048576, $D30, FALSE))</f>
        <v>32895954.931658663</v>
      </c>
      <c r="R30" t="str">
        <f>IF(ISBLANK(HLOOKUP(R$1,m_preprocess!$1:$1048576, $D30, FALSE)), "", HLOOKUP(R$1, m_preprocess!$1:$1048576, $D30, FALSE))</f>
        <v/>
      </c>
      <c r="S30" t="str">
        <f>IF(ISBLANK(HLOOKUP(S$1,m_preprocess!$1:$1048576, $D30, FALSE)), "", HLOOKUP(S$1, m_preprocess!$1:$1048576, $D30, FALSE))</f>
        <v/>
      </c>
      <c r="T30" t="str">
        <f>IF(ISBLANK(HLOOKUP(T$1,m_preprocess!$1:$1048576, $D30, FALSE)), "", HLOOKUP(T$1, m_preprocess!$1:$1048576, $D30, FALSE))</f>
        <v/>
      </c>
      <c r="U30" t="str">
        <f>IF(ISBLANK(HLOOKUP(U$1,m_preprocess!$1:$1048576, $D30, FALSE)), "", HLOOKUP(U$1, m_preprocess!$1:$1048576, $D30, FALSE))</f>
        <v/>
      </c>
      <c r="V30" t="str">
        <f>IF(ISBLANK(HLOOKUP(V$1,m_preprocess!$1:$1048576, $D30, FALSE)), "", HLOOKUP(V$1, m_preprocess!$1:$1048576, $D30, FALSE))</f>
        <v/>
      </c>
      <c r="W30" t="str">
        <f>IF(ISBLANK(HLOOKUP(W$1,m_preprocess!$1:$1048576, $D30, FALSE)), "", HLOOKUP(W$1, m_preprocess!$1:$1048576, $D30, FALSE))</f>
        <v/>
      </c>
    </row>
    <row r="31" spans="1:23">
      <c r="A31" s="42">
        <v>34851</v>
      </c>
      <c r="B31">
        <v>1995</v>
      </c>
      <c r="C31">
        <v>6</v>
      </c>
      <c r="D31">
        <v>31</v>
      </c>
      <c r="E31" t="str">
        <f>IF(ISBLANK(HLOOKUP(E$1,m_preprocess!$1:$1048576, $D31, FALSE)), "", HLOOKUP(E$1, m_preprocess!$1:$1048576, $D31, FALSE))</f>
        <v/>
      </c>
      <c r="F31">
        <f>IF(ISBLANK(HLOOKUP(F$1,m_preprocess!$1:$1048576, $D31, FALSE)), "", HLOOKUP(F$1, m_preprocess!$1:$1048576, $D31, FALSE))</f>
        <v>54.52</v>
      </c>
      <c r="G31" t="str">
        <f>IF(ISBLANK(HLOOKUP(G$1,m_preprocess!$1:$1048576, $D31, FALSE)), "", HLOOKUP(G$1, m_preprocess!$1:$1048576, $D31, FALSE))</f>
        <v/>
      </c>
      <c r="H31" t="str">
        <f>IF(ISBLANK(HLOOKUP(H$1,m_preprocess!$1:$1048576, $D31, FALSE)), "", HLOOKUP(H$1, m_preprocess!$1:$1048576, $D31, FALSE))</f>
        <v/>
      </c>
      <c r="I31" t="str">
        <f>IF(ISBLANK(HLOOKUP(I$1,m_preprocess!$1:$1048576, $D31, FALSE)), "", HLOOKUP(I$1, m_preprocess!$1:$1048576, $D31, FALSE))</f>
        <v/>
      </c>
      <c r="J31" t="str">
        <f>IF(ISBLANK(HLOOKUP(J$1,m_preprocess!$1:$1048576, $D31, FALSE)), "", HLOOKUP(J$1, m_preprocess!$1:$1048576, $D31, FALSE))</f>
        <v/>
      </c>
      <c r="K31" t="str">
        <f>IF(ISBLANK(HLOOKUP(K$1,m_preprocess!$1:$1048576, $D31, FALSE)), "", HLOOKUP(K$1, m_preprocess!$1:$1048576, $D31, FALSE))</f>
        <v/>
      </c>
      <c r="L31" t="str">
        <f>IF(ISBLANK(HLOOKUP(L$1,m_preprocess!$1:$1048576, $D31, FALSE)), "", HLOOKUP(L$1, m_preprocess!$1:$1048576, $D31, FALSE))</f>
        <v/>
      </c>
      <c r="M31" t="str">
        <f>IF(ISBLANK(HLOOKUP(M$1,m_preprocess!$1:$1048576, $D31, FALSE)), "", HLOOKUP(M$1, m_preprocess!$1:$1048576, $D31, FALSE))</f>
        <v/>
      </c>
      <c r="N31" t="str">
        <f>IF(ISBLANK(HLOOKUP(N$1,m_preprocess!$1:$1048576, $D31, FALSE)), "", HLOOKUP(N$1, m_preprocess!$1:$1048576, $D31, FALSE))</f>
        <v/>
      </c>
      <c r="O31" t="str">
        <f>IF(ISBLANK(HLOOKUP(O$1,m_preprocess!$1:$1048576, $D31, FALSE)), "", HLOOKUP(O$1, m_preprocess!$1:$1048576, $D31, FALSE))</f>
        <v/>
      </c>
      <c r="P31" t="str">
        <f>IF(ISBLANK(HLOOKUP(P$1,m_preprocess!$1:$1048576, $D31, FALSE)), "", HLOOKUP(P$1, m_preprocess!$1:$1048576, $D31, FALSE))</f>
        <v/>
      </c>
      <c r="Q31">
        <f>IF(ISBLANK(HLOOKUP(Q$1,m_preprocess!$1:$1048576, $D31, FALSE)), "", HLOOKUP(Q$1, m_preprocess!$1:$1048576, $D31, FALSE))</f>
        <v>35119424.064563461</v>
      </c>
      <c r="R31" t="str">
        <f>IF(ISBLANK(HLOOKUP(R$1,m_preprocess!$1:$1048576, $D31, FALSE)), "", HLOOKUP(R$1, m_preprocess!$1:$1048576, $D31, FALSE))</f>
        <v/>
      </c>
      <c r="S31" t="str">
        <f>IF(ISBLANK(HLOOKUP(S$1,m_preprocess!$1:$1048576, $D31, FALSE)), "", HLOOKUP(S$1, m_preprocess!$1:$1048576, $D31, FALSE))</f>
        <v/>
      </c>
      <c r="T31" t="str">
        <f>IF(ISBLANK(HLOOKUP(T$1,m_preprocess!$1:$1048576, $D31, FALSE)), "", HLOOKUP(T$1, m_preprocess!$1:$1048576, $D31, FALSE))</f>
        <v/>
      </c>
      <c r="U31" t="str">
        <f>IF(ISBLANK(HLOOKUP(U$1,m_preprocess!$1:$1048576, $D31, FALSE)), "", HLOOKUP(U$1, m_preprocess!$1:$1048576, $D31, FALSE))</f>
        <v/>
      </c>
      <c r="V31" t="str">
        <f>IF(ISBLANK(HLOOKUP(V$1,m_preprocess!$1:$1048576, $D31, FALSE)), "", HLOOKUP(V$1, m_preprocess!$1:$1048576, $D31, FALSE))</f>
        <v/>
      </c>
      <c r="W31" t="str">
        <f>IF(ISBLANK(HLOOKUP(W$1,m_preprocess!$1:$1048576, $D31, FALSE)), "", HLOOKUP(W$1, m_preprocess!$1:$1048576, $D31, FALSE))</f>
        <v/>
      </c>
    </row>
    <row r="32" spans="1:23">
      <c r="A32" s="42">
        <v>34881</v>
      </c>
      <c r="B32">
        <v>1995</v>
      </c>
      <c r="C32">
        <v>7</v>
      </c>
      <c r="D32">
        <v>32</v>
      </c>
      <c r="E32" t="str">
        <f>IF(ISBLANK(HLOOKUP(E$1,m_preprocess!$1:$1048576, $D32, FALSE)), "", HLOOKUP(E$1, m_preprocess!$1:$1048576, $D32, FALSE))</f>
        <v/>
      </c>
      <c r="F32">
        <f>IF(ISBLANK(HLOOKUP(F$1,m_preprocess!$1:$1048576, $D32, FALSE)), "", HLOOKUP(F$1, m_preprocess!$1:$1048576, $D32, FALSE))</f>
        <v>54.73</v>
      </c>
      <c r="G32" t="str">
        <f>IF(ISBLANK(HLOOKUP(G$1,m_preprocess!$1:$1048576, $D32, FALSE)), "", HLOOKUP(G$1, m_preprocess!$1:$1048576, $D32, FALSE))</f>
        <v/>
      </c>
      <c r="H32" t="str">
        <f>IF(ISBLANK(HLOOKUP(H$1,m_preprocess!$1:$1048576, $D32, FALSE)), "", HLOOKUP(H$1, m_preprocess!$1:$1048576, $D32, FALSE))</f>
        <v/>
      </c>
      <c r="I32" t="str">
        <f>IF(ISBLANK(HLOOKUP(I$1,m_preprocess!$1:$1048576, $D32, FALSE)), "", HLOOKUP(I$1, m_preprocess!$1:$1048576, $D32, FALSE))</f>
        <v/>
      </c>
      <c r="J32" t="str">
        <f>IF(ISBLANK(HLOOKUP(J$1,m_preprocess!$1:$1048576, $D32, FALSE)), "", HLOOKUP(J$1, m_preprocess!$1:$1048576, $D32, FALSE))</f>
        <v/>
      </c>
      <c r="K32" t="str">
        <f>IF(ISBLANK(HLOOKUP(K$1,m_preprocess!$1:$1048576, $D32, FALSE)), "", HLOOKUP(K$1, m_preprocess!$1:$1048576, $D32, FALSE))</f>
        <v/>
      </c>
      <c r="L32" t="str">
        <f>IF(ISBLANK(HLOOKUP(L$1,m_preprocess!$1:$1048576, $D32, FALSE)), "", HLOOKUP(L$1, m_preprocess!$1:$1048576, $D32, FALSE))</f>
        <v/>
      </c>
      <c r="M32" t="str">
        <f>IF(ISBLANK(HLOOKUP(M$1,m_preprocess!$1:$1048576, $D32, FALSE)), "", HLOOKUP(M$1, m_preprocess!$1:$1048576, $D32, FALSE))</f>
        <v/>
      </c>
      <c r="N32" t="str">
        <f>IF(ISBLANK(HLOOKUP(N$1,m_preprocess!$1:$1048576, $D32, FALSE)), "", HLOOKUP(N$1, m_preprocess!$1:$1048576, $D32, FALSE))</f>
        <v/>
      </c>
      <c r="O32" t="str">
        <f>IF(ISBLANK(HLOOKUP(O$1,m_preprocess!$1:$1048576, $D32, FALSE)), "", HLOOKUP(O$1, m_preprocess!$1:$1048576, $D32, FALSE))</f>
        <v/>
      </c>
      <c r="P32" t="str">
        <f>IF(ISBLANK(HLOOKUP(P$1,m_preprocess!$1:$1048576, $D32, FALSE)), "", HLOOKUP(P$1, m_preprocess!$1:$1048576, $D32, FALSE))</f>
        <v/>
      </c>
      <c r="Q32">
        <f>IF(ISBLANK(HLOOKUP(Q$1,m_preprocess!$1:$1048576, $D32, FALSE)), "", HLOOKUP(Q$1, m_preprocess!$1:$1048576, $D32, FALSE))</f>
        <v>35542536.086241551</v>
      </c>
      <c r="R32" t="str">
        <f>IF(ISBLANK(HLOOKUP(R$1,m_preprocess!$1:$1048576, $D32, FALSE)), "", HLOOKUP(R$1, m_preprocess!$1:$1048576, $D32, FALSE))</f>
        <v/>
      </c>
      <c r="S32" t="str">
        <f>IF(ISBLANK(HLOOKUP(S$1,m_preprocess!$1:$1048576, $D32, FALSE)), "", HLOOKUP(S$1, m_preprocess!$1:$1048576, $D32, FALSE))</f>
        <v/>
      </c>
      <c r="T32" t="str">
        <f>IF(ISBLANK(HLOOKUP(T$1,m_preprocess!$1:$1048576, $D32, FALSE)), "", HLOOKUP(T$1, m_preprocess!$1:$1048576, $D32, FALSE))</f>
        <v/>
      </c>
      <c r="U32" t="str">
        <f>IF(ISBLANK(HLOOKUP(U$1,m_preprocess!$1:$1048576, $D32, FALSE)), "", HLOOKUP(U$1, m_preprocess!$1:$1048576, $D32, FALSE))</f>
        <v/>
      </c>
      <c r="V32" t="str">
        <f>IF(ISBLANK(HLOOKUP(V$1,m_preprocess!$1:$1048576, $D32, FALSE)), "", HLOOKUP(V$1, m_preprocess!$1:$1048576, $D32, FALSE))</f>
        <v/>
      </c>
      <c r="W32" t="str">
        <f>IF(ISBLANK(HLOOKUP(W$1,m_preprocess!$1:$1048576, $D32, FALSE)), "", HLOOKUP(W$1, m_preprocess!$1:$1048576, $D32, FALSE))</f>
        <v/>
      </c>
    </row>
    <row r="33" spans="1:23">
      <c r="A33" s="42">
        <v>34912</v>
      </c>
      <c r="B33">
        <v>1995</v>
      </c>
      <c r="C33">
        <v>8</v>
      </c>
      <c r="D33">
        <v>33</v>
      </c>
      <c r="E33" t="str">
        <f>IF(ISBLANK(HLOOKUP(E$1,m_preprocess!$1:$1048576, $D33, FALSE)), "", HLOOKUP(E$1, m_preprocess!$1:$1048576, $D33, FALSE))</f>
        <v/>
      </c>
      <c r="F33">
        <f>IF(ISBLANK(HLOOKUP(F$1,m_preprocess!$1:$1048576, $D33, FALSE)), "", HLOOKUP(F$1, m_preprocess!$1:$1048576, $D33, FALSE))</f>
        <v>55.01</v>
      </c>
      <c r="G33" t="str">
        <f>IF(ISBLANK(HLOOKUP(G$1,m_preprocess!$1:$1048576, $D33, FALSE)), "", HLOOKUP(G$1, m_preprocess!$1:$1048576, $D33, FALSE))</f>
        <v/>
      </c>
      <c r="H33" t="str">
        <f>IF(ISBLANK(HLOOKUP(H$1,m_preprocess!$1:$1048576, $D33, FALSE)), "", HLOOKUP(H$1, m_preprocess!$1:$1048576, $D33, FALSE))</f>
        <v/>
      </c>
      <c r="I33" t="str">
        <f>IF(ISBLANK(HLOOKUP(I$1,m_preprocess!$1:$1048576, $D33, FALSE)), "", HLOOKUP(I$1, m_preprocess!$1:$1048576, $D33, FALSE))</f>
        <v/>
      </c>
      <c r="J33" t="str">
        <f>IF(ISBLANK(HLOOKUP(J$1,m_preprocess!$1:$1048576, $D33, FALSE)), "", HLOOKUP(J$1, m_preprocess!$1:$1048576, $D33, FALSE))</f>
        <v/>
      </c>
      <c r="K33" t="str">
        <f>IF(ISBLANK(HLOOKUP(K$1,m_preprocess!$1:$1048576, $D33, FALSE)), "", HLOOKUP(K$1, m_preprocess!$1:$1048576, $D33, FALSE))</f>
        <v/>
      </c>
      <c r="L33" t="str">
        <f>IF(ISBLANK(HLOOKUP(L$1,m_preprocess!$1:$1048576, $D33, FALSE)), "", HLOOKUP(L$1, m_preprocess!$1:$1048576, $D33, FALSE))</f>
        <v/>
      </c>
      <c r="M33" t="str">
        <f>IF(ISBLANK(HLOOKUP(M$1,m_preprocess!$1:$1048576, $D33, FALSE)), "", HLOOKUP(M$1, m_preprocess!$1:$1048576, $D33, FALSE))</f>
        <v/>
      </c>
      <c r="N33" t="str">
        <f>IF(ISBLANK(HLOOKUP(N$1,m_preprocess!$1:$1048576, $D33, FALSE)), "", HLOOKUP(N$1, m_preprocess!$1:$1048576, $D33, FALSE))</f>
        <v/>
      </c>
      <c r="O33" t="str">
        <f>IF(ISBLANK(HLOOKUP(O$1,m_preprocess!$1:$1048576, $D33, FALSE)), "", HLOOKUP(O$1, m_preprocess!$1:$1048576, $D33, FALSE))</f>
        <v/>
      </c>
      <c r="P33" t="str">
        <f>IF(ISBLANK(HLOOKUP(P$1,m_preprocess!$1:$1048576, $D33, FALSE)), "", HLOOKUP(P$1, m_preprocess!$1:$1048576, $D33, FALSE))</f>
        <v/>
      </c>
      <c r="Q33">
        <f>IF(ISBLANK(HLOOKUP(Q$1,m_preprocess!$1:$1048576, $D33, FALSE)), "", HLOOKUP(Q$1, m_preprocess!$1:$1048576, $D33, FALSE))</f>
        <v>35232394.110161789</v>
      </c>
      <c r="R33" t="str">
        <f>IF(ISBLANK(HLOOKUP(R$1,m_preprocess!$1:$1048576, $D33, FALSE)), "", HLOOKUP(R$1, m_preprocess!$1:$1048576, $D33, FALSE))</f>
        <v/>
      </c>
      <c r="S33" t="str">
        <f>IF(ISBLANK(HLOOKUP(S$1,m_preprocess!$1:$1048576, $D33, FALSE)), "", HLOOKUP(S$1, m_preprocess!$1:$1048576, $D33, FALSE))</f>
        <v/>
      </c>
      <c r="T33" t="str">
        <f>IF(ISBLANK(HLOOKUP(T$1,m_preprocess!$1:$1048576, $D33, FALSE)), "", HLOOKUP(T$1, m_preprocess!$1:$1048576, $D33, FALSE))</f>
        <v/>
      </c>
      <c r="U33" t="str">
        <f>IF(ISBLANK(HLOOKUP(U$1,m_preprocess!$1:$1048576, $D33, FALSE)), "", HLOOKUP(U$1, m_preprocess!$1:$1048576, $D33, FALSE))</f>
        <v/>
      </c>
      <c r="V33" t="str">
        <f>IF(ISBLANK(HLOOKUP(V$1,m_preprocess!$1:$1048576, $D33, FALSE)), "", HLOOKUP(V$1, m_preprocess!$1:$1048576, $D33, FALSE))</f>
        <v/>
      </c>
      <c r="W33" t="str">
        <f>IF(ISBLANK(HLOOKUP(W$1,m_preprocess!$1:$1048576, $D33, FALSE)), "", HLOOKUP(W$1, m_preprocess!$1:$1048576, $D33, FALSE))</f>
        <v/>
      </c>
    </row>
    <row r="34" spans="1:23">
      <c r="A34" s="42">
        <v>34943</v>
      </c>
      <c r="B34">
        <v>1995</v>
      </c>
      <c r="C34">
        <v>9</v>
      </c>
      <c r="D34">
        <v>34</v>
      </c>
      <c r="E34" t="str">
        <f>IF(ISBLANK(HLOOKUP(E$1,m_preprocess!$1:$1048576, $D34, FALSE)), "", HLOOKUP(E$1, m_preprocess!$1:$1048576, $D34, FALSE))</f>
        <v/>
      </c>
      <c r="F34">
        <f>IF(ISBLANK(HLOOKUP(F$1,m_preprocess!$1:$1048576, $D34, FALSE)), "", HLOOKUP(F$1, m_preprocess!$1:$1048576, $D34, FALSE))</f>
        <v>55.3</v>
      </c>
      <c r="G34" t="str">
        <f>IF(ISBLANK(HLOOKUP(G$1,m_preprocess!$1:$1048576, $D34, FALSE)), "", HLOOKUP(G$1, m_preprocess!$1:$1048576, $D34, FALSE))</f>
        <v/>
      </c>
      <c r="H34" t="str">
        <f>IF(ISBLANK(HLOOKUP(H$1,m_preprocess!$1:$1048576, $D34, FALSE)), "", HLOOKUP(H$1, m_preprocess!$1:$1048576, $D34, FALSE))</f>
        <v/>
      </c>
      <c r="I34" t="str">
        <f>IF(ISBLANK(HLOOKUP(I$1,m_preprocess!$1:$1048576, $D34, FALSE)), "", HLOOKUP(I$1, m_preprocess!$1:$1048576, $D34, FALSE))</f>
        <v/>
      </c>
      <c r="J34" t="str">
        <f>IF(ISBLANK(HLOOKUP(J$1,m_preprocess!$1:$1048576, $D34, FALSE)), "", HLOOKUP(J$1, m_preprocess!$1:$1048576, $D34, FALSE))</f>
        <v/>
      </c>
      <c r="K34" t="str">
        <f>IF(ISBLANK(HLOOKUP(K$1,m_preprocess!$1:$1048576, $D34, FALSE)), "", HLOOKUP(K$1, m_preprocess!$1:$1048576, $D34, FALSE))</f>
        <v/>
      </c>
      <c r="L34" t="str">
        <f>IF(ISBLANK(HLOOKUP(L$1,m_preprocess!$1:$1048576, $D34, FALSE)), "", HLOOKUP(L$1, m_preprocess!$1:$1048576, $D34, FALSE))</f>
        <v/>
      </c>
      <c r="M34" t="str">
        <f>IF(ISBLANK(HLOOKUP(M$1,m_preprocess!$1:$1048576, $D34, FALSE)), "", HLOOKUP(M$1, m_preprocess!$1:$1048576, $D34, FALSE))</f>
        <v/>
      </c>
      <c r="N34" t="str">
        <f>IF(ISBLANK(HLOOKUP(N$1,m_preprocess!$1:$1048576, $D34, FALSE)), "", HLOOKUP(N$1, m_preprocess!$1:$1048576, $D34, FALSE))</f>
        <v/>
      </c>
      <c r="O34" t="str">
        <f>IF(ISBLANK(HLOOKUP(O$1,m_preprocess!$1:$1048576, $D34, FALSE)), "", HLOOKUP(O$1, m_preprocess!$1:$1048576, $D34, FALSE))</f>
        <v/>
      </c>
      <c r="P34" t="str">
        <f>IF(ISBLANK(HLOOKUP(P$1,m_preprocess!$1:$1048576, $D34, FALSE)), "", HLOOKUP(P$1, m_preprocess!$1:$1048576, $D34, FALSE))</f>
        <v/>
      </c>
      <c r="Q34">
        <f>IF(ISBLANK(HLOOKUP(Q$1,m_preprocess!$1:$1048576, $D34, FALSE)), "", HLOOKUP(Q$1, m_preprocess!$1:$1048576, $D34, FALSE))</f>
        <v>35179945.750452079</v>
      </c>
      <c r="R34" t="str">
        <f>IF(ISBLANK(HLOOKUP(R$1,m_preprocess!$1:$1048576, $D34, FALSE)), "", HLOOKUP(R$1, m_preprocess!$1:$1048576, $D34, FALSE))</f>
        <v/>
      </c>
      <c r="S34" t="str">
        <f>IF(ISBLANK(HLOOKUP(S$1,m_preprocess!$1:$1048576, $D34, FALSE)), "", HLOOKUP(S$1, m_preprocess!$1:$1048576, $D34, FALSE))</f>
        <v/>
      </c>
      <c r="T34" t="str">
        <f>IF(ISBLANK(HLOOKUP(T$1,m_preprocess!$1:$1048576, $D34, FALSE)), "", HLOOKUP(T$1, m_preprocess!$1:$1048576, $D34, FALSE))</f>
        <v/>
      </c>
      <c r="U34" t="str">
        <f>IF(ISBLANK(HLOOKUP(U$1,m_preprocess!$1:$1048576, $D34, FALSE)), "", HLOOKUP(U$1, m_preprocess!$1:$1048576, $D34, FALSE))</f>
        <v/>
      </c>
      <c r="V34" t="str">
        <f>IF(ISBLANK(HLOOKUP(V$1,m_preprocess!$1:$1048576, $D34, FALSE)), "", HLOOKUP(V$1, m_preprocess!$1:$1048576, $D34, FALSE))</f>
        <v/>
      </c>
      <c r="W34" t="str">
        <f>IF(ISBLANK(HLOOKUP(W$1,m_preprocess!$1:$1048576, $D34, FALSE)), "", HLOOKUP(W$1, m_preprocess!$1:$1048576, $D34, FALSE))</f>
        <v/>
      </c>
    </row>
    <row r="35" spans="1:23">
      <c r="A35" s="42">
        <v>34973</v>
      </c>
      <c r="B35">
        <v>1995</v>
      </c>
      <c r="C35">
        <v>10</v>
      </c>
      <c r="D35">
        <v>35</v>
      </c>
      <c r="E35" t="str">
        <f>IF(ISBLANK(HLOOKUP(E$1,m_preprocess!$1:$1048576, $D35, FALSE)), "", HLOOKUP(E$1, m_preprocess!$1:$1048576, $D35, FALSE))</f>
        <v/>
      </c>
      <c r="F35">
        <f>IF(ISBLANK(HLOOKUP(F$1,m_preprocess!$1:$1048576, $D35, FALSE)), "", HLOOKUP(F$1, m_preprocess!$1:$1048576, $D35, FALSE))</f>
        <v>56.34</v>
      </c>
      <c r="G35" t="str">
        <f>IF(ISBLANK(HLOOKUP(G$1,m_preprocess!$1:$1048576, $D35, FALSE)), "", HLOOKUP(G$1, m_preprocess!$1:$1048576, $D35, FALSE))</f>
        <v/>
      </c>
      <c r="H35" t="str">
        <f>IF(ISBLANK(HLOOKUP(H$1,m_preprocess!$1:$1048576, $D35, FALSE)), "", HLOOKUP(H$1, m_preprocess!$1:$1048576, $D35, FALSE))</f>
        <v/>
      </c>
      <c r="I35" t="str">
        <f>IF(ISBLANK(HLOOKUP(I$1,m_preprocess!$1:$1048576, $D35, FALSE)), "", HLOOKUP(I$1, m_preprocess!$1:$1048576, $D35, FALSE))</f>
        <v/>
      </c>
      <c r="J35" t="str">
        <f>IF(ISBLANK(HLOOKUP(J$1,m_preprocess!$1:$1048576, $D35, FALSE)), "", HLOOKUP(J$1, m_preprocess!$1:$1048576, $D35, FALSE))</f>
        <v/>
      </c>
      <c r="K35" t="str">
        <f>IF(ISBLANK(HLOOKUP(K$1,m_preprocess!$1:$1048576, $D35, FALSE)), "", HLOOKUP(K$1, m_preprocess!$1:$1048576, $D35, FALSE))</f>
        <v/>
      </c>
      <c r="L35" t="str">
        <f>IF(ISBLANK(HLOOKUP(L$1,m_preprocess!$1:$1048576, $D35, FALSE)), "", HLOOKUP(L$1, m_preprocess!$1:$1048576, $D35, FALSE))</f>
        <v/>
      </c>
      <c r="M35" t="str">
        <f>IF(ISBLANK(HLOOKUP(M$1,m_preprocess!$1:$1048576, $D35, FALSE)), "", HLOOKUP(M$1, m_preprocess!$1:$1048576, $D35, FALSE))</f>
        <v/>
      </c>
      <c r="N35" t="str">
        <f>IF(ISBLANK(HLOOKUP(N$1,m_preprocess!$1:$1048576, $D35, FALSE)), "", HLOOKUP(N$1, m_preprocess!$1:$1048576, $D35, FALSE))</f>
        <v/>
      </c>
      <c r="O35" t="str">
        <f>IF(ISBLANK(HLOOKUP(O$1,m_preprocess!$1:$1048576, $D35, FALSE)), "", HLOOKUP(O$1, m_preprocess!$1:$1048576, $D35, FALSE))</f>
        <v/>
      </c>
      <c r="P35" t="str">
        <f>IF(ISBLANK(HLOOKUP(P$1,m_preprocess!$1:$1048576, $D35, FALSE)), "", HLOOKUP(P$1, m_preprocess!$1:$1048576, $D35, FALSE))</f>
        <v/>
      </c>
      <c r="Q35">
        <f>IF(ISBLANK(HLOOKUP(Q$1,m_preprocess!$1:$1048576, $D35, FALSE)), "", HLOOKUP(Q$1, m_preprocess!$1:$1048576, $D35, FALSE))</f>
        <v>35671228.257011004</v>
      </c>
      <c r="R35" t="str">
        <f>IF(ISBLANK(HLOOKUP(R$1,m_preprocess!$1:$1048576, $D35, FALSE)), "", HLOOKUP(R$1, m_preprocess!$1:$1048576, $D35, FALSE))</f>
        <v/>
      </c>
      <c r="S35" t="str">
        <f>IF(ISBLANK(HLOOKUP(S$1,m_preprocess!$1:$1048576, $D35, FALSE)), "", HLOOKUP(S$1, m_preprocess!$1:$1048576, $D35, FALSE))</f>
        <v/>
      </c>
      <c r="T35" t="str">
        <f>IF(ISBLANK(HLOOKUP(T$1,m_preprocess!$1:$1048576, $D35, FALSE)), "", HLOOKUP(T$1, m_preprocess!$1:$1048576, $D35, FALSE))</f>
        <v/>
      </c>
      <c r="U35" t="str">
        <f>IF(ISBLANK(HLOOKUP(U$1,m_preprocess!$1:$1048576, $D35, FALSE)), "", HLOOKUP(U$1, m_preprocess!$1:$1048576, $D35, FALSE))</f>
        <v/>
      </c>
      <c r="V35" t="str">
        <f>IF(ISBLANK(HLOOKUP(V$1,m_preprocess!$1:$1048576, $D35, FALSE)), "", HLOOKUP(V$1, m_preprocess!$1:$1048576, $D35, FALSE))</f>
        <v/>
      </c>
      <c r="W35" t="str">
        <f>IF(ISBLANK(HLOOKUP(W$1,m_preprocess!$1:$1048576, $D35, FALSE)), "", HLOOKUP(W$1, m_preprocess!$1:$1048576, $D35, FALSE))</f>
        <v/>
      </c>
    </row>
    <row r="36" spans="1:23">
      <c r="A36" s="42">
        <v>35004</v>
      </c>
      <c r="B36">
        <v>1995</v>
      </c>
      <c r="C36">
        <v>11</v>
      </c>
      <c r="D36">
        <v>36</v>
      </c>
      <c r="E36" t="str">
        <f>IF(ISBLANK(HLOOKUP(E$1,m_preprocess!$1:$1048576, $D36, FALSE)), "", HLOOKUP(E$1, m_preprocess!$1:$1048576, $D36, FALSE))</f>
        <v/>
      </c>
      <c r="F36">
        <f>IF(ISBLANK(HLOOKUP(F$1,m_preprocess!$1:$1048576, $D36, FALSE)), "", HLOOKUP(F$1, m_preprocess!$1:$1048576, $D36, FALSE))</f>
        <v>57.35</v>
      </c>
      <c r="G36" t="str">
        <f>IF(ISBLANK(HLOOKUP(G$1,m_preprocess!$1:$1048576, $D36, FALSE)), "", HLOOKUP(G$1, m_preprocess!$1:$1048576, $D36, FALSE))</f>
        <v/>
      </c>
      <c r="H36" t="str">
        <f>IF(ISBLANK(HLOOKUP(H$1,m_preprocess!$1:$1048576, $D36, FALSE)), "", HLOOKUP(H$1, m_preprocess!$1:$1048576, $D36, FALSE))</f>
        <v/>
      </c>
      <c r="I36" t="str">
        <f>IF(ISBLANK(HLOOKUP(I$1,m_preprocess!$1:$1048576, $D36, FALSE)), "", HLOOKUP(I$1, m_preprocess!$1:$1048576, $D36, FALSE))</f>
        <v/>
      </c>
      <c r="J36" t="str">
        <f>IF(ISBLANK(HLOOKUP(J$1,m_preprocess!$1:$1048576, $D36, FALSE)), "", HLOOKUP(J$1, m_preprocess!$1:$1048576, $D36, FALSE))</f>
        <v/>
      </c>
      <c r="K36" t="str">
        <f>IF(ISBLANK(HLOOKUP(K$1,m_preprocess!$1:$1048576, $D36, FALSE)), "", HLOOKUP(K$1, m_preprocess!$1:$1048576, $D36, FALSE))</f>
        <v/>
      </c>
      <c r="L36" t="str">
        <f>IF(ISBLANK(HLOOKUP(L$1,m_preprocess!$1:$1048576, $D36, FALSE)), "", HLOOKUP(L$1, m_preprocess!$1:$1048576, $D36, FALSE))</f>
        <v/>
      </c>
      <c r="M36" t="str">
        <f>IF(ISBLANK(HLOOKUP(M$1,m_preprocess!$1:$1048576, $D36, FALSE)), "", HLOOKUP(M$1, m_preprocess!$1:$1048576, $D36, FALSE))</f>
        <v/>
      </c>
      <c r="N36" t="str">
        <f>IF(ISBLANK(HLOOKUP(N$1,m_preprocess!$1:$1048576, $D36, FALSE)), "", HLOOKUP(N$1, m_preprocess!$1:$1048576, $D36, FALSE))</f>
        <v/>
      </c>
      <c r="O36" t="str">
        <f>IF(ISBLANK(HLOOKUP(O$1,m_preprocess!$1:$1048576, $D36, FALSE)), "", HLOOKUP(O$1, m_preprocess!$1:$1048576, $D36, FALSE))</f>
        <v/>
      </c>
      <c r="P36" t="str">
        <f>IF(ISBLANK(HLOOKUP(P$1,m_preprocess!$1:$1048576, $D36, FALSE)), "", HLOOKUP(P$1, m_preprocess!$1:$1048576, $D36, FALSE))</f>
        <v/>
      </c>
      <c r="Q36">
        <f>IF(ISBLANK(HLOOKUP(Q$1,m_preprocess!$1:$1048576, $D36, FALSE)), "", HLOOKUP(Q$1, m_preprocess!$1:$1048576, $D36, FALSE))</f>
        <v>35333304.272013947</v>
      </c>
      <c r="R36" t="str">
        <f>IF(ISBLANK(HLOOKUP(R$1,m_preprocess!$1:$1048576, $D36, FALSE)), "", HLOOKUP(R$1, m_preprocess!$1:$1048576, $D36, FALSE))</f>
        <v/>
      </c>
      <c r="S36" t="str">
        <f>IF(ISBLANK(HLOOKUP(S$1,m_preprocess!$1:$1048576, $D36, FALSE)), "", HLOOKUP(S$1, m_preprocess!$1:$1048576, $D36, FALSE))</f>
        <v/>
      </c>
      <c r="T36" t="str">
        <f>IF(ISBLANK(HLOOKUP(T$1,m_preprocess!$1:$1048576, $D36, FALSE)), "", HLOOKUP(T$1, m_preprocess!$1:$1048576, $D36, FALSE))</f>
        <v/>
      </c>
      <c r="U36" t="str">
        <f>IF(ISBLANK(HLOOKUP(U$1,m_preprocess!$1:$1048576, $D36, FALSE)), "", HLOOKUP(U$1, m_preprocess!$1:$1048576, $D36, FALSE))</f>
        <v/>
      </c>
      <c r="V36" t="str">
        <f>IF(ISBLANK(HLOOKUP(V$1,m_preprocess!$1:$1048576, $D36, FALSE)), "", HLOOKUP(V$1, m_preprocess!$1:$1048576, $D36, FALSE))</f>
        <v/>
      </c>
      <c r="W36" t="str">
        <f>IF(ISBLANK(HLOOKUP(W$1,m_preprocess!$1:$1048576, $D36, FALSE)), "", HLOOKUP(W$1, m_preprocess!$1:$1048576, $D36, FALSE))</f>
        <v/>
      </c>
    </row>
    <row r="37" spans="1:23">
      <c r="A37" s="42">
        <v>35034</v>
      </c>
      <c r="B37">
        <v>1995</v>
      </c>
      <c r="C37">
        <v>12</v>
      </c>
      <c r="D37">
        <v>37</v>
      </c>
      <c r="E37" t="str">
        <f>IF(ISBLANK(HLOOKUP(E$1,m_preprocess!$1:$1048576, $D37, FALSE)), "", HLOOKUP(E$1, m_preprocess!$1:$1048576, $D37, FALSE))</f>
        <v/>
      </c>
      <c r="F37">
        <f>IF(ISBLANK(HLOOKUP(F$1,m_preprocess!$1:$1048576, $D37, FALSE)), "", HLOOKUP(F$1, m_preprocess!$1:$1048576, $D37, FALSE))</f>
        <v>58.38</v>
      </c>
      <c r="G37" t="str">
        <f>IF(ISBLANK(HLOOKUP(G$1,m_preprocess!$1:$1048576, $D37, FALSE)), "", HLOOKUP(G$1, m_preprocess!$1:$1048576, $D37, FALSE))</f>
        <v/>
      </c>
      <c r="H37" t="str">
        <f>IF(ISBLANK(HLOOKUP(H$1,m_preprocess!$1:$1048576, $D37, FALSE)), "", HLOOKUP(H$1, m_preprocess!$1:$1048576, $D37, FALSE))</f>
        <v/>
      </c>
      <c r="I37" t="str">
        <f>IF(ISBLANK(HLOOKUP(I$1,m_preprocess!$1:$1048576, $D37, FALSE)), "", HLOOKUP(I$1, m_preprocess!$1:$1048576, $D37, FALSE))</f>
        <v/>
      </c>
      <c r="J37" t="str">
        <f>IF(ISBLANK(HLOOKUP(J$1,m_preprocess!$1:$1048576, $D37, FALSE)), "", HLOOKUP(J$1, m_preprocess!$1:$1048576, $D37, FALSE))</f>
        <v/>
      </c>
      <c r="K37" t="str">
        <f>IF(ISBLANK(HLOOKUP(K$1,m_preprocess!$1:$1048576, $D37, FALSE)), "", HLOOKUP(K$1, m_preprocess!$1:$1048576, $D37, FALSE))</f>
        <v/>
      </c>
      <c r="L37" t="str">
        <f>IF(ISBLANK(HLOOKUP(L$1,m_preprocess!$1:$1048576, $D37, FALSE)), "", HLOOKUP(L$1, m_preprocess!$1:$1048576, $D37, FALSE))</f>
        <v/>
      </c>
      <c r="M37" t="str">
        <f>IF(ISBLANK(HLOOKUP(M$1,m_preprocess!$1:$1048576, $D37, FALSE)), "", HLOOKUP(M$1, m_preprocess!$1:$1048576, $D37, FALSE))</f>
        <v/>
      </c>
      <c r="N37" t="str">
        <f>IF(ISBLANK(HLOOKUP(N$1,m_preprocess!$1:$1048576, $D37, FALSE)), "", HLOOKUP(N$1, m_preprocess!$1:$1048576, $D37, FALSE))</f>
        <v/>
      </c>
      <c r="O37" t="str">
        <f>IF(ISBLANK(HLOOKUP(O$1,m_preprocess!$1:$1048576, $D37, FALSE)), "", HLOOKUP(O$1, m_preprocess!$1:$1048576, $D37, FALSE))</f>
        <v/>
      </c>
      <c r="P37" t="str">
        <f>IF(ISBLANK(HLOOKUP(P$1,m_preprocess!$1:$1048576, $D37, FALSE)), "", HLOOKUP(P$1, m_preprocess!$1:$1048576, $D37, FALSE))</f>
        <v/>
      </c>
      <c r="Q37">
        <f>IF(ISBLANK(HLOOKUP(Q$1,m_preprocess!$1:$1048576, $D37, FALSE)), "", HLOOKUP(Q$1, m_preprocess!$1:$1048576, $D37, FALSE))</f>
        <v>39967951.353203148</v>
      </c>
      <c r="R37" t="str">
        <f>IF(ISBLANK(HLOOKUP(R$1,m_preprocess!$1:$1048576, $D37, FALSE)), "", HLOOKUP(R$1, m_preprocess!$1:$1048576, $D37, FALSE))</f>
        <v/>
      </c>
      <c r="S37" t="str">
        <f>IF(ISBLANK(HLOOKUP(S$1,m_preprocess!$1:$1048576, $D37, FALSE)), "", HLOOKUP(S$1, m_preprocess!$1:$1048576, $D37, FALSE))</f>
        <v/>
      </c>
      <c r="T37" t="str">
        <f>IF(ISBLANK(HLOOKUP(T$1,m_preprocess!$1:$1048576, $D37, FALSE)), "", HLOOKUP(T$1, m_preprocess!$1:$1048576, $D37, FALSE))</f>
        <v/>
      </c>
      <c r="U37" t="str">
        <f>IF(ISBLANK(HLOOKUP(U$1,m_preprocess!$1:$1048576, $D37, FALSE)), "", HLOOKUP(U$1, m_preprocess!$1:$1048576, $D37, FALSE))</f>
        <v/>
      </c>
      <c r="V37" t="str">
        <f>IF(ISBLANK(HLOOKUP(V$1,m_preprocess!$1:$1048576, $D37, FALSE)), "", HLOOKUP(V$1, m_preprocess!$1:$1048576, $D37, FALSE))</f>
        <v/>
      </c>
      <c r="W37" t="str">
        <f>IF(ISBLANK(HLOOKUP(W$1,m_preprocess!$1:$1048576, $D37, FALSE)), "", HLOOKUP(W$1, m_preprocess!$1:$1048576, $D37, FALSE))</f>
        <v/>
      </c>
    </row>
    <row r="38" spans="1:23">
      <c r="A38" s="42">
        <v>35065</v>
      </c>
      <c r="B38">
        <v>1996</v>
      </c>
      <c r="C38">
        <v>1</v>
      </c>
      <c r="D38">
        <v>38</v>
      </c>
      <c r="E38" t="str">
        <f>IF(ISBLANK(HLOOKUP(E$1,m_preprocess!$1:$1048576, $D38, FALSE)), "", HLOOKUP(E$1, m_preprocess!$1:$1048576, $D38, FALSE))</f>
        <v/>
      </c>
      <c r="F38">
        <f>IF(ISBLANK(HLOOKUP(F$1,m_preprocess!$1:$1048576, $D38, FALSE)), "", HLOOKUP(F$1, m_preprocess!$1:$1048576, $D38, FALSE))</f>
        <v>59.28</v>
      </c>
      <c r="G38" t="str">
        <f>IF(ISBLANK(HLOOKUP(G$1,m_preprocess!$1:$1048576, $D38, FALSE)), "", HLOOKUP(G$1, m_preprocess!$1:$1048576, $D38, FALSE))</f>
        <v/>
      </c>
      <c r="H38" t="str">
        <f>IF(ISBLANK(HLOOKUP(H$1,m_preprocess!$1:$1048576, $D38, FALSE)), "", HLOOKUP(H$1, m_preprocess!$1:$1048576, $D38, FALSE))</f>
        <v/>
      </c>
      <c r="I38" t="str">
        <f>IF(ISBLANK(HLOOKUP(I$1,m_preprocess!$1:$1048576, $D38, FALSE)), "", HLOOKUP(I$1, m_preprocess!$1:$1048576, $D38, FALSE))</f>
        <v/>
      </c>
      <c r="J38" t="str">
        <f>IF(ISBLANK(HLOOKUP(J$1,m_preprocess!$1:$1048576, $D38, FALSE)), "", HLOOKUP(J$1, m_preprocess!$1:$1048576, $D38, FALSE))</f>
        <v/>
      </c>
      <c r="K38" t="str">
        <f>IF(ISBLANK(HLOOKUP(K$1,m_preprocess!$1:$1048576, $D38, FALSE)), "", HLOOKUP(K$1, m_preprocess!$1:$1048576, $D38, FALSE))</f>
        <v/>
      </c>
      <c r="L38" t="str">
        <f>IF(ISBLANK(HLOOKUP(L$1,m_preprocess!$1:$1048576, $D38, FALSE)), "", HLOOKUP(L$1, m_preprocess!$1:$1048576, $D38, FALSE))</f>
        <v/>
      </c>
      <c r="M38" t="str">
        <f>IF(ISBLANK(HLOOKUP(M$1,m_preprocess!$1:$1048576, $D38, FALSE)), "", HLOOKUP(M$1, m_preprocess!$1:$1048576, $D38, FALSE))</f>
        <v/>
      </c>
      <c r="N38" t="str">
        <f>IF(ISBLANK(HLOOKUP(N$1,m_preprocess!$1:$1048576, $D38, FALSE)), "", HLOOKUP(N$1, m_preprocess!$1:$1048576, $D38, FALSE))</f>
        <v/>
      </c>
      <c r="O38" t="str">
        <f>IF(ISBLANK(HLOOKUP(O$1,m_preprocess!$1:$1048576, $D38, FALSE)), "", HLOOKUP(O$1, m_preprocess!$1:$1048576, $D38, FALSE))</f>
        <v/>
      </c>
      <c r="P38" t="str">
        <f>IF(ISBLANK(HLOOKUP(P$1,m_preprocess!$1:$1048576, $D38, FALSE)), "", HLOOKUP(P$1, m_preprocess!$1:$1048576, $D38, FALSE))</f>
        <v/>
      </c>
      <c r="Q38">
        <f>IF(ISBLANK(HLOOKUP(Q$1,m_preprocess!$1:$1048576, $D38, FALSE)), "", HLOOKUP(Q$1, m_preprocess!$1:$1048576, $D38, FALSE))</f>
        <v>33117223.34682861</v>
      </c>
      <c r="R38" t="str">
        <f>IF(ISBLANK(HLOOKUP(R$1,m_preprocess!$1:$1048576, $D38, FALSE)), "", HLOOKUP(R$1, m_preprocess!$1:$1048576, $D38, FALSE))</f>
        <v/>
      </c>
      <c r="S38" t="str">
        <f>IF(ISBLANK(HLOOKUP(S$1,m_preprocess!$1:$1048576, $D38, FALSE)), "", HLOOKUP(S$1, m_preprocess!$1:$1048576, $D38, FALSE))</f>
        <v/>
      </c>
      <c r="T38" t="str">
        <f>IF(ISBLANK(HLOOKUP(T$1,m_preprocess!$1:$1048576, $D38, FALSE)), "", HLOOKUP(T$1, m_preprocess!$1:$1048576, $D38, FALSE))</f>
        <v/>
      </c>
      <c r="U38" t="str">
        <f>IF(ISBLANK(HLOOKUP(U$1,m_preprocess!$1:$1048576, $D38, FALSE)), "", HLOOKUP(U$1, m_preprocess!$1:$1048576, $D38, FALSE))</f>
        <v/>
      </c>
      <c r="V38" t="str">
        <f>IF(ISBLANK(HLOOKUP(V$1,m_preprocess!$1:$1048576, $D38, FALSE)), "", HLOOKUP(V$1, m_preprocess!$1:$1048576, $D38, FALSE))</f>
        <v/>
      </c>
      <c r="W38" t="str">
        <f>IF(ISBLANK(HLOOKUP(W$1,m_preprocess!$1:$1048576, $D38, FALSE)), "", HLOOKUP(W$1, m_preprocess!$1:$1048576, $D38, FALSE))</f>
        <v/>
      </c>
    </row>
    <row r="39" spans="1:23">
      <c r="A39" s="42">
        <v>35096</v>
      </c>
      <c r="B39">
        <v>1996</v>
      </c>
      <c r="C39">
        <v>2</v>
      </c>
      <c r="D39">
        <v>39</v>
      </c>
      <c r="E39" t="str">
        <f>IF(ISBLANK(HLOOKUP(E$1,m_preprocess!$1:$1048576, $D39, FALSE)), "", HLOOKUP(E$1, m_preprocess!$1:$1048576, $D39, FALSE))</f>
        <v/>
      </c>
      <c r="F39">
        <f>IF(ISBLANK(HLOOKUP(F$1,m_preprocess!$1:$1048576, $D39, FALSE)), "", HLOOKUP(F$1, m_preprocess!$1:$1048576, $D39, FALSE))</f>
        <v>60.92</v>
      </c>
      <c r="G39" t="str">
        <f>IF(ISBLANK(HLOOKUP(G$1,m_preprocess!$1:$1048576, $D39, FALSE)), "", HLOOKUP(G$1, m_preprocess!$1:$1048576, $D39, FALSE))</f>
        <v/>
      </c>
      <c r="H39" t="str">
        <f>IF(ISBLANK(HLOOKUP(H$1,m_preprocess!$1:$1048576, $D39, FALSE)), "", HLOOKUP(H$1, m_preprocess!$1:$1048576, $D39, FALSE))</f>
        <v/>
      </c>
      <c r="I39" t="str">
        <f>IF(ISBLANK(HLOOKUP(I$1,m_preprocess!$1:$1048576, $D39, FALSE)), "", HLOOKUP(I$1, m_preprocess!$1:$1048576, $D39, FALSE))</f>
        <v/>
      </c>
      <c r="J39" t="str">
        <f>IF(ISBLANK(HLOOKUP(J$1,m_preprocess!$1:$1048576, $D39, FALSE)), "", HLOOKUP(J$1, m_preprocess!$1:$1048576, $D39, FALSE))</f>
        <v/>
      </c>
      <c r="K39" t="str">
        <f>IF(ISBLANK(HLOOKUP(K$1,m_preprocess!$1:$1048576, $D39, FALSE)), "", HLOOKUP(K$1, m_preprocess!$1:$1048576, $D39, FALSE))</f>
        <v/>
      </c>
      <c r="L39" t="str">
        <f>IF(ISBLANK(HLOOKUP(L$1,m_preprocess!$1:$1048576, $D39, FALSE)), "", HLOOKUP(L$1, m_preprocess!$1:$1048576, $D39, FALSE))</f>
        <v/>
      </c>
      <c r="M39" t="str">
        <f>IF(ISBLANK(HLOOKUP(M$1,m_preprocess!$1:$1048576, $D39, FALSE)), "", HLOOKUP(M$1, m_preprocess!$1:$1048576, $D39, FALSE))</f>
        <v/>
      </c>
      <c r="N39" t="str">
        <f>IF(ISBLANK(HLOOKUP(N$1,m_preprocess!$1:$1048576, $D39, FALSE)), "", HLOOKUP(N$1, m_preprocess!$1:$1048576, $D39, FALSE))</f>
        <v/>
      </c>
      <c r="O39" t="str">
        <f>IF(ISBLANK(HLOOKUP(O$1,m_preprocess!$1:$1048576, $D39, FALSE)), "", HLOOKUP(O$1, m_preprocess!$1:$1048576, $D39, FALSE))</f>
        <v/>
      </c>
      <c r="P39" t="str">
        <f>IF(ISBLANK(HLOOKUP(P$1,m_preprocess!$1:$1048576, $D39, FALSE)), "", HLOOKUP(P$1, m_preprocess!$1:$1048576, $D39, FALSE))</f>
        <v/>
      </c>
      <c r="Q39">
        <f>IF(ISBLANK(HLOOKUP(Q$1,m_preprocess!$1:$1048576, $D39, FALSE)), "", HLOOKUP(Q$1, m_preprocess!$1:$1048576, $D39, FALSE))</f>
        <v>32484914.642153643</v>
      </c>
      <c r="R39" t="str">
        <f>IF(ISBLANK(HLOOKUP(R$1,m_preprocess!$1:$1048576, $D39, FALSE)), "", HLOOKUP(R$1, m_preprocess!$1:$1048576, $D39, FALSE))</f>
        <v/>
      </c>
      <c r="S39" t="str">
        <f>IF(ISBLANK(HLOOKUP(S$1,m_preprocess!$1:$1048576, $D39, FALSE)), "", HLOOKUP(S$1, m_preprocess!$1:$1048576, $D39, FALSE))</f>
        <v/>
      </c>
      <c r="T39" t="str">
        <f>IF(ISBLANK(HLOOKUP(T$1,m_preprocess!$1:$1048576, $D39, FALSE)), "", HLOOKUP(T$1, m_preprocess!$1:$1048576, $D39, FALSE))</f>
        <v/>
      </c>
      <c r="U39" t="str">
        <f>IF(ISBLANK(HLOOKUP(U$1,m_preprocess!$1:$1048576, $D39, FALSE)), "", HLOOKUP(U$1, m_preprocess!$1:$1048576, $D39, FALSE))</f>
        <v/>
      </c>
      <c r="V39" t="str">
        <f>IF(ISBLANK(HLOOKUP(V$1,m_preprocess!$1:$1048576, $D39, FALSE)), "", HLOOKUP(V$1, m_preprocess!$1:$1048576, $D39, FALSE))</f>
        <v/>
      </c>
      <c r="W39" t="str">
        <f>IF(ISBLANK(HLOOKUP(W$1,m_preprocess!$1:$1048576, $D39, FALSE)), "", HLOOKUP(W$1, m_preprocess!$1:$1048576, $D39, FALSE))</f>
        <v/>
      </c>
    </row>
    <row r="40" spans="1:23">
      <c r="A40" s="42">
        <v>35125</v>
      </c>
      <c r="B40">
        <v>1996</v>
      </c>
      <c r="C40">
        <v>3</v>
      </c>
      <c r="D40">
        <v>40</v>
      </c>
      <c r="E40" t="str">
        <f>IF(ISBLANK(HLOOKUP(E$1,m_preprocess!$1:$1048576, $D40, FALSE)), "", HLOOKUP(E$1, m_preprocess!$1:$1048576, $D40, FALSE))</f>
        <v/>
      </c>
      <c r="F40">
        <f>IF(ISBLANK(HLOOKUP(F$1,m_preprocess!$1:$1048576, $D40, FALSE)), "", HLOOKUP(F$1, m_preprocess!$1:$1048576, $D40, FALSE))</f>
        <v>60.78</v>
      </c>
      <c r="G40" t="str">
        <f>IF(ISBLANK(HLOOKUP(G$1,m_preprocess!$1:$1048576, $D40, FALSE)), "", HLOOKUP(G$1, m_preprocess!$1:$1048576, $D40, FALSE))</f>
        <v/>
      </c>
      <c r="H40" t="str">
        <f>IF(ISBLANK(HLOOKUP(H$1,m_preprocess!$1:$1048576, $D40, FALSE)), "", HLOOKUP(H$1, m_preprocess!$1:$1048576, $D40, FALSE))</f>
        <v/>
      </c>
      <c r="I40" t="str">
        <f>IF(ISBLANK(HLOOKUP(I$1,m_preprocess!$1:$1048576, $D40, FALSE)), "", HLOOKUP(I$1, m_preprocess!$1:$1048576, $D40, FALSE))</f>
        <v/>
      </c>
      <c r="J40" t="str">
        <f>IF(ISBLANK(HLOOKUP(J$1,m_preprocess!$1:$1048576, $D40, FALSE)), "", HLOOKUP(J$1, m_preprocess!$1:$1048576, $D40, FALSE))</f>
        <v/>
      </c>
      <c r="K40" t="str">
        <f>IF(ISBLANK(HLOOKUP(K$1,m_preprocess!$1:$1048576, $D40, FALSE)), "", HLOOKUP(K$1, m_preprocess!$1:$1048576, $D40, FALSE))</f>
        <v/>
      </c>
      <c r="L40" t="str">
        <f>IF(ISBLANK(HLOOKUP(L$1,m_preprocess!$1:$1048576, $D40, FALSE)), "", HLOOKUP(L$1, m_preprocess!$1:$1048576, $D40, FALSE))</f>
        <v/>
      </c>
      <c r="M40" t="str">
        <f>IF(ISBLANK(HLOOKUP(M$1,m_preprocess!$1:$1048576, $D40, FALSE)), "", HLOOKUP(M$1, m_preprocess!$1:$1048576, $D40, FALSE))</f>
        <v/>
      </c>
      <c r="N40" t="str">
        <f>IF(ISBLANK(HLOOKUP(N$1,m_preprocess!$1:$1048576, $D40, FALSE)), "", HLOOKUP(N$1, m_preprocess!$1:$1048576, $D40, FALSE))</f>
        <v/>
      </c>
      <c r="O40" t="str">
        <f>IF(ISBLANK(HLOOKUP(O$1,m_preprocess!$1:$1048576, $D40, FALSE)), "", HLOOKUP(O$1, m_preprocess!$1:$1048576, $D40, FALSE))</f>
        <v/>
      </c>
      <c r="P40" t="str">
        <f>IF(ISBLANK(HLOOKUP(P$1,m_preprocess!$1:$1048576, $D40, FALSE)), "", HLOOKUP(P$1, m_preprocess!$1:$1048576, $D40, FALSE))</f>
        <v/>
      </c>
      <c r="Q40">
        <f>IF(ISBLANK(HLOOKUP(Q$1,m_preprocess!$1:$1048576, $D40, FALSE)), "", HLOOKUP(Q$1, m_preprocess!$1:$1048576, $D40, FALSE))</f>
        <v>32257518.920697596</v>
      </c>
      <c r="R40" t="str">
        <f>IF(ISBLANK(HLOOKUP(R$1,m_preprocess!$1:$1048576, $D40, FALSE)), "", HLOOKUP(R$1, m_preprocess!$1:$1048576, $D40, FALSE))</f>
        <v/>
      </c>
      <c r="S40" t="str">
        <f>IF(ISBLANK(HLOOKUP(S$1,m_preprocess!$1:$1048576, $D40, FALSE)), "", HLOOKUP(S$1, m_preprocess!$1:$1048576, $D40, FALSE))</f>
        <v/>
      </c>
      <c r="T40" t="str">
        <f>IF(ISBLANK(HLOOKUP(T$1,m_preprocess!$1:$1048576, $D40, FALSE)), "", HLOOKUP(T$1, m_preprocess!$1:$1048576, $D40, FALSE))</f>
        <v/>
      </c>
      <c r="U40" t="str">
        <f>IF(ISBLANK(HLOOKUP(U$1,m_preprocess!$1:$1048576, $D40, FALSE)), "", HLOOKUP(U$1, m_preprocess!$1:$1048576, $D40, FALSE))</f>
        <v/>
      </c>
      <c r="V40" t="str">
        <f>IF(ISBLANK(HLOOKUP(V$1,m_preprocess!$1:$1048576, $D40, FALSE)), "", HLOOKUP(V$1, m_preprocess!$1:$1048576, $D40, FALSE))</f>
        <v/>
      </c>
      <c r="W40" t="str">
        <f>IF(ISBLANK(HLOOKUP(W$1,m_preprocess!$1:$1048576, $D40, FALSE)), "", HLOOKUP(W$1, m_preprocess!$1:$1048576, $D40, FALSE))</f>
        <v/>
      </c>
    </row>
    <row r="41" spans="1:23">
      <c r="A41" s="42">
        <v>35156</v>
      </c>
      <c r="B41">
        <v>1996</v>
      </c>
      <c r="C41">
        <v>4</v>
      </c>
      <c r="D41">
        <v>41</v>
      </c>
      <c r="E41" t="str">
        <f>IF(ISBLANK(HLOOKUP(E$1,m_preprocess!$1:$1048576, $D41, FALSE)), "", HLOOKUP(E$1, m_preprocess!$1:$1048576, $D41, FALSE))</f>
        <v/>
      </c>
      <c r="F41">
        <f>IF(ISBLANK(HLOOKUP(F$1,m_preprocess!$1:$1048576, $D41, FALSE)), "", HLOOKUP(F$1, m_preprocess!$1:$1048576, $D41, FALSE))</f>
        <v>60.65</v>
      </c>
      <c r="G41" t="str">
        <f>IF(ISBLANK(HLOOKUP(G$1,m_preprocess!$1:$1048576, $D41, FALSE)), "", HLOOKUP(G$1, m_preprocess!$1:$1048576, $D41, FALSE))</f>
        <v/>
      </c>
      <c r="H41" t="str">
        <f>IF(ISBLANK(HLOOKUP(H$1,m_preprocess!$1:$1048576, $D41, FALSE)), "", HLOOKUP(H$1, m_preprocess!$1:$1048576, $D41, FALSE))</f>
        <v/>
      </c>
      <c r="I41" t="str">
        <f>IF(ISBLANK(HLOOKUP(I$1,m_preprocess!$1:$1048576, $D41, FALSE)), "", HLOOKUP(I$1, m_preprocess!$1:$1048576, $D41, FALSE))</f>
        <v/>
      </c>
      <c r="J41" t="str">
        <f>IF(ISBLANK(HLOOKUP(J$1,m_preprocess!$1:$1048576, $D41, FALSE)), "", HLOOKUP(J$1, m_preprocess!$1:$1048576, $D41, FALSE))</f>
        <v/>
      </c>
      <c r="K41" t="str">
        <f>IF(ISBLANK(HLOOKUP(K$1,m_preprocess!$1:$1048576, $D41, FALSE)), "", HLOOKUP(K$1, m_preprocess!$1:$1048576, $D41, FALSE))</f>
        <v/>
      </c>
      <c r="L41" t="str">
        <f>IF(ISBLANK(HLOOKUP(L$1,m_preprocess!$1:$1048576, $D41, FALSE)), "", HLOOKUP(L$1, m_preprocess!$1:$1048576, $D41, FALSE))</f>
        <v/>
      </c>
      <c r="M41" t="str">
        <f>IF(ISBLANK(HLOOKUP(M$1,m_preprocess!$1:$1048576, $D41, FALSE)), "", HLOOKUP(M$1, m_preprocess!$1:$1048576, $D41, FALSE))</f>
        <v/>
      </c>
      <c r="N41" t="str">
        <f>IF(ISBLANK(HLOOKUP(N$1,m_preprocess!$1:$1048576, $D41, FALSE)), "", HLOOKUP(N$1, m_preprocess!$1:$1048576, $D41, FALSE))</f>
        <v/>
      </c>
      <c r="O41" t="str">
        <f>IF(ISBLANK(HLOOKUP(O$1,m_preprocess!$1:$1048576, $D41, FALSE)), "", HLOOKUP(O$1, m_preprocess!$1:$1048576, $D41, FALSE))</f>
        <v/>
      </c>
      <c r="P41" t="str">
        <f>IF(ISBLANK(HLOOKUP(P$1,m_preprocess!$1:$1048576, $D41, FALSE)), "", HLOOKUP(P$1, m_preprocess!$1:$1048576, $D41, FALSE))</f>
        <v/>
      </c>
      <c r="Q41">
        <f>IF(ISBLANK(HLOOKUP(Q$1,m_preprocess!$1:$1048576, $D41, FALSE)), "", HLOOKUP(Q$1, m_preprocess!$1:$1048576, $D41, FALSE))</f>
        <v>34141417.97197032</v>
      </c>
      <c r="R41" t="str">
        <f>IF(ISBLANK(HLOOKUP(R$1,m_preprocess!$1:$1048576, $D41, FALSE)), "", HLOOKUP(R$1, m_preprocess!$1:$1048576, $D41, FALSE))</f>
        <v/>
      </c>
      <c r="S41" t="str">
        <f>IF(ISBLANK(HLOOKUP(S$1,m_preprocess!$1:$1048576, $D41, FALSE)), "", HLOOKUP(S$1, m_preprocess!$1:$1048576, $D41, FALSE))</f>
        <v/>
      </c>
      <c r="T41" t="str">
        <f>IF(ISBLANK(HLOOKUP(T$1,m_preprocess!$1:$1048576, $D41, FALSE)), "", HLOOKUP(T$1, m_preprocess!$1:$1048576, $D41, FALSE))</f>
        <v/>
      </c>
      <c r="U41" t="str">
        <f>IF(ISBLANK(HLOOKUP(U$1,m_preprocess!$1:$1048576, $D41, FALSE)), "", HLOOKUP(U$1, m_preprocess!$1:$1048576, $D41, FALSE))</f>
        <v/>
      </c>
      <c r="V41" t="str">
        <f>IF(ISBLANK(HLOOKUP(V$1,m_preprocess!$1:$1048576, $D41, FALSE)), "", HLOOKUP(V$1, m_preprocess!$1:$1048576, $D41, FALSE))</f>
        <v/>
      </c>
      <c r="W41" t="str">
        <f>IF(ISBLANK(HLOOKUP(W$1,m_preprocess!$1:$1048576, $D41, FALSE)), "", HLOOKUP(W$1, m_preprocess!$1:$1048576, $D41, FALSE))</f>
        <v/>
      </c>
    </row>
    <row r="42" spans="1:23">
      <c r="A42" s="42">
        <v>35186</v>
      </c>
      <c r="B42">
        <v>1996</v>
      </c>
      <c r="C42">
        <v>5</v>
      </c>
      <c r="D42">
        <v>42</v>
      </c>
      <c r="E42" t="str">
        <f>IF(ISBLANK(HLOOKUP(E$1,m_preprocess!$1:$1048576, $D42, FALSE)), "", HLOOKUP(E$1, m_preprocess!$1:$1048576, $D42, FALSE))</f>
        <v/>
      </c>
      <c r="F42">
        <f>IF(ISBLANK(HLOOKUP(F$1,m_preprocess!$1:$1048576, $D42, FALSE)), "", HLOOKUP(F$1, m_preprocess!$1:$1048576, $D42, FALSE))</f>
        <v>60.88</v>
      </c>
      <c r="G42" t="str">
        <f>IF(ISBLANK(HLOOKUP(G$1,m_preprocess!$1:$1048576, $D42, FALSE)), "", HLOOKUP(G$1, m_preprocess!$1:$1048576, $D42, FALSE))</f>
        <v/>
      </c>
      <c r="H42" t="str">
        <f>IF(ISBLANK(HLOOKUP(H$1,m_preprocess!$1:$1048576, $D42, FALSE)), "", HLOOKUP(H$1, m_preprocess!$1:$1048576, $D42, FALSE))</f>
        <v/>
      </c>
      <c r="I42" t="str">
        <f>IF(ISBLANK(HLOOKUP(I$1,m_preprocess!$1:$1048576, $D42, FALSE)), "", HLOOKUP(I$1, m_preprocess!$1:$1048576, $D42, FALSE))</f>
        <v/>
      </c>
      <c r="J42" t="str">
        <f>IF(ISBLANK(HLOOKUP(J$1,m_preprocess!$1:$1048576, $D42, FALSE)), "", HLOOKUP(J$1, m_preprocess!$1:$1048576, $D42, FALSE))</f>
        <v/>
      </c>
      <c r="K42" t="str">
        <f>IF(ISBLANK(HLOOKUP(K$1,m_preprocess!$1:$1048576, $D42, FALSE)), "", HLOOKUP(K$1, m_preprocess!$1:$1048576, $D42, FALSE))</f>
        <v/>
      </c>
      <c r="L42" t="str">
        <f>IF(ISBLANK(HLOOKUP(L$1,m_preprocess!$1:$1048576, $D42, FALSE)), "", HLOOKUP(L$1, m_preprocess!$1:$1048576, $D42, FALSE))</f>
        <v/>
      </c>
      <c r="M42" t="str">
        <f>IF(ISBLANK(HLOOKUP(M$1,m_preprocess!$1:$1048576, $D42, FALSE)), "", HLOOKUP(M$1, m_preprocess!$1:$1048576, $D42, FALSE))</f>
        <v/>
      </c>
      <c r="N42" t="str">
        <f>IF(ISBLANK(HLOOKUP(N$1,m_preprocess!$1:$1048576, $D42, FALSE)), "", HLOOKUP(N$1, m_preprocess!$1:$1048576, $D42, FALSE))</f>
        <v/>
      </c>
      <c r="O42" t="str">
        <f>IF(ISBLANK(HLOOKUP(O$1,m_preprocess!$1:$1048576, $D42, FALSE)), "", HLOOKUP(O$1, m_preprocess!$1:$1048576, $D42, FALSE))</f>
        <v/>
      </c>
      <c r="P42" t="str">
        <f>IF(ISBLANK(HLOOKUP(P$1,m_preprocess!$1:$1048576, $D42, FALSE)), "", HLOOKUP(P$1, m_preprocess!$1:$1048576, $D42, FALSE))</f>
        <v/>
      </c>
      <c r="Q42">
        <f>IF(ISBLANK(HLOOKUP(Q$1,m_preprocess!$1:$1048576, $D42, FALSE)), "", HLOOKUP(Q$1, m_preprocess!$1:$1048576, $D42, FALSE))</f>
        <v>34384724.047306173</v>
      </c>
      <c r="R42" t="str">
        <f>IF(ISBLANK(HLOOKUP(R$1,m_preprocess!$1:$1048576, $D42, FALSE)), "", HLOOKUP(R$1, m_preprocess!$1:$1048576, $D42, FALSE))</f>
        <v/>
      </c>
      <c r="S42" t="str">
        <f>IF(ISBLANK(HLOOKUP(S$1,m_preprocess!$1:$1048576, $D42, FALSE)), "", HLOOKUP(S$1, m_preprocess!$1:$1048576, $D42, FALSE))</f>
        <v/>
      </c>
      <c r="T42" t="str">
        <f>IF(ISBLANK(HLOOKUP(T$1,m_preprocess!$1:$1048576, $D42, FALSE)), "", HLOOKUP(T$1, m_preprocess!$1:$1048576, $D42, FALSE))</f>
        <v/>
      </c>
      <c r="U42" t="str">
        <f>IF(ISBLANK(HLOOKUP(U$1,m_preprocess!$1:$1048576, $D42, FALSE)), "", HLOOKUP(U$1, m_preprocess!$1:$1048576, $D42, FALSE))</f>
        <v/>
      </c>
      <c r="V42" t="str">
        <f>IF(ISBLANK(HLOOKUP(V$1,m_preprocess!$1:$1048576, $D42, FALSE)), "", HLOOKUP(V$1, m_preprocess!$1:$1048576, $D42, FALSE))</f>
        <v/>
      </c>
      <c r="W42" t="str">
        <f>IF(ISBLANK(HLOOKUP(W$1,m_preprocess!$1:$1048576, $D42, FALSE)), "", HLOOKUP(W$1, m_preprocess!$1:$1048576, $D42, FALSE))</f>
        <v/>
      </c>
    </row>
    <row r="43" spans="1:23">
      <c r="A43" s="42">
        <v>35217</v>
      </c>
      <c r="B43">
        <v>1996</v>
      </c>
      <c r="C43">
        <v>6</v>
      </c>
      <c r="D43">
        <v>43</v>
      </c>
      <c r="E43" t="str">
        <f>IF(ISBLANK(HLOOKUP(E$1,m_preprocess!$1:$1048576, $D43, FALSE)), "", HLOOKUP(E$1, m_preprocess!$1:$1048576, $D43, FALSE))</f>
        <v/>
      </c>
      <c r="F43">
        <f>IF(ISBLANK(HLOOKUP(F$1,m_preprocess!$1:$1048576, $D43, FALSE)), "", HLOOKUP(F$1, m_preprocess!$1:$1048576, $D43, FALSE))</f>
        <v>61.2</v>
      </c>
      <c r="G43" t="str">
        <f>IF(ISBLANK(HLOOKUP(G$1,m_preprocess!$1:$1048576, $D43, FALSE)), "", HLOOKUP(G$1, m_preprocess!$1:$1048576, $D43, FALSE))</f>
        <v/>
      </c>
      <c r="H43" t="str">
        <f>IF(ISBLANK(HLOOKUP(H$1,m_preprocess!$1:$1048576, $D43, FALSE)), "", HLOOKUP(H$1, m_preprocess!$1:$1048576, $D43, FALSE))</f>
        <v/>
      </c>
      <c r="I43" t="str">
        <f>IF(ISBLANK(HLOOKUP(I$1,m_preprocess!$1:$1048576, $D43, FALSE)), "", HLOOKUP(I$1, m_preprocess!$1:$1048576, $D43, FALSE))</f>
        <v/>
      </c>
      <c r="J43" t="str">
        <f>IF(ISBLANK(HLOOKUP(J$1,m_preprocess!$1:$1048576, $D43, FALSE)), "", HLOOKUP(J$1, m_preprocess!$1:$1048576, $D43, FALSE))</f>
        <v/>
      </c>
      <c r="K43" t="str">
        <f>IF(ISBLANK(HLOOKUP(K$1,m_preprocess!$1:$1048576, $D43, FALSE)), "", HLOOKUP(K$1, m_preprocess!$1:$1048576, $D43, FALSE))</f>
        <v/>
      </c>
      <c r="L43" t="str">
        <f>IF(ISBLANK(HLOOKUP(L$1,m_preprocess!$1:$1048576, $D43, FALSE)), "", HLOOKUP(L$1, m_preprocess!$1:$1048576, $D43, FALSE))</f>
        <v/>
      </c>
      <c r="M43" t="str">
        <f>IF(ISBLANK(HLOOKUP(M$1,m_preprocess!$1:$1048576, $D43, FALSE)), "", HLOOKUP(M$1, m_preprocess!$1:$1048576, $D43, FALSE))</f>
        <v/>
      </c>
      <c r="N43" t="str">
        <f>IF(ISBLANK(HLOOKUP(N$1,m_preprocess!$1:$1048576, $D43, FALSE)), "", HLOOKUP(N$1, m_preprocess!$1:$1048576, $D43, FALSE))</f>
        <v/>
      </c>
      <c r="O43" t="str">
        <f>IF(ISBLANK(HLOOKUP(O$1,m_preprocess!$1:$1048576, $D43, FALSE)), "", HLOOKUP(O$1, m_preprocess!$1:$1048576, $D43, FALSE))</f>
        <v/>
      </c>
      <c r="P43" t="str">
        <f>IF(ISBLANK(HLOOKUP(P$1,m_preprocess!$1:$1048576, $D43, FALSE)), "", HLOOKUP(P$1, m_preprocess!$1:$1048576, $D43, FALSE))</f>
        <v/>
      </c>
      <c r="Q43">
        <f>IF(ISBLANK(HLOOKUP(Q$1,m_preprocess!$1:$1048576, $D43, FALSE)), "", HLOOKUP(Q$1, m_preprocess!$1:$1048576, $D43, FALSE))</f>
        <v>34864054.234476961</v>
      </c>
      <c r="R43" t="str">
        <f>IF(ISBLANK(HLOOKUP(R$1,m_preprocess!$1:$1048576, $D43, FALSE)), "", HLOOKUP(R$1, m_preprocess!$1:$1048576, $D43, FALSE))</f>
        <v/>
      </c>
      <c r="S43" t="str">
        <f>IF(ISBLANK(HLOOKUP(S$1,m_preprocess!$1:$1048576, $D43, FALSE)), "", HLOOKUP(S$1, m_preprocess!$1:$1048576, $D43, FALSE))</f>
        <v/>
      </c>
      <c r="T43" t="str">
        <f>IF(ISBLANK(HLOOKUP(T$1,m_preprocess!$1:$1048576, $D43, FALSE)), "", HLOOKUP(T$1, m_preprocess!$1:$1048576, $D43, FALSE))</f>
        <v/>
      </c>
      <c r="U43" t="str">
        <f>IF(ISBLANK(HLOOKUP(U$1,m_preprocess!$1:$1048576, $D43, FALSE)), "", HLOOKUP(U$1, m_preprocess!$1:$1048576, $D43, FALSE))</f>
        <v/>
      </c>
      <c r="V43" t="str">
        <f>IF(ISBLANK(HLOOKUP(V$1,m_preprocess!$1:$1048576, $D43, FALSE)), "", HLOOKUP(V$1, m_preprocess!$1:$1048576, $D43, FALSE))</f>
        <v/>
      </c>
      <c r="W43" t="str">
        <f>IF(ISBLANK(HLOOKUP(W$1,m_preprocess!$1:$1048576, $D43, FALSE)), "", HLOOKUP(W$1, m_preprocess!$1:$1048576, $D43, FALSE))</f>
        <v/>
      </c>
    </row>
    <row r="44" spans="1:23">
      <c r="A44" s="42">
        <v>35247</v>
      </c>
      <c r="B44">
        <v>1996</v>
      </c>
      <c r="C44">
        <v>7</v>
      </c>
      <c r="D44">
        <v>44</v>
      </c>
      <c r="E44" t="str">
        <f>IF(ISBLANK(HLOOKUP(E$1,m_preprocess!$1:$1048576, $D44, FALSE)), "", HLOOKUP(E$1, m_preprocess!$1:$1048576, $D44, FALSE))</f>
        <v/>
      </c>
      <c r="F44">
        <f>IF(ISBLANK(HLOOKUP(F$1,m_preprocess!$1:$1048576, $D44, FALSE)), "", HLOOKUP(F$1, m_preprocess!$1:$1048576, $D44, FALSE))</f>
        <v>61.89</v>
      </c>
      <c r="G44" t="str">
        <f>IF(ISBLANK(HLOOKUP(G$1,m_preprocess!$1:$1048576, $D44, FALSE)), "", HLOOKUP(G$1, m_preprocess!$1:$1048576, $D44, FALSE))</f>
        <v/>
      </c>
      <c r="H44" t="str">
        <f>IF(ISBLANK(HLOOKUP(H$1,m_preprocess!$1:$1048576, $D44, FALSE)), "", HLOOKUP(H$1, m_preprocess!$1:$1048576, $D44, FALSE))</f>
        <v/>
      </c>
      <c r="I44" t="str">
        <f>IF(ISBLANK(HLOOKUP(I$1,m_preprocess!$1:$1048576, $D44, FALSE)), "", HLOOKUP(I$1, m_preprocess!$1:$1048576, $D44, FALSE))</f>
        <v/>
      </c>
      <c r="J44" t="str">
        <f>IF(ISBLANK(HLOOKUP(J$1,m_preprocess!$1:$1048576, $D44, FALSE)), "", HLOOKUP(J$1, m_preprocess!$1:$1048576, $D44, FALSE))</f>
        <v/>
      </c>
      <c r="K44" t="str">
        <f>IF(ISBLANK(HLOOKUP(K$1,m_preprocess!$1:$1048576, $D44, FALSE)), "", HLOOKUP(K$1, m_preprocess!$1:$1048576, $D44, FALSE))</f>
        <v/>
      </c>
      <c r="L44" t="str">
        <f>IF(ISBLANK(HLOOKUP(L$1,m_preprocess!$1:$1048576, $D44, FALSE)), "", HLOOKUP(L$1, m_preprocess!$1:$1048576, $D44, FALSE))</f>
        <v/>
      </c>
      <c r="M44" t="str">
        <f>IF(ISBLANK(HLOOKUP(M$1,m_preprocess!$1:$1048576, $D44, FALSE)), "", HLOOKUP(M$1, m_preprocess!$1:$1048576, $D44, FALSE))</f>
        <v/>
      </c>
      <c r="N44" t="str">
        <f>IF(ISBLANK(HLOOKUP(N$1,m_preprocess!$1:$1048576, $D44, FALSE)), "", HLOOKUP(N$1, m_preprocess!$1:$1048576, $D44, FALSE))</f>
        <v/>
      </c>
      <c r="O44" t="str">
        <f>IF(ISBLANK(HLOOKUP(O$1,m_preprocess!$1:$1048576, $D44, FALSE)), "", HLOOKUP(O$1, m_preprocess!$1:$1048576, $D44, FALSE))</f>
        <v/>
      </c>
      <c r="P44" t="str">
        <f>IF(ISBLANK(HLOOKUP(P$1,m_preprocess!$1:$1048576, $D44, FALSE)), "", HLOOKUP(P$1, m_preprocess!$1:$1048576, $D44, FALSE))</f>
        <v/>
      </c>
      <c r="Q44">
        <f>IF(ISBLANK(HLOOKUP(Q$1,m_preprocess!$1:$1048576, $D44, FALSE)), "", HLOOKUP(Q$1, m_preprocess!$1:$1048576, $D44, FALSE))</f>
        <v>34604459.524963647</v>
      </c>
      <c r="R44" t="str">
        <f>IF(ISBLANK(HLOOKUP(R$1,m_preprocess!$1:$1048576, $D44, FALSE)), "", HLOOKUP(R$1, m_preprocess!$1:$1048576, $D44, FALSE))</f>
        <v/>
      </c>
      <c r="S44" t="str">
        <f>IF(ISBLANK(HLOOKUP(S$1,m_preprocess!$1:$1048576, $D44, FALSE)), "", HLOOKUP(S$1, m_preprocess!$1:$1048576, $D44, FALSE))</f>
        <v/>
      </c>
      <c r="T44" t="str">
        <f>IF(ISBLANK(HLOOKUP(T$1,m_preprocess!$1:$1048576, $D44, FALSE)), "", HLOOKUP(T$1, m_preprocess!$1:$1048576, $D44, FALSE))</f>
        <v/>
      </c>
      <c r="U44" t="str">
        <f>IF(ISBLANK(HLOOKUP(U$1,m_preprocess!$1:$1048576, $D44, FALSE)), "", HLOOKUP(U$1, m_preprocess!$1:$1048576, $D44, FALSE))</f>
        <v/>
      </c>
      <c r="V44" t="str">
        <f>IF(ISBLANK(HLOOKUP(V$1,m_preprocess!$1:$1048576, $D44, FALSE)), "", HLOOKUP(V$1, m_preprocess!$1:$1048576, $D44, FALSE))</f>
        <v/>
      </c>
      <c r="W44" t="str">
        <f>IF(ISBLANK(HLOOKUP(W$1,m_preprocess!$1:$1048576, $D44, FALSE)), "", HLOOKUP(W$1, m_preprocess!$1:$1048576, $D44, FALSE))</f>
        <v/>
      </c>
    </row>
    <row r="45" spans="1:23">
      <c r="A45" s="42">
        <v>35278</v>
      </c>
      <c r="B45">
        <v>1996</v>
      </c>
      <c r="C45">
        <v>8</v>
      </c>
      <c r="D45">
        <v>45</v>
      </c>
      <c r="E45" t="str">
        <f>IF(ISBLANK(HLOOKUP(E$1,m_preprocess!$1:$1048576, $D45, FALSE)), "", HLOOKUP(E$1, m_preprocess!$1:$1048576, $D45, FALSE))</f>
        <v/>
      </c>
      <c r="F45">
        <f>IF(ISBLANK(HLOOKUP(F$1,m_preprocess!$1:$1048576, $D45, FALSE)), "", HLOOKUP(F$1, m_preprocess!$1:$1048576, $D45, FALSE))</f>
        <v>62.54</v>
      </c>
      <c r="G45" t="str">
        <f>IF(ISBLANK(HLOOKUP(G$1,m_preprocess!$1:$1048576, $D45, FALSE)), "", HLOOKUP(G$1, m_preprocess!$1:$1048576, $D45, FALSE))</f>
        <v/>
      </c>
      <c r="H45" t="str">
        <f>IF(ISBLANK(HLOOKUP(H$1,m_preprocess!$1:$1048576, $D45, FALSE)), "", HLOOKUP(H$1, m_preprocess!$1:$1048576, $D45, FALSE))</f>
        <v/>
      </c>
      <c r="I45" t="str">
        <f>IF(ISBLANK(HLOOKUP(I$1,m_preprocess!$1:$1048576, $D45, FALSE)), "", HLOOKUP(I$1, m_preprocess!$1:$1048576, $D45, FALSE))</f>
        <v/>
      </c>
      <c r="J45" t="str">
        <f>IF(ISBLANK(HLOOKUP(J$1,m_preprocess!$1:$1048576, $D45, FALSE)), "", HLOOKUP(J$1, m_preprocess!$1:$1048576, $D45, FALSE))</f>
        <v/>
      </c>
      <c r="K45" t="str">
        <f>IF(ISBLANK(HLOOKUP(K$1,m_preprocess!$1:$1048576, $D45, FALSE)), "", HLOOKUP(K$1, m_preprocess!$1:$1048576, $D45, FALSE))</f>
        <v/>
      </c>
      <c r="L45" t="str">
        <f>IF(ISBLANK(HLOOKUP(L$1,m_preprocess!$1:$1048576, $D45, FALSE)), "", HLOOKUP(L$1, m_preprocess!$1:$1048576, $D45, FALSE))</f>
        <v/>
      </c>
      <c r="M45" t="str">
        <f>IF(ISBLANK(HLOOKUP(M$1,m_preprocess!$1:$1048576, $D45, FALSE)), "", HLOOKUP(M$1, m_preprocess!$1:$1048576, $D45, FALSE))</f>
        <v/>
      </c>
      <c r="N45" t="str">
        <f>IF(ISBLANK(HLOOKUP(N$1,m_preprocess!$1:$1048576, $D45, FALSE)), "", HLOOKUP(N$1, m_preprocess!$1:$1048576, $D45, FALSE))</f>
        <v/>
      </c>
      <c r="O45" t="str">
        <f>IF(ISBLANK(HLOOKUP(O$1,m_preprocess!$1:$1048576, $D45, FALSE)), "", HLOOKUP(O$1, m_preprocess!$1:$1048576, $D45, FALSE))</f>
        <v/>
      </c>
      <c r="P45" t="str">
        <f>IF(ISBLANK(HLOOKUP(P$1,m_preprocess!$1:$1048576, $D45, FALSE)), "", HLOOKUP(P$1, m_preprocess!$1:$1048576, $D45, FALSE))</f>
        <v/>
      </c>
      <c r="Q45">
        <f>IF(ISBLANK(HLOOKUP(Q$1,m_preprocess!$1:$1048576, $D45, FALSE)), "", HLOOKUP(Q$1, m_preprocess!$1:$1048576, $D45, FALSE))</f>
        <v>34690198.273105212</v>
      </c>
      <c r="R45" t="str">
        <f>IF(ISBLANK(HLOOKUP(R$1,m_preprocess!$1:$1048576, $D45, FALSE)), "", HLOOKUP(R$1, m_preprocess!$1:$1048576, $D45, FALSE))</f>
        <v/>
      </c>
      <c r="S45" t="str">
        <f>IF(ISBLANK(HLOOKUP(S$1,m_preprocess!$1:$1048576, $D45, FALSE)), "", HLOOKUP(S$1, m_preprocess!$1:$1048576, $D45, FALSE))</f>
        <v/>
      </c>
      <c r="T45" t="str">
        <f>IF(ISBLANK(HLOOKUP(T$1,m_preprocess!$1:$1048576, $D45, FALSE)), "", HLOOKUP(T$1, m_preprocess!$1:$1048576, $D45, FALSE))</f>
        <v/>
      </c>
      <c r="U45" t="str">
        <f>IF(ISBLANK(HLOOKUP(U$1,m_preprocess!$1:$1048576, $D45, FALSE)), "", HLOOKUP(U$1, m_preprocess!$1:$1048576, $D45, FALSE))</f>
        <v/>
      </c>
      <c r="V45" t="str">
        <f>IF(ISBLANK(HLOOKUP(V$1,m_preprocess!$1:$1048576, $D45, FALSE)), "", HLOOKUP(V$1, m_preprocess!$1:$1048576, $D45, FALSE))</f>
        <v/>
      </c>
      <c r="W45" t="str">
        <f>IF(ISBLANK(HLOOKUP(W$1,m_preprocess!$1:$1048576, $D45, FALSE)), "", HLOOKUP(W$1, m_preprocess!$1:$1048576, $D45, FALSE))</f>
        <v/>
      </c>
    </row>
    <row r="46" spans="1:23">
      <c r="A46" s="42">
        <v>35309</v>
      </c>
      <c r="B46">
        <v>1996</v>
      </c>
      <c r="C46">
        <v>9</v>
      </c>
      <c r="D46">
        <v>46</v>
      </c>
      <c r="E46" t="str">
        <f>IF(ISBLANK(HLOOKUP(E$1,m_preprocess!$1:$1048576, $D46, FALSE)), "", HLOOKUP(E$1, m_preprocess!$1:$1048576, $D46, FALSE))</f>
        <v/>
      </c>
      <c r="F46">
        <f>IF(ISBLANK(HLOOKUP(F$1,m_preprocess!$1:$1048576, $D46, FALSE)), "", HLOOKUP(F$1, m_preprocess!$1:$1048576, $D46, FALSE))</f>
        <v>62.64</v>
      </c>
      <c r="G46" t="str">
        <f>IF(ISBLANK(HLOOKUP(G$1,m_preprocess!$1:$1048576, $D46, FALSE)), "", HLOOKUP(G$1, m_preprocess!$1:$1048576, $D46, FALSE))</f>
        <v/>
      </c>
      <c r="H46" t="str">
        <f>IF(ISBLANK(HLOOKUP(H$1,m_preprocess!$1:$1048576, $D46, FALSE)), "", HLOOKUP(H$1, m_preprocess!$1:$1048576, $D46, FALSE))</f>
        <v/>
      </c>
      <c r="I46" t="str">
        <f>IF(ISBLANK(HLOOKUP(I$1,m_preprocess!$1:$1048576, $D46, FALSE)), "", HLOOKUP(I$1, m_preprocess!$1:$1048576, $D46, FALSE))</f>
        <v/>
      </c>
      <c r="J46" t="str">
        <f>IF(ISBLANK(HLOOKUP(J$1,m_preprocess!$1:$1048576, $D46, FALSE)), "", HLOOKUP(J$1, m_preprocess!$1:$1048576, $D46, FALSE))</f>
        <v/>
      </c>
      <c r="K46" t="str">
        <f>IF(ISBLANK(HLOOKUP(K$1,m_preprocess!$1:$1048576, $D46, FALSE)), "", HLOOKUP(K$1, m_preprocess!$1:$1048576, $D46, FALSE))</f>
        <v/>
      </c>
      <c r="L46" t="str">
        <f>IF(ISBLANK(HLOOKUP(L$1,m_preprocess!$1:$1048576, $D46, FALSE)), "", HLOOKUP(L$1, m_preprocess!$1:$1048576, $D46, FALSE))</f>
        <v/>
      </c>
      <c r="M46" t="str">
        <f>IF(ISBLANK(HLOOKUP(M$1,m_preprocess!$1:$1048576, $D46, FALSE)), "", HLOOKUP(M$1, m_preprocess!$1:$1048576, $D46, FALSE))</f>
        <v/>
      </c>
      <c r="N46" t="str">
        <f>IF(ISBLANK(HLOOKUP(N$1,m_preprocess!$1:$1048576, $D46, FALSE)), "", HLOOKUP(N$1, m_preprocess!$1:$1048576, $D46, FALSE))</f>
        <v/>
      </c>
      <c r="O46" t="str">
        <f>IF(ISBLANK(HLOOKUP(O$1,m_preprocess!$1:$1048576, $D46, FALSE)), "", HLOOKUP(O$1, m_preprocess!$1:$1048576, $D46, FALSE))</f>
        <v/>
      </c>
      <c r="P46" t="str">
        <f>IF(ISBLANK(HLOOKUP(P$1,m_preprocess!$1:$1048576, $D46, FALSE)), "", HLOOKUP(P$1, m_preprocess!$1:$1048576, $D46, FALSE))</f>
        <v/>
      </c>
      <c r="Q46">
        <f>IF(ISBLANK(HLOOKUP(Q$1,m_preprocess!$1:$1048576, $D46, FALSE)), "", HLOOKUP(Q$1, m_preprocess!$1:$1048576, $D46, FALSE))</f>
        <v>34746591.634738185</v>
      </c>
      <c r="R46" t="str">
        <f>IF(ISBLANK(HLOOKUP(R$1,m_preprocess!$1:$1048576, $D46, FALSE)), "", HLOOKUP(R$1, m_preprocess!$1:$1048576, $D46, FALSE))</f>
        <v/>
      </c>
      <c r="S46" t="str">
        <f>IF(ISBLANK(HLOOKUP(S$1,m_preprocess!$1:$1048576, $D46, FALSE)), "", HLOOKUP(S$1, m_preprocess!$1:$1048576, $D46, FALSE))</f>
        <v/>
      </c>
      <c r="T46" t="str">
        <f>IF(ISBLANK(HLOOKUP(T$1,m_preprocess!$1:$1048576, $D46, FALSE)), "", HLOOKUP(T$1, m_preprocess!$1:$1048576, $D46, FALSE))</f>
        <v/>
      </c>
      <c r="U46" t="str">
        <f>IF(ISBLANK(HLOOKUP(U$1,m_preprocess!$1:$1048576, $D46, FALSE)), "", HLOOKUP(U$1, m_preprocess!$1:$1048576, $D46, FALSE))</f>
        <v/>
      </c>
      <c r="V46" t="str">
        <f>IF(ISBLANK(HLOOKUP(V$1,m_preprocess!$1:$1048576, $D46, FALSE)), "", HLOOKUP(V$1, m_preprocess!$1:$1048576, $D46, FALSE))</f>
        <v/>
      </c>
      <c r="W46" t="str">
        <f>IF(ISBLANK(HLOOKUP(W$1,m_preprocess!$1:$1048576, $D46, FALSE)), "", HLOOKUP(W$1, m_preprocess!$1:$1048576, $D46, FALSE))</f>
        <v/>
      </c>
    </row>
    <row r="47" spans="1:23">
      <c r="A47" s="42">
        <v>35339</v>
      </c>
      <c r="B47">
        <v>1996</v>
      </c>
      <c r="C47">
        <v>10</v>
      </c>
      <c r="D47">
        <v>47</v>
      </c>
      <c r="E47" t="str">
        <f>IF(ISBLANK(HLOOKUP(E$1,m_preprocess!$1:$1048576, $D47, FALSE)), "", HLOOKUP(E$1, m_preprocess!$1:$1048576, $D47, FALSE))</f>
        <v/>
      </c>
      <c r="F47">
        <f>IF(ISBLANK(HLOOKUP(F$1,m_preprocess!$1:$1048576, $D47, FALSE)), "", HLOOKUP(F$1, m_preprocess!$1:$1048576, $D47, FALSE))</f>
        <v>62.59</v>
      </c>
      <c r="G47" t="str">
        <f>IF(ISBLANK(HLOOKUP(G$1,m_preprocess!$1:$1048576, $D47, FALSE)), "", HLOOKUP(G$1, m_preprocess!$1:$1048576, $D47, FALSE))</f>
        <v/>
      </c>
      <c r="H47" t="str">
        <f>IF(ISBLANK(HLOOKUP(H$1,m_preprocess!$1:$1048576, $D47, FALSE)), "", HLOOKUP(H$1, m_preprocess!$1:$1048576, $D47, FALSE))</f>
        <v/>
      </c>
      <c r="I47" t="str">
        <f>IF(ISBLANK(HLOOKUP(I$1,m_preprocess!$1:$1048576, $D47, FALSE)), "", HLOOKUP(I$1, m_preprocess!$1:$1048576, $D47, FALSE))</f>
        <v/>
      </c>
      <c r="J47" t="str">
        <f>IF(ISBLANK(HLOOKUP(J$1,m_preprocess!$1:$1048576, $D47, FALSE)), "", HLOOKUP(J$1, m_preprocess!$1:$1048576, $D47, FALSE))</f>
        <v/>
      </c>
      <c r="K47" t="str">
        <f>IF(ISBLANK(HLOOKUP(K$1,m_preprocess!$1:$1048576, $D47, FALSE)), "", HLOOKUP(K$1, m_preprocess!$1:$1048576, $D47, FALSE))</f>
        <v/>
      </c>
      <c r="L47" t="str">
        <f>IF(ISBLANK(HLOOKUP(L$1,m_preprocess!$1:$1048576, $D47, FALSE)), "", HLOOKUP(L$1, m_preprocess!$1:$1048576, $D47, FALSE))</f>
        <v/>
      </c>
      <c r="M47" t="str">
        <f>IF(ISBLANK(HLOOKUP(M$1,m_preprocess!$1:$1048576, $D47, FALSE)), "", HLOOKUP(M$1, m_preprocess!$1:$1048576, $D47, FALSE))</f>
        <v/>
      </c>
      <c r="N47" t="str">
        <f>IF(ISBLANK(HLOOKUP(N$1,m_preprocess!$1:$1048576, $D47, FALSE)), "", HLOOKUP(N$1, m_preprocess!$1:$1048576, $D47, FALSE))</f>
        <v/>
      </c>
      <c r="O47" t="str">
        <f>IF(ISBLANK(HLOOKUP(O$1,m_preprocess!$1:$1048576, $D47, FALSE)), "", HLOOKUP(O$1, m_preprocess!$1:$1048576, $D47, FALSE))</f>
        <v/>
      </c>
      <c r="P47" t="str">
        <f>IF(ISBLANK(HLOOKUP(P$1,m_preprocess!$1:$1048576, $D47, FALSE)), "", HLOOKUP(P$1, m_preprocess!$1:$1048576, $D47, FALSE))</f>
        <v/>
      </c>
      <c r="Q47">
        <f>IF(ISBLANK(HLOOKUP(Q$1,m_preprocess!$1:$1048576, $D47, FALSE)), "", HLOOKUP(Q$1, m_preprocess!$1:$1048576, $D47, FALSE))</f>
        <v>34262278.319220319</v>
      </c>
      <c r="R47" t="str">
        <f>IF(ISBLANK(HLOOKUP(R$1,m_preprocess!$1:$1048576, $D47, FALSE)), "", HLOOKUP(R$1, m_preprocess!$1:$1048576, $D47, FALSE))</f>
        <v/>
      </c>
      <c r="S47" t="str">
        <f>IF(ISBLANK(HLOOKUP(S$1,m_preprocess!$1:$1048576, $D47, FALSE)), "", HLOOKUP(S$1, m_preprocess!$1:$1048576, $D47, FALSE))</f>
        <v/>
      </c>
      <c r="T47" t="str">
        <f>IF(ISBLANK(HLOOKUP(T$1,m_preprocess!$1:$1048576, $D47, FALSE)), "", HLOOKUP(T$1, m_preprocess!$1:$1048576, $D47, FALSE))</f>
        <v/>
      </c>
      <c r="U47" t="str">
        <f>IF(ISBLANK(HLOOKUP(U$1,m_preprocess!$1:$1048576, $D47, FALSE)), "", HLOOKUP(U$1, m_preprocess!$1:$1048576, $D47, FALSE))</f>
        <v/>
      </c>
      <c r="V47" t="str">
        <f>IF(ISBLANK(HLOOKUP(V$1,m_preprocess!$1:$1048576, $D47, FALSE)), "", HLOOKUP(V$1, m_preprocess!$1:$1048576, $D47, FALSE))</f>
        <v/>
      </c>
      <c r="W47" t="str">
        <f>IF(ISBLANK(HLOOKUP(W$1,m_preprocess!$1:$1048576, $D47, FALSE)), "", HLOOKUP(W$1, m_preprocess!$1:$1048576, $D47, FALSE))</f>
        <v/>
      </c>
    </row>
    <row r="48" spans="1:23">
      <c r="A48" s="42">
        <v>35370</v>
      </c>
      <c r="B48">
        <v>1996</v>
      </c>
      <c r="C48">
        <v>11</v>
      </c>
      <c r="D48">
        <v>48</v>
      </c>
      <c r="E48" t="str">
        <f>IF(ISBLANK(HLOOKUP(E$1,m_preprocess!$1:$1048576, $D48, FALSE)), "", HLOOKUP(E$1, m_preprocess!$1:$1048576, $D48, FALSE))</f>
        <v/>
      </c>
      <c r="F48">
        <f>IF(ISBLANK(HLOOKUP(F$1,m_preprocess!$1:$1048576, $D48, FALSE)), "", HLOOKUP(F$1, m_preprocess!$1:$1048576, $D48, FALSE))</f>
        <v>62.92</v>
      </c>
      <c r="G48" t="str">
        <f>IF(ISBLANK(HLOOKUP(G$1,m_preprocess!$1:$1048576, $D48, FALSE)), "", HLOOKUP(G$1, m_preprocess!$1:$1048576, $D48, FALSE))</f>
        <v/>
      </c>
      <c r="H48" t="str">
        <f>IF(ISBLANK(HLOOKUP(H$1,m_preprocess!$1:$1048576, $D48, FALSE)), "", HLOOKUP(H$1, m_preprocess!$1:$1048576, $D48, FALSE))</f>
        <v/>
      </c>
      <c r="I48" t="str">
        <f>IF(ISBLANK(HLOOKUP(I$1,m_preprocess!$1:$1048576, $D48, FALSE)), "", HLOOKUP(I$1, m_preprocess!$1:$1048576, $D48, FALSE))</f>
        <v/>
      </c>
      <c r="J48" t="str">
        <f>IF(ISBLANK(HLOOKUP(J$1,m_preprocess!$1:$1048576, $D48, FALSE)), "", HLOOKUP(J$1, m_preprocess!$1:$1048576, $D48, FALSE))</f>
        <v/>
      </c>
      <c r="K48" t="str">
        <f>IF(ISBLANK(HLOOKUP(K$1,m_preprocess!$1:$1048576, $D48, FALSE)), "", HLOOKUP(K$1, m_preprocess!$1:$1048576, $D48, FALSE))</f>
        <v/>
      </c>
      <c r="L48" t="str">
        <f>IF(ISBLANK(HLOOKUP(L$1,m_preprocess!$1:$1048576, $D48, FALSE)), "", HLOOKUP(L$1, m_preprocess!$1:$1048576, $D48, FALSE))</f>
        <v/>
      </c>
      <c r="M48" t="str">
        <f>IF(ISBLANK(HLOOKUP(M$1,m_preprocess!$1:$1048576, $D48, FALSE)), "", HLOOKUP(M$1, m_preprocess!$1:$1048576, $D48, FALSE))</f>
        <v/>
      </c>
      <c r="N48" t="str">
        <f>IF(ISBLANK(HLOOKUP(N$1,m_preprocess!$1:$1048576, $D48, FALSE)), "", HLOOKUP(N$1, m_preprocess!$1:$1048576, $D48, FALSE))</f>
        <v/>
      </c>
      <c r="O48" t="str">
        <f>IF(ISBLANK(HLOOKUP(O$1,m_preprocess!$1:$1048576, $D48, FALSE)), "", HLOOKUP(O$1, m_preprocess!$1:$1048576, $D48, FALSE))</f>
        <v/>
      </c>
      <c r="P48" t="str">
        <f>IF(ISBLANK(HLOOKUP(P$1,m_preprocess!$1:$1048576, $D48, FALSE)), "", HLOOKUP(P$1, m_preprocess!$1:$1048576, $D48, FALSE))</f>
        <v/>
      </c>
      <c r="Q48">
        <f>IF(ISBLANK(HLOOKUP(Q$1,m_preprocess!$1:$1048576, $D48, FALSE)), "", HLOOKUP(Q$1, m_preprocess!$1:$1048576, $D48, FALSE))</f>
        <v>35714574.062301338</v>
      </c>
      <c r="R48" t="str">
        <f>IF(ISBLANK(HLOOKUP(R$1,m_preprocess!$1:$1048576, $D48, FALSE)), "", HLOOKUP(R$1, m_preprocess!$1:$1048576, $D48, FALSE))</f>
        <v/>
      </c>
      <c r="S48" t="str">
        <f>IF(ISBLANK(HLOOKUP(S$1,m_preprocess!$1:$1048576, $D48, FALSE)), "", HLOOKUP(S$1, m_preprocess!$1:$1048576, $D48, FALSE))</f>
        <v/>
      </c>
      <c r="T48" t="str">
        <f>IF(ISBLANK(HLOOKUP(T$1,m_preprocess!$1:$1048576, $D48, FALSE)), "", HLOOKUP(T$1, m_preprocess!$1:$1048576, $D48, FALSE))</f>
        <v/>
      </c>
      <c r="U48" t="str">
        <f>IF(ISBLANK(HLOOKUP(U$1,m_preprocess!$1:$1048576, $D48, FALSE)), "", HLOOKUP(U$1, m_preprocess!$1:$1048576, $D48, FALSE))</f>
        <v/>
      </c>
      <c r="V48" t="str">
        <f>IF(ISBLANK(HLOOKUP(V$1,m_preprocess!$1:$1048576, $D48, FALSE)), "", HLOOKUP(V$1, m_preprocess!$1:$1048576, $D48, FALSE))</f>
        <v/>
      </c>
      <c r="W48" t="str">
        <f>IF(ISBLANK(HLOOKUP(W$1,m_preprocess!$1:$1048576, $D48, FALSE)), "", HLOOKUP(W$1, m_preprocess!$1:$1048576, $D48, FALSE))</f>
        <v/>
      </c>
    </row>
    <row r="49" spans="1:23">
      <c r="A49" s="42">
        <v>35400</v>
      </c>
      <c r="B49">
        <v>1996</v>
      </c>
      <c r="C49">
        <v>12</v>
      </c>
      <c r="D49">
        <v>49</v>
      </c>
      <c r="E49" t="str">
        <f>IF(ISBLANK(HLOOKUP(E$1,m_preprocess!$1:$1048576, $D49, FALSE)), "", HLOOKUP(E$1, m_preprocess!$1:$1048576, $D49, FALSE))</f>
        <v/>
      </c>
      <c r="F49">
        <f>IF(ISBLANK(HLOOKUP(F$1,m_preprocess!$1:$1048576, $D49, FALSE)), "", HLOOKUP(F$1, m_preprocess!$1:$1048576, $D49, FALSE))</f>
        <v>63.02</v>
      </c>
      <c r="G49" t="str">
        <f>IF(ISBLANK(HLOOKUP(G$1,m_preprocess!$1:$1048576, $D49, FALSE)), "", HLOOKUP(G$1, m_preprocess!$1:$1048576, $D49, FALSE))</f>
        <v/>
      </c>
      <c r="H49" t="str">
        <f>IF(ISBLANK(HLOOKUP(H$1,m_preprocess!$1:$1048576, $D49, FALSE)), "", HLOOKUP(H$1, m_preprocess!$1:$1048576, $D49, FALSE))</f>
        <v/>
      </c>
      <c r="I49" t="str">
        <f>IF(ISBLANK(HLOOKUP(I$1,m_preprocess!$1:$1048576, $D49, FALSE)), "", HLOOKUP(I$1, m_preprocess!$1:$1048576, $D49, FALSE))</f>
        <v/>
      </c>
      <c r="J49" t="str">
        <f>IF(ISBLANK(HLOOKUP(J$1,m_preprocess!$1:$1048576, $D49, FALSE)), "", HLOOKUP(J$1, m_preprocess!$1:$1048576, $D49, FALSE))</f>
        <v/>
      </c>
      <c r="K49" t="str">
        <f>IF(ISBLANK(HLOOKUP(K$1,m_preprocess!$1:$1048576, $D49, FALSE)), "", HLOOKUP(K$1, m_preprocess!$1:$1048576, $D49, FALSE))</f>
        <v/>
      </c>
      <c r="L49" t="str">
        <f>IF(ISBLANK(HLOOKUP(L$1,m_preprocess!$1:$1048576, $D49, FALSE)), "", HLOOKUP(L$1, m_preprocess!$1:$1048576, $D49, FALSE))</f>
        <v/>
      </c>
      <c r="M49" t="str">
        <f>IF(ISBLANK(HLOOKUP(M$1,m_preprocess!$1:$1048576, $D49, FALSE)), "", HLOOKUP(M$1, m_preprocess!$1:$1048576, $D49, FALSE))</f>
        <v/>
      </c>
      <c r="N49" t="str">
        <f>IF(ISBLANK(HLOOKUP(N$1,m_preprocess!$1:$1048576, $D49, FALSE)), "", HLOOKUP(N$1, m_preprocess!$1:$1048576, $D49, FALSE))</f>
        <v/>
      </c>
      <c r="O49" t="str">
        <f>IF(ISBLANK(HLOOKUP(O$1,m_preprocess!$1:$1048576, $D49, FALSE)), "", HLOOKUP(O$1, m_preprocess!$1:$1048576, $D49, FALSE))</f>
        <v/>
      </c>
      <c r="P49" t="str">
        <f>IF(ISBLANK(HLOOKUP(P$1,m_preprocess!$1:$1048576, $D49, FALSE)), "", HLOOKUP(P$1, m_preprocess!$1:$1048576, $D49, FALSE))</f>
        <v/>
      </c>
      <c r="Q49">
        <f>IF(ISBLANK(HLOOKUP(Q$1,m_preprocess!$1:$1048576, $D49, FALSE)), "", HLOOKUP(Q$1, m_preprocess!$1:$1048576, $D49, FALSE))</f>
        <v>40943574.325769596</v>
      </c>
      <c r="R49" t="str">
        <f>IF(ISBLANK(HLOOKUP(R$1,m_preprocess!$1:$1048576, $D49, FALSE)), "", HLOOKUP(R$1, m_preprocess!$1:$1048576, $D49, FALSE))</f>
        <v/>
      </c>
      <c r="S49" t="str">
        <f>IF(ISBLANK(HLOOKUP(S$1,m_preprocess!$1:$1048576, $D49, FALSE)), "", HLOOKUP(S$1, m_preprocess!$1:$1048576, $D49, FALSE))</f>
        <v/>
      </c>
      <c r="T49" t="str">
        <f>IF(ISBLANK(HLOOKUP(T$1,m_preprocess!$1:$1048576, $D49, FALSE)), "", HLOOKUP(T$1, m_preprocess!$1:$1048576, $D49, FALSE))</f>
        <v/>
      </c>
      <c r="U49" t="str">
        <f>IF(ISBLANK(HLOOKUP(U$1,m_preprocess!$1:$1048576, $D49, FALSE)), "", HLOOKUP(U$1, m_preprocess!$1:$1048576, $D49, FALSE))</f>
        <v/>
      </c>
      <c r="V49" t="str">
        <f>IF(ISBLANK(HLOOKUP(V$1,m_preprocess!$1:$1048576, $D49, FALSE)), "", HLOOKUP(V$1, m_preprocess!$1:$1048576, $D49, FALSE))</f>
        <v/>
      </c>
      <c r="W49" t="str">
        <f>IF(ISBLANK(HLOOKUP(W$1,m_preprocess!$1:$1048576, $D49, FALSE)), "", HLOOKUP(W$1, m_preprocess!$1:$1048576, $D49, FALSE))</f>
        <v/>
      </c>
    </row>
    <row r="50" spans="1:23">
      <c r="A50" s="42">
        <v>35431</v>
      </c>
      <c r="B50">
        <v>1997</v>
      </c>
      <c r="C50">
        <v>1</v>
      </c>
      <c r="D50">
        <v>50</v>
      </c>
      <c r="E50" t="str">
        <f>IF(ISBLANK(HLOOKUP(E$1,m_preprocess!$1:$1048576, $D50, FALSE)), "", HLOOKUP(E$1, m_preprocess!$1:$1048576, $D50, FALSE))</f>
        <v/>
      </c>
      <c r="F50">
        <f>IF(ISBLANK(HLOOKUP(F$1,m_preprocess!$1:$1048576, $D50, FALSE)), "", HLOOKUP(F$1, m_preprocess!$1:$1048576, $D50, FALSE))</f>
        <v>63.02</v>
      </c>
      <c r="G50" t="str">
        <f>IF(ISBLANK(HLOOKUP(G$1,m_preprocess!$1:$1048576, $D50, FALSE)), "", HLOOKUP(G$1, m_preprocess!$1:$1048576, $D50, FALSE))</f>
        <v/>
      </c>
      <c r="H50" t="str">
        <f>IF(ISBLANK(HLOOKUP(H$1,m_preprocess!$1:$1048576, $D50, FALSE)), "", HLOOKUP(H$1, m_preprocess!$1:$1048576, $D50, FALSE))</f>
        <v/>
      </c>
      <c r="I50" t="str">
        <f>IF(ISBLANK(HLOOKUP(I$1,m_preprocess!$1:$1048576, $D50, FALSE)), "", HLOOKUP(I$1, m_preprocess!$1:$1048576, $D50, FALSE))</f>
        <v/>
      </c>
      <c r="J50" t="str">
        <f>IF(ISBLANK(HLOOKUP(J$1,m_preprocess!$1:$1048576, $D50, FALSE)), "", HLOOKUP(J$1, m_preprocess!$1:$1048576, $D50, FALSE))</f>
        <v/>
      </c>
      <c r="K50" t="str">
        <f>IF(ISBLANK(HLOOKUP(K$1,m_preprocess!$1:$1048576, $D50, FALSE)), "", HLOOKUP(K$1, m_preprocess!$1:$1048576, $D50, FALSE))</f>
        <v/>
      </c>
      <c r="L50" t="str">
        <f>IF(ISBLANK(HLOOKUP(L$1,m_preprocess!$1:$1048576, $D50, FALSE)), "", HLOOKUP(L$1, m_preprocess!$1:$1048576, $D50, FALSE))</f>
        <v/>
      </c>
      <c r="M50" t="str">
        <f>IF(ISBLANK(HLOOKUP(M$1,m_preprocess!$1:$1048576, $D50, FALSE)), "", HLOOKUP(M$1, m_preprocess!$1:$1048576, $D50, FALSE))</f>
        <v/>
      </c>
      <c r="N50" t="str">
        <f>IF(ISBLANK(HLOOKUP(N$1,m_preprocess!$1:$1048576, $D50, FALSE)), "", HLOOKUP(N$1, m_preprocess!$1:$1048576, $D50, FALSE))</f>
        <v/>
      </c>
      <c r="O50" t="str">
        <f>IF(ISBLANK(HLOOKUP(O$1,m_preprocess!$1:$1048576, $D50, FALSE)), "", HLOOKUP(O$1, m_preprocess!$1:$1048576, $D50, FALSE))</f>
        <v/>
      </c>
      <c r="P50" t="str">
        <f>IF(ISBLANK(HLOOKUP(P$1,m_preprocess!$1:$1048576, $D50, FALSE)), "", HLOOKUP(P$1, m_preprocess!$1:$1048576, $D50, FALSE))</f>
        <v/>
      </c>
      <c r="Q50">
        <f>IF(ISBLANK(HLOOKUP(Q$1,m_preprocess!$1:$1048576, $D50, FALSE)), "", HLOOKUP(Q$1, m_preprocess!$1:$1048576, $D50, FALSE))</f>
        <v>37792479.795461759</v>
      </c>
      <c r="R50" t="str">
        <f>IF(ISBLANK(HLOOKUP(R$1,m_preprocess!$1:$1048576, $D50, FALSE)), "", HLOOKUP(R$1, m_preprocess!$1:$1048576, $D50, FALSE))</f>
        <v/>
      </c>
      <c r="S50" t="str">
        <f>IF(ISBLANK(HLOOKUP(S$1,m_preprocess!$1:$1048576, $D50, FALSE)), "", HLOOKUP(S$1, m_preprocess!$1:$1048576, $D50, FALSE))</f>
        <v/>
      </c>
      <c r="T50" t="str">
        <f>IF(ISBLANK(HLOOKUP(T$1,m_preprocess!$1:$1048576, $D50, FALSE)), "", HLOOKUP(T$1, m_preprocess!$1:$1048576, $D50, FALSE))</f>
        <v/>
      </c>
      <c r="U50" t="str">
        <f>IF(ISBLANK(HLOOKUP(U$1,m_preprocess!$1:$1048576, $D50, FALSE)), "", HLOOKUP(U$1, m_preprocess!$1:$1048576, $D50, FALSE))</f>
        <v/>
      </c>
      <c r="V50" t="str">
        <f>IF(ISBLANK(HLOOKUP(V$1,m_preprocess!$1:$1048576, $D50, FALSE)), "", HLOOKUP(V$1, m_preprocess!$1:$1048576, $D50, FALSE))</f>
        <v/>
      </c>
      <c r="W50" t="str">
        <f>IF(ISBLANK(HLOOKUP(W$1,m_preprocess!$1:$1048576, $D50, FALSE)), "", HLOOKUP(W$1, m_preprocess!$1:$1048576, $D50, FALSE))</f>
        <v/>
      </c>
    </row>
    <row r="51" spans="1:23">
      <c r="A51" s="42">
        <v>35462</v>
      </c>
      <c r="B51">
        <v>1997</v>
      </c>
      <c r="C51">
        <v>2</v>
      </c>
      <c r="D51">
        <v>51</v>
      </c>
      <c r="E51" t="str">
        <f>IF(ISBLANK(HLOOKUP(E$1,m_preprocess!$1:$1048576, $D51, FALSE)), "", HLOOKUP(E$1, m_preprocess!$1:$1048576, $D51, FALSE))</f>
        <v/>
      </c>
      <c r="F51">
        <f>IF(ISBLANK(HLOOKUP(F$1,m_preprocess!$1:$1048576, $D51, FALSE)), "", HLOOKUP(F$1, m_preprocess!$1:$1048576, $D51, FALSE))</f>
        <v>63.13</v>
      </c>
      <c r="G51" t="str">
        <f>IF(ISBLANK(HLOOKUP(G$1,m_preprocess!$1:$1048576, $D51, FALSE)), "", HLOOKUP(G$1, m_preprocess!$1:$1048576, $D51, FALSE))</f>
        <v/>
      </c>
      <c r="H51" t="str">
        <f>IF(ISBLANK(HLOOKUP(H$1,m_preprocess!$1:$1048576, $D51, FALSE)), "", HLOOKUP(H$1, m_preprocess!$1:$1048576, $D51, FALSE))</f>
        <v/>
      </c>
      <c r="I51" t="str">
        <f>IF(ISBLANK(HLOOKUP(I$1,m_preprocess!$1:$1048576, $D51, FALSE)), "", HLOOKUP(I$1, m_preprocess!$1:$1048576, $D51, FALSE))</f>
        <v/>
      </c>
      <c r="J51" t="str">
        <f>IF(ISBLANK(HLOOKUP(J$1,m_preprocess!$1:$1048576, $D51, FALSE)), "", HLOOKUP(J$1, m_preprocess!$1:$1048576, $D51, FALSE))</f>
        <v/>
      </c>
      <c r="K51" t="str">
        <f>IF(ISBLANK(HLOOKUP(K$1,m_preprocess!$1:$1048576, $D51, FALSE)), "", HLOOKUP(K$1, m_preprocess!$1:$1048576, $D51, FALSE))</f>
        <v/>
      </c>
      <c r="L51" t="str">
        <f>IF(ISBLANK(HLOOKUP(L$1,m_preprocess!$1:$1048576, $D51, FALSE)), "", HLOOKUP(L$1, m_preprocess!$1:$1048576, $D51, FALSE))</f>
        <v/>
      </c>
      <c r="M51" t="str">
        <f>IF(ISBLANK(HLOOKUP(M$1,m_preprocess!$1:$1048576, $D51, FALSE)), "", HLOOKUP(M$1, m_preprocess!$1:$1048576, $D51, FALSE))</f>
        <v/>
      </c>
      <c r="N51" t="str">
        <f>IF(ISBLANK(HLOOKUP(N$1,m_preprocess!$1:$1048576, $D51, FALSE)), "", HLOOKUP(N$1, m_preprocess!$1:$1048576, $D51, FALSE))</f>
        <v/>
      </c>
      <c r="O51" t="str">
        <f>IF(ISBLANK(HLOOKUP(O$1,m_preprocess!$1:$1048576, $D51, FALSE)), "", HLOOKUP(O$1, m_preprocess!$1:$1048576, $D51, FALSE))</f>
        <v/>
      </c>
      <c r="P51" t="str">
        <f>IF(ISBLANK(HLOOKUP(P$1,m_preprocess!$1:$1048576, $D51, FALSE)), "", HLOOKUP(P$1, m_preprocess!$1:$1048576, $D51, FALSE))</f>
        <v/>
      </c>
      <c r="Q51">
        <f>IF(ISBLANK(HLOOKUP(Q$1,m_preprocess!$1:$1048576, $D51, FALSE)), "", HLOOKUP(Q$1, m_preprocess!$1:$1048576, $D51, FALSE))</f>
        <v>37553657.860921912</v>
      </c>
      <c r="R51" t="str">
        <f>IF(ISBLANK(HLOOKUP(R$1,m_preprocess!$1:$1048576, $D51, FALSE)), "", HLOOKUP(R$1, m_preprocess!$1:$1048576, $D51, FALSE))</f>
        <v/>
      </c>
      <c r="S51" t="str">
        <f>IF(ISBLANK(HLOOKUP(S$1,m_preprocess!$1:$1048576, $D51, FALSE)), "", HLOOKUP(S$1, m_preprocess!$1:$1048576, $D51, FALSE))</f>
        <v/>
      </c>
      <c r="T51" t="str">
        <f>IF(ISBLANK(HLOOKUP(T$1,m_preprocess!$1:$1048576, $D51, FALSE)), "", HLOOKUP(T$1, m_preprocess!$1:$1048576, $D51, FALSE))</f>
        <v/>
      </c>
      <c r="U51" t="str">
        <f>IF(ISBLANK(HLOOKUP(U$1,m_preprocess!$1:$1048576, $D51, FALSE)), "", HLOOKUP(U$1, m_preprocess!$1:$1048576, $D51, FALSE))</f>
        <v/>
      </c>
      <c r="V51" t="str">
        <f>IF(ISBLANK(HLOOKUP(V$1,m_preprocess!$1:$1048576, $D51, FALSE)), "", HLOOKUP(V$1, m_preprocess!$1:$1048576, $D51, FALSE))</f>
        <v/>
      </c>
      <c r="W51" t="str">
        <f>IF(ISBLANK(HLOOKUP(W$1,m_preprocess!$1:$1048576, $D51, FALSE)), "", HLOOKUP(W$1, m_preprocess!$1:$1048576, $D51, FALSE))</f>
        <v/>
      </c>
    </row>
    <row r="52" spans="1:23">
      <c r="A52" s="42">
        <v>35490</v>
      </c>
      <c r="B52">
        <v>1997</v>
      </c>
      <c r="C52">
        <v>3</v>
      </c>
      <c r="D52">
        <v>52</v>
      </c>
      <c r="E52" t="str">
        <f>IF(ISBLANK(HLOOKUP(E$1,m_preprocess!$1:$1048576, $D52, FALSE)), "", HLOOKUP(E$1, m_preprocess!$1:$1048576, $D52, FALSE))</f>
        <v/>
      </c>
      <c r="F52">
        <f>IF(ISBLANK(HLOOKUP(F$1,m_preprocess!$1:$1048576, $D52, FALSE)), "", HLOOKUP(F$1, m_preprocess!$1:$1048576, $D52, FALSE))</f>
        <v>62.98</v>
      </c>
      <c r="G52" t="str">
        <f>IF(ISBLANK(HLOOKUP(G$1,m_preprocess!$1:$1048576, $D52, FALSE)), "", HLOOKUP(G$1, m_preprocess!$1:$1048576, $D52, FALSE))</f>
        <v/>
      </c>
      <c r="H52" t="str">
        <f>IF(ISBLANK(HLOOKUP(H$1,m_preprocess!$1:$1048576, $D52, FALSE)), "", HLOOKUP(H$1, m_preprocess!$1:$1048576, $D52, FALSE))</f>
        <v/>
      </c>
      <c r="I52" t="str">
        <f>IF(ISBLANK(HLOOKUP(I$1,m_preprocess!$1:$1048576, $D52, FALSE)), "", HLOOKUP(I$1, m_preprocess!$1:$1048576, $D52, FALSE))</f>
        <v/>
      </c>
      <c r="J52" t="str">
        <f>IF(ISBLANK(HLOOKUP(J$1,m_preprocess!$1:$1048576, $D52, FALSE)), "", HLOOKUP(J$1, m_preprocess!$1:$1048576, $D52, FALSE))</f>
        <v/>
      </c>
      <c r="K52" t="str">
        <f>IF(ISBLANK(HLOOKUP(K$1,m_preprocess!$1:$1048576, $D52, FALSE)), "", HLOOKUP(K$1, m_preprocess!$1:$1048576, $D52, FALSE))</f>
        <v/>
      </c>
      <c r="L52" t="str">
        <f>IF(ISBLANK(HLOOKUP(L$1,m_preprocess!$1:$1048576, $D52, FALSE)), "", HLOOKUP(L$1, m_preprocess!$1:$1048576, $D52, FALSE))</f>
        <v/>
      </c>
      <c r="M52" t="str">
        <f>IF(ISBLANK(HLOOKUP(M$1,m_preprocess!$1:$1048576, $D52, FALSE)), "", HLOOKUP(M$1, m_preprocess!$1:$1048576, $D52, FALSE))</f>
        <v/>
      </c>
      <c r="N52" t="str">
        <f>IF(ISBLANK(HLOOKUP(N$1,m_preprocess!$1:$1048576, $D52, FALSE)), "", HLOOKUP(N$1, m_preprocess!$1:$1048576, $D52, FALSE))</f>
        <v/>
      </c>
      <c r="O52" t="str">
        <f>IF(ISBLANK(HLOOKUP(O$1,m_preprocess!$1:$1048576, $D52, FALSE)), "", HLOOKUP(O$1, m_preprocess!$1:$1048576, $D52, FALSE))</f>
        <v/>
      </c>
      <c r="P52" t="str">
        <f>IF(ISBLANK(HLOOKUP(P$1,m_preprocess!$1:$1048576, $D52, FALSE)), "", HLOOKUP(P$1, m_preprocess!$1:$1048576, $D52, FALSE))</f>
        <v/>
      </c>
      <c r="Q52">
        <f>IF(ISBLANK(HLOOKUP(Q$1,m_preprocess!$1:$1048576, $D52, FALSE)), "", HLOOKUP(Q$1, m_preprocess!$1:$1048576, $D52, FALSE))</f>
        <v>37762685.13099397</v>
      </c>
      <c r="R52" t="str">
        <f>IF(ISBLANK(HLOOKUP(R$1,m_preprocess!$1:$1048576, $D52, FALSE)), "", HLOOKUP(R$1, m_preprocess!$1:$1048576, $D52, FALSE))</f>
        <v/>
      </c>
      <c r="S52" t="str">
        <f>IF(ISBLANK(HLOOKUP(S$1,m_preprocess!$1:$1048576, $D52, FALSE)), "", HLOOKUP(S$1, m_preprocess!$1:$1048576, $D52, FALSE))</f>
        <v/>
      </c>
      <c r="T52" t="str">
        <f>IF(ISBLANK(HLOOKUP(T$1,m_preprocess!$1:$1048576, $D52, FALSE)), "", HLOOKUP(T$1, m_preprocess!$1:$1048576, $D52, FALSE))</f>
        <v/>
      </c>
      <c r="U52" t="str">
        <f>IF(ISBLANK(HLOOKUP(U$1,m_preprocess!$1:$1048576, $D52, FALSE)), "", HLOOKUP(U$1, m_preprocess!$1:$1048576, $D52, FALSE))</f>
        <v/>
      </c>
      <c r="V52" t="str">
        <f>IF(ISBLANK(HLOOKUP(V$1,m_preprocess!$1:$1048576, $D52, FALSE)), "", HLOOKUP(V$1, m_preprocess!$1:$1048576, $D52, FALSE))</f>
        <v/>
      </c>
      <c r="W52" t="str">
        <f>IF(ISBLANK(HLOOKUP(W$1,m_preprocess!$1:$1048576, $D52, FALSE)), "", HLOOKUP(W$1, m_preprocess!$1:$1048576, $D52, FALSE))</f>
        <v/>
      </c>
    </row>
    <row r="53" spans="1:23">
      <c r="A53" s="42">
        <v>35521</v>
      </c>
      <c r="B53">
        <v>1997</v>
      </c>
      <c r="C53">
        <v>4</v>
      </c>
      <c r="D53">
        <v>53</v>
      </c>
      <c r="E53" t="str">
        <f>IF(ISBLANK(HLOOKUP(E$1,m_preprocess!$1:$1048576, $D53, FALSE)), "", HLOOKUP(E$1, m_preprocess!$1:$1048576, $D53, FALSE))</f>
        <v/>
      </c>
      <c r="F53">
        <f>IF(ISBLANK(HLOOKUP(F$1,m_preprocess!$1:$1048576, $D53, FALSE)), "", HLOOKUP(F$1, m_preprocess!$1:$1048576, $D53, FALSE))</f>
        <v>63.33</v>
      </c>
      <c r="G53" t="str">
        <f>IF(ISBLANK(HLOOKUP(G$1,m_preprocess!$1:$1048576, $D53, FALSE)), "", HLOOKUP(G$1, m_preprocess!$1:$1048576, $D53, FALSE))</f>
        <v/>
      </c>
      <c r="H53" t="str">
        <f>IF(ISBLANK(HLOOKUP(H$1,m_preprocess!$1:$1048576, $D53, FALSE)), "", HLOOKUP(H$1, m_preprocess!$1:$1048576, $D53, FALSE))</f>
        <v/>
      </c>
      <c r="I53" t="str">
        <f>IF(ISBLANK(HLOOKUP(I$1,m_preprocess!$1:$1048576, $D53, FALSE)), "", HLOOKUP(I$1, m_preprocess!$1:$1048576, $D53, FALSE))</f>
        <v/>
      </c>
      <c r="J53" t="str">
        <f>IF(ISBLANK(HLOOKUP(J$1,m_preprocess!$1:$1048576, $D53, FALSE)), "", HLOOKUP(J$1, m_preprocess!$1:$1048576, $D53, FALSE))</f>
        <v/>
      </c>
      <c r="K53" t="str">
        <f>IF(ISBLANK(HLOOKUP(K$1,m_preprocess!$1:$1048576, $D53, FALSE)), "", HLOOKUP(K$1, m_preprocess!$1:$1048576, $D53, FALSE))</f>
        <v/>
      </c>
      <c r="L53" t="str">
        <f>IF(ISBLANK(HLOOKUP(L$1,m_preprocess!$1:$1048576, $D53, FALSE)), "", HLOOKUP(L$1, m_preprocess!$1:$1048576, $D53, FALSE))</f>
        <v/>
      </c>
      <c r="M53" t="str">
        <f>IF(ISBLANK(HLOOKUP(M$1,m_preprocess!$1:$1048576, $D53, FALSE)), "", HLOOKUP(M$1, m_preprocess!$1:$1048576, $D53, FALSE))</f>
        <v/>
      </c>
      <c r="N53" t="str">
        <f>IF(ISBLANK(HLOOKUP(N$1,m_preprocess!$1:$1048576, $D53, FALSE)), "", HLOOKUP(N$1, m_preprocess!$1:$1048576, $D53, FALSE))</f>
        <v/>
      </c>
      <c r="O53" t="str">
        <f>IF(ISBLANK(HLOOKUP(O$1,m_preprocess!$1:$1048576, $D53, FALSE)), "", HLOOKUP(O$1, m_preprocess!$1:$1048576, $D53, FALSE))</f>
        <v/>
      </c>
      <c r="P53" t="str">
        <f>IF(ISBLANK(HLOOKUP(P$1,m_preprocess!$1:$1048576, $D53, FALSE)), "", HLOOKUP(P$1, m_preprocess!$1:$1048576, $D53, FALSE))</f>
        <v/>
      </c>
      <c r="Q53">
        <f>IF(ISBLANK(HLOOKUP(Q$1,m_preprocess!$1:$1048576, $D53, FALSE)), "", HLOOKUP(Q$1, m_preprocess!$1:$1048576, $D53, FALSE))</f>
        <v>39521627.896731406</v>
      </c>
      <c r="R53" t="str">
        <f>IF(ISBLANK(HLOOKUP(R$1,m_preprocess!$1:$1048576, $D53, FALSE)), "", HLOOKUP(R$1, m_preprocess!$1:$1048576, $D53, FALSE))</f>
        <v/>
      </c>
      <c r="S53" t="str">
        <f>IF(ISBLANK(HLOOKUP(S$1,m_preprocess!$1:$1048576, $D53, FALSE)), "", HLOOKUP(S$1, m_preprocess!$1:$1048576, $D53, FALSE))</f>
        <v/>
      </c>
      <c r="T53" t="str">
        <f>IF(ISBLANK(HLOOKUP(T$1,m_preprocess!$1:$1048576, $D53, FALSE)), "", HLOOKUP(T$1, m_preprocess!$1:$1048576, $D53, FALSE))</f>
        <v/>
      </c>
      <c r="U53" t="str">
        <f>IF(ISBLANK(HLOOKUP(U$1,m_preprocess!$1:$1048576, $D53, FALSE)), "", HLOOKUP(U$1, m_preprocess!$1:$1048576, $D53, FALSE))</f>
        <v/>
      </c>
      <c r="V53" t="str">
        <f>IF(ISBLANK(HLOOKUP(V$1,m_preprocess!$1:$1048576, $D53, FALSE)), "", HLOOKUP(V$1, m_preprocess!$1:$1048576, $D53, FALSE))</f>
        <v/>
      </c>
      <c r="W53" t="str">
        <f>IF(ISBLANK(HLOOKUP(W$1,m_preprocess!$1:$1048576, $D53, FALSE)), "", HLOOKUP(W$1, m_preprocess!$1:$1048576, $D53, FALSE))</f>
        <v/>
      </c>
    </row>
    <row r="54" spans="1:23">
      <c r="A54" s="42">
        <v>35551</v>
      </c>
      <c r="B54">
        <v>1997</v>
      </c>
      <c r="C54">
        <v>5</v>
      </c>
      <c r="D54">
        <v>54</v>
      </c>
      <c r="E54" t="str">
        <f>IF(ISBLANK(HLOOKUP(E$1,m_preprocess!$1:$1048576, $D54, FALSE)), "", HLOOKUP(E$1, m_preprocess!$1:$1048576, $D54, FALSE))</f>
        <v/>
      </c>
      <c r="F54">
        <f>IF(ISBLANK(HLOOKUP(F$1,m_preprocess!$1:$1048576, $D54, FALSE)), "", HLOOKUP(F$1, m_preprocess!$1:$1048576, $D54, FALSE))</f>
        <v>63.79</v>
      </c>
      <c r="G54" t="str">
        <f>IF(ISBLANK(HLOOKUP(G$1,m_preprocess!$1:$1048576, $D54, FALSE)), "", HLOOKUP(G$1, m_preprocess!$1:$1048576, $D54, FALSE))</f>
        <v/>
      </c>
      <c r="H54" t="str">
        <f>IF(ISBLANK(HLOOKUP(H$1,m_preprocess!$1:$1048576, $D54, FALSE)), "", HLOOKUP(H$1, m_preprocess!$1:$1048576, $D54, FALSE))</f>
        <v/>
      </c>
      <c r="I54" t="str">
        <f>IF(ISBLANK(HLOOKUP(I$1,m_preprocess!$1:$1048576, $D54, FALSE)), "", HLOOKUP(I$1, m_preprocess!$1:$1048576, $D54, FALSE))</f>
        <v/>
      </c>
      <c r="J54" t="str">
        <f>IF(ISBLANK(HLOOKUP(J$1,m_preprocess!$1:$1048576, $D54, FALSE)), "", HLOOKUP(J$1, m_preprocess!$1:$1048576, $D54, FALSE))</f>
        <v/>
      </c>
      <c r="K54" t="str">
        <f>IF(ISBLANK(HLOOKUP(K$1,m_preprocess!$1:$1048576, $D54, FALSE)), "", HLOOKUP(K$1, m_preprocess!$1:$1048576, $D54, FALSE))</f>
        <v/>
      </c>
      <c r="L54" t="str">
        <f>IF(ISBLANK(HLOOKUP(L$1,m_preprocess!$1:$1048576, $D54, FALSE)), "", HLOOKUP(L$1, m_preprocess!$1:$1048576, $D54, FALSE))</f>
        <v/>
      </c>
      <c r="M54" t="str">
        <f>IF(ISBLANK(HLOOKUP(M$1,m_preprocess!$1:$1048576, $D54, FALSE)), "", HLOOKUP(M$1, m_preprocess!$1:$1048576, $D54, FALSE))</f>
        <v/>
      </c>
      <c r="N54" t="str">
        <f>IF(ISBLANK(HLOOKUP(N$1,m_preprocess!$1:$1048576, $D54, FALSE)), "", HLOOKUP(N$1, m_preprocess!$1:$1048576, $D54, FALSE))</f>
        <v/>
      </c>
      <c r="O54" t="str">
        <f>IF(ISBLANK(HLOOKUP(O$1,m_preprocess!$1:$1048576, $D54, FALSE)), "", HLOOKUP(O$1, m_preprocess!$1:$1048576, $D54, FALSE))</f>
        <v/>
      </c>
      <c r="P54" t="str">
        <f>IF(ISBLANK(HLOOKUP(P$1,m_preprocess!$1:$1048576, $D54, FALSE)), "", HLOOKUP(P$1, m_preprocess!$1:$1048576, $D54, FALSE))</f>
        <v/>
      </c>
      <c r="Q54">
        <f>IF(ISBLANK(HLOOKUP(Q$1,m_preprocess!$1:$1048576, $D54, FALSE)), "", HLOOKUP(Q$1, m_preprocess!$1:$1048576, $D54, FALSE))</f>
        <v>41216472.136071324</v>
      </c>
      <c r="R54" t="str">
        <f>IF(ISBLANK(HLOOKUP(R$1,m_preprocess!$1:$1048576, $D54, FALSE)), "", HLOOKUP(R$1, m_preprocess!$1:$1048576, $D54, FALSE))</f>
        <v/>
      </c>
      <c r="S54" t="str">
        <f>IF(ISBLANK(HLOOKUP(S$1,m_preprocess!$1:$1048576, $D54, FALSE)), "", HLOOKUP(S$1, m_preprocess!$1:$1048576, $D54, FALSE))</f>
        <v/>
      </c>
      <c r="T54" t="str">
        <f>IF(ISBLANK(HLOOKUP(T$1,m_preprocess!$1:$1048576, $D54, FALSE)), "", HLOOKUP(T$1, m_preprocess!$1:$1048576, $D54, FALSE))</f>
        <v/>
      </c>
      <c r="U54" t="str">
        <f>IF(ISBLANK(HLOOKUP(U$1,m_preprocess!$1:$1048576, $D54, FALSE)), "", HLOOKUP(U$1, m_preprocess!$1:$1048576, $D54, FALSE))</f>
        <v/>
      </c>
      <c r="V54" t="str">
        <f>IF(ISBLANK(HLOOKUP(V$1,m_preprocess!$1:$1048576, $D54, FALSE)), "", HLOOKUP(V$1, m_preprocess!$1:$1048576, $D54, FALSE))</f>
        <v/>
      </c>
      <c r="W54" t="str">
        <f>IF(ISBLANK(HLOOKUP(W$1,m_preprocess!$1:$1048576, $D54, FALSE)), "", HLOOKUP(W$1, m_preprocess!$1:$1048576, $D54, FALSE))</f>
        <v/>
      </c>
    </row>
    <row r="55" spans="1:23">
      <c r="A55" s="42">
        <v>35582</v>
      </c>
      <c r="B55">
        <v>1997</v>
      </c>
      <c r="C55">
        <v>6</v>
      </c>
      <c r="D55">
        <v>55</v>
      </c>
      <c r="E55" t="str">
        <f>IF(ISBLANK(HLOOKUP(E$1,m_preprocess!$1:$1048576, $D55, FALSE)), "", HLOOKUP(E$1, m_preprocess!$1:$1048576, $D55, FALSE))</f>
        <v/>
      </c>
      <c r="F55">
        <f>IF(ISBLANK(HLOOKUP(F$1,m_preprocess!$1:$1048576, $D55, FALSE)), "", HLOOKUP(F$1, m_preprocess!$1:$1048576, $D55, FALSE))</f>
        <v>64.38</v>
      </c>
      <c r="G55" t="str">
        <f>IF(ISBLANK(HLOOKUP(G$1,m_preprocess!$1:$1048576, $D55, FALSE)), "", HLOOKUP(G$1, m_preprocess!$1:$1048576, $D55, FALSE))</f>
        <v/>
      </c>
      <c r="H55" t="str">
        <f>IF(ISBLANK(HLOOKUP(H$1,m_preprocess!$1:$1048576, $D55, FALSE)), "", HLOOKUP(H$1, m_preprocess!$1:$1048576, $D55, FALSE))</f>
        <v/>
      </c>
      <c r="I55" t="str">
        <f>IF(ISBLANK(HLOOKUP(I$1,m_preprocess!$1:$1048576, $D55, FALSE)), "", HLOOKUP(I$1, m_preprocess!$1:$1048576, $D55, FALSE))</f>
        <v/>
      </c>
      <c r="J55" t="str">
        <f>IF(ISBLANK(HLOOKUP(J$1,m_preprocess!$1:$1048576, $D55, FALSE)), "", HLOOKUP(J$1, m_preprocess!$1:$1048576, $D55, FALSE))</f>
        <v/>
      </c>
      <c r="K55" t="str">
        <f>IF(ISBLANK(HLOOKUP(K$1,m_preprocess!$1:$1048576, $D55, FALSE)), "", HLOOKUP(K$1, m_preprocess!$1:$1048576, $D55, FALSE))</f>
        <v/>
      </c>
      <c r="L55" t="str">
        <f>IF(ISBLANK(HLOOKUP(L$1,m_preprocess!$1:$1048576, $D55, FALSE)), "", HLOOKUP(L$1, m_preprocess!$1:$1048576, $D55, FALSE))</f>
        <v/>
      </c>
      <c r="M55" t="str">
        <f>IF(ISBLANK(HLOOKUP(M$1,m_preprocess!$1:$1048576, $D55, FALSE)), "", HLOOKUP(M$1, m_preprocess!$1:$1048576, $D55, FALSE))</f>
        <v/>
      </c>
      <c r="N55" t="str">
        <f>IF(ISBLANK(HLOOKUP(N$1,m_preprocess!$1:$1048576, $D55, FALSE)), "", HLOOKUP(N$1, m_preprocess!$1:$1048576, $D55, FALSE))</f>
        <v/>
      </c>
      <c r="O55" t="str">
        <f>IF(ISBLANK(HLOOKUP(O$1,m_preprocess!$1:$1048576, $D55, FALSE)), "", HLOOKUP(O$1, m_preprocess!$1:$1048576, $D55, FALSE))</f>
        <v/>
      </c>
      <c r="P55" t="str">
        <f>IF(ISBLANK(HLOOKUP(P$1,m_preprocess!$1:$1048576, $D55, FALSE)), "", HLOOKUP(P$1, m_preprocess!$1:$1048576, $D55, FALSE))</f>
        <v/>
      </c>
      <c r="Q55">
        <f>IF(ISBLANK(HLOOKUP(Q$1,m_preprocess!$1:$1048576, $D55, FALSE)), "", HLOOKUP(Q$1, m_preprocess!$1:$1048576, $D55, FALSE))</f>
        <v>41547017.367505282</v>
      </c>
      <c r="R55" t="str">
        <f>IF(ISBLANK(HLOOKUP(R$1,m_preprocess!$1:$1048576, $D55, FALSE)), "", HLOOKUP(R$1, m_preprocess!$1:$1048576, $D55, FALSE))</f>
        <v/>
      </c>
      <c r="S55" t="str">
        <f>IF(ISBLANK(HLOOKUP(S$1,m_preprocess!$1:$1048576, $D55, FALSE)), "", HLOOKUP(S$1, m_preprocess!$1:$1048576, $D55, FALSE))</f>
        <v/>
      </c>
      <c r="T55" t="str">
        <f>IF(ISBLANK(HLOOKUP(T$1,m_preprocess!$1:$1048576, $D55, FALSE)), "", HLOOKUP(T$1, m_preprocess!$1:$1048576, $D55, FALSE))</f>
        <v/>
      </c>
      <c r="U55" t="str">
        <f>IF(ISBLANK(HLOOKUP(U$1,m_preprocess!$1:$1048576, $D55, FALSE)), "", HLOOKUP(U$1, m_preprocess!$1:$1048576, $D55, FALSE))</f>
        <v/>
      </c>
      <c r="V55" t="str">
        <f>IF(ISBLANK(HLOOKUP(V$1,m_preprocess!$1:$1048576, $D55, FALSE)), "", HLOOKUP(V$1, m_preprocess!$1:$1048576, $D55, FALSE))</f>
        <v/>
      </c>
      <c r="W55" t="str">
        <f>IF(ISBLANK(HLOOKUP(W$1,m_preprocess!$1:$1048576, $D55, FALSE)), "", HLOOKUP(W$1, m_preprocess!$1:$1048576, $D55, FALSE))</f>
        <v/>
      </c>
    </row>
    <row r="56" spans="1:23">
      <c r="A56" s="42">
        <v>35612</v>
      </c>
      <c r="B56">
        <v>1997</v>
      </c>
      <c r="C56">
        <v>7</v>
      </c>
      <c r="D56">
        <v>56</v>
      </c>
      <c r="E56" t="str">
        <f>IF(ISBLANK(HLOOKUP(E$1,m_preprocess!$1:$1048576, $D56, FALSE)), "", HLOOKUP(E$1, m_preprocess!$1:$1048576, $D56, FALSE))</f>
        <v/>
      </c>
      <c r="F56">
        <f>IF(ISBLANK(HLOOKUP(F$1,m_preprocess!$1:$1048576, $D56, FALSE)), "", HLOOKUP(F$1, m_preprocess!$1:$1048576, $D56, FALSE))</f>
        <v>65.2</v>
      </c>
      <c r="G56" t="str">
        <f>IF(ISBLANK(HLOOKUP(G$1,m_preprocess!$1:$1048576, $D56, FALSE)), "", HLOOKUP(G$1, m_preprocess!$1:$1048576, $D56, FALSE))</f>
        <v/>
      </c>
      <c r="H56" t="str">
        <f>IF(ISBLANK(HLOOKUP(H$1,m_preprocess!$1:$1048576, $D56, FALSE)), "", HLOOKUP(H$1, m_preprocess!$1:$1048576, $D56, FALSE))</f>
        <v/>
      </c>
      <c r="I56" t="str">
        <f>IF(ISBLANK(HLOOKUP(I$1,m_preprocess!$1:$1048576, $D56, FALSE)), "", HLOOKUP(I$1, m_preprocess!$1:$1048576, $D56, FALSE))</f>
        <v/>
      </c>
      <c r="J56" t="str">
        <f>IF(ISBLANK(HLOOKUP(J$1,m_preprocess!$1:$1048576, $D56, FALSE)), "", HLOOKUP(J$1, m_preprocess!$1:$1048576, $D56, FALSE))</f>
        <v/>
      </c>
      <c r="K56" t="str">
        <f>IF(ISBLANK(HLOOKUP(K$1,m_preprocess!$1:$1048576, $D56, FALSE)), "", HLOOKUP(K$1, m_preprocess!$1:$1048576, $D56, FALSE))</f>
        <v/>
      </c>
      <c r="L56" t="str">
        <f>IF(ISBLANK(HLOOKUP(L$1,m_preprocess!$1:$1048576, $D56, FALSE)), "", HLOOKUP(L$1, m_preprocess!$1:$1048576, $D56, FALSE))</f>
        <v/>
      </c>
      <c r="M56" t="str">
        <f>IF(ISBLANK(HLOOKUP(M$1,m_preprocess!$1:$1048576, $D56, FALSE)), "", HLOOKUP(M$1, m_preprocess!$1:$1048576, $D56, FALSE))</f>
        <v/>
      </c>
      <c r="N56" t="str">
        <f>IF(ISBLANK(HLOOKUP(N$1,m_preprocess!$1:$1048576, $D56, FALSE)), "", HLOOKUP(N$1, m_preprocess!$1:$1048576, $D56, FALSE))</f>
        <v/>
      </c>
      <c r="O56" t="str">
        <f>IF(ISBLANK(HLOOKUP(O$1,m_preprocess!$1:$1048576, $D56, FALSE)), "", HLOOKUP(O$1, m_preprocess!$1:$1048576, $D56, FALSE))</f>
        <v/>
      </c>
      <c r="P56" t="str">
        <f>IF(ISBLANK(HLOOKUP(P$1,m_preprocess!$1:$1048576, $D56, FALSE)), "", HLOOKUP(P$1, m_preprocess!$1:$1048576, $D56, FALSE))</f>
        <v/>
      </c>
      <c r="Q56">
        <f>IF(ISBLANK(HLOOKUP(Q$1,m_preprocess!$1:$1048576, $D56, FALSE)), "", HLOOKUP(Q$1, m_preprocess!$1:$1048576, $D56, FALSE))</f>
        <v>44133766.237576686</v>
      </c>
      <c r="R56" t="str">
        <f>IF(ISBLANK(HLOOKUP(R$1,m_preprocess!$1:$1048576, $D56, FALSE)), "", HLOOKUP(R$1, m_preprocess!$1:$1048576, $D56, FALSE))</f>
        <v/>
      </c>
      <c r="S56" t="str">
        <f>IF(ISBLANK(HLOOKUP(S$1,m_preprocess!$1:$1048576, $D56, FALSE)), "", HLOOKUP(S$1, m_preprocess!$1:$1048576, $D56, FALSE))</f>
        <v/>
      </c>
      <c r="T56" t="str">
        <f>IF(ISBLANK(HLOOKUP(T$1,m_preprocess!$1:$1048576, $D56, FALSE)), "", HLOOKUP(T$1, m_preprocess!$1:$1048576, $D56, FALSE))</f>
        <v/>
      </c>
      <c r="U56" t="str">
        <f>IF(ISBLANK(HLOOKUP(U$1,m_preprocess!$1:$1048576, $D56, FALSE)), "", HLOOKUP(U$1, m_preprocess!$1:$1048576, $D56, FALSE))</f>
        <v/>
      </c>
      <c r="V56" t="str">
        <f>IF(ISBLANK(HLOOKUP(V$1,m_preprocess!$1:$1048576, $D56, FALSE)), "", HLOOKUP(V$1, m_preprocess!$1:$1048576, $D56, FALSE))</f>
        <v/>
      </c>
      <c r="W56" t="str">
        <f>IF(ISBLANK(HLOOKUP(W$1,m_preprocess!$1:$1048576, $D56, FALSE)), "", HLOOKUP(W$1, m_preprocess!$1:$1048576, $D56, FALSE))</f>
        <v/>
      </c>
    </row>
    <row r="57" spans="1:23">
      <c r="A57" s="42">
        <v>35643</v>
      </c>
      <c r="B57">
        <v>1997</v>
      </c>
      <c r="C57">
        <v>8</v>
      </c>
      <c r="D57">
        <v>57</v>
      </c>
      <c r="E57" t="str">
        <f>IF(ISBLANK(HLOOKUP(E$1,m_preprocess!$1:$1048576, $D57, FALSE)), "", HLOOKUP(E$1, m_preprocess!$1:$1048576, $D57, FALSE))</f>
        <v/>
      </c>
      <c r="F57">
        <f>IF(ISBLANK(HLOOKUP(F$1,m_preprocess!$1:$1048576, $D57, FALSE)), "", HLOOKUP(F$1, m_preprocess!$1:$1048576, $D57, FALSE))</f>
        <v>65.63</v>
      </c>
      <c r="G57" t="str">
        <f>IF(ISBLANK(HLOOKUP(G$1,m_preprocess!$1:$1048576, $D57, FALSE)), "", HLOOKUP(G$1, m_preprocess!$1:$1048576, $D57, FALSE))</f>
        <v/>
      </c>
      <c r="H57" t="str">
        <f>IF(ISBLANK(HLOOKUP(H$1,m_preprocess!$1:$1048576, $D57, FALSE)), "", HLOOKUP(H$1, m_preprocess!$1:$1048576, $D57, FALSE))</f>
        <v/>
      </c>
      <c r="I57" t="str">
        <f>IF(ISBLANK(HLOOKUP(I$1,m_preprocess!$1:$1048576, $D57, FALSE)), "", HLOOKUP(I$1, m_preprocess!$1:$1048576, $D57, FALSE))</f>
        <v/>
      </c>
      <c r="J57" t="str">
        <f>IF(ISBLANK(HLOOKUP(J$1,m_preprocess!$1:$1048576, $D57, FALSE)), "", HLOOKUP(J$1, m_preprocess!$1:$1048576, $D57, FALSE))</f>
        <v/>
      </c>
      <c r="K57" t="str">
        <f>IF(ISBLANK(HLOOKUP(K$1,m_preprocess!$1:$1048576, $D57, FALSE)), "", HLOOKUP(K$1, m_preprocess!$1:$1048576, $D57, FALSE))</f>
        <v/>
      </c>
      <c r="L57" t="str">
        <f>IF(ISBLANK(HLOOKUP(L$1,m_preprocess!$1:$1048576, $D57, FALSE)), "", HLOOKUP(L$1, m_preprocess!$1:$1048576, $D57, FALSE))</f>
        <v/>
      </c>
      <c r="M57" t="str">
        <f>IF(ISBLANK(HLOOKUP(M$1,m_preprocess!$1:$1048576, $D57, FALSE)), "", HLOOKUP(M$1, m_preprocess!$1:$1048576, $D57, FALSE))</f>
        <v/>
      </c>
      <c r="N57" t="str">
        <f>IF(ISBLANK(HLOOKUP(N$1,m_preprocess!$1:$1048576, $D57, FALSE)), "", HLOOKUP(N$1, m_preprocess!$1:$1048576, $D57, FALSE))</f>
        <v/>
      </c>
      <c r="O57" t="str">
        <f>IF(ISBLANK(HLOOKUP(O$1,m_preprocess!$1:$1048576, $D57, FALSE)), "", HLOOKUP(O$1, m_preprocess!$1:$1048576, $D57, FALSE))</f>
        <v/>
      </c>
      <c r="P57" t="str">
        <f>IF(ISBLANK(HLOOKUP(P$1,m_preprocess!$1:$1048576, $D57, FALSE)), "", HLOOKUP(P$1, m_preprocess!$1:$1048576, $D57, FALSE))</f>
        <v/>
      </c>
      <c r="Q57">
        <f>IF(ISBLANK(HLOOKUP(Q$1,m_preprocess!$1:$1048576, $D57, FALSE)), "", HLOOKUP(Q$1, m_preprocess!$1:$1048576, $D57, FALSE))</f>
        <v>42241798.750723608</v>
      </c>
      <c r="R57" t="str">
        <f>IF(ISBLANK(HLOOKUP(R$1,m_preprocess!$1:$1048576, $D57, FALSE)), "", HLOOKUP(R$1, m_preprocess!$1:$1048576, $D57, FALSE))</f>
        <v/>
      </c>
      <c r="S57" t="str">
        <f>IF(ISBLANK(HLOOKUP(S$1,m_preprocess!$1:$1048576, $D57, FALSE)), "", HLOOKUP(S$1, m_preprocess!$1:$1048576, $D57, FALSE))</f>
        <v/>
      </c>
      <c r="T57" t="str">
        <f>IF(ISBLANK(HLOOKUP(T$1,m_preprocess!$1:$1048576, $D57, FALSE)), "", HLOOKUP(T$1, m_preprocess!$1:$1048576, $D57, FALSE))</f>
        <v/>
      </c>
      <c r="U57" t="str">
        <f>IF(ISBLANK(HLOOKUP(U$1,m_preprocess!$1:$1048576, $D57, FALSE)), "", HLOOKUP(U$1, m_preprocess!$1:$1048576, $D57, FALSE))</f>
        <v/>
      </c>
      <c r="V57" t="str">
        <f>IF(ISBLANK(HLOOKUP(V$1,m_preprocess!$1:$1048576, $D57, FALSE)), "", HLOOKUP(V$1, m_preprocess!$1:$1048576, $D57, FALSE))</f>
        <v/>
      </c>
      <c r="W57" t="str">
        <f>IF(ISBLANK(HLOOKUP(W$1,m_preprocess!$1:$1048576, $D57, FALSE)), "", HLOOKUP(W$1, m_preprocess!$1:$1048576, $D57, FALSE))</f>
        <v/>
      </c>
    </row>
    <row r="58" spans="1:23">
      <c r="A58" s="42">
        <v>35674</v>
      </c>
      <c r="B58">
        <v>1997</v>
      </c>
      <c r="C58">
        <v>9</v>
      </c>
      <c r="D58">
        <v>58</v>
      </c>
      <c r="E58" t="str">
        <f>IF(ISBLANK(HLOOKUP(E$1,m_preprocess!$1:$1048576, $D58, FALSE)), "", HLOOKUP(E$1, m_preprocess!$1:$1048576, $D58, FALSE))</f>
        <v/>
      </c>
      <c r="F58">
        <f>IF(ISBLANK(HLOOKUP(F$1,m_preprocess!$1:$1048576, $D58, FALSE)), "", HLOOKUP(F$1, m_preprocess!$1:$1048576, $D58, FALSE))</f>
        <v>64.94</v>
      </c>
      <c r="G58" t="str">
        <f>IF(ISBLANK(HLOOKUP(G$1,m_preprocess!$1:$1048576, $D58, FALSE)), "", HLOOKUP(G$1, m_preprocess!$1:$1048576, $D58, FALSE))</f>
        <v/>
      </c>
      <c r="H58" t="str">
        <f>IF(ISBLANK(HLOOKUP(H$1,m_preprocess!$1:$1048576, $D58, FALSE)), "", HLOOKUP(H$1, m_preprocess!$1:$1048576, $D58, FALSE))</f>
        <v/>
      </c>
      <c r="I58" t="str">
        <f>IF(ISBLANK(HLOOKUP(I$1,m_preprocess!$1:$1048576, $D58, FALSE)), "", HLOOKUP(I$1, m_preprocess!$1:$1048576, $D58, FALSE))</f>
        <v/>
      </c>
      <c r="J58" t="str">
        <f>IF(ISBLANK(HLOOKUP(J$1,m_preprocess!$1:$1048576, $D58, FALSE)), "", HLOOKUP(J$1, m_preprocess!$1:$1048576, $D58, FALSE))</f>
        <v/>
      </c>
      <c r="K58" t="str">
        <f>IF(ISBLANK(HLOOKUP(K$1,m_preprocess!$1:$1048576, $D58, FALSE)), "", HLOOKUP(K$1, m_preprocess!$1:$1048576, $D58, FALSE))</f>
        <v/>
      </c>
      <c r="L58" t="str">
        <f>IF(ISBLANK(HLOOKUP(L$1,m_preprocess!$1:$1048576, $D58, FALSE)), "", HLOOKUP(L$1, m_preprocess!$1:$1048576, $D58, FALSE))</f>
        <v/>
      </c>
      <c r="M58" t="str">
        <f>IF(ISBLANK(HLOOKUP(M$1,m_preprocess!$1:$1048576, $D58, FALSE)), "", HLOOKUP(M$1, m_preprocess!$1:$1048576, $D58, FALSE))</f>
        <v/>
      </c>
      <c r="N58" t="str">
        <f>IF(ISBLANK(HLOOKUP(N$1,m_preprocess!$1:$1048576, $D58, FALSE)), "", HLOOKUP(N$1, m_preprocess!$1:$1048576, $D58, FALSE))</f>
        <v/>
      </c>
      <c r="O58" t="str">
        <f>IF(ISBLANK(HLOOKUP(O$1,m_preprocess!$1:$1048576, $D58, FALSE)), "", HLOOKUP(O$1, m_preprocess!$1:$1048576, $D58, FALSE))</f>
        <v/>
      </c>
      <c r="P58" t="str">
        <f>IF(ISBLANK(HLOOKUP(P$1,m_preprocess!$1:$1048576, $D58, FALSE)), "", HLOOKUP(P$1, m_preprocess!$1:$1048576, $D58, FALSE))</f>
        <v/>
      </c>
      <c r="Q58">
        <f>IF(ISBLANK(HLOOKUP(Q$1,m_preprocess!$1:$1048576, $D58, FALSE)), "", HLOOKUP(Q$1, m_preprocess!$1:$1048576, $D58, FALSE))</f>
        <v>42683436.521866336</v>
      </c>
      <c r="R58" t="str">
        <f>IF(ISBLANK(HLOOKUP(R$1,m_preprocess!$1:$1048576, $D58, FALSE)), "", HLOOKUP(R$1, m_preprocess!$1:$1048576, $D58, FALSE))</f>
        <v/>
      </c>
      <c r="S58" t="str">
        <f>IF(ISBLANK(HLOOKUP(S$1,m_preprocess!$1:$1048576, $D58, FALSE)), "", HLOOKUP(S$1, m_preprocess!$1:$1048576, $D58, FALSE))</f>
        <v/>
      </c>
      <c r="T58" t="str">
        <f>IF(ISBLANK(HLOOKUP(T$1,m_preprocess!$1:$1048576, $D58, FALSE)), "", HLOOKUP(T$1, m_preprocess!$1:$1048576, $D58, FALSE))</f>
        <v/>
      </c>
      <c r="U58" t="str">
        <f>IF(ISBLANK(HLOOKUP(U$1,m_preprocess!$1:$1048576, $D58, FALSE)), "", HLOOKUP(U$1, m_preprocess!$1:$1048576, $D58, FALSE))</f>
        <v/>
      </c>
      <c r="V58" t="str">
        <f>IF(ISBLANK(HLOOKUP(V$1,m_preprocess!$1:$1048576, $D58, FALSE)), "", HLOOKUP(V$1, m_preprocess!$1:$1048576, $D58, FALSE))</f>
        <v/>
      </c>
      <c r="W58" t="str">
        <f>IF(ISBLANK(HLOOKUP(W$1,m_preprocess!$1:$1048576, $D58, FALSE)), "", HLOOKUP(W$1, m_preprocess!$1:$1048576, $D58, FALSE))</f>
        <v/>
      </c>
    </row>
    <row r="59" spans="1:23">
      <c r="A59" s="42">
        <v>35704</v>
      </c>
      <c r="B59">
        <v>1997</v>
      </c>
      <c r="C59">
        <v>10</v>
      </c>
      <c r="D59">
        <v>59</v>
      </c>
      <c r="E59" t="str">
        <f>IF(ISBLANK(HLOOKUP(E$1,m_preprocess!$1:$1048576, $D59, FALSE)), "", HLOOKUP(E$1, m_preprocess!$1:$1048576, $D59, FALSE))</f>
        <v/>
      </c>
      <c r="F59">
        <f>IF(ISBLANK(HLOOKUP(F$1,m_preprocess!$1:$1048576, $D59, FALSE)), "", HLOOKUP(F$1, m_preprocess!$1:$1048576, $D59, FALSE))</f>
        <v>65.19</v>
      </c>
      <c r="G59" t="str">
        <f>IF(ISBLANK(HLOOKUP(G$1,m_preprocess!$1:$1048576, $D59, FALSE)), "", HLOOKUP(G$1, m_preprocess!$1:$1048576, $D59, FALSE))</f>
        <v/>
      </c>
      <c r="H59" t="str">
        <f>IF(ISBLANK(HLOOKUP(H$1,m_preprocess!$1:$1048576, $D59, FALSE)), "", HLOOKUP(H$1, m_preprocess!$1:$1048576, $D59, FALSE))</f>
        <v/>
      </c>
      <c r="I59" t="str">
        <f>IF(ISBLANK(HLOOKUP(I$1,m_preprocess!$1:$1048576, $D59, FALSE)), "", HLOOKUP(I$1, m_preprocess!$1:$1048576, $D59, FALSE))</f>
        <v/>
      </c>
      <c r="J59" t="str">
        <f>IF(ISBLANK(HLOOKUP(J$1,m_preprocess!$1:$1048576, $D59, FALSE)), "", HLOOKUP(J$1, m_preprocess!$1:$1048576, $D59, FALSE))</f>
        <v/>
      </c>
      <c r="K59" t="str">
        <f>IF(ISBLANK(HLOOKUP(K$1,m_preprocess!$1:$1048576, $D59, FALSE)), "", HLOOKUP(K$1, m_preprocess!$1:$1048576, $D59, FALSE))</f>
        <v/>
      </c>
      <c r="L59" t="str">
        <f>IF(ISBLANK(HLOOKUP(L$1,m_preprocess!$1:$1048576, $D59, FALSE)), "", HLOOKUP(L$1, m_preprocess!$1:$1048576, $D59, FALSE))</f>
        <v/>
      </c>
      <c r="M59" t="str">
        <f>IF(ISBLANK(HLOOKUP(M$1,m_preprocess!$1:$1048576, $D59, FALSE)), "", HLOOKUP(M$1, m_preprocess!$1:$1048576, $D59, FALSE))</f>
        <v/>
      </c>
      <c r="N59" t="str">
        <f>IF(ISBLANK(HLOOKUP(N$1,m_preprocess!$1:$1048576, $D59, FALSE)), "", HLOOKUP(N$1, m_preprocess!$1:$1048576, $D59, FALSE))</f>
        <v/>
      </c>
      <c r="O59" t="str">
        <f>IF(ISBLANK(HLOOKUP(O$1,m_preprocess!$1:$1048576, $D59, FALSE)), "", HLOOKUP(O$1, m_preprocess!$1:$1048576, $D59, FALSE))</f>
        <v/>
      </c>
      <c r="P59" t="str">
        <f>IF(ISBLANK(HLOOKUP(P$1,m_preprocess!$1:$1048576, $D59, FALSE)), "", HLOOKUP(P$1, m_preprocess!$1:$1048576, $D59, FALSE))</f>
        <v/>
      </c>
      <c r="Q59">
        <f>IF(ISBLANK(HLOOKUP(Q$1,m_preprocess!$1:$1048576, $D59, FALSE)), "", HLOOKUP(Q$1, m_preprocess!$1:$1048576, $D59, FALSE))</f>
        <v>44317688.985887259</v>
      </c>
      <c r="R59" t="str">
        <f>IF(ISBLANK(HLOOKUP(R$1,m_preprocess!$1:$1048576, $D59, FALSE)), "", HLOOKUP(R$1, m_preprocess!$1:$1048576, $D59, FALSE))</f>
        <v/>
      </c>
      <c r="S59" t="str">
        <f>IF(ISBLANK(HLOOKUP(S$1,m_preprocess!$1:$1048576, $D59, FALSE)), "", HLOOKUP(S$1, m_preprocess!$1:$1048576, $D59, FALSE))</f>
        <v/>
      </c>
      <c r="T59" t="str">
        <f>IF(ISBLANK(HLOOKUP(T$1,m_preprocess!$1:$1048576, $D59, FALSE)), "", HLOOKUP(T$1, m_preprocess!$1:$1048576, $D59, FALSE))</f>
        <v/>
      </c>
      <c r="U59" t="str">
        <f>IF(ISBLANK(HLOOKUP(U$1,m_preprocess!$1:$1048576, $D59, FALSE)), "", HLOOKUP(U$1, m_preprocess!$1:$1048576, $D59, FALSE))</f>
        <v/>
      </c>
      <c r="V59" t="str">
        <f>IF(ISBLANK(HLOOKUP(V$1,m_preprocess!$1:$1048576, $D59, FALSE)), "", HLOOKUP(V$1, m_preprocess!$1:$1048576, $D59, FALSE))</f>
        <v/>
      </c>
      <c r="W59" t="str">
        <f>IF(ISBLANK(HLOOKUP(W$1,m_preprocess!$1:$1048576, $D59, FALSE)), "", HLOOKUP(W$1, m_preprocess!$1:$1048576, $D59, FALSE))</f>
        <v/>
      </c>
    </row>
    <row r="60" spans="1:23">
      <c r="A60" s="42">
        <v>35735</v>
      </c>
      <c r="B60">
        <v>1997</v>
      </c>
      <c r="C60">
        <v>11</v>
      </c>
      <c r="D60">
        <v>60</v>
      </c>
      <c r="E60" t="str">
        <f>IF(ISBLANK(HLOOKUP(E$1,m_preprocess!$1:$1048576, $D60, FALSE)), "", HLOOKUP(E$1, m_preprocess!$1:$1048576, $D60, FALSE))</f>
        <v/>
      </c>
      <c r="F60">
        <f>IF(ISBLANK(HLOOKUP(F$1,m_preprocess!$1:$1048576, $D60, FALSE)), "", HLOOKUP(F$1, m_preprocess!$1:$1048576, $D60, FALSE))</f>
        <v>65.27</v>
      </c>
      <c r="G60" t="str">
        <f>IF(ISBLANK(HLOOKUP(G$1,m_preprocess!$1:$1048576, $D60, FALSE)), "", HLOOKUP(G$1, m_preprocess!$1:$1048576, $D60, FALSE))</f>
        <v/>
      </c>
      <c r="H60" t="str">
        <f>IF(ISBLANK(HLOOKUP(H$1,m_preprocess!$1:$1048576, $D60, FALSE)), "", HLOOKUP(H$1, m_preprocess!$1:$1048576, $D60, FALSE))</f>
        <v/>
      </c>
      <c r="I60" t="str">
        <f>IF(ISBLANK(HLOOKUP(I$1,m_preprocess!$1:$1048576, $D60, FALSE)), "", HLOOKUP(I$1, m_preprocess!$1:$1048576, $D60, FALSE))</f>
        <v/>
      </c>
      <c r="J60" t="str">
        <f>IF(ISBLANK(HLOOKUP(J$1,m_preprocess!$1:$1048576, $D60, FALSE)), "", HLOOKUP(J$1, m_preprocess!$1:$1048576, $D60, FALSE))</f>
        <v/>
      </c>
      <c r="K60" t="str">
        <f>IF(ISBLANK(HLOOKUP(K$1,m_preprocess!$1:$1048576, $D60, FALSE)), "", HLOOKUP(K$1, m_preprocess!$1:$1048576, $D60, FALSE))</f>
        <v/>
      </c>
      <c r="L60" t="str">
        <f>IF(ISBLANK(HLOOKUP(L$1,m_preprocess!$1:$1048576, $D60, FALSE)), "", HLOOKUP(L$1, m_preprocess!$1:$1048576, $D60, FALSE))</f>
        <v/>
      </c>
      <c r="M60" t="str">
        <f>IF(ISBLANK(HLOOKUP(M$1,m_preprocess!$1:$1048576, $D60, FALSE)), "", HLOOKUP(M$1, m_preprocess!$1:$1048576, $D60, FALSE))</f>
        <v/>
      </c>
      <c r="N60" t="str">
        <f>IF(ISBLANK(HLOOKUP(N$1,m_preprocess!$1:$1048576, $D60, FALSE)), "", HLOOKUP(N$1, m_preprocess!$1:$1048576, $D60, FALSE))</f>
        <v/>
      </c>
      <c r="O60" t="str">
        <f>IF(ISBLANK(HLOOKUP(O$1,m_preprocess!$1:$1048576, $D60, FALSE)), "", HLOOKUP(O$1, m_preprocess!$1:$1048576, $D60, FALSE))</f>
        <v/>
      </c>
      <c r="P60" t="str">
        <f>IF(ISBLANK(HLOOKUP(P$1,m_preprocess!$1:$1048576, $D60, FALSE)), "", HLOOKUP(P$1, m_preprocess!$1:$1048576, $D60, FALSE))</f>
        <v/>
      </c>
      <c r="Q60">
        <f>IF(ISBLANK(HLOOKUP(Q$1,m_preprocess!$1:$1048576, $D60, FALSE)), "", HLOOKUP(Q$1, m_preprocess!$1:$1048576, $D60, FALSE))</f>
        <v>43484431.92952352</v>
      </c>
      <c r="R60" t="str">
        <f>IF(ISBLANK(HLOOKUP(R$1,m_preprocess!$1:$1048576, $D60, FALSE)), "", HLOOKUP(R$1, m_preprocess!$1:$1048576, $D60, FALSE))</f>
        <v/>
      </c>
      <c r="S60" t="str">
        <f>IF(ISBLANK(HLOOKUP(S$1,m_preprocess!$1:$1048576, $D60, FALSE)), "", HLOOKUP(S$1, m_preprocess!$1:$1048576, $D60, FALSE))</f>
        <v/>
      </c>
      <c r="T60" t="str">
        <f>IF(ISBLANK(HLOOKUP(T$1,m_preprocess!$1:$1048576, $D60, FALSE)), "", HLOOKUP(T$1, m_preprocess!$1:$1048576, $D60, FALSE))</f>
        <v/>
      </c>
      <c r="U60" t="str">
        <f>IF(ISBLANK(HLOOKUP(U$1,m_preprocess!$1:$1048576, $D60, FALSE)), "", HLOOKUP(U$1, m_preprocess!$1:$1048576, $D60, FALSE))</f>
        <v/>
      </c>
      <c r="V60" t="str">
        <f>IF(ISBLANK(HLOOKUP(V$1,m_preprocess!$1:$1048576, $D60, FALSE)), "", HLOOKUP(V$1, m_preprocess!$1:$1048576, $D60, FALSE))</f>
        <v/>
      </c>
      <c r="W60" t="str">
        <f>IF(ISBLANK(HLOOKUP(W$1,m_preprocess!$1:$1048576, $D60, FALSE)), "", HLOOKUP(W$1, m_preprocess!$1:$1048576, $D60, FALSE))</f>
        <v/>
      </c>
    </row>
    <row r="61" spans="1:23">
      <c r="A61" s="42">
        <v>35765</v>
      </c>
      <c r="B61">
        <v>1997</v>
      </c>
      <c r="C61">
        <v>12</v>
      </c>
      <c r="D61">
        <v>61</v>
      </c>
      <c r="E61" t="str">
        <f>IF(ISBLANK(HLOOKUP(E$1,m_preprocess!$1:$1048576, $D61, FALSE)), "", HLOOKUP(E$1, m_preprocess!$1:$1048576, $D61, FALSE))</f>
        <v/>
      </c>
      <c r="F61">
        <f>IF(ISBLANK(HLOOKUP(F$1,m_preprocess!$1:$1048576, $D61, FALSE)), "", HLOOKUP(F$1, m_preprocess!$1:$1048576, $D61, FALSE))</f>
        <v>67.260000000000005</v>
      </c>
      <c r="G61" t="str">
        <f>IF(ISBLANK(HLOOKUP(G$1,m_preprocess!$1:$1048576, $D61, FALSE)), "", HLOOKUP(G$1, m_preprocess!$1:$1048576, $D61, FALSE))</f>
        <v/>
      </c>
      <c r="H61" t="str">
        <f>IF(ISBLANK(HLOOKUP(H$1,m_preprocess!$1:$1048576, $D61, FALSE)), "", HLOOKUP(H$1, m_preprocess!$1:$1048576, $D61, FALSE))</f>
        <v/>
      </c>
      <c r="I61" t="str">
        <f>IF(ISBLANK(HLOOKUP(I$1,m_preprocess!$1:$1048576, $D61, FALSE)), "", HLOOKUP(I$1, m_preprocess!$1:$1048576, $D61, FALSE))</f>
        <v/>
      </c>
      <c r="J61" t="str">
        <f>IF(ISBLANK(HLOOKUP(J$1,m_preprocess!$1:$1048576, $D61, FALSE)), "", HLOOKUP(J$1, m_preprocess!$1:$1048576, $D61, FALSE))</f>
        <v/>
      </c>
      <c r="K61" t="str">
        <f>IF(ISBLANK(HLOOKUP(K$1,m_preprocess!$1:$1048576, $D61, FALSE)), "", HLOOKUP(K$1, m_preprocess!$1:$1048576, $D61, FALSE))</f>
        <v/>
      </c>
      <c r="L61" t="str">
        <f>IF(ISBLANK(HLOOKUP(L$1,m_preprocess!$1:$1048576, $D61, FALSE)), "", HLOOKUP(L$1, m_preprocess!$1:$1048576, $D61, FALSE))</f>
        <v/>
      </c>
      <c r="M61" t="str">
        <f>IF(ISBLANK(HLOOKUP(M$1,m_preprocess!$1:$1048576, $D61, FALSE)), "", HLOOKUP(M$1, m_preprocess!$1:$1048576, $D61, FALSE))</f>
        <v/>
      </c>
      <c r="N61" t="str">
        <f>IF(ISBLANK(HLOOKUP(N$1,m_preprocess!$1:$1048576, $D61, FALSE)), "", HLOOKUP(N$1, m_preprocess!$1:$1048576, $D61, FALSE))</f>
        <v/>
      </c>
      <c r="O61" t="str">
        <f>IF(ISBLANK(HLOOKUP(O$1,m_preprocess!$1:$1048576, $D61, FALSE)), "", HLOOKUP(O$1, m_preprocess!$1:$1048576, $D61, FALSE))</f>
        <v/>
      </c>
      <c r="P61" t="str">
        <f>IF(ISBLANK(HLOOKUP(P$1,m_preprocess!$1:$1048576, $D61, FALSE)), "", HLOOKUP(P$1, m_preprocess!$1:$1048576, $D61, FALSE))</f>
        <v/>
      </c>
      <c r="Q61">
        <f>IF(ISBLANK(HLOOKUP(Q$1,m_preprocess!$1:$1048576, $D61, FALSE)), "", HLOOKUP(Q$1, m_preprocess!$1:$1048576, $D61, FALSE))</f>
        <v>45515654.499702498</v>
      </c>
      <c r="R61" t="str">
        <f>IF(ISBLANK(HLOOKUP(R$1,m_preprocess!$1:$1048576, $D61, FALSE)), "", HLOOKUP(R$1, m_preprocess!$1:$1048576, $D61, FALSE))</f>
        <v/>
      </c>
      <c r="S61" t="str">
        <f>IF(ISBLANK(HLOOKUP(S$1,m_preprocess!$1:$1048576, $D61, FALSE)), "", HLOOKUP(S$1, m_preprocess!$1:$1048576, $D61, FALSE))</f>
        <v/>
      </c>
      <c r="T61" t="str">
        <f>IF(ISBLANK(HLOOKUP(T$1,m_preprocess!$1:$1048576, $D61, FALSE)), "", HLOOKUP(T$1, m_preprocess!$1:$1048576, $D61, FALSE))</f>
        <v/>
      </c>
      <c r="U61" t="str">
        <f>IF(ISBLANK(HLOOKUP(U$1,m_preprocess!$1:$1048576, $D61, FALSE)), "", HLOOKUP(U$1, m_preprocess!$1:$1048576, $D61, FALSE))</f>
        <v/>
      </c>
      <c r="V61" t="str">
        <f>IF(ISBLANK(HLOOKUP(V$1,m_preprocess!$1:$1048576, $D61, FALSE)), "", HLOOKUP(V$1, m_preprocess!$1:$1048576, $D61, FALSE))</f>
        <v/>
      </c>
      <c r="W61" t="str">
        <f>IF(ISBLANK(HLOOKUP(W$1,m_preprocess!$1:$1048576, $D61, FALSE)), "", HLOOKUP(W$1, m_preprocess!$1:$1048576, $D61, FALSE))</f>
        <v/>
      </c>
    </row>
    <row r="62" spans="1:23">
      <c r="A62" s="42">
        <v>35796</v>
      </c>
      <c r="B62">
        <v>1998</v>
      </c>
      <c r="C62">
        <v>1</v>
      </c>
      <c r="D62">
        <v>62</v>
      </c>
      <c r="E62" t="str">
        <f>IF(ISBLANK(HLOOKUP(E$1,m_preprocess!$1:$1048576, $D62, FALSE)), "", HLOOKUP(E$1, m_preprocess!$1:$1048576, $D62, FALSE))</f>
        <v/>
      </c>
      <c r="F62">
        <f>IF(ISBLANK(HLOOKUP(F$1,m_preprocess!$1:$1048576, $D62, FALSE)), "", HLOOKUP(F$1, m_preprocess!$1:$1048576, $D62, FALSE))</f>
        <v>68.2</v>
      </c>
      <c r="G62" t="str">
        <f>IF(ISBLANK(HLOOKUP(G$1,m_preprocess!$1:$1048576, $D62, FALSE)), "", HLOOKUP(G$1, m_preprocess!$1:$1048576, $D62, FALSE))</f>
        <v/>
      </c>
      <c r="H62" t="str">
        <f>IF(ISBLANK(HLOOKUP(H$1,m_preprocess!$1:$1048576, $D62, FALSE)), "", HLOOKUP(H$1, m_preprocess!$1:$1048576, $D62, FALSE))</f>
        <v/>
      </c>
      <c r="I62" t="str">
        <f>IF(ISBLANK(HLOOKUP(I$1,m_preprocess!$1:$1048576, $D62, FALSE)), "", HLOOKUP(I$1, m_preprocess!$1:$1048576, $D62, FALSE))</f>
        <v/>
      </c>
      <c r="J62" t="str">
        <f>IF(ISBLANK(HLOOKUP(J$1,m_preprocess!$1:$1048576, $D62, FALSE)), "", HLOOKUP(J$1, m_preprocess!$1:$1048576, $D62, FALSE))</f>
        <v/>
      </c>
      <c r="K62" t="str">
        <f>IF(ISBLANK(HLOOKUP(K$1,m_preprocess!$1:$1048576, $D62, FALSE)), "", HLOOKUP(K$1, m_preprocess!$1:$1048576, $D62, FALSE))</f>
        <v/>
      </c>
      <c r="L62" t="str">
        <f>IF(ISBLANK(HLOOKUP(L$1,m_preprocess!$1:$1048576, $D62, FALSE)), "", HLOOKUP(L$1, m_preprocess!$1:$1048576, $D62, FALSE))</f>
        <v/>
      </c>
      <c r="M62" t="str">
        <f>IF(ISBLANK(HLOOKUP(M$1,m_preprocess!$1:$1048576, $D62, FALSE)), "", HLOOKUP(M$1, m_preprocess!$1:$1048576, $D62, FALSE))</f>
        <v/>
      </c>
      <c r="N62" t="str">
        <f>IF(ISBLANK(HLOOKUP(N$1,m_preprocess!$1:$1048576, $D62, FALSE)), "", HLOOKUP(N$1, m_preprocess!$1:$1048576, $D62, FALSE))</f>
        <v/>
      </c>
      <c r="O62" t="str">
        <f>IF(ISBLANK(HLOOKUP(O$1,m_preprocess!$1:$1048576, $D62, FALSE)), "", HLOOKUP(O$1, m_preprocess!$1:$1048576, $D62, FALSE))</f>
        <v/>
      </c>
      <c r="P62" t="str">
        <f>IF(ISBLANK(HLOOKUP(P$1,m_preprocess!$1:$1048576, $D62, FALSE)), "", HLOOKUP(P$1, m_preprocess!$1:$1048576, $D62, FALSE))</f>
        <v/>
      </c>
      <c r="Q62">
        <f>IF(ISBLANK(HLOOKUP(Q$1,m_preprocess!$1:$1048576, $D62, FALSE)), "", HLOOKUP(Q$1, m_preprocess!$1:$1048576, $D62, FALSE))</f>
        <v>42557076.515835777</v>
      </c>
      <c r="R62" t="str">
        <f>IF(ISBLANK(HLOOKUP(R$1,m_preprocess!$1:$1048576, $D62, FALSE)), "", HLOOKUP(R$1, m_preprocess!$1:$1048576, $D62, FALSE))</f>
        <v/>
      </c>
      <c r="S62" t="str">
        <f>IF(ISBLANK(HLOOKUP(S$1,m_preprocess!$1:$1048576, $D62, FALSE)), "", HLOOKUP(S$1, m_preprocess!$1:$1048576, $D62, FALSE))</f>
        <v/>
      </c>
      <c r="T62" t="str">
        <f>IF(ISBLANK(HLOOKUP(T$1,m_preprocess!$1:$1048576, $D62, FALSE)), "", HLOOKUP(T$1, m_preprocess!$1:$1048576, $D62, FALSE))</f>
        <v/>
      </c>
      <c r="U62" t="str">
        <f>IF(ISBLANK(HLOOKUP(U$1,m_preprocess!$1:$1048576, $D62, FALSE)), "", HLOOKUP(U$1, m_preprocess!$1:$1048576, $D62, FALSE))</f>
        <v/>
      </c>
      <c r="V62" t="str">
        <f>IF(ISBLANK(HLOOKUP(V$1,m_preprocess!$1:$1048576, $D62, FALSE)), "", HLOOKUP(V$1, m_preprocess!$1:$1048576, $D62, FALSE))</f>
        <v/>
      </c>
      <c r="W62" t="str">
        <f>IF(ISBLANK(HLOOKUP(W$1,m_preprocess!$1:$1048576, $D62, FALSE)), "", HLOOKUP(W$1, m_preprocess!$1:$1048576, $D62, FALSE))</f>
        <v/>
      </c>
    </row>
    <row r="63" spans="1:23">
      <c r="A63" s="42">
        <v>35827</v>
      </c>
      <c r="B63">
        <v>1998</v>
      </c>
      <c r="C63">
        <v>2</v>
      </c>
      <c r="D63">
        <v>63</v>
      </c>
      <c r="E63" t="str">
        <f>IF(ISBLANK(HLOOKUP(E$1,m_preprocess!$1:$1048576, $D63, FALSE)), "", HLOOKUP(E$1, m_preprocess!$1:$1048576, $D63, FALSE))</f>
        <v/>
      </c>
      <c r="F63">
        <f>IF(ISBLANK(HLOOKUP(F$1,m_preprocess!$1:$1048576, $D63, FALSE)), "", HLOOKUP(F$1, m_preprocess!$1:$1048576, $D63, FALSE))</f>
        <v>68.77</v>
      </c>
      <c r="G63" t="str">
        <f>IF(ISBLANK(HLOOKUP(G$1,m_preprocess!$1:$1048576, $D63, FALSE)), "", HLOOKUP(G$1, m_preprocess!$1:$1048576, $D63, FALSE))</f>
        <v/>
      </c>
      <c r="H63" t="str">
        <f>IF(ISBLANK(HLOOKUP(H$1,m_preprocess!$1:$1048576, $D63, FALSE)), "", HLOOKUP(H$1, m_preprocess!$1:$1048576, $D63, FALSE))</f>
        <v/>
      </c>
      <c r="I63" t="str">
        <f>IF(ISBLANK(HLOOKUP(I$1,m_preprocess!$1:$1048576, $D63, FALSE)), "", HLOOKUP(I$1, m_preprocess!$1:$1048576, $D63, FALSE))</f>
        <v/>
      </c>
      <c r="J63" t="str">
        <f>IF(ISBLANK(HLOOKUP(J$1,m_preprocess!$1:$1048576, $D63, FALSE)), "", HLOOKUP(J$1, m_preprocess!$1:$1048576, $D63, FALSE))</f>
        <v/>
      </c>
      <c r="K63" t="str">
        <f>IF(ISBLANK(HLOOKUP(K$1,m_preprocess!$1:$1048576, $D63, FALSE)), "", HLOOKUP(K$1, m_preprocess!$1:$1048576, $D63, FALSE))</f>
        <v/>
      </c>
      <c r="L63" t="str">
        <f>IF(ISBLANK(HLOOKUP(L$1,m_preprocess!$1:$1048576, $D63, FALSE)), "", HLOOKUP(L$1, m_preprocess!$1:$1048576, $D63, FALSE))</f>
        <v/>
      </c>
      <c r="M63" t="str">
        <f>IF(ISBLANK(HLOOKUP(M$1,m_preprocess!$1:$1048576, $D63, FALSE)), "", HLOOKUP(M$1, m_preprocess!$1:$1048576, $D63, FALSE))</f>
        <v/>
      </c>
      <c r="N63" t="str">
        <f>IF(ISBLANK(HLOOKUP(N$1,m_preprocess!$1:$1048576, $D63, FALSE)), "", HLOOKUP(N$1, m_preprocess!$1:$1048576, $D63, FALSE))</f>
        <v/>
      </c>
      <c r="O63" t="str">
        <f>IF(ISBLANK(HLOOKUP(O$1,m_preprocess!$1:$1048576, $D63, FALSE)), "", HLOOKUP(O$1, m_preprocess!$1:$1048576, $D63, FALSE))</f>
        <v/>
      </c>
      <c r="P63" t="str">
        <f>IF(ISBLANK(HLOOKUP(P$1,m_preprocess!$1:$1048576, $D63, FALSE)), "", HLOOKUP(P$1, m_preprocess!$1:$1048576, $D63, FALSE))</f>
        <v/>
      </c>
      <c r="Q63">
        <f>IF(ISBLANK(HLOOKUP(Q$1,m_preprocess!$1:$1048576, $D63, FALSE)), "", HLOOKUP(Q$1, m_preprocess!$1:$1048576, $D63, FALSE))</f>
        <v>43071441.081285447</v>
      </c>
      <c r="R63" t="str">
        <f>IF(ISBLANK(HLOOKUP(R$1,m_preprocess!$1:$1048576, $D63, FALSE)), "", HLOOKUP(R$1, m_preprocess!$1:$1048576, $D63, FALSE))</f>
        <v/>
      </c>
      <c r="S63" t="str">
        <f>IF(ISBLANK(HLOOKUP(S$1,m_preprocess!$1:$1048576, $D63, FALSE)), "", HLOOKUP(S$1, m_preprocess!$1:$1048576, $D63, FALSE))</f>
        <v/>
      </c>
      <c r="T63" t="str">
        <f>IF(ISBLANK(HLOOKUP(T$1,m_preprocess!$1:$1048576, $D63, FALSE)), "", HLOOKUP(T$1, m_preprocess!$1:$1048576, $D63, FALSE))</f>
        <v/>
      </c>
      <c r="U63" t="str">
        <f>IF(ISBLANK(HLOOKUP(U$1,m_preprocess!$1:$1048576, $D63, FALSE)), "", HLOOKUP(U$1, m_preprocess!$1:$1048576, $D63, FALSE))</f>
        <v/>
      </c>
      <c r="V63" t="str">
        <f>IF(ISBLANK(HLOOKUP(V$1,m_preprocess!$1:$1048576, $D63, FALSE)), "", HLOOKUP(V$1, m_preprocess!$1:$1048576, $D63, FALSE))</f>
        <v/>
      </c>
      <c r="W63" t="str">
        <f>IF(ISBLANK(HLOOKUP(W$1,m_preprocess!$1:$1048576, $D63, FALSE)), "", HLOOKUP(W$1, m_preprocess!$1:$1048576, $D63, FALSE))</f>
        <v/>
      </c>
    </row>
    <row r="64" spans="1:23">
      <c r="A64" s="42">
        <v>35855</v>
      </c>
      <c r="B64">
        <v>1998</v>
      </c>
      <c r="C64">
        <v>3</v>
      </c>
      <c r="D64">
        <v>64</v>
      </c>
      <c r="E64" t="str">
        <f>IF(ISBLANK(HLOOKUP(E$1,m_preprocess!$1:$1048576, $D64, FALSE)), "", HLOOKUP(E$1, m_preprocess!$1:$1048576, $D64, FALSE))</f>
        <v/>
      </c>
      <c r="F64">
        <f>IF(ISBLANK(HLOOKUP(F$1,m_preprocess!$1:$1048576, $D64, FALSE)), "", HLOOKUP(F$1, m_preprocess!$1:$1048576, $D64, FALSE))</f>
        <v>68.91</v>
      </c>
      <c r="G64" t="str">
        <f>IF(ISBLANK(HLOOKUP(G$1,m_preprocess!$1:$1048576, $D64, FALSE)), "", HLOOKUP(G$1, m_preprocess!$1:$1048576, $D64, FALSE))</f>
        <v/>
      </c>
      <c r="H64" t="str">
        <f>IF(ISBLANK(HLOOKUP(H$1,m_preprocess!$1:$1048576, $D64, FALSE)), "", HLOOKUP(H$1, m_preprocess!$1:$1048576, $D64, FALSE))</f>
        <v/>
      </c>
      <c r="I64" t="str">
        <f>IF(ISBLANK(HLOOKUP(I$1,m_preprocess!$1:$1048576, $D64, FALSE)), "", HLOOKUP(I$1, m_preprocess!$1:$1048576, $D64, FALSE))</f>
        <v/>
      </c>
      <c r="J64" t="str">
        <f>IF(ISBLANK(HLOOKUP(J$1,m_preprocess!$1:$1048576, $D64, FALSE)), "", HLOOKUP(J$1, m_preprocess!$1:$1048576, $D64, FALSE))</f>
        <v/>
      </c>
      <c r="K64" t="str">
        <f>IF(ISBLANK(HLOOKUP(K$1,m_preprocess!$1:$1048576, $D64, FALSE)), "", HLOOKUP(K$1, m_preprocess!$1:$1048576, $D64, FALSE))</f>
        <v/>
      </c>
      <c r="L64" t="str">
        <f>IF(ISBLANK(HLOOKUP(L$1,m_preprocess!$1:$1048576, $D64, FALSE)), "", HLOOKUP(L$1, m_preprocess!$1:$1048576, $D64, FALSE))</f>
        <v/>
      </c>
      <c r="M64" t="str">
        <f>IF(ISBLANK(HLOOKUP(M$1,m_preprocess!$1:$1048576, $D64, FALSE)), "", HLOOKUP(M$1, m_preprocess!$1:$1048576, $D64, FALSE))</f>
        <v/>
      </c>
      <c r="N64" t="str">
        <f>IF(ISBLANK(HLOOKUP(N$1,m_preprocess!$1:$1048576, $D64, FALSE)), "", HLOOKUP(N$1, m_preprocess!$1:$1048576, $D64, FALSE))</f>
        <v/>
      </c>
      <c r="O64" t="str">
        <f>IF(ISBLANK(HLOOKUP(O$1,m_preprocess!$1:$1048576, $D64, FALSE)), "", HLOOKUP(O$1, m_preprocess!$1:$1048576, $D64, FALSE))</f>
        <v/>
      </c>
      <c r="P64" t="str">
        <f>IF(ISBLANK(HLOOKUP(P$1,m_preprocess!$1:$1048576, $D64, FALSE)), "", HLOOKUP(P$1, m_preprocess!$1:$1048576, $D64, FALSE))</f>
        <v/>
      </c>
      <c r="Q64">
        <f>IF(ISBLANK(HLOOKUP(Q$1,m_preprocess!$1:$1048576, $D64, FALSE)), "", HLOOKUP(Q$1, m_preprocess!$1:$1048576, $D64, FALSE))</f>
        <v>39658042.69177188</v>
      </c>
      <c r="R64" t="str">
        <f>IF(ISBLANK(HLOOKUP(R$1,m_preprocess!$1:$1048576, $D64, FALSE)), "", HLOOKUP(R$1, m_preprocess!$1:$1048576, $D64, FALSE))</f>
        <v/>
      </c>
      <c r="S64" t="str">
        <f>IF(ISBLANK(HLOOKUP(S$1,m_preprocess!$1:$1048576, $D64, FALSE)), "", HLOOKUP(S$1, m_preprocess!$1:$1048576, $D64, FALSE))</f>
        <v/>
      </c>
      <c r="T64" t="str">
        <f>IF(ISBLANK(HLOOKUP(T$1,m_preprocess!$1:$1048576, $D64, FALSE)), "", HLOOKUP(T$1, m_preprocess!$1:$1048576, $D64, FALSE))</f>
        <v/>
      </c>
      <c r="U64" t="str">
        <f>IF(ISBLANK(HLOOKUP(U$1,m_preprocess!$1:$1048576, $D64, FALSE)), "", HLOOKUP(U$1, m_preprocess!$1:$1048576, $D64, FALSE))</f>
        <v/>
      </c>
      <c r="V64" t="str">
        <f>IF(ISBLANK(HLOOKUP(V$1,m_preprocess!$1:$1048576, $D64, FALSE)), "", HLOOKUP(V$1, m_preprocess!$1:$1048576, $D64, FALSE))</f>
        <v/>
      </c>
      <c r="W64" t="str">
        <f>IF(ISBLANK(HLOOKUP(W$1,m_preprocess!$1:$1048576, $D64, FALSE)), "", HLOOKUP(W$1, m_preprocess!$1:$1048576, $D64, FALSE))</f>
        <v/>
      </c>
    </row>
    <row r="65" spans="1:23">
      <c r="A65" s="42">
        <v>35886</v>
      </c>
      <c r="B65">
        <v>1998</v>
      </c>
      <c r="C65">
        <v>4</v>
      </c>
      <c r="D65">
        <v>65</v>
      </c>
      <c r="E65" t="str">
        <f>IF(ISBLANK(HLOOKUP(E$1,m_preprocess!$1:$1048576, $D65, FALSE)), "", HLOOKUP(E$1, m_preprocess!$1:$1048576, $D65, FALSE))</f>
        <v/>
      </c>
      <c r="F65">
        <f>IF(ISBLANK(HLOOKUP(F$1,m_preprocess!$1:$1048576, $D65, FALSE)), "", HLOOKUP(F$1, m_preprocess!$1:$1048576, $D65, FALSE))</f>
        <v>69.099999999999994</v>
      </c>
      <c r="G65" t="str">
        <f>IF(ISBLANK(HLOOKUP(G$1,m_preprocess!$1:$1048576, $D65, FALSE)), "", HLOOKUP(G$1, m_preprocess!$1:$1048576, $D65, FALSE))</f>
        <v/>
      </c>
      <c r="H65" t="str">
        <f>IF(ISBLANK(HLOOKUP(H$1,m_preprocess!$1:$1048576, $D65, FALSE)), "", HLOOKUP(H$1, m_preprocess!$1:$1048576, $D65, FALSE))</f>
        <v/>
      </c>
      <c r="I65" t="str">
        <f>IF(ISBLANK(HLOOKUP(I$1,m_preprocess!$1:$1048576, $D65, FALSE)), "", HLOOKUP(I$1, m_preprocess!$1:$1048576, $D65, FALSE))</f>
        <v/>
      </c>
      <c r="J65" t="str">
        <f>IF(ISBLANK(HLOOKUP(J$1,m_preprocess!$1:$1048576, $D65, FALSE)), "", HLOOKUP(J$1, m_preprocess!$1:$1048576, $D65, FALSE))</f>
        <v/>
      </c>
      <c r="K65" t="str">
        <f>IF(ISBLANK(HLOOKUP(K$1,m_preprocess!$1:$1048576, $D65, FALSE)), "", HLOOKUP(K$1, m_preprocess!$1:$1048576, $D65, FALSE))</f>
        <v/>
      </c>
      <c r="L65" t="str">
        <f>IF(ISBLANK(HLOOKUP(L$1,m_preprocess!$1:$1048576, $D65, FALSE)), "", HLOOKUP(L$1, m_preprocess!$1:$1048576, $D65, FALSE))</f>
        <v/>
      </c>
      <c r="M65" t="str">
        <f>IF(ISBLANK(HLOOKUP(M$1,m_preprocess!$1:$1048576, $D65, FALSE)), "", HLOOKUP(M$1, m_preprocess!$1:$1048576, $D65, FALSE))</f>
        <v/>
      </c>
      <c r="N65" t="str">
        <f>IF(ISBLANK(HLOOKUP(N$1,m_preprocess!$1:$1048576, $D65, FALSE)), "", HLOOKUP(N$1, m_preprocess!$1:$1048576, $D65, FALSE))</f>
        <v/>
      </c>
      <c r="O65" t="str">
        <f>IF(ISBLANK(HLOOKUP(O$1,m_preprocess!$1:$1048576, $D65, FALSE)), "", HLOOKUP(O$1, m_preprocess!$1:$1048576, $D65, FALSE))</f>
        <v/>
      </c>
      <c r="P65" t="str">
        <f>IF(ISBLANK(HLOOKUP(P$1,m_preprocess!$1:$1048576, $D65, FALSE)), "", HLOOKUP(P$1, m_preprocess!$1:$1048576, $D65, FALSE))</f>
        <v/>
      </c>
      <c r="Q65">
        <f>IF(ISBLANK(HLOOKUP(Q$1,m_preprocess!$1:$1048576, $D65, FALSE)), "", HLOOKUP(Q$1, m_preprocess!$1:$1048576, $D65, FALSE))</f>
        <v>41457948.117510848</v>
      </c>
      <c r="R65" t="str">
        <f>IF(ISBLANK(HLOOKUP(R$1,m_preprocess!$1:$1048576, $D65, FALSE)), "", HLOOKUP(R$1, m_preprocess!$1:$1048576, $D65, FALSE))</f>
        <v/>
      </c>
      <c r="S65" t="str">
        <f>IF(ISBLANK(HLOOKUP(S$1,m_preprocess!$1:$1048576, $D65, FALSE)), "", HLOOKUP(S$1, m_preprocess!$1:$1048576, $D65, FALSE))</f>
        <v/>
      </c>
      <c r="T65" t="str">
        <f>IF(ISBLANK(HLOOKUP(T$1,m_preprocess!$1:$1048576, $D65, FALSE)), "", HLOOKUP(T$1, m_preprocess!$1:$1048576, $D65, FALSE))</f>
        <v/>
      </c>
      <c r="U65" t="str">
        <f>IF(ISBLANK(HLOOKUP(U$1,m_preprocess!$1:$1048576, $D65, FALSE)), "", HLOOKUP(U$1, m_preprocess!$1:$1048576, $D65, FALSE))</f>
        <v/>
      </c>
      <c r="V65" t="str">
        <f>IF(ISBLANK(HLOOKUP(V$1,m_preprocess!$1:$1048576, $D65, FALSE)), "", HLOOKUP(V$1, m_preprocess!$1:$1048576, $D65, FALSE))</f>
        <v/>
      </c>
      <c r="W65" t="str">
        <f>IF(ISBLANK(HLOOKUP(W$1,m_preprocess!$1:$1048576, $D65, FALSE)), "", HLOOKUP(W$1, m_preprocess!$1:$1048576, $D65, FALSE))</f>
        <v/>
      </c>
    </row>
    <row r="66" spans="1:23">
      <c r="A66" s="42">
        <v>35916</v>
      </c>
      <c r="B66">
        <v>1998</v>
      </c>
      <c r="C66">
        <v>5</v>
      </c>
      <c r="D66">
        <v>66</v>
      </c>
      <c r="E66" t="str">
        <f>IF(ISBLANK(HLOOKUP(E$1,m_preprocess!$1:$1048576, $D66, FALSE)), "", HLOOKUP(E$1, m_preprocess!$1:$1048576, $D66, FALSE))</f>
        <v/>
      </c>
      <c r="F66">
        <f>IF(ISBLANK(HLOOKUP(F$1,m_preprocess!$1:$1048576, $D66, FALSE)), "", HLOOKUP(F$1, m_preprocess!$1:$1048576, $D66, FALSE))</f>
        <v>69.319999999999993</v>
      </c>
      <c r="G66" t="str">
        <f>IF(ISBLANK(HLOOKUP(G$1,m_preprocess!$1:$1048576, $D66, FALSE)), "", HLOOKUP(G$1, m_preprocess!$1:$1048576, $D66, FALSE))</f>
        <v/>
      </c>
      <c r="H66" t="str">
        <f>IF(ISBLANK(HLOOKUP(H$1,m_preprocess!$1:$1048576, $D66, FALSE)), "", HLOOKUP(H$1, m_preprocess!$1:$1048576, $D66, FALSE))</f>
        <v/>
      </c>
      <c r="I66" t="str">
        <f>IF(ISBLANK(HLOOKUP(I$1,m_preprocess!$1:$1048576, $D66, FALSE)), "", HLOOKUP(I$1, m_preprocess!$1:$1048576, $D66, FALSE))</f>
        <v/>
      </c>
      <c r="J66" t="str">
        <f>IF(ISBLANK(HLOOKUP(J$1,m_preprocess!$1:$1048576, $D66, FALSE)), "", HLOOKUP(J$1, m_preprocess!$1:$1048576, $D66, FALSE))</f>
        <v/>
      </c>
      <c r="K66" t="str">
        <f>IF(ISBLANK(HLOOKUP(K$1,m_preprocess!$1:$1048576, $D66, FALSE)), "", HLOOKUP(K$1, m_preprocess!$1:$1048576, $D66, FALSE))</f>
        <v/>
      </c>
      <c r="L66" t="str">
        <f>IF(ISBLANK(HLOOKUP(L$1,m_preprocess!$1:$1048576, $D66, FALSE)), "", HLOOKUP(L$1, m_preprocess!$1:$1048576, $D66, FALSE))</f>
        <v/>
      </c>
      <c r="M66" t="str">
        <f>IF(ISBLANK(HLOOKUP(M$1,m_preprocess!$1:$1048576, $D66, FALSE)), "", HLOOKUP(M$1, m_preprocess!$1:$1048576, $D66, FALSE))</f>
        <v/>
      </c>
      <c r="N66" t="str">
        <f>IF(ISBLANK(HLOOKUP(N$1,m_preprocess!$1:$1048576, $D66, FALSE)), "", HLOOKUP(N$1, m_preprocess!$1:$1048576, $D66, FALSE))</f>
        <v/>
      </c>
      <c r="O66" t="str">
        <f>IF(ISBLANK(HLOOKUP(O$1,m_preprocess!$1:$1048576, $D66, FALSE)), "", HLOOKUP(O$1, m_preprocess!$1:$1048576, $D66, FALSE))</f>
        <v/>
      </c>
      <c r="P66" t="str">
        <f>IF(ISBLANK(HLOOKUP(P$1,m_preprocess!$1:$1048576, $D66, FALSE)), "", HLOOKUP(P$1, m_preprocess!$1:$1048576, $D66, FALSE))</f>
        <v/>
      </c>
      <c r="Q66">
        <f>IF(ISBLANK(HLOOKUP(Q$1,m_preprocess!$1:$1048576, $D66, FALSE)), "", HLOOKUP(Q$1, m_preprocess!$1:$1048576, $D66, FALSE))</f>
        <v>40816323.73600693</v>
      </c>
      <c r="R66" t="str">
        <f>IF(ISBLANK(HLOOKUP(R$1,m_preprocess!$1:$1048576, $D66, FALSE)), "", HLOOKUP(R$1, m_preprocess!$1:$1048576, $D66, FALSE))</f>
        <v/>
      </c>
      <c r="S66" t="str">
        <f>IF(ISBLANK(HLOOKUP(S$1,m_preprocess!$1:$1048576, $D66, FALSE)), "", HLOOKUP(S$1, m_preprocess!$1:$1048576, $D66, FALSE))</f>
        <v/>
      </c>
      <c r="T66" t="str">
        <f>IF(ISBLANK(HLOOKUP(T$1,m_preprocess!$1:$1048576, $D66, FALSE)), "", HLOOKUP(T$1, m_preprocess!$1:$1048576, $D66, FALSE))</f>
        <v/>
      </c>
      <c r="U66" t="str">
        <f>IF(ISBLANK(HLOOKUP(U$1,m_preprocess!$1:$1048576, $D66, FALSE)), "", HLOOKUP(U$1, m_preprocess!$1:$1048576, $D66, FALSE))</f>
        <v/>
      </c>
      <c r="V66" t="str">
        <f>IF(ISBLANK(HLOOKUP(V$1,m_preprocess!$1:$1048576, $D66, FALSE)), "", HLOOKUP(V$1, m_preprocess!$1:$1048576, $D66, FALSE))</f>
        <v/>
      </c>
      <c r="W66" t="str">
        <f>IF(ISBLANK(HLOOKUP(W$1,m_preprocess!$1:$1048576, $D66, FALSE)), "", HLOOKUP(W$1, m_preprocess!$1:$1048576, $D66, FALSE))</f>
        <v/>
      </c>
    </row>
    <row r="67" spans="1:23">
      <c r="A67" s="42">
        <v>35947</v>
      </c>
      <c r="B67">
        <v>1998</v>
      </c>
      <c r="C67">
        <v>6</v>
      </c>
      <c r="D67">
        <v>67</v>
      </c>
      <c r="E67" t="str">
        <f>IF(ISBLANK(HLOOKUP(E$1,m_preprocess!$1:$1048576, $D67, FALSE)), "", HLOOKUP(E$1, m_preprocess!$1:$1048576, $D67, FALSE))</f>
        <v/>
      </c>
      <c r="F67">
        <f>IF(ISBLANK(HLOOKUP(F$1,m_preprocess!$1:$1048576, $D67, FALSE)), "", HLOOKUP(F$1, m_preprocess!$1:$1048576, $D67, FALSE))</f>
        <v>69.48</v>
      </c>
      <c r="G67" t="str">
        <f>IF(ISBLANK(HLOOKUP(G$1,m_preprocess!$1:$1048576, $D67, FALSE)), "", HLOOKUP(G$1, m_preprocess!$1:$1048576, $D67, FALSE))</f>
        <v/>
      </c>
      <c r="H67" t="str">
        <f>IF(ISBLANK(HLOOKUP(H$1,m_preprocess!$1:$1048576, $D67, FALSE)), "", HLOOKUP(H$1, m_preprocess!$1:$1048576, $D67, FALSE))</f>
        <v/>
      </c>
      <c r="I67" t="str">
        <f>IF(ISBLANK(HLOOKUP(I$1,m_preprocess!$1:$1048576, $D67, FALSE)), "", HLOOKUP(I$1, m_preprocess!$1:$1048576, $D67, FALSE))</f>
        <v/>
      </c>
      <c r="J67" t="str">
        <f>IF(ISBLANK(HLOOKUP(J$1,m_preprocess!$1:$1048576, $D67, FALSE)), "", HLOOKUP(J$1, m_preprocess!$1:$1048576, $D67, FALSE))</f>
        <v/>
      </c>
      <c r="K67" t="str">
        <f>IF(ISBLANK(HLOOKUP(K$1,m_preprocess!$1:$1048576, $D67, FALSE)), "", HLOOKUP(K$1, m_preprocess!$1:$1048576, $D67, FALSE))</f>
        <v/>
      </c>
      <c r="L67" t="str">
        <f>IF(ISBLANK(HLOOKUP(L$1,m_preprocess!$1:$1048576, $D67, FALSE)), "", HLOOKUP(L$1, m_preprocess!$1:$1048576, $D67, FALSE))</f>
        <v/>
      </c>
      <c r="M67" t="str">
        <f>IF(ISBLANK(HLOOKUP(M$1,m_preprocess!$1:$1048576, $D67, FALSE)), "", HLOOKUP(M$1, m_preprocess!$1:$1048576, $D67, FALSE))</f>
        <v/>
      </c>
      <c r="N67" t="str">
        <f>IF(ISBLANK(HLOOKUP(N$1,m_preprocess!$1:$1048576, $D67, FALSE)), "", HLOOKUP(N$1, m_preprocess!$1:$1048576, $D67, FALSE))</f>
        <v/>
      </c>
      <c r="O67" t="str">
        <f>IF(ISBLANK(HLOOKUP(O$1,m_preprocess!$1:$1048576, $D67, FALSE)), "", HLOOKUP(O$1, m_preprocess!$1:$1048576, $D67, FALSE))</f>
        <v/>
      </c>
      <c r="P67" t="str">
        <f>IF(ISBLANK(HLOOKUP(P$1,m_preprocess!$1:$1048576, $D67, FALSE)), "", HLOOKUP(P$1, m_preprocess!$1:$1048576, $D67, FALSE))</f>
        <v/>
      </c>
      <c r="Q67">
        <f>IF(ISBLANK(HLOOKUP(Q$1,m_preprocess!$1:$1048576, $D67, FALSE)), "", HLOOKUP(Q$1, m_preprocess!$1:$1048576, $D67, FALSE))</f>
        <v>41624579.518566497</v>
      </c>
      <c r="R67" t="str">
        <f>IF(ISBLANK(HLOOKUP(R$1,m_preprocess!$1:$1048576, $D67, FALSE)), "", HLOOKUP(R$1, m_preprocess!$1:$1048576, $D67, FALSE))</f>
        <v/>
      </c>
      <c r="S67" t="str">
        <f>IF(ISBLANK(HLOOKUP(S$1,m_preprocess!$1:$1048576, $D67, FALSE)), "", HLOOKUP(S$1, m_preprocess!$1:$1048576, $D67, FALSE))</f>
        <v/>
      </c>
      <c r="T67" t="str">
        <f>IF(ISBLANK(HLOOKUP(T$1,m_preprocess!$1:$1048576, $D67, FALSE)), "", HLOOKUP(T$1, m_preprocess!$1:$1048576, $D67, FALSE))</f>
        <v/>
      </c>
      <c r="U67" t="str">
        <f>IF(ISBLANK(HLOOKUP(U$1,m_preprocess!$1:$1048576, $D67, FALSE)), "", HLOOKUP(U$1, m_preprocess!$1:$1048576, $D67, FALSE))</f>
        <v/>
      </c>
      <c r="V67" t="str">
        <f>IF(ISBLANK(HLOOKUP(V$1,m_preprocess!$1:$1048576, $D67, FALSE)), "", HLOOKUP(V$1, m_preprocess!$1:$1048576, $D67, FALSE))</f>
        <v/>
      </c>
      <c r="W67" t="str">
        <f>IF(ISBLANK(HLOOKUP(W$1,m_preprocess!$1:$1048576, $D67, FALSE)), "", HLOOKUP(W$1, m_preprocess!$1:$1048576, $D67, FALSE))</f>
        <v/>
      </c>
    </row>
    <row r="68" spans="1:23">
      <c r="A68" s="42">
        <v>35977</v>
      </c>
      <c r="B68">
        <v>1998</v>
      </c>
      <c r="C68">
        <v>7</v>
      </c>
      <c r="D68">
        <v>68</v>
      </c>
      <c r="E68" t="str">
        <f>IF(ISBLANK(HLOOKUP(E$1,m_preprocess!$1:$1048576, $D68, FALSE)), "", HLOOKUP(E$1, m_preprocess!$1:$1048576, $D68, FALSE))</f>
        <v/>
      </c>
      <c r="F68">
        <f>IF(ISBLANK(HLOOKUP(F$1,m_preprocess!$1:$1048576, $D68, FALSE)), "", HLOOKUP(F$1, m_preprocess!$1:$1048576, $D68, FALSE))</f>
        <v>69.64</v>
      </c>
      <c r="G68" t="str">
        <f>IF(ISBLANK(HLOOKUP(G$1,m_preprocess!$1:$1048576, $D68, FALSE)), "", HLOOKUP(G$1, m_preprocess!$1:$1048576, $D68, FALSE))</f>
        <v/>
      </c>
      <c r="H68" t="str">
        <f>IF(ISBLANK(HLOOKUP(H$1,m_preprocess!$1:$1048576, $D68, FALSE)), "", HLOOKUP(H$1, m_preprocess!$1:$1048576, $D68, FALSE))</f>
        <v/>
      </c>
      <c r="I68" t="str">
        <f>IF(ISBLANK(HLOOKUP(I$1,m_preprocess!$1:$1048576, $D68, FALSE)), "", HLOOKUP(I$1, m_preprocess!$1:$1048576, $D68, FALSE))</f>
        <v/>
      </c>
      <c r="J68" t="str">
        <f>IF(ISBLANK(HLOOKUP(J$1,m_preprocess!$1:$1048576, $D68, FALSE)), "", HLOOKUP(J$1, m_preprocess!$1:$1048576, $D68, FALSE))</f>
        <v/>
      </c>
      <c r="K68" t="str">
        <f>IF(ISBLANK(HLOOKUP(K$1,m_preprocess!$1:$1048576, $D68, FALSE)), "", HLOOKUP(K$1, m_preprocess!$1:$1048576, $D68, FALSE))</f>
        <v/>
      </c>
      <c r="L68" t="str">
        <f>IF(ISBLANK(HLOOKUP(L$1,m_preprocess!$1:$1048576, $D68, FALSE)), "", HLOOKUP(L$1, m_preprocess!$1:$1048576, $D68, FALSE))</f>
        <v/>
      </c>
      <c r="M68" t="str">
        <f>IF(ISBLANK(HLOOKUP(M$1,m_preprocess!$1:$1048576, $D68, FALSE)), "", HLOOKUP(M$1, m_preprocess!$1:$1048576, $D68, FALSE))</f>
        <v/>
      </c>
      <c r="N68" t="str">
        <f>IF(ISBLANK(HLOOKUP(N$1,m_preprocess!$1:$1048576, $D68, FALSE)), "", HLOOKUP(N$1, m_preprocess!$1:$1048576, $D68, FALSE))</f>
        <v/>
      </c>
      <c r="O68" t="str">
        <f>IF(ISBLANK(HLOOKUP(O$1,m_preprocess!$1:$1048576, $D68, FALSE)), "", HLOOKUP(O$1, m_preprocess!$1:$1048576, $D68, FALSE))</f>
        <v/>
      </c>
      <c r="P68" t="str">
        <f>IF(ISBLANK(HLOOKUP(P$1,m_preprocess!$1:$1048576, $D68, FALSE)), "", HLOOKUP(P$1, m_preprocess!$1:$1048576, $D68, FALSE))</f>
        <v/>
      </c>
      <c r="Q68">
        <f>IF(ISBLANK(HLOOKUP(Q$1,m_preprocess!$1:$1048576, $D68, FALSE)), "", HLOOKUP(Q$1, m_preprocess!$1:$1048576, $D68, FALSE))</f>
        <v>42394335.100516945</v>
      </c>
      <c r="R68" t="str">
        <f>IF(ISBLANK(HLOOKUP(R$1,m_preprocess!$1:$1048576, $D68, FALSE)), "", HLOOKUP(R$1, m_preprocess!$1:$1048576, $D68, FALSE))</f>
        <v/>
      </c>
      <c r="S68" t="str">
        <f>IF(ISBLANK(HLOOKUP(S$1,m_preprocess!$1:$1048576, $D68, FALSE)), "", HLOOKUP(S$1, m_preprocess!$1:$1048576, $D68, FALSE))</f>
        <v/>
      </c>
      <c r="T68" t="str">
        <f>IF(ISBLANK(HLOOKUP(T$1,m_preprocess!$1:$1048576, $D68, FALSE)), "", HLOOKUP(T$1, m_preprocess!$1:$1048576, $D68, FALSE))</f>
        <v/>
      </c>
      <c r="U68" t="str">
        <f>IF(ISBLANK(HLOOKUP(U$1,m_preprocess!$1:$1048576, $D68, FALSE)), "", HLOOKUP(U$1, m_preprocess!$1:$1048576, $D68, FALSE))</f>
        <v/>
      </c>
      <c r="V68" t="str">
        <f>IF(ISBLANK(HLOOKUP(V$1,m_preprocess!$1:$1048576, $D68, FALSE)), "", HLOOKUP(V$1, m_preprocess!$1:$1048576, $D68, FALSE))</f>
        <v/>
      </c>
      <c r="W68" t="str">
        <f>IF(ISBLANK(HLOOKUP(W$1,m_preprocess!$1:$1048576, $D68, FALSE)), "", HLOOKUP(W$1, m_preprocess!$1:$1048576, $D68, FALSE))</f>
        <v/>
      </c>
    </row>
    <row r="69" spans="1:23">
      <c r="A69" s="42">
        <v>36008</v>
      </c>
      <c r="B69">
        <v>1998</v>
      </c>
      <c r="C69">
        <v>8</v>
      </c>
      <c r="D69">
        <v>69</v>
      </c>
      <c r="E69" t="str">
        <f>IF(ISBLANK(HLOOKUP(E$1,m_preprocess!$1:$1048576, $D69, FALSE)), "", HLOOKUP(E$1, m_preprocess!$1:$1048576, $D69, FALSE))</f>
        <v/>
      </c>
      <c r="F69">
        <f>IF(ISBLANK(HLOOKUP(F$1,m_preprocess!$1:$1048576, $D69, FALSE)), "", HLOOKUP(F$1, m_preprocess!$1:$1048576, $D69, FALSE))</f>
        <v>69.66</v>
      </c>
      <c r="G69" t="str">
        <f>IF(ISBLANK(HLOOKUP(G$1,m_preprocess!$1:$1048576, $D69, FALSE)), "", HLOOKUP(G$1, m_preprocess!$1:$1048576, $D69, FALSE))</f>
        <v/>
      </c>
      <c r="H69" t="str">
        <f>IF(ISBLANK(HLOOKUP(H$1,m_preprocess!$1:$1048576, $D69, FALSE)), "", HLOOKUP(H$1, m_preprocess!$1:$1048576, $D69, FALSE))</f>
        <v/>
      </c>
      <c r="I69" t="str">
        <f>IF(ISBLANK(HLOOKUP(I$1,m_preprocess!$1:$1048576, $D69, FALSE)), "", HLOOKUP(I$1, m_preprocess!$1:$1048576, $D69, FALSE))</f>
        <v/>
      </c>
      <c r="J69" t="str">
        <f>IF(ISBLANK(HLOOKUP(J$1,m_preprocess!$1:$1048576, $D69, FALSE)), "", HLOOKUP(J$1, m_preprocess!$1:$1048576, $D69, FALSE))</f>
        <v/>
      </c>
      <c r="K69" t="str">
        <f>IF(ISBLANK(HLOOKUP(K$1,m_preprocess!$1:$1048576, $D69, FALSE)), "", HLOOKUP(K$1, m_preprocess!$1:$1048576, $D69, FALSE))</f>
        <v/>
      </c>
      <c r="L69" t="str">
        <f>IF(ISBLANK(HLOOKUP(L$1,m_preprocess!$1:$1048576, $D69, FALSE)), "", HLOOKUP(L$1, m_preprocess!$1:$1048576, $D69, FALSE))</f>
        <v/>
      </c>
      <c r="M69" t="str">
        <f>IF(ISBLANK(HLOOKUP(M$1,m_preprocess!$1:$1048576, $D69, FALSE)), "", HLOOKUP(M$1, m_preprocess!$1:$1048576, $D69, FALSE))</f>
        <v/>
      </c>
      <c r="N69" t="str">
        <f>IF(ISBLANK(HLOOKUP(N$1,m_preprocess!$1:$1048576, $D69, FALSE)), "", HLOOKUP(N$1, m_preprocess!$1:$1048576, $D69, FALSE))</f>
        <v/>
      </c>
      <c r="O69" t="str">
        <f>IF(ISBLANK(HLOOKUP(O$1,m_preprocess!$1:$1048576, $D69, FALSE)), "", HLOOKUP(O$1, m_preprocess!$1:$1048576, $D69, FALSE))</f>
        <v/>
      </c>
      <c r="P69" t="str">
        <f>IF(ISBLANK(HLOOKUP(P$1,m_preprocess!$1:$1048576, $D69, FALSE)), "", HLOOKUP(P$1, m_preprocess!$1:$1048576, $D69, FALSE))</f>
        <v/>
      </c>
      <c r="Q69">
        <f>IF(ISBLANK(HLOOKUP(Q$1,m_preprocess!$1:$1048576, $D69, FALSE)), "", HLOOKUP(Q$1, m_preprocess!$1:$1048576, $D69, FALSE))</f>
        <v>43755725.811082408</v>
      </c>
      <c r="R69" t="str">
        <f>IF(ISBLANK(HLOOKUP(R$1,m_preprocess!$1:$1048576, $D69, FALSE)), "", HLOOKUP(R$1, m_preprocess!$1:$1048576, $D69, FALSE))</f>
        <v/>
      </c>
      <c r="S69" t="str">
        <f>IF(ISBLANK(HLOOKUP(S$1,m_preprocess!$1:$1048576, $D69, FALSE)), "", HLOOKUP(S$1, m_preprocess!$1:$1048576, $D69, FALSE))</f>
        <v/>
      </c>
      <c r="T69" t="str">
        <f>IF(ISBLANK(HLOOKUP(T$1,m_preprocess!$1:$1048576, $D69, FALSE)), "", HLOOKUP(T$1, m_preprocess!$1:$1048576, $D69, FALSE))</f>
        <v/>
      </c>
      <c r="U69" t="str">
        <f>IF(ISBLANK(HLOOKUP(U$1,m_preprocess!$1:$1048576, $D69, FALSE)), "", HLOOKUP(U$1, m_preprocess!$1:$1048576, $D69, FALSE))</f>
        <v/>
      </c>
      <c r="V69" t="str">
        <f>IF(ISBLANK(HLOOKUP(V$1,m_preprocess!$1:$1048576, $D69, FALSE)), "", HLOOKUP(V$1, m_preprocess!$1:$1048576, $D69, FALSE))</f>
        <v/>
      </c>
      <c r="W69" t="str">
        <f>IF(ISBLANK(HLOOKUP(W$1,m_preprocess!$1:$1048576, $D69, FALSE)), "", HLOOKUP(W$1, m_preprocess!$1:$1048576, $D69, FALSE))</f>
        <v/>
      </c>
    </row>
    <row r="70" spans="1:23">
      <c r="A70" s="42">
        <v>36039</v>
      </c>
      <c r="B70">
        <v>1998</v>
      </c>
      <c r="C70">
        <v>9</v>
      </c>
      <c r="D70">
        <v>70</v>
      </c>
      <c r="E70" t="str">
        <f>IF(ISBLANK(HLOOKUP(E$1,m_preprocess!$1:$1048576, $D70, FALSE)), "", HLOOKUP(E$1, m_preprocess!$1:$1048576, $D70, FALSE))</f>
        <v/>
      </c>
      <c r="F70">
        <f>IF(ISBLANK(HLOOKUP(F$1,m_preprocess!$1:$1048576, $D70, FALSE)), "", HLOOKUP(F$1, m_preprocess!$1:$1048576, $D70, FALSE))</f>
        <v>69.62</v>
      </c>
      <c r="G70" t="str">
        <f>IF(ISBLANK(HLOOKUP(G$1,m_preprocess!$1:$1048576, $D70, FALSE)), "", HLOOKUP(G$1, m_preprocess!$1:$1048576, $D70, FALSE))</f>
        <v/>
      </c>
      <c r="H70" t="str">
        <f>IF(ISBLANK(HLOOKUP(H$1,m_preprocess!$1:$1048576, $D70, FALSE)), "", HLOOKUP(H$1, m_preprocess!$1:$1048576, $D70, FALSE))</f>
        <v/>
      </c>
      <c r="I70" t="str">
        <f>IF(ISBLANK(HLOOKUP(I$1,m_preprocess!$1:$1048576, $D70, FALSE)), "", HLOOKUP(I$1, m_preprocess!$1:$1048576, $D70, FALSE))</f>
        <v/>
      </c>
      <c r="J70" t="str">
        <f>IF(ISBLANK(HLOOKUP(J$1,m_preprocess!$1:$1048576, $D70, FALSE)), "", HLOOKUP(J$1, m_preprocess!$1:$1048576, $D70, FALSE))</f>
        <v/>
      </c>
      <c r="K70" t="str">
        <f>IF(ISBLANK(HLOOKUP(K$1,m_preprocess!$1:$1048576, $D70, FALSE)), "", HLOOKUP(K$1, m_preprocess!$1:$1048576, $D70, FALSE))</f>
        <v/>
      </c>
      <c r="L70" t="str">
        <f>IF(ISBLANK(HLOOKUP(L$1,m_preprocess!$1:$1048576, $D70, FALSE)), "", HLOOKUP(L$1, m_preprocess!$1:$1048576, $D70, FALSE))</f>
        <v/>
      </c>
      <c r="M70" t="str">
        <f>IF(ISBLANK(HLOOKUP(M$1,m_preprocess!$1:$1048576, $D70, FALSE)), "", HLOOKUP(M$1, m_preprocess!$1:$1048576, $D70, FALSE))</f>
        <v/>
      </c>
      <c r="N70" t="str">
        <f>IF(ISBLANK(HLOOKUP(N$1,m_preprocess!$1:$1048576, $D70, FALSE)), "", HLOOKUP(N$1, m_preprocess!$1:$1048576, $D70, FALSE))</f>
        <v/>
      </c>
      <c r="O70" t="str">
        <f>IF(ISBLANK(HLOOKUP(O$1,m_preprocess!$1:$1048576, $D70, FALSE)), "", HLOOKUP(O$1, m_preprocess!$1:$1048576, $D70, FALSE))</f>
        <v/>
      </c>
      <c r="P70" t="str">
        <f>IF(ISBLANK(HLOOKUP(P$1,m_preprocess!$1:$1048576, $D70, FALSE)), "", HLOOKUP(P$1, m_preprocess!$1:$1048576, $D70, FALSE))</f>
        <v/>
      </c>
      <c r="Q70">
        <f>IF(ISBLANK(HLOOKUP(Q$1,m_preprocess!$1:$1048576, $D70, FALSE)), "", HLOOKUP(Q$1, m_preprocess!$1:$1048576, $D70, FALSE))</f>
        <v>42684105.430192471</v>
      </c>
      <c r="R70" t="str">
        <f>IF(ISBLANK(HLOOKUP(R$1,m_preprocess!$1:$1048576, $D70, FALSE)), "", HLOOKUP(R$1, m_preprocess!$1:$1048576, $D70, FALSE))</f>
        <v/>
      </c>
      <c r="S70" t="str">
        <f>IF(ISBLANK(HLOOKUP(S$1,m_preprocess!$1:$1048576, $D70, FALSE)), "", HLOOKUP(S$1, m_preprocess!$1:$1048576, $D70, FALSE))</f>
        <v/>
      </c>
      <c r="T70" t="str">
        <f>IF(ISBLANK(HLOOKUP(T$1,m_preprocess!$1:$1048576, $D70, FALSE)), "", HLOOKUP(T$1, m_preprocess!$1:$1048576, $D70, FALSE))</f>
        <v/>
      </c>
      <c r="U70" t="str">
        <f>IF(ISBLANK(HLOOKUP(U$1,m_preprocess!$1:$1048576, $D70, FALSE)), "", HLOOKUP(U$1, m_preprocess!$1:$1048576, $D70, FALSE))</f>
        <v/>
      </c>
      <c r="V70" t="str">
        <f>IF(ISBLANK(HLOOKUP(V$1,m_preprocess!$1:$1048576, $D70, FALSE)), "", HLOOKUP(V$1, m_preprocess!$1:$1048576, $D70, FALSE))</f>
        <v/>
      </c>
      <c r="W70" t="str">
        <f>IF(ISBLANK(HLOOKUP(W$1,m_preprocess!$1:$1048576, $D70, FALSE)), "", HLOOKUP(W$1, m_preprocess!$1:$1048576, $D70, FALSE))</f>
        <v/>
      </c>
    </row>
    <row r="71" spans="1:23">
      <c r="A71" s="42">
        <v>36069</v>
      </c>
      <c r="B71">
        <v>1998</v>
      </c>
      <c r="C71">
        <v>10</v>
      </c>
      <c r="D71">
        <v>71</v>
      </c>
      <c r="E71" t="str">
        <f>IF(ISBLANK(HLOOKUP(E$1,m_preprocess!$1:$1048576, $D71, FALSE)), "", HLOOKUP(E$1, m_preprocess!$1:$1048576, $D71, FALSE))</f>
        <v/>
      </c>
      <c r="F71">
        <f>IF(ISBLANK(HLOOKUP(F$1,m_preprocess!$1:$1048576, $D71, FALSE)), "", HLOOKUP(F$1, m_preprocess!$1:$1048576, $D71, FALSE))</f>
        <v>70.31</v>
      </c>
      <c r="G71" t="str">
        <f>IF(ISBLANK(HLOOKUP(G$1,m_preprocess!$1:$1048576, $D71, FALSE)), "", HLOOKUP(G$1, m_preprocess!$1:$1048576, $D71, FALSE))</f>
        <v/>
      </c>
      <c r="H71" t="str">
        <f>IF(ISBLANK(HLOOKUP(H$1,m_preprocess!$1:$1048576, $D71, FALSE)), "", HLOOKUP(H$1, m_preprocess!$1:$1048576, $D71, FALSE))</f>
        <v/>
      </c>
      <c r="I71" t="str">
        <f>IF(ISBLANK(HLOOKUP(I$1,m_preprocess!$1:$1048576, $D71, FALSE)), "", HLOOKUP(I$1, m_preprocess!$1:$1048576, $D71, FALSE))</f>
        <v/>
      </c>
      <c r="J71" t="str">
        <f>IF(ISBLANK(HLOOKUP(J$1,m_preprocess!$1:$1048576, $D71, FALSE)), "", HLOOKUP(J$1, m_preprocess!$1:$1048576, $D71, FALSE))</f>
        <v/>
      </c>
      <c r="K71" t="str">
        <f>IF(ISBLANK(HLOOKUP(K$1,m_preprocess!$1:$1048576, $D71, FALSE)), "", HLOOKUP(K$1, m_preprocess!$1:$1048576, $D71, FALSE))</f>
        <v/>
      </c>
      <c r="L71" t="str">
        <f>IF(ISBLANK(HLOOKUP(L$1,m_preprocess!$1:$1048576, $D71, FALSE)), "", HLOOKUP(L$1, m_preprocess!$1:$1048576, $D71, FALSE))</f>
        <v/>
      </c>
      <c r="M71" t="str">
        <f>IF(ISBLANK(HLOOKUP(M$1,m_preprocess!$1:$1048576, $D71, FALSE)), "", HLOOKUP(M$1, m_preprocess!$1:$1048576, $D71, FALSE))</f>
        <v/>
      </c>
      <c r="N71" t="str">
        <f>IF(ISBLANK(HLOOKUP(N$1,m_preprocess!$1:$1048576, $D71, FALSE)), "", HLOOKUP(N$1, m_preprocess!$1:$1048576, $D71, FALSE))</f>
        <v/>
      </c>
      <c r="O71" t="str">
        <f>IF(ISBLANK(HLOOKUP(O$1,m_preprocess!$1:$1048576, $D71, FALSE)), "", HLOOKUP(O$1, m_preprocess!$1:$1048576, $D71, FALSE))</f>
        <v/>
      </c>
      <c r="P71" t="str">
        <f>IF(ISBLANK(HLOOKUP(P$1,m_preprocess!$1:$1048576, $D71, FALSE)), "", HLOOKUP(P$1, m_preprocess!$1:$1048576, $D71, FALSE))</f>
        <v/>
      </c>
      <c r="Q71">
        <f>IF(ISBLANK(HLOOKUP(Q$1,m_preprocess!$1:$1048576, $D71, FALSE)), "", HLOOKUP(Q$1, m_preprocess!$1:$1048576, $D71, FALSE))</f>
        <v>44254003.927037403</v>
      </c>
      <c r="R71" t="str">
        <f>IF(ISBLANK(HLOOKUP(R$1,m_preprocess!$1:$1048576, $D71, FALSE)), "", HLOOKUP(R$1, m_preprocess!$1:$1048576, $D71, FALSE))</f>
        <v/>
      </c>
      <c r="S71" t="str">
        <f>IF(ISBLANK(HLOOKUP(S$1,m_preprocess!$1:$1048576, $D71, FALSE)), "", HLOOKUP(S$1, m_preprocess!$1:$1048576, $D71, FALSE))</f>
        <v/>
      </c>
      <c r="T71" t="str">
        <f>IF(ISBLANK(HLOOKUP(T$1,m_preprocess!$1:$1048576, $D71, FALSE)), "", HLOOKUP(T$1, m_preprocess!$1:$1048576, $D71, FALSE))</f>
        <v/>
      </c>
      <c r="U71" t="str">
        <f>IF(ISBLANK(HLOOKUP(U$1,m_preprocess!$1:$1048576, $D71, FALSE)), "", HLOOKUP(U$1, m_preprocess!$1:$1048576, $D71, FALSE))</f>
        <v/>
      </c>
      <c r="V71" t="str">
        <f>IF(ISBLANK(HLOOKUP(V$1,m_preprocess!$1:$1048576, $D71, FALSE)), "", HLOOKUP(V$1, m_preprocess!$1:$1048576, $D71, FALSE))</f>
        <v/>
      </c>
      <c r="W71" t="str">
        <f>IF(ISBLANK(HLOOKUP(W$1,m_preprocess!$1:$1048576, $D71, FALSE)), "", HLOOKUP(W$1, m_preprocess!$1:$1048576, $D71, FALSE))</f>
        <v/>
      </c>
    </row>
    <row r="72" spans="1:23">
      <c r="A72" s="42">
        <v>36100</v>
      </c>
      <c r="B72">
        <v>1998</v>
      </c>
      <c r="C72">
        <v>11</v>
      </c>
      <c r="D72">
        <v>72</v>
      </c>
      <c r="E72" t="str">
        <f>IF(ISBLANK(HLOOKUP(E$1,m_preprocess!$1:$1048576, $D72, FALSE)), "", HLOOKUP(E$1, m_preprocess!$1:$1048576, $D72, FALSE))</f>
        <v/>
      </c>
      <c r="F72">
        <f>IF(ISBLANK(HLOOKUP(F$1,m_preprocess!$1:$1048576, $D72, FALSE)), "", HLOOKUP(F$1, m_preprocess!$1:$1048576, $D72, FALSE))</f>
        <v>70.33</v>
      </c>
      <c r="G72" t="str">
        <f>IF(ISBLANK(HLOOKUP(G$1,m_preprocess!$1:$1048576, $D72, FALSE)), "", HLOOKUP(G$1, m_preprocess!$1:$1048576, $D72, FALSE))</f>
        <v/>
      </c>
      <c r="H72" t="str">
        <f>IF(ISBLANK(HLOOKUP(H$1,m_preprocess!$1:$1048576, $D72, FALSE)), "", HLOOKUP(H$1, m_preprocess!$1:$1048576, $D72, FALSE))</f>
        <v/>
      </c>
      <c r="I72" t="str">
        <f>IF(ISBLANK(HLOOKUP(I$1,m_preprocess!$1:$1048576, $D72, FALSE)), "", HLOOKUP(I$1, m_preprocess!$1:$1048576, $D72, FALSE))</f>
        <v/>
      </c>
      <c r="J72" t="str">
        <f>IF(ISBLANK(HLOOKUP(J$1,m_preprocess!$1:$1048576, $D72, FALSE)), "", HLOOKUP(J$1, m_preprocess!$1:$1048576, $D72, FALSE))</f>
        <v/>
      </c>
      <c r="K72" t="str">
        <f>IF(ISBLANK(HLOOKUP(K$1,m_preprocess!$1:$1048576, $D72, FALSE)), "", HLOOKUP(K$1, m_preprocess!$1:$1048576, $D72, FALSE))</f>
        <v/>
      </c>
      <c r="L72" t="str">
        <f>IF(ISBLANK(HLOOKUP(L$1,m_preprocess!$1:$1048576, $D72, FALSE)), "", HLOOKUP(L$1, m_preprocess!$1:$1048576, $D72, FALSE))</f>
        <v/>
      </c>
      <c r="M72" t="str">
        <f>IF(ISBLANK(HLOOKUP(M$1,m_preprocess!$1:$1048576, $D72, FALSE)), "", HLOOKUP(M$1, m_preprocess!$1:$1048576, $D72, FALSE))</f>
        <v/>
      </c>
      <c r="N72" t="str">
        <f>IF(ISBLANK(HLOOKUP(N$1,m_preprocess!$1:$1048576, $D72, FALSE)), "", HLOOKUP(N$1, m_preprocess!$1:$1048576, $D72, FALSE))</f>
        <v/>
      </c>
      <c r="O72" t="str">
        <f>IF(ISBLANK(HLOOKUP(O$1,m_preprocess!$1:$1048576, $D72, FALSE)), "", HLOOKUP(O$1, m_preprocess!$1:$1048576, $D72, FALSE))</f>
        <v/>
      </c>
      <c r="P72" t="str">
        <f>IF(ISBLANK(HLOOKUP(P$1,m_preprocess!$1:$1048576, $D72, FALSE)), "", HLOOKUP(P$1, m_preprocess!$1:$1048576, $D72, FALSE))</f>
        <v/>
      </c>
      <c r="Q72">
        <f>IF(ISBLANK(HLOOKUP(Q$1,m_preprocess!$1:$1048576, $D72, FALSE)), "", HLOOKUP(Q$1, m_preprocess!$1:$1048576, $D72, FALSE))</f>
        <v>43188221.932034694</v>
      </c>
      <c r="R72" t="str">
        <f>IF(ISBLANK(HLOOKUP(R$1,m_preprocess!$1:$1048576, $D72, FALSE)), "", HLOOKUP(R$1, m_preprocess!$1:$1048576, $D72, FALSE))</f>
        <v/>
      </c>
      <c r="S72" t="str">
        <f>IF(ISBLANK(HLOOKUP(S$1,m_preprocess!$1:$1048576, $D72, FALSE)), "", HLOOKUP(S$1, m_preprocess!$1:$1048576, $D72, FALSE))</f>
        <v/>
      </c>
      <c r="T72" t="str">
        <f>IF(ISBLANK(HLOOKUP(T$1,m_preprocess!$1:$1048576, $D72, FALSE)), "", HLOOKUP(T$1, m_preprocess!$1:$1048576, $D72, FALSE))</f>
        <v/>
      </c>
      <c r="U72" t="str">
        <f>IF(ISBLANK(HLOOKUP(U$1,m_preprocess!$1:$1048576, $D72, FALSE)), "", HLOOKUP(U$1, m_preprocess!$1:$1048576, $D72, FALSE))</f>
        <v/>
      </c>
      <c r="V72" t="str">
        <f>IF(ISBLANK(HLOOKUP(V$1,m_preprocess!$1:$1048576, $D72, FALSE)), "", HLOOKUP(V$1, m_preprocess!$1:$1048576, $D72, FALSE))</f>
        <v/>
      </c>
      <c r="W72" t="str">
        <f>IF(ISBLANK(HLOOKUP(W$1,m_preprocess!$1:$1048576, $D72, FALSE)), "", HLOOKUP(W$1, m_preprocess!$1:$1048576, $D72, FALSE))</f>
        <v/>
      </c>
    </row>
    <row r="73" spans="1:23">
      <c r="A73" s="42">
        <v>36130</v>
      </c>
      <c r="B73">
        <v>1998</v>
      </c>
      <c r="C73">
        <v>12</v>
      </c>
      <c r="D73">
        <v>73</v>
      </c>
      <c r="E73" t="str">
        <f>IF(ISBLANK(HLOOKUP(E$1,m_preprocess!$1:$1048576, $D73, FALSE)), "", HLOOKUP(E$1, m_preprocess!$1:$1048576, $D73, FALSE))</f>
        <v/>
      </c>
      <c r="F73">
        <f>IF(ISBLANK(HLOOKUP(F$1,m_preprocess!$1:$1048576, $D73, FALSE)), "", HLOOKUP(F$1, m_preprocess!$1:$1048576, $D73, FALSE))</f>
        <v>70.22</v>
      </c>
      <c r="G73" t="str">
        <f>IF(ISBLANK(HLOOKUP(G$1,m_preprocess!$1:$1048576, $D73, FALSE)), "", HLOOKUP(G$1, m_preprocess!$1:$1048576, $D73, FALSE))</f>
        <v/>
      </c>
      <c r="H73" t="str">
        <f>IF(ISBLANK(HLOOKUP(H$1,m_preprocess!$1:$1048576, $D73, FALSE)), "", HLOOKUP(H$1, m_preprocess!$1:$1048576, $D73, FALSE))</f>
        <v/>
      </c>
      <c r="I73" t="str">
        <f>IF(ISBLANK(HLOOKUP(I$1,m_preprocess!$1:$1048576, $D73, FALSE)), "", HLOOKUP(I$1, m_preprocess!$1:$1048576, $D73, FALSE))</f>
        <v/>
      </c>
      <c r="J73" t="str">
        <f>IF(ISBLANK(HLOOKUP(J$1,m_preprocess!$1:$1048576, $D73, FALSE)), "", HLOOKUP(J$1, m_preprocess!$1:$1048576, $D73, FALSE))</f>
        <v/>
      </c>
      <c r="K73" t="str">
        <f>IF(ISBLANK(HLOOKUP(K$1,m_preprocess!$1:$1048576, $D73, FALSE)), "", HLOOKUP(K$1, m_preprocess!$1:$1048576, $D73, FALSE))</f>
        <v/>
      </c>
      <c r="L73" t="str">
        <f>IF(ISBLANK(HLOOKUP(L$1,m_preprocess!$1:$1048576, $D73, FALSE)), "", HLOOKUP(L$1, m_preprocess!$1:$1048576, $D73, FALSE))</f>
        <v/>
      </c>
      <c r="M73" t="str">
        <f>IF(ISBLANK(HLOOKUP(M$1,m_preprocess!$1:$1048576, $D73, FALSE)), "", HLOOKUP(M$1, m_preprocess!$1:$1048576, $D73, FALSE))</f>
        <v/>
      </c>
      <c r="N73" t="str">
        <f>IF(ISBLANK(HLOOKUP(N$1,m_preprocess!$1:$1048576, $D73, FALSE)), "", HLOOKUP(N$1, m_preprocess!$1:$1048576, $D73, FALSE))</f>
        <v/>
      </c>
      <c r="O73" t="str">
        <f>IF(ISBLANK(HLOOKUP(O$1,m_preprocess!$1:$1048576, $D73, FALSE)), "", HLOOKUP(O$1, m_preprocess!$1:$1048576, $D73, FALSE))</f>
        <v/>
      </c>
      <c r="P73" t="str">
        <f>IF(ISBLANK(HLOOKUP(P$1,m_preprocess!$1:$1048576, $D73, FALSE)), "", HLOOKUP(P$1, m_preprocess!$1:$1048576, $D73, FALSE))</f>
        <v/>
      </c>
      <c r="Q73">
        <f>IF(ISBLANK(HLOOKUP(Q$1,m_preprocess!$1:$1048576, $D73, FALSE)), "", HLOOKUP(Q$1, m_preprocess!$1:$1048576, $D73, FALSE))</f>
        <v>46648248.36228995</v>
      </c>
      <c r="R73" t="str">
        <f>IF(ISBLANK(HLOOKUP(R$1,m_preprocess!$1:$1048576, $D73, FALSE)), "", HLOOKUP(R$1, m_preprocess!$1:$1048576, $D73, FALSE))</f>
        <v/>
      </c>
      <c r="S73" t="str">
        <f>IF(ISBLANK(HLOOKUP(S$1,m_preprocess!$1:$1048576, $D73, FALSE)), "", HLOOKUP(S$1, m_preprocess!$1:$1048576, $D73, FALSE))</f>
        <v/>
      </c>
      <c r="T73" t="str">
        <f>IF(ISBLANK(HLOOKUP(T$1,m_preprocess!$1:$1048576, $D73, FALSE)), "", HLOOKUP(T$1, m_preprocess!$1:$1048576, $D73, FALSE))</f>
        <v/>
      </c>
      <c r="U73" t="str">
        <f>IF(ISBLANK(HLOOKUP(U$1,m_preprocess!$1:$1048576, $D73, FALSE)), "", HLOOKUP(U$1, m_preprocess!$1:$1048576, $D73, FALSE))</f>
        <v/>
      </c>
      <c r="V73" t="str">
        <f>IF(ISBLANK(HLOOKUP(V$1,m_preprocess!$1:$1048576, $D73, FALSE)), "", HLOOKUP(V$1, m_preprocess!$1:$1048576, $D73, FALSE))</f>
        <v/>
      </c>
      <c r="W73" t="str">
        <f>IF(ISBLANK(HLOOKUP(W$1,m_preprocess!$1:$1048576, $D73, FALSE)), "", HLOOKUP(W$1, m_preprocess!$1:$1048576, $D73, FALSE))</f>
        <v/>
      </c>
    </row>
    <row r="74" spans="1:23">
      <c r="A74" s="42">
        <v>36161</v>
      </c>
      <c r="B74">
        <v>1999</v>
      </c>
      <c r="C74">
        <v>1</v>
      </c>
      <c r="D74">
        <v>74</v>
      </c>
      <c r="E74" t="str">
        <f>IF(ISBLANK(HLOOKUP(E$1,m_preprocess!$1:$1048576, $D74, FALSE)), "", HLOOKUP(E$1, m_preprocess!$1:$1048576, $D74, FALSE))</f>
        <v/>
      </c>
      <c r="F74">
        <f>IF(ISBLANK(HLOOKUP(F$1,m_preprocess!$1:$1048576, $D74, FALSE)), "", HLOOKUP(F$1, m_preprocess!$1:$1048576, $D74, FALSE))</f>
        <v>70.319999999999993</v>
      </c>
      <c r="G74" t="str">
        <f>IF(ISBLANK(HLOOKUP(G$1,m_preprocess!$1:$1048576, $D74, FALSE)), "", HLOOKUP(G$1, m_preprocess!$1:$1048576, $D74, FALSE))</f>
        <v/>
      </c>
      <c r="H74" t="str">
        <f>IF(ISBLANK(HLOOKUP(H$1,m_preprocess!$1:$1048576, $D74, FALSE)), "", HLOOKUP(H$1, m_preprocess!$1:$1048576, $D74, FALSE))</f>
        <v/>
      </c>
      <c r="I74" t="str">
        <f>IF(ISBLANK(HLOOKUP(I$1,m_preprocess!$1:$1048576, $D74, FALSE)), "", HLOOKUP(I$1, m_preprocess!$1:$1048576, $D74, FALSE))</f>
        <v/>
      </c>
      <c r="J74" t="str">
        <f>IF(ISBLANK(HLOOKUP(J$1,m_preprocess!$1:$1048576, $D74, FALSE)), "", HLOOKUP(J$1, m_preprocess!$1:$1048576, $D74, FALSE))</f>
        <v/>
      </c>
      <c r="K74" t="str">
        <f>IF(ISBLANK(HLOOKUP(K$1,m_preprocess!$1:$1048576, $D74, FALSE)), "", HLOOKUP(K$1, m_preprocess!$1:$1048576, $D74, FALSE))</f>
        <v/>
      </c>
      <c r="L74" t="str">
        <f>IF(ISBLANK(HLOOKUP(L$1,m_preprocess!$1:$1048576, $D74, FALSE)), "", HLOOKUP(L$1, m_preprocess!$1:$1048576, $D74, FALSE))</f>
        <v/>
      </c>
      <c r="M74" t="str">
        <f>IF(ISBLANK(HLOOKUP(M$1,m_preprocess!$1:$1048576, $D74, FALSE)), "", HLOOKUP(M$1, m_preprocess!$1:$1048576, $D74, FALSE))</f>
        <v/>
      </c>
      <c r="N74" t="str">
        <f>IF(ISBLANK(HLOOKUP(N$1,m_preprocess!$1:$1048576, $D74, FALSE)), "", HLOOKUP(N$1, m_preprocess!$1:$1048576, $D74, FALSE))</f>
        <v/>
      </c>
      <c r="O74" t="str">
        <f>IF(ISBLANK(HLOOKUP(O$1,m_preprocess!$1:$1048576, $D74, FALSE)), "", HLOOKUP(O$1, m_preprocess!$1:$1048576, $D74, FALSE))</f>
        <v/>
      </c>
      <c r="P74" t="str">
        <f>IF(ISBLANK(HLOOKUP(P$1,m_preprocess!$1:$1048576, $D74, FALSE)), "", HLOOKUP(P$1, m_preprocess!$1:$1048576, $D74, FALSE))</f>
        <v/>
      </c>
      <c r="Q74">
        <f>IF(ISBLANK(HLOOKUP(Q$1,m_preprocess!$1:$1048576, $D74, FALSE)), "", HLOOKUP(Q$1, m_preprocess!$1:$1048576, $D74, FALSE))</f>
        <v>41433575.085324235</v>
      </c>
      <c r="R74" t="str">
        <f>IF(ISBLANK(HLOOKUP(R$1,m_preprocess!$1:$1048576, $D74, FALSE)), "", HLOOKUP(R$1, m_preprocess!$1:$1048576, $D74, FALSE))</f>
        <v/>
      </c>
      <c r="S74" t="str">
        <f>IF(ISBLANK(HLOOKUP(S$1,m_preprocess!$1:$1048576, $D74, FALSE)), "", HLOOKUP(S$1, m_preprocess!$1:$1048576, $D74, FALSE))</f>
        <v/>
      </c>
      <c r="T74" t="str">
        <f>IF(ISBLANK(HLOOKUP(T$1,m_preprocess!$1:$1048576, $D74, FALSE)), "", HLOOKUP(T$1, m_preprocess!$1:$1048576, $D74, FALSE))</f>
        <v/>
      </c>
      <c r="U74" t="str">
        <f>IF(ISBLANK(HLOOKUP(U$1,m_preprocess!$1:$1048576, $D74, FALSE)), "", HLOOKUP(U$1, m_preprocess!$1:$1048576, $D74, FALSE))</f>
        <v/>
      </c>
      <c r="V74" t="str">
        <f>IF(ISBLANK(HLOOKUP(V$1,m_preprocess!$1:$1048576, $D74, FALSE)), "", HLOOKUP(V$1, m_preprocess!$1:$1048576, $D74, FALSE))</f>
        <v/>
      </c>
      <c r="W74" t="str">
        <f>IF(ISBLANK(HLOOKUP(W$1,m_preprocess!$1:$1048576, $D74, FALSE)), "", HLOOKUP(W$1, m_preprocess!$1:$1048576, $D74, FALSE))</f>
        <v/>
      </c>
    </row>
    <row r="75" spans="1:23">
      <c r="A75" s="42">
        <v>36192</v>
      </c>
      <c r="B75">
        <v>1999</v>
      </c>
      <c r="C75">
        <v>2</v>
      </c>
      <c r="D75">
        <v>75</v>
      </c>
      <c r="E75" t="str">
        <f>IF(ISBLANK(HLOOKUP(E$1,m_preprocess!$1:$1048576, $D75, FALSE)), "", HLOOKUP(E$1, m_preprocess!$1:$1048576, $D75, FALSE))</f>
        <v/>
      </c>
      <c r="F75">
        <f>IF(ISBLANK(HLOOKUP(F$1,m_preprocess!$1:$1048576, $D75, FALSE)), "", HLOOKUP(F$1, m_preprocess!$1:$1048576, $D75, FALSE))</f>
        <v>70.59</v>
      </c>
      <c r="G75" t="str">
        <f>IF(ISBLANK(HLOOKUP(G$1,m_preprocess!$1:$1048576, $D75, FALSE)), "", HLOOKUP(G$1, m_preprocess!$1:$1048576, $D75, FALSE))</f>
        <v/>
      </c>
      <c r="H75" t="str">
        <f>IF(ISBLANK(HLOOKUP(H$1,m_preprocess!$1:$1048576, $D75, FALSE)), "", HLOOKUP(H$1, m_preprocess!$1:$1048576, $D75, FALSE))</f>
        <v/>
      </c>
      <c r="I75" t="str">
        <f>IF(ISBLANK(HLOOKUP(I$1,m_preprocess!$1:$1048576, $D75, FALSE)), "", HLOOKUP(I$1, m_preprocess!$1:$1048576, $D75, FALSE))</f>
        <v/>
      </c>
      <c r="J75" t="str">
        <f>IF(ISBLANK(HLOOKUP(J$1,m_preprocess!$1:$1048576, $D75, FALSE)), "", HLOOKUP(J$1, m_preprocess!$1:$1048576, $D75, FALSE))</f>
        <v/>
      </c>
      <c r="K75" t="str">
        <f>IF(ISBLANK(HLOOKUP(K$1,m_preprocess!$1:$1048576, $D75, FALSE)), "", HLOOKUP(K$1, m_preprocess!$1:$1048576, $D75, FALSE))</f>
        <v/>
      </c>
      <c r="L75" t="str">
        <f>IF(ISBLANK(HLOOKUP(L$1,m_preprocess!$1:$1048576, $D75, FALSE)), "", HLOOKUP(L$1, m_preprocess!$1:$1048576, $D75, FALSE))</f>
        <v/>
      </c>
      <c r="M75" t="str">
        <f>IF(ISBLANK(HLOOKUP(M$1,m_preprocess!$1:$1048576, $D75, FALSE)), "", HLOOKUP(M$1, m_preprocess!$1:$1048576, $D75, FALSE))</f>
        <v/>
      </c>
      <c r="N75" t="str">
        <f>IF(ISBLANK(HLOOKUP(N$1,m_preprocess!$1:$1048576, $D75, FALSE)), "", HLOOKUP(N$1, m_preprocess!$1:$1048576, $D75, FALSE))</f>
        <v/>
      </c>
      <c r="O75" t="str">
        <f>IF(ISBLANK(HLOOKUP(O$1,m_preprocess!$1:$1048576, $D75, FALSE)), "", HLOOKUP(O$1, m_preprocess!$1:$1048576, $D75, FALSE))</f>
        <v/>
      </c>
      <c r="P75" t="str">
        <f>IF(ISBLANK(HLOOKUP(P$1,m_preprocess!$1:$1048576, $D75, FALSE)), "", HLOOKUP(P$1, m_preprocess!$1:$1048576, $D75, FALSE))</f>
        <v/>
      </c>
      <c r="Q75">
        <f>IF(ISBLANK(HLOOKUP(Q$1,m_preprocess!$1:$1048576, $D75, FALSE)), "", HLOOKUP(Q$1, m_preprocess!$1:$1048576, $D75, FALSE))</f>
        <v>40728984.275393113</v>
      </c>
      <c r="R75" t="str">
        <f>IF(ISBLANK(HLOOKUP(R$1,m_preprocess!$1:$1048576, $D75, FALSE)), "", HLOOKUP(R$1, m_preprocess!$1:$1048576, $D75, FALSE))</f>
        <v/>
      </c>
      <c r="S75" t="str">
        <f>IF(ISBLANK(HLOOKUP(S$1,m_preprocess!$1:$1048576, $D75, FALSE)), "", HLOOKUP(S$1, m_preprocess!$1:$1048576, $D75, FALSE))</f>
        <v/>
      </c>
      <c r="T75" t="str">
        <f>IF(ISBLANK(HLOOKUP(T$1,m_preprocess!$1:$1048576, $D75, FALSE)), "", HLOOKUP(T$1, m_preprocess!$1:$1048576, $D75, FALSE))</f>
        <v/>
      </c>
      <c r="U75" t="str">
        <f>IF(ISBLANK(HLOOKUP(U$1,m_preprocess!$1:$1048576, $D75, FALSE)), "", HLOOKUP(U$1, m_preprocess!$1:$1048576, $D75, FALSE))</f>
        <v/>
      </c>
      <c r="V75" t="str">
        <f>IF(ISBLANK(HLOOKUP(V$1,m_preprocess!$1:$1048576, $D75, FALSE)), "", HLOOKUP(V$1, m_preprocess!$1:$1048576, $D75, FALSE))</f>
        <v/>
      </c>
      <c r="W75" t="str">
        <f>IF(ISBLANK(HLOOKUP(W$1,m_preprocess!$1:$1048576, $D75, FALSE)), "", HLOOKUP(W$1, m_preprocess!$1:$1048576, $D75, FALSE))</f>
        <v/>
      </c>
    </row>
    <row r="76" spans="1:23">
      <c r="A76" s="42">
        <v>36220</v>
      </c>
      <c r="B76">
        <v>1999</v>
      </c>
      <c r="C76">
        <v>3</v>
      </c>
      <c r="D76">
        <v>76</v>
      </c>
      <c r="E76" t="str">
        <f>IF(ISBLANK(HLOOKUP(E$1,m_preprocess!$1:$1048576, $D76, FALSE)), "", HLOOKUP(E$1, m_preprocess!$1:$1048576, $D76, FALSE))</f>
        <v/>
      </c>
      <c r="F76">
        <f>IF(ISBLANK(HLOOKUP(F$1,m_preprocess!$1:$1048576, $D76, FALSE)), "", HLOOKUP(F$1, m_preprocess!$1:$1048576, $D76, FALSE))</f>
        <v>70.290000000000006</v>
      </c>
      <c r="G76" t="str">
        <f>IF(ISBLANK(HLOOKUP(G$1,m_preprocess!$1:$1048576, $D76, FALSE)), "", HLOOKUP(G$1, m_preprocess!$1:$1048576, $D76, FALSE))</f>
        <v/>
      </c>
      <c r="H76" t="str">
        <f>IF(ISBLANK(HLOOKUP(H$1,m_preprocess!$1:$1048576, $D76, FALSE)), "", HLOOKUP(H$1, m_preprocess!$1:$1048576, $D76, FALSE))</f>
        <v/>
      </c>
      <c r="I76" t="str">
        <f>IF(ISBLANK(HLOOKUP(I$1,m_preprocess!$1:$1048576, $D76, FALSE)), "", HLOOKUP(I$1, m_preprocess!$1:$1048576, $D76, FALSE))</f>
        <v/>
      </c>
      <c r="J76" t="str">
        <f>IF(ISBLANK(HLOOKUP(J$1,m_preprocess!$1:$1048576, $D76, FALSE)), "", HLOOKUP(J$1, m_preprocess!$1:$1048576, $D76, FALSE))</f>
        <v/>
      </c>
      <c r="K76" t="str">
        <f>IF(ISBLANK(HLOOKUP(K$1,m_preprocess!$1:$1048576, $D76, FALSE)), "", HLOOKUP(K$1, m_preprocess!$1:$1048576, $D76, FALSE))</f>
        <v/>
      </c>
      <c r="L76" t="str">
        <f>IF(ISBLANK(HLOOKUP(L$1,m_preprocess!$1:$1048576, $D76, FALSE)), "", HLOOKUP(L$1, m_preprocess!$1:$1048576, $D76, FALSE))</f>
        <v/>
      </c>
      <c r="M76" t="str">
        <f>IF(ISBLANK(HLOOKUP(M$1,m_preprocess!$1:$1048576, $D76, FALSE)), "", HLOOKUP(M$1, m_preprocess!$1:$1048576, $D76, FALSE))</f>
        <v/>
      </c>
      <c r="N76" t="str">
        <f>IF(ISBLANK(HLOOKUP(N$1,m_preprocess!$1:$1048576, $D76, FALSE)), "", HLOOKUP(N$1, m_preprocess!$1:$1048576, $D76, FALSE))</f>
        <v/>
      </c>
      <c r="O76" t="str">
        <f>IF(ISBLANK(HLOOKUP(O$1,m_preprocess!$1:$1048576, $D76, FALSE)), "", HLOOKUP(O$1, m_preprocess!$1:$1048576, $D76, FALSE))</f>
        <v/>
      </c>
      <c r="P76" t="str">
        <f>IF(ISBLANK(HLOOKUP(P$1,m_preprocess!$1:$1048576, $D76, FALSE)), "", HLOOKUP(P$1, m_preprocess!$1:$1048576, $D76, FALSE))</f>
        <v/>
      </c>
      <c r="Q76">
        <f>IF(ISBLANK(HLOOKUP(Q$1,m_preprocess!$1:$1048576, $D76, FALSE)), "", HLOOKUP(Q$1, m_preprocess!$1:$1048576, $D76, FALSE))</f>
        <v>40375278.033859722</v>
      </c>
      <c r="R76" t="str">
        <f>IF(ISBLANK(HLOOKUP(R$1,m_preprocess!$1:$1048576, $D76, FALSE)), "", HLOOKUP(R$1, m_preprocess!$1:$1048576, $D76, FALSE))</f>
        <v/>
      </c>
      <c r="S76" t="str">
        <f>IF(ISBLANK(HLOOKUP(S$1,m_preprocess!$1:$1048576, $D76, FALSE)), "", HLOOKUP(S$1, m_preprocess!$1:$1048576, $D76, FALSE))</f>
        <v/>
      </c>
      <c r="T76" t="str">
        <f>IF(ISBLANK(HLOOKUP(T$1,m_preprocess!$1:$1048576, $D76, FALSE)), "", HLOOKUP(T$1, m_preprocess!$1:$1048576, $D76, FALSE))</f>
        <v/>
      </c>
      <c r="U76" t="str">
        <f>IF(ISBLANK(HLOOKUP(U$1,m_preprocess!$1:$1048576, $D76, FALSE)), "", HLOOKUP(U$1, m_preprocess!$1:$1048576, $D76, FALSE))</f>
        <v/>
      </c>
      <c r="V76" t="str">
        <f>IF(ISBLANK(HLOOKUP(V$1,m_preprocess!$1:$1048576, $D76, FALSE)), "", HLOOKUP(V$1, m_preprocess!$1:$1048576, $D76, FALSE))</f>
        <v/>
      </c>
      <c r="W76" t="str">
        <f>IF(ISBLANK(HLOOKUP(W$1,m_preprocess!$1:$1048576, $D76, FALSE)), "", HLOOKUP(W$1, m_preprocess!$1:$1048576, $D76, FALSE))</f>
        <v/>
      </c>
    </row>
    <row r="77" spans="1:23">
      <c r="A77" s="42">
        <v>36251</v>
      </c>
      <c r="B77">
        <v>1999</v>
      </c>
      <c r="C77">
        <v>4</v>
      </c>
      <c r="D77">
        <v>77</v>
      </c>
      <c r="E77" t="str">
        <f>IF(ISBLANK(HLOOKUP(E$1,m_preprocess!$1:$1048576, $D77, FALSE)), "", HLOOKUP(E$1, m_preprocess!$1:$1048576, $D77, FALSE))</f>
        <v/>
      </c>
      <c r="F77">
        <f>IF(ISBLANK(HLOOKUP(F$1,m_preprocess!$1:$1048576, $D77, FALSE)), "", HLOOKUP(F$1, m_preprocess!$1:$1048576, $D77, FALSE))</f>
        <v>70.180000000000007</v>
      </c>
      <c r="G77" t="str">
        <f>IF(ISBLANK(HLOOKUP(G$1,m_preprocess!$1:$1048576, $D77, FALSE)), "", HLOOKUP(G$1, m_preprocess!$1:$1048576, $D77, FALSE))</f>
        <v/>
      </c>
      <c r="H77" t="str">
        <f>IF(ISBLANK(HLOOKUP(H$1,m_preprocess!$1:$1048576, $D77, FALSE)), "", HLOOKUP(H$1, m_preprocess!$1:$1048576, $D77, FALSE))</f>
        <v/>
      </c>
      <c r="I77" t="str">
        <f>IF(ISBLANK(HLOOKUP(I$1,m_preprocess!$1:$1048576, $D77, FALSE)), "", HLOOKUP(I$1, m_preprocess!$1:$1048576, $D77, FALSE))</f>
        <v/>
      </c>
      <c r="J77" t="str">
        <f>IF(ISBLANK(HLOOKUP(J$1,m_preprocess!$1:$1048576, $D77, FALSE)), "", HLOOKUP(J$1, m_preprocess!$1:$1048576, $D77, FALSE))</f>
        <v/>
      </c>
      <c r="K77" t="str">
        <f>IF(ISBLANK(HLOOKUP(K$1,m_preprocess!$1:$1048576, $D77, FALSE)), "", HLOOKUP(K$1, m_preprocess!$1:$1048576, $D77, FALSE))</f>
        <v/>
      </c>
      <c r="L77" t="str">
        <f>IF(ISBLANK(HLOOKUP(L$1,m_preprocess!$1:$1048576, $D77, FALSE)), "", HLOOKUP(L$1, m_preprocess!$1:$1048576, $D77, FALSE))</f>
        <v/>
      </c>
      <c r="M77" t="str">
        <f>IF(ISBLANK(HLOOKUP(M$1,m_preprocess!$1:$1048576, $D77, FALSE)), "", HLOOKUP(M$1, m_preprocess!$1:$1048576, $D77, FALSE))</f>
        <v/>
      </c>
      <c r="N77" t="str">
        <f>IF(ISBLANK(HLOOKUP(N$1,m_preprocess!$1:$1048576, $D77, FALSE)), "", HLOOKUP(N$1, m_preprocess!$1:$1048576, $D77, FALSE))</f>
        <v/>
      </c>
      <c r="O77" t="str">
        <f>IF(ISBLANK(HLOOKUP(O$1,m_preprocess!$1:$1048576, $D77, FALSE)), "", HLOOKUP(O$1, m_preprocess!$1:$1048576, $D77, FALSE))</f>
        <v/>
      </c>
      <c r="P77" t="str">
        <f>IF(ISBLANK(HLOOKUP(P$1,m_preprocess!$1:$1048576, $D77, FALSE)), "", HLOOKUP(P$1, m_preprocess!$1:$1048576, $D77, FALSE))</f>
        <v/>
      </c>
      <c r="Q77">
        <f>IF(ISBLANK(HLOOKUP(Q$1,m_preprocess!$1:$1048576, $D77, FALSE)), "", HLOOKUP(Q$1, m_preprocess!$1:$1048576, $D77, FALSE))</f>
        <v>40081597.791393556</v>
      </c>
      <c r="R77" t="str">
        <f>IF(ISBLANK(HLOOKUP(R$1,m_preprocess!$1:$1048576, $D77, FALSE)), "", HLOOKUP(R$1, m_preprocess!$1:$1048576, $D77, FALSE))</f>
        <v/>
      </c>
      <c r="S77" t="str">
        <f>IF(ISBLANK(HLOOKUP(S$1,m_preprocess!$1:$1048576, $D77, FALSE)), "", HLOOKUP(S$1, m_preprocess!$1:$1048576, $D77, FALSE))</f>
        <v/>
      </c>
      <c r="T77" t="str">
        <f>IF(ISBLANK(HLOOKUP(T$1,m_preprocess!$1:$1048576, $D77, FALSE)), "", HLOOKUP(T$1, m_preprocess!$1:$1048576, $D77, FALSE))</f>
        <v/>
      </c>
      <c r="U77" t="str">
        <f>IF(ISBLANK(HLOOKUP(U$1,m_preprocess!$1:$1048576, $D77, FALSE)), "", HLOOKUP(U$1, m_preprocess!$1:$1048576, $D77, FALSE))</f>
        <v/>
      </c>
      <c r="V77" t="str">
        <f>IF(ISBLANK(HLOOKUP(V$1,m_preprocess!$1:$1048576, $D77, FALSE)), "", HLOOKUP(V$1, m_preprocess!$1:$1048576, $D77, FALSE))</f>
        <v/>
      </c>
      <c r="W77" t="str">
        <f>IF(ISBLANK(HLOOKUP(W$1,m_preprocess!$1:$1048576, $D77, FALSE)), "", HLOOKUP(W$1, m_preprocess!$1:$1048576, $D77, FALSE))</f>
        <v/>
      </c>
    </row>
    <row r="78" spans="1:23">
      <c r="A78" s="42">
        <v>36281</v>
      </c>
      <c r="B78">
        <v>1999</v>
      </c>
      <c r="C78">
        <v>5</v>
      </c>
      <c r="D78">
        <v>78</v>
      </c>
      <c r="E78" t="str">
        <f>IF(ISBLANK(HLOOKUP(E$1,m_preprocess!$1:$1048576, $D78, FALSE)), "", HLOOKUP(E$1, m_preprocess!$1:$1048576, $D78, FALSE))</f>
        <v/>
      </c>
      <c r="F78">
        <f>IF(ISBLANK(HLOOKUP(F$1,m_preprocess!$1:$1048576, $D78, FALSE)), "", HLOOKUP(F$1, m_preprocess!$1:$1048576, $D78, FALSE))</f>
        <v>70.239999999999995</v>
      </c>
      <c r="G78" t="str">
        <f>IF(ISBLANK(HLOOKUP(G$1,m_preprocess!$1:$1048576, $D78, FALSE)), "", HLOOKUP(G$1, m_preprocess!$1:$1048576, $D78, FALSE))</f>
        <v/>
      </c>
      <c r="H78" t="str">
        <f>IF(ISBLANK(HLOOKUP(H$1,m_preprocess!$1:$1048576, $D78, FALSE)), "", HLOOKUP(H$1, m_preprocess!$1:$1048576, $D78, FALSE))</f>
        <v/>
      </c>
      <c r="I78" t="str">
        <f>IF(ISBLANK(HLOOKUP(I$1,m_preprocess!$1:$1048576, $D78, FALSE)), "", HLOOKUP(I$1, m_preprocess!$1:$1048576, $D78, FALSE))</f>
        <v/>
      </c>
      <c r="J78" t="str">
        <f>IF(ISBLANK(HLOOKUP(J$1,m_preprocess!$1:$1048576, $D78, FALSE)), "", HLOOKUP(J$1, m_preprocess!$1:$1048576, $D78, FALSE))</f>
        <v/>
      </c>
      <c r="K78" t="str">
        <f>IF(ISBLANK(HLOOKUP(K$1,m_preprocess!$1:$1048576, $D78, FALSE)), "", HLOOKUP(K$1, m_preprocess!$1:$1048576, $D78, FALSE))</f>
        <v/>
      </c>
      <c r="L78" t="str">
        <f>IF(ISBLANK(HLOOKUP(L$1,m_preprocess!$1:$1048576, $D78, FALSE)), "", HLOOKUP(L$1, m_preprocess!$1:$1048576, $D78, FALSE))</f>
        <v/>
      </c>
      <c r="M78" t="str">
        <f>IF(ISBLANK(HLOOKUP(M$1,m_preprocess!$1:$1048576, $D78, FALSE)), "", HLOOKUP(M$1, m_preprocess!$1:$1048576, $D78, FALSE))</f>
        <v/>
      </c>
      <c r="N78" t="str">
        <f>IF(ISBLANK(HLOOKUP(N$1,m_preprocess!$1:$1048576, $D78, FALSE)), "", HLOOKUP(N$1, m_preprocess!$1:$1048576, $D78, FALSE))</f>
        <v/>
      </c>
      <c r="O78" t="str">
        <f>IF(ISBLANK(HLOOKUP(O$1,m_preprocess!$1:$1048576, $D78, FALSE)), "", HLOOKUP(O$1, m_preprocess!$1:$1048576, $D78, FALSE))</f>
        <v/>
      </c>
      <c r="P78" t="str">
        <f>IF(ISBLANK(HLOOKUP(P$1,m_preprocess!$1:$1048576, $D78, FALSE)), "", HLOOKUP(P$1, m_preprocess!$1:$1048576, $D78, FALSE))</f>
        <v/>
      </c>
      <c r="Q78">
        <f>IF(ISBLANK(HLOOKUP(Q$1,m_preprocess!$1:$1048576, $D78, FALSE)), "", HLOOKUP(Q$1, m_preprocess!$1:$1048576, $D78, FALSE))</f>
        <v>39881375.042710707</v>
      </c>
      <c r="R78" t="str">
        <f>IF(ISBLANK(HLOOKUP(R$1,m_preprocess!$1:$1048576, $D78, FALSE)), "", HLOOKUP(R$1, m_preprocess!$1:$1048576, $D78, FALSE))</f>
        <v/>
      </c>
      <c r="S78" t="str">
        <f>IF(ISBLANK(HLOOKUP(S$1,m_preprocess!$1:$1048576, $D78, FALSE)), "", HLOOKUP(S$1, m_preprocess!$1:$1048576, $D78, FALSE))</f>
        <v/>
      </c>
      <c r="T78" t="str">
        <f>IF(ISBLANK(HLOOKUP(T$1,m_preprocess!$1:$1048576, $D78, FALSE)), "", HLOOKUP(T$1, m_preprocess!$1:$1048576, $D78, FALSE))</f>
        <v/>
      </c>
      <c r="U78" t="str">
        <f>IF(ISBLANK(HLOOKUP(U$1,m_preprocess!$1:$1048576, $D78, FALSE)), "", HLOOKUP(U$1, m_preprocess!$1:$1048576, $D78, FALSE))</f>
        <v/>
      </c>
      <c r="V78" t="str">
        <f>IF(ISBLANK(HLOOKUP(V$1,m_preprocess!$1:$1048576, $D78, FALSE)), "", HLOOKUP(V$1, m_preprocess!$1:$1048576, $D78, FALSE))</f>
        <v/>
      </c>
      <c r="W78" t="str">
        <f>IF(ISBLANK(HLOOKUP(W$1,m_preprocess!$1:$1048576, $D78, FALSE)), "", HLOOKUP(W$1, m_preprocess!$1:$1048576, $D78, FALSE))</f>
        <v/>
      </c>
    </row>
    <row r="79" spans="1:23">
      <c r="A79" s="42">
        <v>36312</v>
      </c>
      <c r="B79">
        <v>1999</v>
      </c>
      <c r="C79">
        <v>6</v>
      </c>
      <c r="D79">
        <v>79</v>
      </c>
      <c r="E79" t="str">
        <f>IF(ISBLANK(HLOOKUP(E$1,m_preprocess!$1:$1048576, $D79, FALSE)), "", HLOOKUP(E$1, m_preprocess!$1:$1048576, $D79, FALSE))</f>
        <v/>
      </c>
      <c r="F79">
        <f>IF(ISBLANK(HLOOKUP(F$1,m_preprocess!$1:$1048576, $D79, FALSE)), "", HLOOKUP(F$1, m_preprocess!$1:$1048576, $D79, FALSE))</f>
        <v>70.5</v>
      </c>
      <c r="G79" t="str">
        <f>IF(ISBLANK(HLOOKUP(G$1,m_preprocess!$1:$1048576, $D79, FALSE)), "", HLOOKUP(G$1, m_preprocess!$1:$1048576, $D79, FALSE))</f>
        <v/>
      </c>
      <c r="H79" t="str">
        <f>IF(ISBLANK(HLOOKUP(H$1,m_preprocess!$1:$1048576, $D79, FALSE)), "", HLOOKUP(H$1, m_preprocess!$1:$1048576, $D79, FALSE))</f>
        <v/>
      </c>
      <c r="I79" t="str">
        <f>IF(ISBLANK(HLOOKUP(I$1,m_preprocess!$1:$1048576, $D79, FALSE)), "", HLOOKUP(I$1, m_preprocess!$1:$1048576, $D79, FALSE))</f>
        <v/>
      </c>
      <c r="J79" t="str">
        <f>IF(ISBLANK(HLOOKUP(J$1,m_preprocess!$1:$1048576, $D79, FALSE)), "", HLOOKUP(J$1, m_preprocess!$1:$1048576, $D79, FALSE))</f>
        <v/>
      </c>
      <c r="K79" t="str">
        <f>IF(ISBLANK(HLOOKUP(K$1,m_preprocess!$1:$1048576, $D79, FALSE)), "", HLOOKUP(K$1, m_preprocess!$1:$1048576, $D79, FALSE))</f>
        <v/>
      </c>
      <c r="L79" t="str">
        <f>IF(ISBLANK(HLOOKUP(L$1,m_preprocess!$1:$1048576, $D79, FALSE)), "", HLOOKUP(L$1, m_preprocess!$1:$1048576, $D79, FALSE))</f>
        <v/>
      </c>
      <c r="M79" t="str">
        <f>IF(ISBLANK(HLOOKUP(M$1,m_preprocess!$1:$1048576, $D79, FALSE)), "", HLOOKUP(M$1, m_preprocess!$1:$1048576, $D79, FALSE))</f>
        <v/>
      </c>
      <c r="N79" t="str">
        <f>IF(ISBLANK(HLOOKUP(N$1,m_preprocess!$1:$1048576, $D79, FALSE)), "", HLOOKUP(N$1, m_preprocess!$1:$1048576, $D79, FALSE))</f>
        <v/>
      </c>
      <c r="O79" t="str">
        <f>IF(ISBLANK(HLOOKUP(O$1,m_preprocess!$1:$1048576, $D79, FALSE)), "", HLOOKUP(O$1, m_preprocess!$1:$1048576, $D79, FALSE))</f>
        <v/>
      </c>
      <c r="P79" t="str">
        <f>IF(ISBLANK(HLOOKUP(P$1,m_preprocess!$1:$1048576, $D79, FALSE)), "", HLOOKUP(P$1, m_preprocess!$1:$1048576, $D79, FALSE))</f>
        <v/>
      </c>
      <c r="Q79">
        <f>IF(ISBLANK(HLOOKUP(Q$1,m_preprocess!$1:$1048576, $D79, FALSE)), "", HLOOKUP(Q$1, m_preprocess!$1:$1048576, $D79, FALSE))</f>
        <v>38800129.333333336</v>
      </c>
      <c r="R79" t="str">
        <f>IF(ISBLANK(HLOOKUP(R$1,m_preprocess!$1:$1048576, $D79, FALSE)), "", HLOOKUP(R$1, m_preprocess!$1:$1048576, $D79, FALSE))</f>
        <v/>
      </c>
      <c r="S79" t="str">
        <f>IF(ISBLANK(HLOOKUP(S$1,m_preprocess!$1:$1048576, $D79, FALSE)), "", HLOOKUP(S$1, m_preprocess!$1:$1048576, $D79, FALSE))</f>
        <v/>
      </c>
      <c r="T79" t="str">
        <f>IF(ISBLANK(HLOOKUP(T$1,m_preprocess!$1:$1048576, $D79, FALSE)), "", HLOOKUP(T$1, m_preprocess!$1:$1048576, $D79, FALSE))</f>
        <v/>
      </c>
      <c r="U79" t="str">
        <f>IF(ISBLANK(HLOOKUP(U$1,m_preprocess!$1:$1048576, $D79, FALSE)), "", HLOOKUP(U$1, m_preprocess!$1:$1048576, $D79, FALSE))</f>
        <v/>
      </c>
      <c r="V79" t="str">
        <f>IF(ISBLANK(HLOOKUP(V$1,m_preprocess!$1:$1048576, $D79, FALSE)), "", HLOOKUP(V$1, m_preprocess!$1:$1048576, $D79, FALSE))</f>
        <v/>
      </c>
      <c r="W79" t="str">
        <f>IF(ISBLANK(HLOOKUP(W$1,m_preprocess!$1:$1048576, $D79, FALSE)), "", HLOOKUP(W$1, m_preprocess!$1:$1048576, $D79, FALSE))</f>
        <v/>
      </c>
    </row>
    <row r="80" spans="1:23">
      <c r="A80" s="42">
        <v>36342</v>
      </c>
      <c r="B80">
        <v>1999</v>
      </c>
      <c r="C80">
        <v>7</v>
      </c>
      <c r="D80">
        <v>80</v>
      </c>
      <c r="E80" t="str">
        <f>IF(ISBLANK(HLOOKUP(E$1,m_preprocess!$1:$1048576, $D80, FALSE)), "", HLOOKUP(E$1, m_preprocess!$1:$1048576, $D80, FALSE))</f>
        <v/>
      </c>
      <c r="F80">
        <f>IF(ISBLANK(HLOOKUP(F$1,m_preprocess!$1:$1048576, $D80, FALSE)), "", HLOOKUP(F$1, m_preprocess!$1:$1048576, $D80, FALSE))</f>
        <v>70.64</v>
      </c>
      <c r="G80" t="str">
        <f>IF(ISBLANK(HLOOKUP(G$1,m_preprocess!$1:$1048576, $D80, FALSE)), "", HLOOKUP(G$1, m_preprocess!$1:$1048576, $D80, FALSE))</f>
        <v/>
      </c>
      <c r="H80" t="str">
        <f>IF(ISBLANK(HLOOKUP(H$1,m_preprocess!$1:$1048576, $D80, FALSE)), "", HLOOKUP(H$1, m_preprocess!$1:$1048576, $D80, FALSE))</f>
        <v/>
      </c>
      <c r="I80" t="str">
        <f>IF(ISBLANK(HLOOKUP(I$1,m_preprocess!$1:$1048576, $D80, FALSE)), "", HLOOKUP(I$1, m_preprocess!$1:$1048576, $D80, FALSE))</f>
        <v/>
      </c>
      <c r="J80" t="str">
        <f>IF(ISBLANK(HLOOKUP(J$1,m_preprocess!$1:$1048576, $D80, FALSE)), "", HLOOKUP(J$1, m_preprocess!$1:$1048576, $D80, FALSE))</f>
        <v/>
      </c>
      <c r="K80" t="str">
        <f>IF(ISBLANK(HLOOKUP(K$1,m_preprocess!$1:$1048576, $D80, FALSE)), "", HLOOKUP(K$1, m_preprocess!$1:$1048576, $D80, FALSE))</f>
        <v/>
      </c>
      <c r="L80" t="str">
        <f>IF(ISBLANK(HLOOKUP(L$1,m_preprocess!$1:$1048576, $D80, FALSE)), "", HLOOKUP(L$1, m_preprocess!$1:$1048576, $D80, FALSE))</f>
        <v/>
      </c>
      <c r="M80" t="str">
        <f>IF(ISBLANK(HLOOKUP(M$1,m_preprocess!$1:$1048576, $D80, FALSE)), "", HLOOKUP(M$1, m_preprocess!$1:$1048576, $D80, FALSE))</f>
        <v/>
      </c>
      <c r="N80" t="str">
        <f>IF(ISBLANK(HLOOKUP(N$1,m_preprocess!$1:$1048576, $D80, FALSE)), "", HLOOKUP(N$1, m_preprocess!$1:$1048576, $D80, FALSE))</f>
        <v/>
      </c>
      <c r="O80" t="str">
        <f>IF(ISBLANK(HLOOKUP(O$1,m_preprocess!$1:$1048576, $D80, FALSE)), "", HLOOKUP(O$1, m_preprocess!$1:$1048576, $D80, FALSE))</f>
        <v/>
      </c>
      <c r="P80" t="str">
        <f>IF(ISBLANK(HLOOKUP(P$1,m_preprocess!$1:$1048576, $D80, FALSE)), "", HLOOKUP(P$1, m_preprocess!$1:$1048576, $D80, FALSE))</f>
        <v/>
      </c>
      <c r="Q80">
        <f>IF(ISBLANK(HLOOKUP(Q$1,m_preprocess!$1:$1048576, $D80, FALSE)), "", HLOOKUP(Q$1, m_preprocess!$1:$1048576, $D80, FALSE))</f>
        <v>39273044.309173271</v>
      </c>
      <c r="R80" t="str">
        <f>IF(ISBLANK(HLOOKUP(R$1,m_preprocess!$1:$1048576, $D80, FALSE)), "", HLOOKUP(R$1, m_preprocess!$1:$1048576, $D80, FALSE))</f>
        <v/>
      </c>
      <c r="S80" t="str">
        <f>IF(ISBLANK(HLOOKUP(S$1,m_preprocess!$1:$1048576, $D80, FALSE)), "", HLOOKUP(S$1, m_preprocess!$1:$1048576, $D80, FALSE))</f>
        <v/>
      </c>
      <c r="T80" t="str">
        <f>IF(ISBLANK(HLOOKUP(T$1,m_preprocess!$1:$1048576, $D80, FALSE)), "", HLOOKUP(T$1, m_preprocess!$1:$1048576, $D80, FALSE))</f>
        <v/>
      </c>
      <c r="U80" t="str">
        <f>IF(ISBLANK(HLOOKUP(U$1,m_preprocess!$1:$1048576, $D80, FALSE)), "", HLOOKUP(U$1, m_preprocess!$1:$1048576, $D80, FALSE))</f>
        <v/>
      </c>
      <c r="V80" t="str">
        <f>IF(ISBLANK(HLOOKUP(V$1,m_preprocess!$1:$1048576, $D80, FALSE)), "", HLOOKUP(V$1, m_preprocess!$1:$1048576, $D80, FALSE))</f>
        <v/>
      </c>
      <c r="W80" t="str">
        <f>IF(ISBLANK(HLOOKUP(W$1,m_preprocess!$1:$1048576, $D80, FALSE)), "", HLOOKUP(W$1, m_preprocess!$1:$1048576, $D80, FALSE))</f>
        <v/>
      </c>
    </row>
    <row r="81" spans="1:23">
      <c r="A81" s="42">
        <v>36373</v>
      </c>
      <c r="B81">
        <v>1999</v>
      </c>
      <c r="C81">
        <v>8</v>
      </c>
      <c r="D81">
        <v>81</v>
      </c>
      <c r="E81" t="str">
        <f>IF(ISBLANK(HLOOKUP(E$1,m_preprocess!$1:$1048576, $D81, FALSE)), "", HLOOKUP(E$1, m_preprocess!$1:$1048576, $D81, FALSE))</f>
        <v/>
      </c>
      <c r="F81">
        <f>IF(ISBLANK(HLOOKUP(F$1,m_preprocess!$1:$1048576, $D81, FALSE)), "", HLOOKUP(F$1, m_preprocess!$1:$1048576, $D81, FALSE))</f>
        <v>71.010000000000005</v>
      </c>
      <c r="G81" t="str">
        <f>IF(ISBLANK(HLOOKUP(G$1,m_preprocess!$1:$1048576, $D81, FALSE)), "", HLOOKUP(G$1, m_preprocess!$1:$1048576, $D81, FALSE))</f>
        <v/>
      </c>
      <c r="H81" t="str">
        <f>IF(ISBLANK(HLOOKUP(H$1,m_preprocess!$1:$1048576, $D81, FALSE)), "", HLOOKUP(H$1, m_preprocess!$1:$1048576, $D81, FALSE))</f>
        <v/>
      </c>
      <c r="I81" t="str">
        <f>IF(ISBLANK(HLOOKUP(I$1,m_preprocess!$1:$1048576, $D81, FALSE)), "", HLOOKUP(I$1, m_preprocess!$1:$1048576, $D81, FALSE))</f>
        <v/>
      </c>
      <c r="J81" t="str">
        <f>IF(ISBLANK(HLOOKUP(J$1,m_preprocess!$1:$1048576, $D81, FALSE)), "", HLOOKUP(J$1, m_preprocess!$1:$1048576, $D81, FALSE))</f>
        <v/>
      </c>
      <c r="K81" t="str">
        <f>IF(ISBLANK(HLOOKUP(K$1,m_preprocess!$1:$1048576, $D81, FALSE)), "", HLOOKUP(K$1, m_preprocess!$1:$1048576, $D81, FALSE))</f>
        <v/>
      </c>
      <c r="L81" t="str">
        <f>IF(ISBLANK(HLOOKUP(L$1,m_preprocess!$1:$1048576, $D81, FALSE)), "", HLOOKUP(L$1, m_preprocess!$1:$1048576, $D81, FALSE))</f>
        <v/>
      </c>
      <c r="M81" t="str">
        <f>IF(ISBLANK(HLOOKUP(M$1,m_preprocess!$1:$1048576, $D81, FALSE)), "", HLOOKUP(M$1, m_preprocess!$1:$1048576, $D81, FALSE))</f>
        <v/>
      </c>
      <c r="N81" t="str">
        <f>IF(ISBLANK(HLOOKUP(N$1,m_preprocess!$1:$1048576, $D81, FALSE)), "", HLOOKUP(N$1, m_preprocess!$1:$1048576, $D81, FALSE))</f>
        <v/>
      </c>
      <c r="O81" t="str">
        <f>IF(ISBLANK(HLOOKUP(O$1,m_preprocess!$1:$1048576, $D81, FALSE)), "", HLOOKUP(O$1, m_preprocess!$1:$1048576, $D81, FALSE))</f>
        <v/>
      </c>
      <c r="P81" t="str">
        <f>IF(ISBLANK(HLOOKUP(P$1,m_preprocess!$1:$1048576, $D81, FALSE)), "", HLOOKUP(P$1, m_preprocess!$1:$1048576, $D81, FALSE))</f>
        <v/>
      </c>
      <c r="Q81">
        <f>IF(ISBLANK(HLOOKUP(Q$1,m_preprocess!$1:$1048576, $D81, FALSE)), "", HLOOKUP(Q$1, m_preprocess!$1:$1048576, $D81, FALSE))</f>
        <v>37377973.398112938</v>
      </c>
      <c r="R81" t="str">
        <f>IF(ISBLANK(HLOOKUP(R$1,m_preprocess!$1:$1048576, $D81, FALSE)), "", HLOOKUP(R$1, m_preprocess!$1:$1048576, $D81, FALSE))</f>
        <v/>
      </c>
      <c r="S81" t="str">
        <f>IF(ISBLANK(HLOOKUP(S$1,m_preprocess!$1:$1048576, $D81, FALSE)), "", HLOOKUP(S$1, m_preprocess!$1:$1048576, $D81, FALSE))</f>
        <v/>
      </c>
      <c r="T81" t="str">
        <f>IF(ISBLANK(HLOOKUP(T$1,m_preprocess!$1:$1048576, $D81, FALSE)), "", HLOOKUP(T$1, m_preprocess!$1:$1048576, $D81, FALSE))</f>
        <v/>
      </c>
      <c r="U81" t="str">
        <f>IF(ISBLANK(HLOOKUP(U$1,m_preprocess!$1:$1048576, $D81, FALSE)), "", HLOOKUP(U$1, m_preprocess!$1:$1048576, $D81, FALSE))</f>
        <v/>
      </c>
      <c r="V81" t="str">
        <f>IF(ISBLANK(HLOOKUP(V$1,m_preprocess!$1:$1048576, $D81, FALSE)), "", HLOOKUP(V$1, m_preprocess!$1:$1048576, $D81, FALSE))</f>
        <v/>
      </c>
      <c r="W81" t="str">
        <f>IF(ISBLANK(HLOOKUP(W$1,m_preprocess!$1:$1048576, $D81, FALSE)), "", HLOOKUP(W$1, m_preprocess!$1:$1048576, $D81, FALSE))</f>
        <v/>
      </c>
    </row>
    <row r="82" spans="1:23">
      <c r="A82" s="42">
        <v>36404</v>
      </c>
      <c r="B82">
        <v>1999</v>
      </c>
      <c r="C82">
        <v>9</v>
      </c>
      <c r="D82">
        <v>82</v>
      </c>
      <c r="E82" t="str">
        <f>IF(ISBLANK(HLOOKUP(E$1,m_preprocess!$1:$1048576, $D82, FALSE)), "", HLOOKUP(E$1, m_preprocess!$1:$1048576, $D82, FALSE))</f>
        <v/>
      </c>
      <c r="F82">
        <f>IF(ISBLANK(HLOOKUP(F$1,m_preprocess!$1:$1048576, $D82, FALSE)), "", HLOOKUP(F$1, m_preprocess!$1:$1048576, $D82, FALSE))</f>
        <v>71.430000000000007</v>
      </c>
      <c r="G82" t="str">
        <f>IF(ISBLANK(HLOOKUP(G$1,m_preprocess!$1:$1048576, $D82, FALSE)), "", HLOOKUP(G$1, m_preprocess!$1:$1048576, $D82, FALSE))</f>
        <v/>
      </c>
      <c r="H82" t="str">
        <f>IF(ISBLANK(HLOOKUP(H$1,m_preprocess!$1:$1048576, $D82, FALSE)), "", HLOOKUP(H$1, m_preprocess!$1:$1048576, $D82, FALSE))</f>
        <v/>
      </c>
      <c r="I82" t="str">
        <f>IF(ISBLANK(HLOOKUP(I$1,m_preprocess!$1:$1048576, $D82, FALSE)), "", HLOOKUP(I$1, m_preprocess!$1:$1048576, $D82, FALSE))</f>
        <v/>
      </c>
      <c r="J82" t="str">
        <f>IF(ISBLANK(HLOOKUP(J$1,m_preprocess!$1:$1048576, $D82, FALSE)), "", HLOOKUP(J$1, m_preprocess!$1:$1048576, $D82, FALSE))</f>
        <v/>
      </c>
      <c r="K82" t="str">
        <f>IF(ISBLANK(HLOOKUP(K$1,m_preprocess!$1:$1048576, $D82, FALSE)), "", HLOOKUP(K$1, m_preprocess!$1:$1048576, $D82, FALSE))</f>
        <v/>
      </c>
      <c r="L82" t="str">
        <f>IF(ISBLANK(HLOOKUP(L$1,m_preprocess!$1:$1048576, $D82, FALSE)), "", HLOOKUP(L$1, m_preprocess!$1:$1048576, $D82, FALSE))</f>
        <v/>
      </c>
      <c r="M82" t="str">
        <f>IF(ISBLANK(HLOOKUP(M$1,m_preprocess!$1:$1048576, $D82, FALSE)), "", HLOOKUP(M$1, m_preprocess!$1:$1048576, $D82, FALSE))</f>
        <v/>
      </c>
      <c r="N82" t="str">
        <f>IF(ISBLANK(HLOOKUP(N$1,m_preprocess!$1:$1048576, $D82, FALSE)), "", HLOOKUP(N$1, m_preprocess!$1:$1048576, $D82, FALSE))</f>
        <v/>
      </c>
      <c r="O82" t="str">
        <f>IF(ISBLANK(HLOOKUP(O$1,m_preprocess!$1:$1048576, $D82, FALSE)), "", HLOOKUP(O$1, m_preprocess!$1:$1048576, $D82, FALSE))</f>
        <v/>
      </c>
      <c r="P82" t="str">
        <f>IF(ISBLANK(HLOOKUP(P$1,m_preprocess!$1:$1048576, $D82, FALSE)), "", HLOOKUP(P$1, m_preprocess!$1:$1048576, $D82, FALSE))</f>
        <v/>
      </c>
      <c r="Q82">
        <f>IF(ISBLANK(HLOOKUP(Q$1,m_preprocess!$1:$1048576, $D82, FALSE)), "", HLOOKUP(Q$1, m_preprocess!$1:$1048576, $D82, FALSE))</f>
        <v>37439440.081198379</v>
      </c>
      <c r="R82" t="str">
        <f>IF(ISBLANK(HLOOKUP(R$1,m_preprocess!$1:$1048576, $D82, FALSE)), "", HLOOKUP(R$1, m_preprocess!$1:$1048576, $D82, FALSE))</f>
        <v/>
      </c>
      <c r="S82" t="str">
        <f>IF(ISBLANK(HLOOKUP(S$1,m_preprocess!$1:$1048576, $D82, FALSE)), "", HLOOKUP(S$1, m_preprocess!$1:$1048576, $D82, FALSE))</f>
        <v/>
      </c>
      <c r="T82" t="str">
        <f>IF(ISBLANK(HLOOKUP(T$1,m_preprocess!$1:$1048576, $D82, FALSE)), "", HLOOKUP(T$1, m_preprocess!$1:$1048576, $D82, FALSE))</f>
        <v/>
      </c>
      <c r="U82" t="str">
        <f>IF(ISBLANK(HLOOKUP(U$1,m_preprocess!$1:$1048576, $D82, FALSE)), "", HLOOKUP(U$1, m_preprocess!$1:$1048576, $D82, FALSE))</f>
        <v/>
      </c>
      <c r="V82" t="str">
        <f>IF(ISBLANK(HLOOKUP(V$1,m_preprocess!$1:$1048576, $D82, FALSE)), "", HLOOKUP(V$1, m_preprocess!$1:$1048576, $D82, FALSE))</f>
        <v/>
      </c>
      <c r="W82" t="str">
        <f>IF(ISBLANK(HLOOKUP(W$1,m_preprocess!$1:$1048576, $D82, FALSE)), "", HLOOKUP(W$1, m_preprocess!$1:$1048576, $D82, FALSE))</f>
        <v/>
      </c>
    </row>
    <row r="83" spans="1:23">
      <c r="A83" s="42">
        <v>36434</v>
      </c>
      <c r="B83">
        <v>1999</v>
      </c>
      <c r="C83">
        <v>10</v>
      </c>
      <c r="D83">
        <v>83</v>
      </c>
      <c r="E83" t="str">
        <f>IF(ISBLANK(HLOOKUP(E$1,m_preprocess!$1:$1048576, $D83, FALSE)), "", HLOOKUP(E$1, m_preprocess!$1:$1048576, $D83, FALSE))</f>
        <v/>
      </c>
      <c r="F83">
        <f>IF(ISBLANK(HLOOKUP(F$1,m_preprocess!$1:$1048576, $D83, FALSE)), "", HLOOKUP(F$1, m_preprocess!$1:$1048576, $D83, FALSE))</f>
        <v>71.94</v>
      </c>
      <c r="G83" t="str">
        <f>IF(ISBLANK(HLOOKUP(G$1,m_preprocess!$1:$1048576, $D83, FALSE)), "", HLOOKUP(G$1, m_preprocess!$1:$1048576, $D83, FALSE))</f>
        <v/>
      </c>
      <c r="H83" t="str">
        <f>IF(ISBLANK(HLOOKUP(H$1,m_preprocess!$1:$1048576, $D83, FALSE)), "", HLOOKUP(H$1, m_preprocess!$1:$1048576, $D83, FALSE))</f>
        <v/>
      </c>
      <c r="I83" t="str">
        <f>IF(ISBLANK(HLOOKUP(I$1,m_preprocess!$1:$1048576, $D83, FALSE)), "", HLOOKUP(I$1, m_preprocess!$1:$1048576, $D83, FALSE))</f>
        <v/>
      </c>
      <c r="J83" t="str">
        <f>IF(ISBLANK(HLOOKUP(J$1,m_preprocess!$1:$1048576, $D83, FALSE)), "", HLOOKUP(J$1, m_preprocess!$1:$1048576, $D83, FALSE))</f>
        <v/>
      </c>
      <c r="K83" t="str">
        <f>IF(ISBLANK(HLOOKUP(K$1,m_preprocess!$1:$1048576, $D83, FALSE)), "", HLOOKUP(K$1, m_preprocess!$1:$1048576, $D83, FALSE))</f>
        <v/>
      </c>
      <c r="L83" t="str">
        <f>IF(ISBLANK(HLOOKUP(L$1,m_preprocess!$1:$1048576, $D83, FALSE)), "", HLOOKUP(L$1, m_preprocess!$1:$1048576, $D83, FALSE))</f>
        <v/>
      </c>
      <c r="M83" t="str">
        <f>IF(ISBLANK(HLOOKUP(M$1,m_preprocess!$1:$1048576, $D83, FALSE)), "", HLOOKUP(M$1, m_preprocess!$1:$1048576, $D83, FALSE))</f>
        <v/>
      </c>
      <c r="N83" t="str">
        <f>IF(ISBLANK(HLOOKUP(N$1,m_preprocess!$1:$1048576, $D83, FALSE)), "", HLOOKUP(N$1, m_preprocess!$1:$1048576, $D83, FALSE))</f>
        <v/>
      </c>
      <c r="O83" t="str">
        <f>IF(ISBLANK(HLOOKUP(O$1,m_preprocess!$1:$1048576, $D83, FALSE)), "", HLOOKUP(O$1, m_preprocess!$1:$1048576, $D83, FALSE))</f>
        <v/>
      </c>
      <c r="P83" t="str">
        <f>IF(ISBLANK(HLOOKUP(P$1,m_preprocess!$1:$1048576, $D83, FALSE)), "", HLOOKUP(P$1, m_preprocess!$1:$1048576, $D83, FALSE))</f>
        <v/>
      </c>
      <c r="Q83">
        <f>IF(ISBLANK(HLOOKUP(Q$1,m_preprocess!$1:$1048576, $D83, FALSE)), "", HLOOKUP(Q$1, m_preprocess!$1:$1048576, $D83, FALSE))</f>
        <v>38722237.114261888</v>
      </c>
      <c r="R83" t="str">
        <f>IF(ISBLANK(HLOOKUP(R$1,m_preprocess!$1:$1048576, $D83, FALSE)), "", HLOOKUP(R$1, m_preprocess!$1:$1048576, $D83, FALSE))</f>
        <v/>
      </c>
      <c r="S83" t="str">
        <f>IF(ISBLANK(HLOOKUP(S$1,m_preprocess!$1:$1048576, $D83, FALSE)), "", HLOOKUP(S$1, m_preprocess!$1:$1048576, $D83, FALSE))</f>
        <v/>
      </c>
      <c r="T83" t="str">
        <f>IF(ISBLANK(HLOOKUP(T$1,m_preprocess!$1:$1048576, $D83, FALSE)), "", HLOOKUP(T$1, m_preprocess!$1:$1048576, $D83, FALSE))</f>
        <v/>
      </c>
      <c r="U83" t="str">
        <f>IF(ISBLANK(HLOOKUP(U$1,m_preprocess!$1:$1048576, $D83, FALSE)), "", HLOOKUP(U$1, m_preprocess!$1:$1048576, $D83, FALSE))</f>
        <v/>
      </c>
      <c r="V83" t="str">
        <f>IF(ISBLANK(HLOOKUP(V$1,m_preprocess!$1:$1048576, $D83, FALSE)), "", HLOOKUP(V$1, m_preprocess!$1:$1048576, $D83, FALSE))</f>
        <v/>
      </c>
      <c r="W83" t="str">
        <f>IF(ISBLANK(HLOOKUP(W$1,m_preprocess!$1:$1048576, $D83, FALSE)), "", HLOOKUP(W$1, m_preprocess!$1:$1048576, $D83, FALSE))</f>
        <v/>
      </c>
    </row>
    <row r="84" spans="1:23">
      <c r="A84" s="42">
        <v>36465</v>
      </c>
      <c r="B84">
        <v>1999</v>
      </c>
      <c r="C84">
        <v>11</v>
      </c>
      <c r="D84">
        <v>84</v>
      </c>
      <c r="E84" t="str">
        <f>IF(ISBLANK(HLOOKUP(E$1,m_preprocess!$1:$1048576, $D84, FALSE)), "", HLOOKUP(E$1, m_preprocess!$1:$1048576, $D84, FALSE))</f>
        <v/>
      </c>
      <c r="F84">
        <f>IF(ISBLANK(HLOOKUP(F$1,m_preprocess!$1:$1048576, $D84, FALSE)), "", HLOOKUP(F$1, m_preprocess!$1:$1048576, $D84, FALSE))</f>
        <v>71.989999999999995</v>
      </c>
      <c r="G84" t="str">
        <f>IF(ISBLANK(HLOOKUP(G$1,m_preprocess!$1:$1048576, $D84, FALSE)), "", HLOOKUP(G$1, m_preprocess!$1:$1048576, $D84, FALSE))</f>
        <v/>
      </c>
      <c r="H84" t="str">
        <f>IF(ISBLANK(HLOOKUP(H$1,m_preprocess!$1:$1048576, $D84, FALSE)), "", HLOOKUP(H$1, m_preprocess!$1:$1048576, $D84, FALSE))</f>
        <v/>
      </c>
      <c r="I84" t="str">
        <f>IF(ISBLANK(HLOOKUP(I$1,m_preprocess!$1:$1048576, $D84, FALSE)), "", HLOOKUP(I$1, m_preprocess!$1:$1048576, $D84, FALSE))</f>
        <v/>
      </c>
      <c r="J84" t="str">
        <f>IF(ISBLANK(HLOOKUP(J$1,m_preprocess!$1:$1048576, $D84, FALSE)), "", HLOOKUP(J$1, m_preprocess!$1:$1048576, $D84, FALSE))</f>
        <v/>
      </c>
      <c r="K84" t="str">
        <f>IF(ISBLANK(HLOOKUP(K$1,m_preprocess!$1:$1048576, $D84, FALSE)), "", HLOOKUP(K$1, m_preprocess!$1:$1048576, $D84, FALSE))</f>
        <v/>
      </c>
      <c r="L84" t="str">
        <f>IF(ISBLANK(HLOOKUP(L$1,m_preprocess!$1:$1048576, $D84, FALSE)), "", HLOOKUP(L$1, m_preprocess!$1:$1048576, $D84, FALSE))</f>
        <v/>
      </c>
      <c r="M84" t="str">
        <f>IF(ISBLANK(HLOOKUP(M$1,m_preprocess!$1:$1048576, $D84, FALSE)), "", HLOOKUP(M$1, m_preprocess!$1:$1048576, $D84, FALSE))</f>
        <v/>
      </c>
      <c r="N84" t="str">
        <f>IF(ISBLANK(HLOOKUP(N$1,m_preprocess!$1:$1048576, $D84, FALSE)), "", HLOOKUP(N$1, m_preprocess!$1:$1048576, $D84, FALSE))</f>
        <v/>
      </c>
      <c r="O84" t="str">
        <f>IF(ISBLANK(HLOOKUP(O$1,m_preprocess!$1:$1048576, $D84, FALSE)), "", HLOOKUP(O$1, m_preprocess!$1:$1048576, $D84, FALSE))</f>
        <v/>
      </c>
      <c r="P84" t="str">
        <f>IF(ISBLANK(HLOOKUP(P$1,m_preprocess!$1:$1048576, $D84, FALSE)), "", HLOOKUP(P$1, m_preprocess!$1:$1048576, $D84, FALSE))</f>
        <v/>
      </c>
      <c r="Q84">
        <f>IF(ISBLANK(HLOOKUP(Q$1,m_preprocess!$1:$1048576, $D84, FALSE)), "", HLOOKUP(Q$1, m_preprocess!$1:$1048576, $D84, FALSE))</f>
        <v>37803521.544658981</v>
      </c>
      <c r="R84" t="str">
        <f>IF(ISBLANK(HLOOKUP(R$1,m_preprocess!$1:$1048576, $D84, FALSE)), "", HLOOKUP(R$1, m_preprocess!$1:$1048576, $D84, FALSE))</f>
        <v/>
      </c>
      <c r="S84" t="str">
        <f>IF(ISBLANK(HLOOKUP(S$1,m_preprocess!$1:$1048576, $D84, FALSE)), "", HLOOKUP(S$1, m_preprocess!$1:$1048576, $D84, FALSE))</f>
        <v/>
      </c>
      <c r="T84" t="str">
        <f>IF(ISBLANK(HLOOKUP(T$1,m_preprocess!$1:$1048576, $D84, FALSE)), "", HLOOKUP(T$1, m_preprocess!$1:$1048576, $D84, FALSE))</f>
        <v/>
      </c>
      <c r="U84" t="str">
        <f>IF(ISBLANK(HLOOKUP(U$1,m_preprocess!$1:$1048576, $D84, FALSE)), "", HLOOKUP(U$1, m_preprocess!$1:$1048576, $D84, FALSE))</f>
        <v/>
      </c>
      <c r="V84" t="str">
        <f>IF(ISBLANK(HLOOKUP(V$1,m_preprocess!$1:$1048576, $D84, FALSE)), "", HLOOKUP(V$1, m_preprocess!$1:$1048576, $D84, FALSE))</f>
        <v/>
      </c>
      <c r="W84" t="str">
        <f>IF(ISBLANK(HLOOKUP(W$1,m_preprocess!$1:$1048576, $D84, FALSE)), "", HLOOKUP(W$1, m_preprocess!$1:$1048576, $D84, FALSE))</f>
        <v/>
      </c>
    </row>
    <row r="85" spans="1:23">
      <c r="A85" s="42">
        <v>36495</v>
      </c>
      <c r="B85">
        <v>1999</v>
      </c>
      <c r="C85">
        <v>12</v>
      </c>
      <c r="D85">
        <v>85</v>
      </c>
      <c r="E85" t="str">
        <f>IF(ISBLANK(HLOOKUP(E$1,m_preprocess!$1:$1048576, $D85, FALSE)), "", HLOOKUP(E$1, m_preprocess!$1:$1048576, $D85, FALSE))</f>
        <v/>
      </c>
      <c r="F85">
        <f>IF(ISBLANK(HLOOKUP(F$1,m_preprocess!$1:$1048576, $D85, FALSE)), "", HLOOKUP(F$1, m_preprocess!$1:$1048576, $D85, FALSE))</f>
        <v>72.42</v>
      </c>
      <c r="G85" t="str">
        <f>IF(ISBLANK(HLOOKUP(G$1,m_preprocess!$1:$1048576, $D85, FALSE)), "", HLOOKUP(G$1, m_preprocess!$1:$1048576, $D85, FALSE))</f>
        <v/>
      </c>
      <c r="H85" t="str">
        <f>IF(ISBLANK(HLOOKUP(H$1,m_preprocess!$1:$1048576, $D85, FALSE)), "", HLOOKUP(H$1, m_preprocess!$1:$1048576, $D85, FALSE))</f>
        <v/>
      </c>
      <c r="I85" t="str">
        <f>IF(ISBLANK(HLOOKUP(I$1,m_preprocess!$1:$1048576, $D85, FALSE)), "", HLOOKUP(I$1, m_preprocess!$1:$1048576, $D85, FALSE))</f>
        <v/>
      </c>
      <c r="J85" t="str">
        <f>IF(ISBLANK(HLOOKUP(J$1,m_preprocess!$1:$1048576, $D85, FALSE)), "", HLOOKUP(J$1, m_preprocess!$1:$1048576, $D85, FALSE))</f>
        <v/>
      </c>
      <c r="K85" t="str">
        <f>IF(ISBLANK(HLOOKUP(K$1,m_preprocess!$1:$1048576, $D85, FALSE)), "", HLOOKUP(K$1, m_preprocess!$1:$1048576, $D85, FALSE))</f>
        <v/>
      </c>
      <c r="L85" t="str">
        <f>IF(ISBLANK(HLOOKUP(L$1,m_preprocess!$1:$1048576, $D85, FALSE)), "", HLOOKUP(L$1, m_preprocess!$1:$1048576, $D85, FALSE))</f>
        <v/>
      </c>
      <c r="M85" t="str">
        <f>IF(ISBLANK(HLOOKUP(M$1,m_preprocess!$1:$1048576, $D85, FALSE)), "", HLOOKUP(M$1, m_preprocess!$1:$1048576, $D85, FALSE))</f>
        <v/>
      </c>
      <c r="N85" t="str">
        <f>IF(ISBLANK(HLOOKUP(N$1,m_preprocess!$1:$1048576, $D85, FALSE)), "", HLOOKUP(N$1, m_preprocess!$1:$1048576, $D85, FALSE))</f>
        <v/>
      </c>
      <c r="O85" t="str">
        <f>IF(ISBLANK(HLOOKUP(O$1,m_preprocess!$1:$1048576, $D85, FALSE)), "", HLOOKUP(O$1, m_preprocess!$1:$1048576, $D85, FALSE))</f>
        <v/>
      </c>
      <c r="P85" t="str">
        <f>IF(ISBLANK(HLOOKUP(P$1,m_preprocess!$1:$1048576, $D85, FALSE)), "", HLOOKUP(P$1, m_preprocess!$1:$1048576, $D85, FALSE))</f>
        <v/>
      </c>
      <c r="Q85">
        <f>IF(ISBLANK(HLOOKUP(Q$1,m_preprocess!$1:$1048576, $D85, FALSE)), "", HLOOKUP(Q$1, m_preprocess!$1:$1048576, $D85, FALSE))</f>
        <v>43535623.626070142</v>
      </c>
      <c r="R85" t="str">
        <f>IF(ISBLANK(HLOOKUP(R$1,m_preprocess!$1:$1048576, $D85, FALSE)), "", HLOOKUP(R$1, m_preprocess!$1:$1048576, $D85, FALSE))</f>
        <v/>
      </c>
      <c r="S85" t="str">
        <f>IF(ISBLANK(HLOOKUP(S$1,m_preprocess!$1:$1048576, $D85, FALSE)), "", HLOOKUP(S$1, m_preprocess!$1:$1048576, $D85, FALSE))</f>
        <v/>
      </c>
      <c r="T85" t="str">
        <f>IF(ISBLANK(HLOOKUP(T$1,m_preprocess!$1:$1048576, $D85, FALSE)), "", HLOOKUP(T$1, m_preprocess!$1:$1048576, $D85, FALSE))</f>
        <v/>
      </c>
      <c r="U85" t="str">
        <f>IF(ISBLANK(HLOOKUP(U$1,m_preprocess!$1:$1048576, $D85, FALSE)), "", HLOOKUP(U$1, m_preprocess!$1:$1048576, $D85, FALSE))</f>
        <v/>
      </c>
      <c r="V85" t="str">
        <f>IF(ISBLANK(HLOOKUP(V$1,m_preprocess!$1:$1048576, $D85, FALSE)), "", HLOOKUP(V$1, m_preprocess!$1:$1048576, $D85, FALSE))</f>
        <v/>
      </c>
      <c r="W85" t="str">
        <f>IF(ISBLANK(HLOOKUP(W$1,m_preprocess!$1:$1048576, $D85, FALSE)), "", HLOOKUP(W$1, m_preprocess!$1:$1048576, $D85, FALSE))</f>
        <v/>
      </c>
    </row>
    <row r="86" spans="1:23">
      <c r="A86" s="42">
        <v>36526</v>
      </c>
      <c r="B86">
        <v>2000</v>
      </c>
      <c r="C86">
        <v>1</v>
      </c>
      <c r="D86">
        <v>86</v>
      </c>
      <c r="E86" t="str">
        <f>IF(ISBLANK(HLOOKUP(E$1,m_preprocess!$1:$1048576, $D86, FALSE)), "", HLOOKUP(E$1, m_preprocess!$1:$1048576, $D86, FALSE))</f>
        <v/>
      </c>
      <c r="F86">
        <f>IF(ISBLANK(HLOOKUP(F$1,m_preprocess!$1:$1048576, $D86, FALSE)), "", HLOOKUP(F$1, m_preprocess!$1:$1048576, $D86, FALSE))</f>
        <v>72.8</v>
      </c>
      <c r="G86" t="str">
        <f>IF(ISBLANK(HLOOKUP(G$1,m_preprocess!$1:$1048576, $D86, FALSE)), "", HLOOKUP(G$1, m_preprocess!$1:$1048576, $D86, FALSE))</f>
        <v/>
      </c>
      <c r="H86" t="str">
        <f>IF(ISBLANK(HLOOKUP(H$1,m_preprocess!$1:$1048576, $D86, FALSE)), "", HLOOKUP(H$1, m_preprocess!$1:$1048576, $D86, FALSE))</f>
        <v/>
      </c>
      <c r="I86" t="str">
        <f>IF(ISBLANK(HLOOKUP(I$1,m_preprocess!$1:$1048576, $D86, FALSE)), "", HLOOKUP(I$1, m_preprocess!$1:$1048576, $D86, FALSE))</f>
        <v/>
      </c>
      <c r="J86" t="str">
        <f>IF(ISBLANK(HLOOKUP(J$1,m_preprocess!$1:$1048576, $D86, FALSE)), "", HLOOKUP(J$1, m_preprocess!$1:$1048576, $D86, FALSE))</f>
        <v/>
      </c>
      <c r="K86" t="str">
        <f>IF(ISBLANK(HLOOKUP(K$1,m_preprocess!$1:$1048576, $D86, FALSE)), "", HLOOKUP(K$1, m_preprocess!$1:$1048576, $D86, FALSE))</f>
        <v/>
      </c>
      <c r="L86" t="str">
        <f>IF(ISBLANK(HLOOKUP(L$1,m_preprocess!$1:$1048576, $D86, FALSE)), "", HLOOKUP(L$1, m_preprocess!$1:$1048576, $D86, FALSE))</f>
        <v/>
      </c>
      <c r="M86" t="str">
        <f>IF(ISBLANK(HLOOKUP(M$1,m_preprocess!$1:$1048576, $D86, FALSE)), "", HLOOKUP(M$1, m_preprocess!$1:$1048576, $D86, FALSE))</f>
        <v/>
      </c>
      <c r="N86" t="str">
        <f>IF(ISBLANK(HLOOKUP(N$1,m_preprocess!$1:$1048576, $D86, FALSE)), "", HLOOKUP(N$1, m_preprocess!$1:$1048576, $D86, FALSE))</f>
        <v/>
      </c>
      <c r="O86" t="str">
        <f>IF(ISBLANK(HLOOKUP(O$1,m_preprocess!$1:$1048576, $D86, FALSE)), "", HLOOKUP(O$1, m_preprocess!$1:$1048576, $D86, FALSE))</f>
        <v/>
      </c>
      <c r="P86" t="str">
        <f>IF(ISBLANK(HLOOKUP(P$1,m_preprocess!$1:$1048576, $D86, FALSE)), "", HLOOKUP(P$1, m_preprocess!$1:$1048576, $D86, FALSE))</f>
        <v/>
      </c>
      <c r="Q86">
        <f>IF(ISBLANK(HLOOKUP(Q$1,m_preprocess!$1:$1048576, $D86, FALSE)), "", HLOOKUP(Q$1, m_preprocess!$1:$1048576, $D86, FALSE))</f>
        <v>38586091.263736263</v>
      </c>
      <c r="R86">
        <f>IF(ISBLANK(HLOOKUP(R$1,m_preprocess!$1:$1048576, $D86, FALSE)), "", HLOOKUP(R$1, m_preprocess!$1:$1048576, $D86, FALSE))</f>
        <v>6.7604522115384613</v>
      </c>
      <c r="S86">
        <f>IF(ISBLANK(HLOOKUP(S$1,m_preprocess!$1:$1048576, $D86, FALSE)), "", HLOOKUP(S$1, m_preprocess!$1:$1048576, $D86, FALSE))</f>
        <v>6.2455546703296703</v>
      </c>
      <c r="T86">
        <f>IF(ISBLANK(HLOOKUP(T$1,m_preprocess!$1:$1048576, $D86, FALSE)), "", HLOOKUP(T$1, m_preprocess!$1:$1048576, $D86, FALSE))</f>
        <v>3.6500647115123632</v>
      </c>
      <c r="U86">
        <f>IF(ISBLANK(HLOOKUP(U$1,m_preprocess!$1:$1048576, $D86, FALSE)), "", HLOOKUP(U$1, m_preprocess!$1:$1048576, $D86, FALSE))</f>
        <v>18.071524046951925</v>
      </c>
      <c r="V86">
        <f>IF(ISBLANK(HLOOKUP(V$1,m_preprocess!$1:$1048576, $D86, FALSE)), "", HLOOKUP(V$1, m_preprocess!$1:$1048576, $D86, FALSE))</f>
        <v>5.3724301098901099</v>
      </c>
      <c r="W86">
        <f>IF(ISBLANK(HLOOKUP(W$1,m_preprocess!$1:$1048576, $D86, FALSE)), "", HLOOKUP(W$1, m_preprocess!$1:$1048576, $D86, FALSE))</f>
        <v>2.4750655357142861</v>
      </c>
    </row>
    <row r="87" spans="1:23">
      <c r="A87" s="42">
        <v>36557</v>
      </c>
      <c r="B87">
        <v>2000</v>
      </c>
      <c r="C87">
        <v>2</v>
      </c>
      <c r="D87">
        <v>87</v>
      </c>
      <c r="E87" t="str">
        <f>IF(ISBLANK(HLOOKUP(E$1,m_preprocess!$1:$1048576, $D87, FALSE)), "", HLOOKUP(E$1, m_preprocess!$1:$1048576, $D87, FALSE))</f>
        <v/>
      </c>
      <c r="F87">
        <f>IF(ISBLANK(HLOOKUP(F$1,m_preprocess!$1:$1048576, $D87, FALSE)), "", HLOOKUP(F$1, m_preprocess!$1:$1048576, $D87, FALSE))</f>
        <v>73.099999999999994</v>
      </c>
      <c r="G87" t="str">
        <f>IF(ISBLANK(HLOOKUP(G$1,m_preprocess!$1:$1048576, $D87, FALSE)), "", HLOOKUP(G$1, m_preprocess!$1:$1048576, $D87, FALSE))</f>
        <v/>
      </c>
      <c r="H87" t="str">
        <f>IF(ISBLANK(HLOOKUP(H$1,m_preprocess!$1:$1048576, $D87, FALSE)), "", HLOOKUP(H$1, m_preprocess!$1:$1048576, $D87, FALSE))</f>
        <v/>
      </c>
      <c r="I87" t="str">
        <f>IF(ISBLANK(HLOOKUP(I$1,m_preprocess!$1:$1048576, $D87, FALSE)), "", HLOOKUP(I$1, m_preprocess!$1:$1048576, $D87, FALSE))</f>
        <v/>
      </c>
      <c r="J87" t="str">
        <f>IF(ISBLANK(HLOOKUP(J$1,m_preprocess!$1:$1048576, $D87, FALSE)), "", HLOOKUP(J$1, m_preprocess!$1:$1048576, $D87, FALSE))</f>
        <v/>
      </c>
      <c r="K87" t="str">
        <f>IF(ISBLANK(HLOOKUP(K$1,m_preprocess!$1:$1048576, $D87, FALSE)), "", HLOOKUP(K$1, m_preprocess!$1:$1048576, $D87, FALSE))</f>
        <v/>
      </c>
      <c r="L87" t="str">
        <f>IF(ISBLANK(HLOOKUP(L$1,m_preprocess!$1:$1048576, $D87, FALSE)), "", HLOOKUP(L$1, m_preprocess!$1:$1048576, $D87, FALSE))</f>
        <v/>
      </c>
      <c r="M87" t="str">
        <f>IF(ISBLANK(HLOOKUP(M$1,m_preprocess!$1:$1048576, $D87, FALSE)), "", HLOOKUP(M$1, m_preprocess!$1:$1048576, $D87, FALSE))</f>
        <v/>
      </c>
      <c r="N87" t="str">
        <f>IF(ISBLANK(HLOOKUP(N$1,m_preprocess!$1:$1048576, $D87, FALSE)), "", HLOOKUP(N$1, m_preprocess!$1:$1048576, $D87, FALSE))</f>
        <v/>
      </c>
      <c r="O87" t="str">
        <f>IF(ISBLANK(HLOOKUP(O$1,m_preprocess!$1:$1048576, $D87, FALSE)), "", HLOOKUP(O$1, m_preprocess!$1:$1048576, $D87, FALSE))</f>
        <v/>
      </c>
      <c r="P87" t="str">
        <f>IF(ISBLANK(HLOOKUP(P$1,m_preprocess!$1:$1048576, $D87, FALSE)), "", HLOOKUP(P$1, m_preprocess!$1:$1048576, $D87, FALSE))</f>
        <v/>
      </c>
      <c r="Q87">
        <f>IF(ISBLANK(HLOOKUP(Q$1,m_preprocess!$1:$1048576, $D87, FALSE)), "", HLOOKUP(Q$1, m_preprocess!$1:$1048576, $D87, FALSE))</f>
        <v>36945410.082079343</v>
      </c>
      <c r="R87">
        <f>IF(ISBLANK(HLOOKUP(R$1,m_preprocess!$1:$1048576, $D87, FALSE)), "", HLOOKUP(R$1, m_preprocess!$1:$1048576, $D87, FALSE))</f>
        <v>6.6529751436388507</v>
      </c>
      <c r="S87">
        <f>IF(ISBLANK(HLOOKUP(S$1,m_preprocess!$1:$1048576, $D87, FALSE)), "", HLOOKUP(S$1, m_preprocess!$1:$1048576, $D87, FALSE))</f>
        <v>6.088409302325581</v>
      </c>
      <c r="T87">
        <f>IF(ISBLANK(HLOOKUP(T$1,m_preprocess!$1:$1048576, $D87, FALSE)), "", HLOOKUP(T$1, m_preprocess!$1:$1048576, $D87, FALSE))</f>
        <v>3.9222414181176477</v>
      </c>
      <c r="U87">
        <f>IF(ISBLANK(HLOOKUP(U$1,m_preprocess!$1:$1048576, $D87, FALSE)), "", HLOOKUP(U$1, m_preprocess!$1:$1048576, $D87, FALSE))</f>
        <v>18.266645451770181</v>
      </c>
      <c r="V87">
        <f>IF(ISBLANK(HLOOKUP(V$1,m_preprocess!$1:$1048576, $D87, FALSE)), "", HLOOKUP(V$1, m_preprocess!$1:$1048576, $D87, FALSE))</f>
        <v>5.4300485636114919</v>
      </c>
      <c r="W87">
        <f>IF(ISBLANK(HLOOKUP(W$1,m_preprocess!$1:$1048576, $D87, FALSE)), "", HLOOKUP(W$1, m_preprocess!$1:$1048576, $D87, FALSE))</f>
        <v>3.3411572913816689</v>
      </c>
    </row>
    <row r="88" spans="1:23">
      <c r="A88" s="42">
        <v>36586</v>
      </c>
      <c r="B88">
        <v>2000</v>
      </c>
      <c r="C88">
        <v>3</v>
      </c>
      <c r="D88">
        <v>88</v>
      </c>
      <c r="E88" t="str">
        <f>IF(ISBLANK(HLOOKUP(E$1,m_preprocess!$1:$1048576, $D88, FALSE)), "", HLOOKUP(E$1, m_preprocess!$1:$1048576, $D88, FALSE))</f>
        <v/>
      </c>
      <c r="F88">
        <f>IF(ISBLANK(HLOOKUP(F$1,m_preprocess!$1:$1048576, $D88, FALSE)), "", HLOOKUP(F$1, m_preprocess!$1:$1048576, $D88, FALSE))</f>
        <v>73.55</v>
      </c>
      <c r="G88" t="str">
        <f>IF(ISBLANK(HLOOKUP(G$1,m_preprocess!$1:$1048576, $D88, FALSE)), "", HLOOKUP(G$1, m_preprocess!$1:$1048576, $D88, FALSE))</f>
        <v/>
      </c>
      <c r="H88" t="str">
        <f>IF(ISBLANK(HLOOKUP(H$1,m_preprocess!$1:$1048576, $D88, FALSE)), "", HLOOKUP(H$1, m_preprocess!$1:$1048576, $D88, FALSE))</f>
        <v/>
      </c>
      <c r="I88" t="str">
        <f>IF(ISBLANK(HLOOKUP(I$1,m_preprocess!$1:$1048576, $D88, FALSE)), "", HLOOKUP(I$1, m_preprocess!$1:$1048576, $D88, FALSE))</f>
        <v/>
      </c>
      <c r="J88" t="str">
        <f>IF(ISBLANK(HLOOKUP(J$1,m_preprocess!$1:$1048576, $D88, FALSE)), "", HLOOKUP(J$1, m_preprocess!$1:$1048576, $D88, FALSE))</f>
        <v/>
      </c>
      <c r="K88" t="str">
        <f>IF(ISBLANK(HLOOKUP(K$1,m_preprocess!$1:$1048576, $D88, FALSE)), "", HLOOKUP(K$1, m_preprocess!$1:$1048576, $D88, FALSE))</f>
        <v/>
      </c>
      <c r="L88" t="str">
        <f>IF(ISBLANK(HLOOKUP(L$1,m_preprocess!$1:$1048576, $D88, FALSE)), "", HLOOKUP(L$1, m_preprocess!$1:$1048576, $D88, FALSE))</f>
        <v/>
      </c>
      <c r="M88" t="str">
        <f>IF(ISBLANK(HLOOKUP(M$1,m_preprocess!$1:$1048576, $D88, FALSE)), "", HLOOKUP(M$1, m_preprocess!$1:$1048576, $D88, FALSE))</f>
        <v/>
      </c>
      <c r="N88" t="str">
        <f>IF(ISBLANK(HLOOKUP(N$1,m_preprocess!$1:$1048576, $D88, FALSE)), "", HLOOKUP(N$1, m_preprocess!$1:$1048576, $D88, FALSE))</f>
        <v/>
      </c>
      <c r="O88" t="str">
        <f>IF(ISBLANK(HLOOKUP(O$1,m_preprocess!$1:$1048576, $D88, FALSE)), "", HLOOKUP(O$1, m_preprocess!$1:$1048576, $D88, FALSE))</f>
        <v/>
      </c>
      <c r="P88" t="str">
        <f>IF(ISBLANK(HLOOKUP(P$1,m_preprocess!$1:$1048576, $D88, FALSE)), "", HLOOKUP(P$1, m_preprocess!$1:$1048576, $D88, FALSE))</f>
        <v/>
      </c>
      <c r="Q88">
        <f>IF(ISBLANK(HLOOKUP(Q$1,m_preprocess!$1:$1048576, $D88, FALSE)), "", HLOOKUP(Q$1, m_preprocess!$1:$1048576, $D88, FALSE))</f>
        <v>36362115.268524818</v>
      </c>
      <c r="R88">
        <f>IF(ISBLANK(HLOOKUP(R$1,m_preprocess!$1:$1048576, $D88, FALSE)), "", HLOOKUP(R$1, m_preprocess!$1:$1048576, $D88, FALSE))</f>
        <v>10.012783453433039</v>
      </c>
      <c r="S88">
        <f>IF(ISBLANK(HLOOKUP(S$1,m_preprocess!$1:$1048576, $D88, FALSE)), "", HLOOKUP(S$1, m_preprocess!$1:$1048576, $D88, FALSE))</f>
        <v>8.5045885927940184</v>
      </c>
      <c r="T88">
        <f>IF(ISBLANK(HLOOKUP(T$1,m_preprocess!$1:$1048576, $D88, FALSE)), "", HLOOKUP(T$1, m_preprocess!$1:$1048576, $D88, FALSE))</f>
        <v>3.8353884413990489</v>
      </c>
      <c r="U88">
        <f>IF(ISBLANK(HLOOKUP(U$1,m_preprocess!$1:$1048576, $D88, FALSE)), "", HLOOKUP(U$1, m_preprocess!$1:$1048576, $D88, FALSE))</f>
        <v>19.820805572194427</v>
      </c>
      <c r="V88">
        <f>IF(ISBLANK(HLOOKUP(V$1,m_preprocess!$1:$1048576, $D88, FALSE)), "", HLOOKUP(V$1, m_preprocess!$1:$1048576, $D88, FALSE))</f>
        <v>5.2678454656696125</v>
      </c>
      <c r="W88">
        <f>IF(ISBLANK(HLOOKUP(W$1,m_preprocess!$1:$1048576, $D88, FALSE)), "", HLOOKUP(W$1, m_preprocess!$1:$1048576, $D88, FALSE))</f>
        <v>2.4591152549286202</v>
      </c>
    </row>
    <row r="89" spans="1:23">
      <c r="A89" s="42">
        <v>36617</v>
      </c>
      <c r="B89">
        <v>2000</v>
      </c>
      <c r="C89">
        <v>4</v>
      </c>
      <c r="D89">
        <v>89</v>
      </c>
      <c r="E89" t="str">
        <f>IF(ISBLANK(HLOOKUP(E$1,m_preprocess!$1:$1048576, $D89, FALSE)), "", HLOOKUP(E$1, m_preprocess!$1:$1048576, $D89, FALSE))</f>
        <v/>
      </c>
      <c r="F89">
        <f>IF(ISBLANK(HLOOKUP(F$1,m_preprocess!$1:$1048576, $D89, FALSE)), "", HLOOKUP(F$1, m_preprocess!$1:$1048576, $D89, FALSE))</f>
        <v>74.260000000000005</v>
      </c>
      <c r="G89" t="str">
        <f>IF(ISBLANK(HLOOKUP(G$1,m_preprocess!$1:$1048576, $D89, FALSE)), "", HLOOKUP(G$1, m_preprocess!$1:$1048576, $D89, FALSE))</f>
        <v/>
      </c>
      <c r="H89" t="str">
        <f>IF(ISBLANK(HLOOKUP(H$1,m_preprocess!$1:$1048576, $D89, FALSE)), "", HLOOKUP(H$1, m_preprocess!$1:$1048576, $D89, FALSE))</f>
        <v/>
      </c>
      <c r="I89" t="str">
        <f>IF(ISBLANK(HLOOKUP(I$1,m_preprocess!$1:$1048576, $D89, FALSE)), "", HLOOKUP(I$1, m_preprocess!$1:$1048576, $D89, FALSE))</f>
        <v/>
      </c>
      <c r="J89" t="str">
        <f>IF(ISBLANK(HLOOKUP(J$1,m_preprocess!$1:$1048576, $D89, FALSE)), "", HLOOKUP(J$1, m_preprocess!$1:$1048576, $D89, FALSE))</f>
        <v/>
      </c>
      <c r="K89" t="str">
        <f>IF(ISBLANK(HLOOKUP(K$1,m_preprocess!$1:$1048576, $D89, FALSE)), "", HLOOKUP(K$1, m_preprocess!$1:$1048576, $D89, FALSE))</f>
        <v/>
      </c>
      <c r="L89" t="str">
        <f>IF(ISBLANK(HLOOKUP(L$1,m_preprocess!$1:$1048576, $D89, FALSE)), "", HLOOKUP(L$1, m_preprocess!$1:$1048576, $D89, FALSE))</f>
        <v/>
      </c>
      <c r="M89" t="str">
        <f>IF(ISBLANK(HLOOKUP(M$1,m_preprocess!$1:$1048576, $D89, FALSE)), "", HLOOKUP(M$1, m_preprocess!$1:$1048576, $D89, FALSE))</f>
        <v/>
      </c>
      <c r="N89" t="str">
        <f>IF(ISBLANK(HLOOKUP(N$1,m_preprocess!$1:$1048576, $D89, FALSE)), "", HLOOKUP(N$1, m_preprocess!$1:$1048576, $D89, FALSE))</f>
        <v/>
      </c>
      <c r="O89" t="str">
        <f>IF(ISBLANK(HLOOKUP(O$1,m_preprocess!$1:$1048576, $D89, FALSE)), "", HLOOKUP(O$1, m_preprocess!$1:$1048576, $D89, FALSE))</f>
        <v/>
      </c>
      <c r="P89" t="str">
        <f>IF(ISBLANK(HLOOKUP(P$1,m_preprocess!$1:$1048576, $D89, FALSE)), "", HLOOKUP(P$1, m_preprocess!$1:$1048576, $D89, FALSE))</f>
        <v/>
      </c>
      <c r="Q89">
        <f>IF(ISBLANK(HLOOKUP(Q$1,m_preprocess!$1:$1048576, $D89, FALSE)), "", HLOOKUP(Q$1, m_preprocess!$1:$1048576, $D89, FALSE))</f>
        <v>37536249.407487199</v>
      </c>
      <c r="R89">
        <f>IF(ISBLANK(HLOOKUP(R$1,m_preprocess!$1:$1048576, $D89, FALSE)), "", HLOOKUP(R$1, m_preprocess!$1:$1048576, $D89, FALSE))</f>
        <v>7.9076181389711824</v>
      </c>
      <c r="S89">
        <f>IF(ISBLANK(HLOOKUP(S$1,m_preprocess!$1:$1048576, $D89, FALSE)), "", HLOOKUP(S$1, m_preprocess!$1:$1048576, $D89, FALSE))</f>
        <v>7.3111348235927824</v>
      </c>
      <c r="T89">
        <f>IF(ISBLANK(HLOOKUP(T$1,m_preprocess!$1:$1048576, $D89, FALSE)), "", HLOOKUP(T$1, m_preprocess!$1:$1048576, $D89, FALSE))</f>
        <v>3.830450031069216</v>
      </c>
      <c r="U89">
        <f>IF(ISBLANK(HLOOKUP(U$1,m_preprocess!$1:$1048576, $D89, FALSE)), "", HLOOKUP(U$1, m_preprocess!$1:$1048576, $D89, FALSE))</f>
        <v>17.072531656574196</v>
      </c>
      <c r="V89">
        <f>IF(ISBLANK(HLOOKUP(V$1,m_preprocess!$1:$1048576, $D89, FALSE)), "", HLOOKUP(V$1, m_preprocess!$1:$1048576, $D89, FALSE))</f>
        <v>5.9156474683544298</v>
      </c>
      <c r="W89">
        <f>IF(ISBLANK(HLOOKUP(W$1,m_preprocess!$1:$1048576, $D89, FALSE)), "", HLOOKUP(W$1, m_preprocess!$1:$1048576, $D89, FALSE))</f>
        <v>2.9102383921357391</v>
      </c>
    </row>
    <row r="90" spans="1:23">
      <c r="A90" s="42">
        <v>36647</v>
      </c>
      <c r="B90">
        <v>2000</v>
      </c>
      <c r="C90">
        <v>5</v>
      </c>
      <c r="D90">
        <v>90</v>
      </c>
      <c r="E90" t="str">
        <f>IF(ISBLANK(HLOOKUP(E$1,m_preprocess!$1:$1048576, $D90, FALSE)), "", HLOOKUP(E$1, m_preprocess!$1:$1048576, $D90, FALSE))</f>
        <v/>
      </c>
      <c r="F90">
        <f>IF(ISBLANK(HLOOKUP(F$1,m_preprocess!$1:$1048576, $D90, FALSE)), "", HLOOKUP(F$1, m_preprocess!$1:$1048576, $D90, FALSE))</f>
        <v>73.33</v>
      </c>
      <c r="G90" t="str">
        <f>IF(ISBLANK(HLOOKUP(G$1,m_preprocess!$1:$1048576, $D90, FALSE)), "", HLOOKUP(G$1, m_preprocess!$1:$1048576, $D90, FALSE))</f>
        <v/>
      </c>
      <c r="H90" t="str">
        <f>IF(ISBLANK(HLOOKUP(H$1,m_preprocess!$1:$1048576, $D90, FALSE)), "", HLOOKUP(H$1, m_preprocess!$1:$1048576, $D90, FALSE))</f>
        <v/>
      </c>
      <c r="I90" t="str">
        <f>IF(ISBLANK(HLOOKUP(I$1,m_preprocess!$1:$1048576, $D90, FALSE)), "", HLOOKUP(I$1, m_preprocess!$1:$1048576, $D90, FALSE))</f>
        <v/>
      </c>
      <c r="J90" t="str">
        <f>IF(ISBLANK(HLOOKUP(J$1,m_preprocess!$1:$1048576, $D90, FALSE)), "", HLOOKUP(J$1, m_preprocess!$1:$1048576, $D90, FALSE))</f>
        <v/>
      </c>
      <c r="K90" t="str">
        <f>IF(ISBLANK(HLOOKUP(K$1,m_preprocess!$1:$1048576, $D90, FALSE)), "", HLOOKUP(K$1, m_preprocess!$1:$1048576, $D90, FALSE))</f>
        <v/>
      </c>
      <c r="L90" t="str">
        <f>IF(ISBLANK(HLOOKUP(L$1,m_preprocess!$1:$1048576, $D90, FALSE)), "", HLOOKUP(L$1, m_preprocess!$1:$1048576, $D90, FALSE))</f>
        <v/>
      </c>
      <c r="M90" t="str">
        <f>IF(ISBLANK(HLOOKUP(M$1,m_preprocess!$1:$1048576, $D90, FALSE)), "", HLOOKUP(M$1, m_preprocess!$1:$1048576, $D90, FALSE))</f>
        <v/>
      </c>
      <c r="N90" t="str">
        <f>IF(ISBLANK(HLOOKUP(N$1,m_preprocess!$1:$1048576, $D90, FALSE)), "", HLOOKUP(N$1, m_preprocess!$1:$1048576, $D90, FALSE))</f>
        <v/>
      </c>
      <c r="O90" t="str">
        <f>IF(ISBLANK(HLOOKUP(O$1,m_preprocess!$1:$1048576, $D90, FALSE)), "", HLOOKUP(O$1, m_preprocess!$1:$1048576, $D90, FALSE))</f>
        <v/>
      </c>
      <c r="P90" t="str">
        <f>IF(ISBLANK(HLOOKUP(P$1,m_preprocess!$1:$1048576, $D90, FALSE)), "", HLOOKUP(P$1, m_preprocess!$1:$1048576, $D90, FALSE))</f>
        <v/>
      </c>
      <c r="Q90">
        <f>IF(ISBLANK(HLOOKUP(Q$1,m_preprocess!$1:$1048576, $D90, FALSE)), "", HLOOKUP(Q$1, m_preprocess!$1:$1048576, $D90, FALSE))</f>
        <v>37440350.961407341</v>
      </c>
      <c r="R90">
        <f>IF(ISBLANK(HLOOKUP(R$1,m_preprocess!$1:$1048576, $D90, FALSE)), "", HLOOKUP(R$1, m_preprocess!$1:$1048576, $D90, FALSE))</f>
        <v>11.49938827219419</v>
      </c>
      <c r="S90">
        <f>IF(ISBLANK(HLOOKUP(S$1,m_preprocess!$1:$1048576, $D90, FALSE)), "", HLOOKUP(S$1, m_preprocess!$1:$1048576, $D90, FALSE))</f>
        <v>10.758154043365607</v>
      </c>
      <c r="T90">
        <f>IF(ISBLANK(HLOOKUP(T$1,m_preprocess!$1:$1048576, $D90, FALSE)), "", HLOOKUP(T$1, m_preprocess!$1:$1048576, $D90, FALSE))</f>
        <v>4.6045845782953778</v>
      </c>
      <c r="U90">
        <f>IF(ISBLANK(HLOOKUP(U$1,m_preprocess!$1:$1048576, $D90, FALSE)), "", HLOOKUP(U$1, m_preprocess!$1:$1048576, $D90, FALSE))</f>
        <v>20.905310243098324</v>
      </c>
      <c r="V90">
        <f>IF(ISBLANK(HLOOKUP(V$1,m_preprocess!$1:$1048576, $D90, FALSE)), "", HLOOKUP(V$1, m_preprocess!$1:$1048576, $D90, FALSE))</f>
        <v>5.9777638210827764</v>
      </c>
      <c r="W90">
        <f>IF(ISBLANK(HLOOKUP(W$1,m_preprocess!$1:$1048576, $D90, FALSE)), "", HLOOKUP(W$1, m_preprocess!$1:$1048576, $D90, FALSE))</f>
        <v>3.4139014591572345</v>
      </c>
    </row>
    <row r="91" spans="1:23">
      <c r="A91" s="42">
        <v>36678</v>
      </c>
      <c r="B91">
        <v>2000</v>
      </c>
      <c r="C91">
        <v>6</v>
      </c>
      <c r="D91">
        <v>91</v>
      </c>
      <c r="E91" t="str">
        <f>IF(ISBLANK(HLOOKUP(E$1,m_preprocess!$1:$1048576, $D91, FALSE)), "", HLOOKUP(E$1, m_preprocess!$1:$1048576, $D91, FALSE))</f>
        <v/>
      </c>
      <c r="F91">
        <f>IF(ISBLANK(HLOOKUP(F$1,m_preprocess!$1:$1048576, $D91, FALSE)), "", HLOOKUP(F$1, m_preprocess!$1:$1048576, $D91, FALSE))</f>
        <v>73.47</v>
      </c>
      <c r="G91" t="str">
        <f>IF(ISBLANK(HLOOKUP(G$1,m_preprocess!$1:$1048576, $D91, FALSE)), "", HLOOKUP(G$1, m_preprocess!$1:$1048576, $D91, FALSE))</f>
        <v/>
      </c>
      <c r="H91" t="str">
        <f>IF(ISBLANK(HLOOKUP(H$1,m_preprocess!$1:$1048576, $D91, FALSE)), "", HLOOKUP(H$1, m_preprocess!$1:$1048576, $D91, FALSE))</f>
        <v/>
      </c>
      <c r="I91" t="str">
        <f>IF(ISBLANK(HLOOKUP(I$1,m_preprocess!$1:$1048576, $D91, FALSE)), "", HLOOKUP(I$1, m_preprocess!$1:$1048576, $D91, FALSE))</f>
        <v/>
      </c>
      <c r="J91" t="str">
        <f>IF(ISBLANK(HLOOKUP(J$1,m_preprocess!$1:$1048576, $D91, FALSE)), "", HLOOKUP(J$1, m_preprocess!$1:$1048576, $D91, FALSE))</f>
        <v/>
      </c>
      <c r="K91" t="str">
        <f>IF(ISBLANK(HLOOKUP(K$1,m_preprocess!$1:$1048576, $D91, FALSE)), "", HLOOKUP(K$1, m_preprocess!$1:$1048576, $D91, FALSE))</f>
        <v/>
      </c>
      <c r="L91" t="str">
        <f>IF(ISBLANK(HLOOKUP(L$1,m_preprocess!$1:$1048576, $D91, FALSE)), "", HLOOKUP(L$1, m_preprocess!$1:$1048576, $D91, FALSE))</f>
        <v/>
      </c>
      <c r="M91" t="str">
        <f>IF(ISBLANK(HLOOKUP(M$1,m_preprocess!$1:$1048576, $D91, FALSE)), "", HLOOKUP(M$1, m_preprocess!$1:$1048576, $D91, FALSE))</f>
        <v/>
      </c>
      <c r="N91" t="str">
        <f>IF(ISBLANK(HLOOKUP(N$1,m_preprocess!$1:$1048576, $D91, FALSE)), "", HLOOKUP(N$1, m_preprocess!$1:$1048576, $D91, FALSE))</f>
        <v/>
      </c>
      <c r="O91" t="str">
        <f>IF(ISBLANK(HLOOKUP(O$1,m_preprocess!$1:$1048576, $D91, FALSE)), "", HLOOKUP(O$1, m_preprocess!$1:$1048576, $D91, FALSE))</f>
        <v/>
      </c>
      <c r="P91" t="str">
        <f>IF(ISBLANK(HLOOKUP(P$1,m_preprocess!$1:$1048576, $D91, FALSE)), "", HLOOKUP(P$1, m_preprocess!$1:$1048576, $D91, FALSE))</f>
        <v/>
      </c>
      <c r="Q91">
        <f>IF(ISBLANK(HLOOKUP(Q$1,m_preprocess!$1:$1048576, $D91, FALSE)), "", HLOOKUP(Q$1, m_preprocess!$1:$1048576, $D91, FALSE))</f>
        <v>35942764.175854094</v>
      </c>
      <c r="R91">
        <f>IF(ISBLANK(HLOOKUP(R$1,m_preprocess!$1:$1048576, $D91, FALSE)), "", HLOOKUP(R$1, m_preprocess!$1:$1048576, $D91, FALSE))</f>
        <v>7.7265785490676473</v>
      </c>
      <c r="S91">
        <f>IF(ISBLANK(HLOOKUP(S$1,m_preprocess!$1:$1048576, $D91, FALSE)), "", HLOOKUP(S$1, m_preprocess!$1:$1048576, $D91, FALSE))</f>
        <v>6.9889388185654013</v>
      </c>
      <c r="T91">
        <f>IF(ISBLANK(HLOOKUP(T$1,m_preprocess!$1:$1048576, $D91, FALSE)), "", HLOOKUP(T$1, m_preprocess!$1:$1048576, $D91, FALSE))</f>
        <v>4.3735130008316316</v>
      </c>
      <c r="U91">
        <f>IF(ISBLANK(HLOOKUP(U$1,m_preprocess!$1:$1048576, $D91, FALSE)), "", HLOOKUP(U$1, m_preprocess!$1:$1048576, $D91, FALSE))</f>
        <v>22.021228980142915</v>
      </c>
      <c r="V91">
        <f>IF(ISBLANK(HLOOKUP(V$1,m_preprocess!$1:$1048576, $D91, FALSE)), "", HLOOKUP(V$1, m_preprocess!$1:$1048576, $D91, FALSE))</f>
        <v>6.2557010616578195</v>
      </c>
      <c r="W91">
        <f>IF(ISBLANK(HLOOKUP(W$1,m_preprocess!$1:$1048576, $D91, FALSE)), "", HLOOKUP(W$1, m_preprocess!$1:$1048576, $D91, FALSE))</f>
        <v>4.4650018510956855</v>
      </c>
    </row>
    <row r="92" spans="1:23">
      <c r="A92" s="42">
        <v>36708</v>
      </c>
      <c r="B92">
        <v>2000</v>
      </c>
      <c r="C92">
        <v>7</v>
      </c>
      <c r="D92">
        <v>92</v>
      </c>
      <c r="E92" t="str">
        <f>IF(ISBLANK(HLOOKUP(E$1,m_preprocess!$1:$1048576, $D92, FALSE)), "", HLOOKUP(E$1, m_preprocess!$1:$1048576, $D92, FALSE))</f>
        <v/>
      </c>
      <c r="F92">
        <f>IF(ISBLANK(HLOOKUP(F$1,m_preprocess!$1:$1048576, $D92, FALSE)), "", HLOOKUP(F$1, m_preprocess!$1:$1048576, $D92, FALSE))</f>
        <v>74</v>
      </c>
      <c r="G92" t="str">
        <f>IF(ISBLANK(HLOOKUP(G$1,m_preprocess!$1:$1048576, $D92, FALSE)), "", HLOOKUP(G$1, m_preprocess!$1:$1048576, $D92, FALSE))</f>
        <v/>
      </c>
      <c r="H92" t="str">
        <f>IF(ISBLANK(HLOOKUP(H$1,m_preprocess!$1:$1048576, $D92, FALSE)), "", HLOOKUP(H$1, m_preprocess!$1:$1048576, $D92, FALSE))</f>
        <v/>
      </c>
      <c r="I92" t="str">
        <f>IF(ISBLANK(HLOOKUP(I$1,m_preprocess!$1:$1048576, $D92, FALSE)), "", HLOOKUP(I$1, m_preprocess!$1:$1048576, $D92, FALSE))</f>
        <v/>
      </c>
      <c r="J92" t="str">
        <f>IF(ISBLANK(HLOOKUP(J$1,m_preprocess!$1:$1048576, $D92, FALSE)), "", HLOOKUP(J$1, m_preprocess!$1:$1048576, $D92, FALSE))</f>
        <v/>
      </c>
      <c r="K92" t="str">
        <f>IF(ISBLANK(HLOOKUP(K$1,m_preprocess!$1:$1048576, $D92, FALSE)), "", HLOOKUP(K$1, m_preprocess!$1:$1048576, $D92, FALSE))</f>
        <v/>
      </c>
      <c r="L92" t="str">
        <f>IF(ISBLANK(HLOOKUP(L$1,m_preprocess!$1:$1048576, $D92, FALSE)), "", HLOOKUP(L$1, m_preprocess!$1:$1048576, $D92, FALSE))</f>
        <v/>
      </c>
      <c r="M92" t="str">
        <f>IF(ISBLANK(HLOOKUP(M$1,m_preprocess!$1:$1048576, $D92, FALSE)), "", HLOOKUP(M$1, m_preprocess!$1:$1048576, $D92, FALSE))</f>
        <v/>
      </c>
      <c r="N92" t="str">
        <f>IF(ISBLANK(HLOOKUP(N$1,m_preprocess!$1:$1048576, $D92, FALSE)), "", HLOOKUP(N$1, m_preprocess!$1:$1048576, $D92, FALSE))</f>
        <v/>
      </c>
      <c r="O92" t="str">
        <f>IF(ISBLANK(HLOOKUP(O$1,m_preprocess!$1:$1048576, $D92, FALSE)), "", HLOOKUP(O$1, m_preprocess!$1:$1048576, $D92, FALSE))</f>
        <v/>
      </c>
      <c r="P92" t="str">
        <f>IF(ISBLANK(HLOOKUP(P$1,m_preprocess!$1:$1048576, $D92, FALSE)), "", HLOOKUP(P$1, m_preprocess!$1:$1048576, $D92, FALSE))</f>
        <v/>
      </c>
      <c r="Q92">
        <f>IF(ISBLANK(HLOOKUP(Q$1,m_preprocess!$1:$1048576, $D92, FALSE)), "", HLOOKUP(Q$1, m_preprocess!$1:$1048576, $D92, FALSE))</f>
        <v>37059906.675675675</v>
      </c>
      <c r="R92">
        <f>IF(ISBLANK(HLOOKUP(R$1,m_preprocess!$1:$1048576, $D92, FALSE)), "", HLOOKUP(R$1, m_preprocess!$1:$1048576, $D92, FALSE))</f>
        <v>7.4822644324324328</v>
      </c>
      <c r="S92">
        <f>IF(ISBLANK(HLOOKUP(S$1,m_preprocess!$1:$1048576, $D92, FALSE)), "", HLOOKUP(S$1, m_preprocess!$1:$1048576, $D92, FALSE))</f>
        <v>6.7752998243243248</v>
      </c>
      <c r="T92">
        <f>IF(ISBLANK(HLOOKUP(T$1,m_preprocess!$1:$1048576, $D92, FALSE)), "", HLOOKUP(T$1, m_preprocess!$1:$1048576, $D92, FALSE))</f>
        <v>4.4198754580378381</v>
      </c>
      <c r="U92">
        <f>IF(ISBLANK(HLOOKUP(U$1,m_preprocess!$1:$1048576, $D92, FALSE)), "", HLOOKUP(U$1, m_preprocess!$1:$1048576, $D92, FALSE))</f>
        <v>20.841775709389189</v>
      </c>
      <c r="V92">
        <f>IF(ISBLANK(HLOOKUP(V$1,m_preprocess!$1:$1048576, $D92, FALSE)), "", HLOOKUP(V$1, m_preprocess!$1:$1048576, $D92, FALSE))</f>
        <v>5.7250759864864866</v>
      </c>
      <c r="W92">
        <f>IF(ISBLANK(HLOOKUP(W$1,m_preprocess!$1:$1048576, $D92, FALSE)), "", HLOOKUP(W$1, m_preprocess!$1:$1048576, $D92, FALSE))</f>
        <v>4.1347075405405409</v>
      </c>
    </row>
    <row r="93" spans="1:23">
      <c r="A93" s="42">
        <v>36739</v>
      </c>
      <c r="B93">
        <v>2000</v>
      </c>
      <c r="C93">
        <v>8</v>
      </c>
      <c r="D93">
        <v>93</v>
      </c>
      <c r="E93" t="str">
        <f>IF(ISBLANK(HLOOKUP(E$1,m_preprocess!$1:$1048576, $D93, FALSE)), "", HLOOKUP(E$1, m_preprocess!$1:$1048576, $D93, FALSE))</f>
        <v/>
      </c>
      <c r="F93">
        <f>IF(ISBLANK(HLOOKUP(F$1,m_preprocess!$1:$1048576, $D93, FALSE)), "", HLOOKUP(F$1, m_preprocess!$1:$1048576, $D93, FALSE))</f>
        <v>74.290000000000006</v>
      </c>
      <c r="G93" t="str">
        <f>IF(ISBLANK(HLOOKUP(G$1,m_preprocess!$1:$1048576, $D93, FALSE)), "", HLOOKUP(G$1, m_preprocess!$1:$1048576, $D93, FALSE))</f>
        <v/>
      </c>
      <c r="H93" t="str">
        <f>IF(ISBLANK(HLOOKUP(H$1,m_preprocess!$1:$1048576, $D93, FALSE)), "", HLOOKUP(H$1, m_preprocess!$1:$1048576, $D93, FALSE))</f>
        <v/>
      </c>
      <c r="I93" t="str">
        <f>IF(ISBLANK(HLOOKUP(I$1,m_preprocess!$1:$1048576, $D93, FALSE)), "", HLOOKUP(I$1, m_preprocess!$1:$1048576, $D93, FALSE))</f>
        <v/>
      </c>
      <c r="J93" t="str">
        <f>IF(ISBLANK(HLOOKUP(J$1,m_preprocess!$1:$1048576, $D93, FALSE)), "", HLOOKUP(J$1, m_preprocess!$1:$1048576, $D93, FALSE))</f>
        <v/>
      </c>
      <c r="K93" t="str">
        <f>IF(ISBLANK(HLOOKUP(K$1,m_preprocess!$1:$1048576, $D93, FALSE)), "", HLOOKUP(K$1, m_preprocess!$1:$1048576, $D93, FALSE))</f>
        <v/>
      </c>
      <c r="L93" t="str">
        <f>IF(ISBLANK(HLOOKUP(L$1,m_preprocess!$1:$1048576, $D93, FALSE)), "", HLOOKUP(L$1, m_preprocess!$1:$1048576, $D93, FALSE))</f>
        <v/>
      </c>
      <c r="M93" t="str">
        <f>IF(ISBLANK(HLOOKUP(M$1,m_preprocess!$1:$1048576, $D93, FALSE)), "", HLOOKUP(M$1, m_preprocess!$1:$1048576, $D93, FALSE))</f>
        <v/>
      </c>
      <c r="N93" t="str">
        <f>IF(ISBLANK(HLOOKUP(N$1,m_preprocess!$1:$1048576, $D93, FALSE)), "", HLOOKUP(N$1, m_preprocess!$1:$1048576, $D93, FALSE))</f>
        <v/>
      </c>
      <c r="O93" t="str">
        <f>IF(ISBLANK(HLOOKUP(O$1,m_preprocess!$1:$1048576, $D93, FALSE)), "", HLOOKUP(O$1, m_preprocess!$1:$1048576, $D93, FALSE))</f>
        <v/>
      </c>
      <c r="P93" t="str">
        <f>IF(ISBLANK(HLOOKUP(P$1,m_preprocess!$1:$1048576, $D93, FALSE)), "", HLOOKUP(P$1, m_preprocess!$1:$1048576, $D93, FALSE))</f>
        <v/>
      </c>
      <c r="Q93">
        <f>IF(ISBLANK(HLOOKUP(Q$1,m_preprocess!$1:$1048576, $D93, FALSE)), "", HLOOKUP(Q$1, m_preprocess!$1:$1048576, $D93, FALSE))</f>
        <v>35811244.824337058</v>
      </c>
      <c r="R93">
        <f>IF(ISBLANK(HLOOKUP(R$1,m_preprocess!$1:$1048576, $D93, FALSE)), "", HLOOKUP(R$1, m_preprocess!$1:$1048576, $D93, FALSE))</f>
        <v>8.0287066226948447</v>
      </c>
      <c r="S93">
        <f>IF(ISBLANK(HLOOKUP(S$1,m_preprocess!$1:$1048576, $D93, FALSE)), "", HLOOKUP(S$1, m_preprocess!$1:$1048576, $D93, FALSE))</f>
        <v>7.2371438147799161</v>
      </c>
      <c r="T93">
        <f>IF(ISBLANK(HLOOKUP(T$1,m_preprocess!$1:$1048576, $D93, FALSE)), "", HLOOKUP(T$1, m_preprocess!$1:$1048576, $D93, FALSE))</f>
        <v>4.9747303396769418</v>
      </c>
      <c r="U93">
        <f>IF(ISBLANK(HLOOKUP(U$1,m_preprocess!$1:$1048576, $D93, FALSE)), "", HLOOKUP(U$1, m_preprocess!$1:$1048576, $D93, FALSE))</f>
        <v>21.975017161994881</v>
      </c>
      <c r="V93">
        <f>IF(ISBLANK(HLOOKUP(V$1,m_preprocess!$1:$1048576, $D93, FALSE)), "", HLOOKUP(V$1, m_preprocess!$1:$1048576, $D93, FALSE))</f>
        <v>6.7834736976712877</v>
      </c>
      <c r="W93">
        <f>IF(ISBLANK(HLOOKUP(W$1,m_preprocess!$1:$1048576, $D93, FALSE)), "", HLOOKUP(W$1, m_preprocess!$1:$1048576, $D93, FALSE))</f>
        <v>4.2410402476780185</v>
      </c>
    </row>
    <row r="94" spans="1:23">
      <c r="A94" s="42">
        <v>36770</v>
      </c>
      <c r="B94">
        <v>2000</v>
      </c>
      <c r="C94">
        <v>9</v>
      </c>
      <c r="D94">
        <v>94</v>
      </c>
      <c r="E94" t="str">
        <f>IF(ISBLANK(HLOOKUP(E$1,m_preprocess!$1:$1048576, $D94, FALSE)), "", HLOOKUP(E$1, m_preprocess!$1:$1048576, $D94, FALSE))</f>
        <v/>
      </c>
      <c r="F94">
        <f>IF(ISBLANK(HLOOKUP(F$1,m_preprocess!$1:$1048576, $D94, FALSE)), "", HLOOKUP(F$1, m_preprocess!$1:$1048576, $D94, FALSE))</f>
        <v>75.66</v>
      </c>
      <c r="G94" t="str">
        <f>IF(ISBLANK(HLOOKUP(G$1,m_preprocess!$1:$1048576, $D94, FALSE)), "", HLOOKUP(G$1, m_preprocess!$1:$1048576, $D94, FALSE))</f>
        <v/>
      </c>
      <c r="H94" t="str">
        <f>IF(ISBLANK(HLOOKUP(H$1,m_preprocess!$1:$1048576, $D94, FALSE)), "", HLOOKUP(H$1, m_preprocess!$1:$1048576, $D94, FALSE))</f>
        <v/>
      </c>
      <c r="I94" t="str">
        <f>IF(ISBLANK(HLOOKUP(I$1,m_preprocess!$1:$1048576, $D94, FALSE)), "", HLOOKUP(I$1, m_preprocess!$1:$1048576, $D94, FALSE))</f>
        <v/>
      </c>
      <c r="J94" t="str">
        <f>IF(ISBLANK(HLOOKUP(J$1,m_preprocess!$1:$1048576, $D94, FALSE)), "", HLOOKUP(J$1, m_preprocess!$1:$1048576, $D94, FALSE))</f>
        <v/>
      </c>
      <c r="K94" t="str">
        <f>IF(ISBLANK(HLOOKUP(K$1,m_preprocess!$1:$1048576, $D94, FALSE)), "", HLOOKUP(K$1, m_preprocess!$1:$1048576, $D94, FALSE))</f>
        <v/>
      </c>
      <c r="L94" t="str">
        <f>IF(ISBLANK(HLOOKUP(L$1,m_preprocess!$1:$1048576, $D94, FALSE)), "", HLOOKUP(L$1, m_preprocess!$1:$1048576, $D94, FALSE))</f>
        <v/>
      </c>
      <c r="M94" t="str">
        <f>IF(ISBLANK(HLOOKUP(M$1,m_preprocess!$1:$1048576, $D94, FALSE)), "", HLOOKUP(M$1, m_preprocess!$1:$1048576, $D94, FALSE))</f>
        <v/>
      </c>
      <c r="N94" t="str">
        <f>IF(ISBLANK(HLOOKUP(N$1,m_preprocess!$1:$1048576, $D94, FALSE)), "", HLOOKUP(N$1, m_preprocess!$1:$1048576, $D94, FALSE))</f>
        <v/>
      </c>
      <c r="O94" t="str">
        <f>IF(ISBLANK(HLOOKUP(O$1,m_preprocess!$1:$1048576, $D94, FALSE)), "", HLOOKUP(O$1, m_preprocess!$1:$1048576, $D94, FALSE))</f>
        <v/>
      </c>
      <c r="P94" t="str">
        <f>IF(ISBLANK(HLOOKUP(P$1,m_preprocess!$1:$1048576, $D94, FALSE)), "", HLOOKUP(P$1, m_preprocess!$1:$1048576, $D94, FALSE))</f>
        <v/>
      </c>
      <c r="Q94">
        <f>IF(ISBLANK(HLOOKUP(Q$1,m_preprocess!$1:$1048576, $D94, FALSE)), "", HLOOKUP(Q$1, m_preprocess!$1:$1048576, $D94, FALSE))</f>
        <v>36425090.245836638</v>
      </c>
      <c r="R94">
        <f>IF(ISBLANK(HLOOKUP(R$1,m_preprocess!$1:$1048576, $D94, FALSE)), "", HLOOKUP(R$1, m_preprocess!$1:$1048576, $D94, FALSE))</f>
        <v>6.5465123314829512</v>
      </c>
      <c r="S94">
        <f>IF(ISBLANK(HLOOKUP(S$1,m_preprocess!$1:$1048576, $D94, FALSE)), "", HLOOKUP(S$1, m_preprocess!$1:$1048576, $D94, FALSE))</f>
        <v>5.9342826856991815</v>
      </c>
      <c r="T94">
        <f>IF(ISBLANK(HLOOKUP(T$1,m_preprocess!$1:$1048576, $D94, FALSE)), "", HLOOKUP(T$1, m_preprocess!$1:$1048576, $D94, FALSE))</f>
        <v>4.8880535710031729</v>
      </c>
      <c r="U94">
        <f>IF(ISBLANK(HLOOKUP(U$1,m_preprocess!$1:$1048576, $D94, FALSE)), "", HLOOKUP(U$1, m_preprocess!$1:$1048576, $D94, FALSE))</f>
        <v>22.900681095983348</v>
      </c>
      <c r="V94">
        <f>IF(ISBLANK(HLOOKUP(V$1,m_preprocess!$1:$1048576, $D94, FALSE)), "", HLOOKUP(V$1, m_preprocess!$1:$1048576, $D94, FALSE))</f>
        <v>7.246838091461802</v>
      </c>
      <c r="W94">
        <f>IF(ISBLANK(HLOOKUP(W$1,m_preprocess!$1:$1048576, $D94, FALSE)), "", HLOOKUP(W$1, m_preprocess!$1:$1048576, $D94, FALSE))</f>
        <v>4.1358100845889512</v>
      </c>
    </row>
    <row r="95" spans="1:23">
      <c r="A95" s="42">
        <v>36800</v>
      </c>
      <c r="B95">
        <v>2000</v>
      </c>
      <c r="C95">
        <v>10</v>
      </c>
      <c r="D95">
        <v>95</v>
      </c>
      <c r="E95" t="str">
        <f>IF(ISBLANK(HLOOKUP(E$1,m_preprocess!$1:$1048576, $D95, FALSE)), "", HLOOKUP(E$1, m_preprocess!$1:$1048576, $D95, FALSE))</f>
        <v/>
      </c>
      <c r="F95">
        <f>IF(ISBLANK(HLOOKUP(F$1,m_preprocess!$1:$1048576, $D95, FALSE)), "", HLOOKUP(F$1, m_preprocess!$1:$1048576, $D95, FALSE))</f>
        <v>76.67</v>
      </c>
      <c r="G95" t="str">
        <f>IF(ISBLANK(HLOOKUP(G$1,m_preprocess!$1:$1048576, $D95, FALSE)), "", HLOOKUP(G$1, m_preprocess!$1:$1048576, $D95, FALSE))</f>
        <v/>
      </c>
      <c r="H95" t="str">
        <f>IF(ISBLANK(HLOOKUP(H$1,m_preprocess!$1:$1048576, $D95, FALSE)), "", HLOOKUP(H$1, m_preprocess!$1:$1048576, $D95, FALSE))</f>
        <v/>
      </c>
      <c r="I95" t="str">
        <f>IF(ISBLANK(HLOOKUP(I$1,m_preprocess!$1:$1048576, $D95, FALSE)), "", HLOOKUP(I$1, m_preprocess!$1:$1048576, $D95, FALSE))</f>
        <v/>
      </c>
      <c r="J95" t="str">
        <f>IF(ISBLANK(HLOOKUP(J$1,m_preprocess!$1:$1048576, $D95, FALSE)), "", HLOOKUP(J$1, m_preprocess!$1:$1048576, $D95, FALSE))</f>
        <v/>
      </c>
      <c r="K95" t="str">
        <f>IF(ISBLANK(HLOOKUP(K$1,m_preprocess!$1:$1048576, $D95, FALSE)), "", HLOOKUP(K$1, m_preprocess!$1:$1048576, $D95, FALSE))</f>
        <v/>
      </c>
      <c r="L95" t="str">
        <f>IF(ISBLANK(HLOOKUP(L$1,m_preprocess!$1:$1048576, $D95, FALSE)), "", HLOOKUP(L$1, m_preprocess!$1:$1048576, $D95, FALSE))</f>
        <v/>
      </c>
      <c r="M95" t="str">
        <f>IF(ISBLANK(HLOOKUP(M$1,m_preprocess!$1:$1048576, $D95, FALSE)), "", HLOOKUP(M$1, m_preprocess!$1:$1048576, $D95, FALSE))</f>
        <v/>
      </c>
      <c r="N95" t="str">
        <f>IF(ISBLANK(HLOOKUP(N$1,m_preprocess!$1:$1048576, $D95, FALSE)), "", HLOOKUP(N$1, m_preprocess!$1:$1048576, $D95, FALSE))</f>
        <v/>
      </c>
      <c r="O95" t="str">
        <f>IF(ISBLANK(HLOOKUP(O$1,m_preprocess!$1:$1048576, $D95, FALSE)), "", HLOOKUP(O$1, m_preprocess!$1:$1048576, $D95, FALSE))</f>
        <v/>
      </c>
      <c r="P95" t="str">
        <f>IF(ISBLANK(HLOOKUP(P$1,m_preprocess!$1:$1048576, $D95, FALSE)), "", HLOOKUP(P$1, m_preprocess!$1:$1048576, $D95, FALSE))</f>
        <v/>
      </c>
      <c r="Q95">
        <f>IF(ISBLANK(HLOOKUP(Q$1,m_preprocess!$1:$1048576, $D95, FALSE)), "", HLOOKUP(Q$1, m_preprocess!$1:$1048576, $D95, FALSE))</f>
        <v>34988599.047867484</v>
      </c>
      <c r="R95">
        <f>IF(ISBLANK(HLOOKUP(R$1,m_preprocess!$1:$1048576, $D95, FALSE)), "", HLOOKUP(R$1, m_preprocess!$1:$1048576, $D95, FALSE))</f>
        <v>7.1216519760010435</v>
      </c>
      <c r="S95">
        <f>IF(ISBLANK(HLOOKUP(S$1,m_preprocess!$1:$1048576, $D95, FALSE)), "", HLOOKUP(S$1, m_preprocess!$1:$1048576, $D95, FALSE))</f>
        <v>6.5625113212469017</v>
      </c>
      <c r="T95">
        <f>IF(ISBLANK(HLOOKUP(T$1,m_preprocess!$1:$1048576, $D95, FALSE)), "", HLOOKUP(T$1, m_preprocess!$1:$1048576, $D95, FALSE))</f>
        <v>5.315726294473718</v>
      </c>
      <c r="U95">
        <f>IF(ISBLANK(HLOOKUP(U$1,m_preprocess!$1:$1048576, $D95, FALSE)), "", HLOOKUP(U$1, m_preprocess!$1:$1048576, $D95, FALSE))</f>
        <v>20.076692609460025</v>
      </c>
      <c r="V95">
        <f>IF(ISBLANK(HLOOKUP(V$1,m_preprocess!$1:$1048576, $D95, FALSE)), "", HLOOKUP(V$1, m_preprocess!$1:$1048576, $D95, FALSE))</f>
        <v>7.1837292682926828</v>
      </c>
      <c r="W95">
        <f>IF(ISBLANK(HLOOKUP(W$1,m_preprocess!$1:$1048576, $D95, FALSE)), "", HLOOKUP(W$1, m_preprocess!$1:$1048576, $D95, FALSE))</f>
        <v>3.6561261119081774</v>
      </c>
    </row>
    <row r="96" spans="1:23">
      <c r="A96" s="42">
        <v>36831</v>
      </c>
      <c r="B96">
        <v>2000</v>
      </c>
      <c r="C96">
        <v>11</v>
      </c>
      <c r="D96">
        <v>96</v>
      </c>
      <c r="E96" t="str">
        <f>IF(ISBLANK(HLOOKUP(E$1,m_preprocess!$1:$1048576, $D96, FALSE)), "", HLOOKUP(E$1, m_preprocess!$1:$1048576, $D96, FALSE))</f>
        <v/>
      </c>
      <c r="F96">
        <f>IF(ISBLANK(HLOOKUP(F$1,m_preprocess!$1:$1048576, $D96, FALSE)), "", HLOOKUP(F$1, m_preprocess!$1:$1048576, $D96, FALSE))</f>
        <v>74.72</v>
      </c>
      <c r="G96" t="str">
        <f>IF(ISBLANK(HLOOKUP(G$1,m_preprocess!$1:$1048576, $D96, FALSE)), "", HLOOKUP(G$1, m_preprocess!$1:$1048576, $D96, FALSE))</f>
        <v/>
      </c>
      <c r="H96" t="str">
        <f>IF(ISBLANK(HLOOKUP(H$1,m_preprocess!$1:$1048576, $D96, FALSE)), "", HLOOKUP(H$1, m_preprocess!$1:$1048576, $D96, FALSE))</f>
        <v/>
      </c>
      <c r="I96" t="str">
        <f>IF(ISBLANK(HLOOKUP(I$1,m_preprocess!$1:$1048576, $D96, FALSE)), "", HLOOKUP(I$1, m_preprocess!$1:$1048576, $D96, FALSE))</f>
        <v/>
      </c>
      <c r="J96" t="str">
        <f>IF(ISBLANK(HLOOKUP(J$1,m_preprocess!$1:$1048576, $D96, FALSE)), "", HLOOKUP(J$1, m_preprocess!$1:$1048576, $D96, FALSE))</f>
        <v/>
      </c>
      <c r="K96" t="str">
        <f>IF(ISBLANK(HLOOKUP(K$1,m_preprocess!$1:$1048576, $D96, FALSE)), "", HLOOKUP(K$1, m_preprocess!$1:$1048576, $D96, FALSE))</f>
        <v/>
      </c>
      <c r="L96" t="str">
        <f>IF(ISBLANK(HLOOKUP(L$1,m_preprocess!$1:$1048576, $D96, FALSE)), "", HLOOKUP(L$1, m_preprocess!$1:$1048576, $D96, FALSE))</f>
        <v/>
      </c>
      <c r="M96" t="str">
        <f>IF(ISBLANK(HLOOKUP(M$1,m_preprocess!$1:$1048576, $D96, FALSE)), "", HLOOKUP(M$1, m_preprocess!$1:$1048576, $D96, FALSE))</f>
        <v/>
      </c>
      <c r="N96" t="str">
        <f>IF(ISBLANK(HLOOKUP(N$1,m_preprocess!$1:$1048576, $D96, FALSE)), "", HLOOKUP(N$1, m_preprocess!$1:$1048576, $D96, FALSE))</f>
        <v/>
      </c>
      <c r="O96" t="str">
        <f>IF(ISBLANK(HLOOKUP(O$1,m_preprocess!$1:$1048576, $D96, FALSE)), "", HLOOKUP(O$1, m_preprocess!$1:$1048576, $D96, FALSE))</f>
        <v/>
      </c>
      <c r="P96" t="str">
        <f>IF(ISBLANK(HLOOKUP(P$1,m_preprocess!$1:$1048576, $D96, FALSE)), "", HLOOKUP(P$1, m_preprocess!$1:$1048576, $D96, FALSE))</f>
        <v/>
      </c>
      <c r="Q96">
        <f>IF(ISBLANK(HLOOKUP(Q$1,m_preprocess!$1:$1048576, $D96, FALSE)), "", HLOOKUP(Q$1, m_preprocess!$1:$1048576, $D96, FALSE))</f>
        <v>35382252.087794431</v>
      </c>
      <c r="R96">
        <f>IF(ISBLANK(HLOOKUP(R$1,m_preprocess!$1:$1048576, $D96, FALSE)), "", HLOOKUP(R$1, m_preprocess!$1:$1048576, $D96, FALSE))</f>
        <v>7.6048743040685212</v>
      </c>
      <c r="S96">
        <f>IF(ISBLANK(HLOOKUP(S$1,m_preprocess!$1:$1048576, $D96, FALSE)), "", HLOOKUP(S$1, m_preprocess!$1:$1048576, $D96, FALSE))</f>
        <v>6.8702577221627408</v>
      </c>
      <c r="T96">
        <f>IF(ISBLANK(HLOOKUP(T$1,m_preprocess!$1:$1048576, $D96, FALSE)), "", HLOOKUP(T$1, m_preprocess!$1:$1048576, $D96, FALSE))</f>
        <v>5.126012181047912</v>
      </c>
      <c r="U96">
        <f>IF(ISBLANK(HLOOKUP(U$1,m_preprocess!$1:$1048576, $D96, FALSE)), "", HLOOKUP(U$1, m_preprocess!$1:$1048576, $D96, FALSE))</f>
        <v>22.687327143708515</v>
      </c>
      <c r="V96">
        <f>IF(ISBLANK(HLOOKUP(V$1,m_preprocess!$1:$1048576, $D96, FALSE)), "", HLOOKUP(V$1, m_preprocess!$1:$1048576, $D96, FALSE))</f>
        <v>6.5566065979657386</v>
      </c>
      <c r="W96">
        <f>IF(ISBLANK(HLOOKUP(W$1,m_preprocess!$1:$1048576, $D96, FALSE)), "", HLOOKUP(W$1, m_preprocess!$1:$1048576, $D96, FALSE))</f>
        <v>5.1097562633832982</v>
      </c>
    </row>
    <row r="97" spans="1:23">
      <c r="A97" s="42">
        <v>36861</v>
      </c>
      <c r="B97">
        <v>2000</v>
      </c>
      <c r="C97">
        <v>12</v>
      </c>
      <c r="D97">
        <v>97</v>
      </c>
      <c r="E97" t="str">
        <f>IF(ISBLANK(HLOOKUP(E$1,m_preprocess!$1:$1048576, $D97, FALSE)), "", HLOOKUP(E$1, m_preprocess!$1:$1048576, $D97, FALSE))</f>
        <v/>
      </c>
      <c r="F97">
        <f>IF(ISBLANK(HLOOKUP(F$1,m_preprocess!$1:$1048576, $D97, FALSE)), "", HLOOKUP(F$1, m_preprocess!$1:$1048576, $D97, FALSE))</f>
        <v>74.89</v>
      </c>
      <c r="G97" t="str">
        <f>IF(ISBLANK(HLOOKUP(G$1,m_preprocess!$1:$1048576, $D97, FALSE)), "", HLOOKUP(G$1, m_preprocess!$1:$1048576, $D97, FALSE))</f>
        <v/>
      </c>
      <c r="H97" t="str">
        <f>IF(ISBLANK(HLOOKUP(H$1,m_preprocess!$1:$1048576, $D97, FALSE)), "", HLOOKUP(H$1, m_preprocess!$1:$1048576, $D97, FALSE))</f>
        <v/>
      </c>
      <c r="I97" t="str">
        <f>IF(ISBLANK(HLOOKUP(I$1,m_preprocess!$1:$1048576, $D97, FALSE)), "", HLOOKUP(I$1, m_preprocess!$1:$1048576, $D97, FALSE))</f>
        <v/>
      </c>
      <c r="J97" t="str">
        <f>IF(ISBLANK(HLOOKUP(J$1,m_preprocess!$1:$1048576, $D97, FALSE)), "", HLOOKUP(J$1, m_preprocess!$1:$1048576, $D97, FALSE))</f>
        <v/>
      </c>
      <c r="K97" t="str">
        <f>IF(ISBLANK(HLOOKUP(K$1,m_preprocess!$1:$1048576, $D97, FALSE)), "", HLOOKUP(K$1, m_preprocess!$1:$1048576, $D97, FALSE))</f>
        <v/>
      </c>
      <c r="L97" t="str">
        <f>IF(ISBLANK(HLOOKUP(L$1,m_preprocess!$1:$1048576, $D97, FALSE)), "", HLOOKUP(L$1, m_preprocess!$1:$1048576, $D97, FALSE))</f>
        <v/>
      </c>
      <c r="M97" t="str">
        <f>IF(ISBLANK(HLOOKUP(M$1,m_preprocess!$1:$1048576, $D97, FALSE)), "", HLOOKUP(M$1, m_preprocess!$1:$1048576, $D97, FALSE))</f>
        <v/>
      </c>
      <c r="N97" t="str">
        <f>IF(ISBLANK(HLOOKUP(N$1,m_preprocess!$1:$1048576, $D97, FALSE)), "", HLOOKUP(N$1, m_preprocess!$1:$1048576, $D97, FALSE))</f>
        <v/>
      </c>
      <c r="O97" t="str">
        <f>IF(ISBLANK(HLOOKUP(O$1,m_preprocess!$1:$1048576, $D97, FALSE)), "", HLOOKUP(O$1, m_preprocess!$1:$1048576, $D97, FALSE))</f>
        <v/>
      </c>
      <c r="P97" t="str">
        <f>IF(ISBLANK(HLOOKUP(P$1,m_preprocess!$1:$1048576, $D97, FALSE)), "", HLOOKUP(P$1, m_preprocess!$1:$1048576, $D97, FALSE))</f>
        <v/>
      </c>
      <c r="Q97">
        <f>IF(ISBLANK(HLOOKUP(Q$1,m_preprocess!$1:$1048576, $D97, FALSE)), "", HLOOKUP(Q$1, m_preprocess!$1:$1048576, $D97, FALSE))</f>
        <v>43892256.068901055</v>
      </c>
      <c r="R97">
        <f>IF(ISBLANK(HLOOKUP(R$1,m_preprocess!$1:$1048576, $D97, FALSE)), "", HLOOKUP(R$1, m_preprocess!$1:$1048576, $D97, FALSE))</f>
        <v>7.4563887301375349</v>
      </c>
      <c r="S97">
        <f>IF(ISBLANK(HLOOKUP(S$1,m_preprocess!$1:$1048576, $D97, FALSE)), "", HLOOKUP(S$1, m_preprocess!$1:$1048576, $D97, FALSE))</f>
        <v>6.7144808786219787</v>
      </c>
      <c r="T97">
        <f>IF(ISBLANK(HLOOKUP(T$1,m_preprocess!$1:$1048576, $D97, FALSE)), "", HLOOKUP(T$1, m_preprocess!$1:$1048576, $D97, FALSE))</f>
        <v>5.0389641607370814</v>
      </c>
      <c r="U97">
        <f>IF(ISBLANK(HLOOKUP(U$1,m_preprocess!$1:$1048576, $D97, FALSE)), "", HLOOKUP(U$1, m_preprocess!$1:$1048576, $D97, FALSE))</f>
        <v>36.990821418047801</v>
      </c>
      <c r="V97">
        <f>IF(ISBLANK(HLOOKUP(V$1,m_preprocess!$1:$1048576, $D97, FALSE)), "", HLOOKUP(V$1, m_preprocess!$1:$1048576, $D97, FALSE))</f>
        <v>7.0102987848844966</v>
      </c>
      <c r="W97">
        <f>IF(ISBLANK(HLOOKUP(W$1,m_preprocess!$1:$1048576, $D97, FALSE)), "", HLOOKUP(W$1, m_preprocess!$1:$1048576, $D97, FALSE))</f>
        <v>9.0935774469221524</v>
      </c>
    </row>
    <row r="98" spans="1:23">
      <c r="A98" s="42">
        <v>36892</v>
      </c>
      <c r="B98">
        <v>2001</v>
      </c>
      <c r="C98">
        <v>1</v>
      </c>
      <c r="D98">
        <v>98</v>
      </c>
      <c r="E98" t="str">
        <f>IF(ISBLANK(HLOOKUP(E$1,m_preprocess!$1:$1048576, $D98, FALSE)), "", HLOOKUP(E$1, m_preprocess!$1:$1048576, $D98, FALSE))</f>
        <v/>
      </c>
      <c r="F98">
        <f>IF(ISBLANK(HLOOKUP(F$1,m_preprocess!$1:$1048576, $D98, FALSE)), "", HLOOKUP(F$1, m_preprocess!$1:$1048576, $D98, FALSE))</f>
        <v>75.06</v>
      </c>
      <c r="G98" t="str">
        <f>IF(ISBLANK(HLOOKUP(G$1,m_preprocess!$1:$1048576, $D98, FALSE)), "", HLOOKUP(G$1, m_preprocess!$1:$1048576, $D98, FALSE))</f>
        <v/>
      </c>
      <c r="H98" t="str">
        <f>IF(ISBLANK(HLOOKUP(H$1,m_preprocess!$1:$1048576, $D98, FALSE)), "", HLOOKUP(H$1, m_preprocess!$1:$1048576, $D98, FALSE))</f>
        <v/>
      </c>
      <c r="I98">
        <f>IF(ISBLANK(HLOOKUP(I$1,m_preprocess!$1:$1048576, $D98, FALSE)), "", HLOOKUP(I$1, m_preprocess!$1:$1048576, $D98, FALSE))</f>
        <v>2.5185375410240676</v>
      </c>
      <c r="J98">
        <f>IF(ISBLANK(HLOOKUP(J$1,m_preprocess!$1:$1048576, $D98, FALSE)), "", HLOOKUP(J$1, m_preprocess!$1:$1048576, $D98, FALSE))</f>
        <v>0.70874925401647315</v>
      </c>
      <c r="K98">
        <f>IF(ISBLANK(HLOOKUP(K$1,m_preprocess!$1:$1048576, $D98, FALSE)), "", HLOOKUP(K$1, m_preprocess!$1:$1048576, $D98, FALSE))</f>
        <v>0.50800470144000254</v>
      </c>
      <c r="L98">
        <f>IF(ISBLANK(HLOOKUP(L$1,m_preprocess!$1:$1048576, $D98, FALSE)), "", HLOOKUP(L$1, m_preprocess!$1:$1048576, $D98, FALSE))</f>
        <v>1.843504784424828</v>
      </c>
      <c r="M98">
        <f>IF(ISBLANK(HLOOKUP(M$1,m_preprocess!$1:$1048576, $D98, FALSE)), "", HLOOKUP(M$1, m_preprocess!$1:$1048576, $D98, FALSE))</f>
        <v>0.49416894810400874</v>
      </c>
      <c r="N98">
        <f>IF(ISBLANK(HLOOKUP(N$1,m_preprocess!$1:$1048576, $D98, FALSE)), "", HLOOKUP(N$1, m_preprocess!$1:$1048576, $D98, FALSE))</f>
        <v>0.37041783536580719</v>
      </c>
      <c r="O98">
        <f>IF(ISBLANK(HLOOKUP(O$1,m_preprocess!$1:$1048576, $D98, FALSE)), "", HLOOKUP(O$1, m_preprocess!$1:$1048576, $D98, FALSE))</f>
        <v>0.97181062787220163</v>
      </c>
      <c r="P98" t="str">
        <f>IF(ISBLANK(HLOOKUP(P$1,m_preprocess!$1:$1048576, $D98, FALSE)), "", HLOOKUP(P$1, m_preprocess!$1:$1048576, $D98, FALSE))</f>
        <v/>
      </c>
      <c r="Q98">
        <f>IF(ISBLANK(HLOOKUP(Q$1,m_preprocess!$1:$1048576, $D98, FALSE)), "", HLOOKUP(Q$1, m_preprocess!$1:$1048576, $D98, FALSE))</f>
        <v>37767385.518252067</v>
      </c>
      <c r="R98">
        <f>IF(ISBLANK(HLOOKUP(R$1,m_preprocess!$1:$1048576, $D98, FALSE)), "", HLOOKUP(R$1, m_preprocess!$1:$1048576, $D98, FALSE))</f>
        <v>7.3503603916866513</v>
      </c>
      <c r="S98">
        <f>IF(ISBLANK(HLOOKUP(S$1,m_preprocess!$1:$1048576, $D98, FALSE)), "", HLOOKUP(S$1, m_preprocess!$1:$1048576, $D98, FALSE))</f>
        <v>6.7544435651478816</v>
      </c>
      <c r="T98">
        <f>IF(ISBLANK(HLOOKUP(T$1,m_preprocess!$1:$1048576, $D98, FALSE)), "", HLOOKUP(T$1, m_preprocess!$1:$1048576, $D98, FALSE))</f>
        <v>4.5099033986863839</v>
      </c>
      <c r="U98">
        <f>IF(ISBLANK(HLOOKUP(U$1,m_preprocess!$1:$1048576, $D98, FALSE)), "", HLOOKUP(U$1, m_preprocess!$1:$1048576, $D98, FALSE))</f>
        <v>18.272227731105783</v>
      </c>
      <c r="V98">
        <f>IF(ISBLANK(HLOOKUP(V$1,m_preprocess!$1:$1048576, $D98, FALSE)), "", HLOOKUP(V$1, m_preprocess!$1:$1048576, $D98, FALSE))</f>
        <v>6.2429114441779907</v>
      </c>
      <c r="W98">
        <f>IF(ISBLANK(HLOOKUP(W$1,m_preprocess!$1:$1048576, $D98, FALSE)), "", HLOOKUP(W$1, m_preprocess!$1:$1048576, $D98, FALSE))</f>
        <v>2.5298810428990137</v>
      </c>
    </row>
    <row r="99" spans="1:23">
      <c r="A99" s="42">
        <v>36923</v>
      </c>
      <c r="B99">
        <v>2001</v>
      </c>
      <c r="C99">
        <v>2</v>
      </c>
      <c r="D99">
        <v>99</v>
      </c>
      <c r="E99" t="str">
        <f>IF(ISBLANK(HLOOKUP(E$1,m_preprocess!$1:$1048576, $D99, FALSE)), "", HLOOKUP(E$1, m_preprocess!$1:$1048576, $D99, FALSE))</f>
        <v/>
      </c>
      <c r="F99">
        <f>IF(ISBLANK(HLOOKUP(F$1,m_preprocess!$1:$1048576, $D99, FALSE)), "", HLOOKUP(F$1, m_preprocess!$1:$1048576, $D99, FALSE))</f>
        <v>75.040000000000006</v>
      </c>
      <c r="G99" t="str">
        <f>IF(ISBLANK(HLOOKUP(G$1,m_preprocess!$1:$1048576, $D99, FALSE)), "", HLOOKUP(G$1, m_preprocess!$1:$1048576, $D99, FALSE))</f>
        <v/>
      </c>
      <c r="H99" t="str">
        <f>IF(ISBLANK(HLOOKUP(H$1,m_preprocess!$1:$1048576, $D99, FALSE)), "", HLOOKUP(H$1, m_preprocess!$1:$1048576, $D99, FALSE))</f>
        <v/>
      </c>
      <c r="I99">
        <f>IF(ISBLANK(HLOOKUP(I$1,m_preprocess!$1:$1048576, $D99, FALSE)), "", HLOOKUP(I$1, m_preprocess!$1:$1048576, $D99, FALSE))</f>
        <v>2.2660664349070676</v>
      </c>
      <c r="J99">
        <f>IF(ISBLANK(HLOOKUP(J$1,m_preprocess!$1:$1048576, $D99, FALSE)), "", HLOOKUP(J$1, m_preprocess!$1:$1048576, $D99, FALSE))</f>
        <v>0.53103794266242021</v>
      </c>
      <c r="K99">
        <f>IF(ISBLANK(HLOOKUP(K$1,m_preprocess!$1:$1048576, $D99, FALSE)), "", HLOOKUP(K$1, m_preprocess!$1:$1048576, $D99, FALSE))</f>
        <v>0.56880941406423025</v>
      </c>
      <c r="L99">
        <f>IF(ISBLANK(HLOOKUP(L$1,m_preprocess!$1:$1048576, $D99, FALSE)), "", HLOOKUP(L$1, m_preprocess!$1:$1048576, $D99, FALSE))</f>
        <v>1.7346295991691993</v>
      </c>
      <c r="M99">
        <f>IF(ISBLANK(HLOOKUP(M$1,m_preprocess!$1:$1048576, $D99, FALSE)), "", HLOOKUP(M$1, m_preprocess!$1:$1048576, $D99, FALSE))</f>
        <v>0.43483814103929103</v>
      </c>
      <c r="N99">
        <f>IF(ISBLANK(HLOOKUP(N$1,m_preprocess!$1:$1048576, $D99, FALSE)), "", HLOOKUP(N$1, m_preprocess!$1:$1048576, $D99, FALSE))</f>
        <v>0.36812109999570092</v>
      </c>
      <c r="O99">
        <f>IF(ISBLANK(HLOOKUP(O$1,m_preprocess!$1:$1048576, $D99, FALSE)), "", HLOOKUP(O$1, m_preprocess!$1:$1048576, $D99, FALSE))</f>
        <v>0.92854003673339869</v>
      </c>
      <c r="P99" t="str">
        <f>IF(ISBLANK(HLOOKUP(P$1,m_preprocess!$1:$1048576, $D99, FALSE)), "", HLOOKUP(P$1, m_preprocess!$1:$1048576, $D99, FALSE))</f>
        <v/>
      </c>
      <c r="Q99">
        <f>IF(ISBLANK(HLOOKUP(Q$1,m_preprocess!$1:$1048576, $D99, FALSE)), "", HLOOKUP(Q$1, m_preprocess!$1:$1048576, $D99, FALSE))</f>
        <v>41231133.688699357</v>
      </c>
      <c r="R99">
        <f>IF(ISBLANK(HLOOKUP(R$1,m_preprocess!$1:$1048576, $D99, FALSE)), "", HLOOKUP(R$1, m_preprocess!$1:$1048576, $D99, FALSE))</f>
        <v>6.8124251998933891</v>
      </c>
      <c r="S99">
        <f>IF(ISBLANK(HLOOKUP(S$1,m_preprocess!$1:$1048576, $D99, FALSE)), "", HLOOKUP(S$1, m_preprocess!$1:$1048576, $D99, FALSE))</f>
        <v>6.2363385927505322</v>
      </c>
      <c r="T99">
        <f>IF(ISBLANK(HLOOKUP(T$1,m_preprocess!$1:$1048576, $D99, FALSE)), "", HLOOKUP(T$1, m_preprocess!$1:$1048576, $D99, FALSE))</f>
        <v>4.1514381665858213</v>
      </c>
      <c r="U99">
        <f>IF(ISBLANK(HLOOKUP(U$1,m_preprocess!$1:$1048576, $D99, FALSE)), "", HLOOKUP(U$1, m_preprocess!$1:$1048576, $D99, FALSE))</f>
        <v>19.157373929856078</v>
      </c>
      <c r="V99">
        <f>IF(ISBLANK(HLOOKUP(V$1,m_preprocess!$1:$1048576, $D99, FALSE)), "", HLOOKUP(V$1, m_preprocess!$1:$1048576, $D99, FALSE))</f>
        <v>6.1243270522388045</v>
      </c>
      <c r="W99">
        <f>IF(ISBLANK(HLOOKUP(W$1,m_preprocess!$1:$1048576, $D99, FALSE)), "", HLOOKUP(W$1, m_preprocess!$1:$1048576, $D99, FALSE))</f>
        <v>2.7625370903518123</v>
      </c>
    </row>
    <row r="100" spans="1:23">
      <c r="A100" s="42">
        <v>36951</v>
      </c>
      <c r="B100">
        <v>2001</v>
      </c>
      <c r="C100">
        <v>3</v>
      </c>
      <c r="D100">
        <v>100</v>
      </c>
      <c r="E100" t="str">
        <f>IF(ISBLANK(HLOOKUP(E$1,m_preprocess!$1:$1048576, $D100, FALSE)), "", HLOOKUP(E$1, m_preprocess!$1:$1048576, $D100, FALSE))</f>
        <v/>
      </c>
      <c r="F100">
        <f>IF(ISBLANK(HLOOKUP(F$1,m_preprocess!$1:$1048576, $D100, FALSE)), "", HLOOKUP(F$1, m_preprocess!$1:$1048576, $D100, FALSE))</f>
        <v>74.87</v>
      </c>
      <c r="G100" t="str">
        <f>IF(ISBLANK(HLOOKUP(G$1,m_preprocess!$1:$1048576, $D100, FALSE)), "", HLOOKUP(G$1, m_preprocess!$1:$1048576, $D100, FALSE))</f>
        <v/>
      </c>
      <c r="H100" t="str">
        <f>IF(ISBLANK(HLOOKUP(H$1,m_preprocess!$1:$1048576, $D100, FALSE)), "", HLOOKUP(H$1, m_preprocess!$1:$1048576, $D100, FALSE))</f>
        <v/>
      </c>
      <c r="I100">
        <f>IF(ISBLANK(HLOOKUP(I$1,m_preprocess!$1:$1048576, $D100, FALSE)), "", HLOOKUP(I$1, m_preprocess!$1:$1048576, $D100, FALSE))</f>
        <v>2.6371900476200691</v>
      </c>
      <c r="J100">
        <f>IF(ISBLANK(HLOOKUP(J$1,m_preprocess!$1:$1048576, $D100, FALSE)), "", HLOOKUP(J$1, m_preprocess!$1:$1048576, $D100, FALSE))</f>
        <v>1.0461507107075374</v>
      </c>
      <c r="K100">
        <f>IF(ISBLANK(HLOOKUP(K$1,m_preprocess!$1:$1048576, $D100, FALSE)), "", HLOOKUP(K$1, m_preprocess!$1:$1048576, $D100, FALSE))</f>
        <v>0.48995169941160549</v>
      </c>
      <c r="L100">
        <f>IF(ISBLANK(HLOOKUP(L$1,m_preprocess!$1:$1048576, $D100, FALSE)), "", HLOOKUP(L$1, m_preprocess!$1:$1048576, $D100, FALSE))</f>
        <v>2.0709935914039264</v>
      </c>
      <c r="M100">
        <f>IF(ISBLANK(HLOOKUP(M$1,m_preprocess!$1:$1048576, $D100, FALSE)), "", HLOOKUP(M$1, m_preprocess!$1:$1048576, $D100, FALSE))</f>
        <v>0.51339524571714457</v>
      </c>
      <c r="N100">
        <f>IF(ISBLANK(HLOOKUP(N$1,m_preprocess!$1:$1048576, $D100, FALSE)), "", HLOOKUP(N$1, m_preprocess!$1:$1048576, $D100, FALSE))</f>
        <v>0.56154507064486259</v>
      </c>
      <c r="O100">
        <f>IF(ISBLANK(HLOOKUP(O$1,m_preprocess!$1:$1048576, $D100, FALSE)), "", HLOOKUP(O$1, m_preprocess!$1:$1048576, $D100, FALSE))</f>
        <v>0.99014853363997701</v>
      </c>
      <c r="P100" t="str">
        <f>IF(ISBLANK(HLOOKUP(P$1,m_preprocess!$1:$1048576, $D100, FALSE)), "", HLOOKUP(P$1, m_preprocess!$1:$1048576, $D100, FALSE))</f>
        <v/>
      </c>
      <c r="Q100">
        <f>IF(ISBLANK(HLOOKUP(Q$1,m_preprocess!$1:$1048576, $D100, FALSE)), "", HLOOKUP(Q$1, m_preprocess!$1:$1048576, $D100, FALSE))</f>
        <v>38500212.114331506</v>
      </c>
      <c r="R100">
        <f>IF(ISBLANK(HLOOKUP(R$1,m_preprocess!$1:$1048576, $D100, FALSE)), "", HLOOKUP(R$1, m_preprocess!$1:$1048576, $D100, FALSE))</f>
        <v>7.0345136369707486</v>
      </c>
      <c r="S100">
        <f>IF(ISBLANK(HLOOKUP(S$1,m_preprocess!$1:$1048576, $D100, FALSE)), "", HLOOKUP(S$1, m_preprocess!$1:$1048576, $D100, FALSE))</f>
        <v>6.3889609189261378</v>
      </c>
      <c r="T100">
        <f>IF(ISBLANK(HLOOKUP(T$1,m_preprocess!$1:$1048576, $D100, FALSE)), "", HLOOKUP(T$1, m_preprocess!$1:$1048576, $D100, FALSE))</f>
        <v>4.5718412047362094</v>
      </c>
      <c r="U100">
        <f>IF(ISBLANK(HLOOKUP(U$1,m_preprocess!$1:$1048576, $D100, FALSE)), "", HLOOKUP(U$1, m_preprocess!$1:$1048576, $D100, FALSE))</f>
        <v>21.949409456105247</v>
      </c>
      <c r="V100">
        <f>IF(ISBLANK(HLOOKUP(V$1,m_preprocess!$1:$1048576, $D100, FALSE)), "", HLOOKUP(V$1, m_preprocess!$1:$1048576, $D100, FALSE))</f>
        <v>6.5992815279818346</v>
      </c>
      <c r="W100">
        <f>IF(ISBLANK(HLOOKUP(W$1,m_preprocess!$1:$1048576, $D100, FALSE)), "", HLOOKUP(W$1, m_preprocess!$1:$1048576, $D100, FALSE))</f>
        <v>3.9199617291304927</v>
      </c>
    </row>
    <row r="101" spans="1:23">
      <c r="A101" s="42">
        <v>36982</v>
      </c>
      <c r="B101">
        <v>2001</v>
      </c>
      <c r="C101">
        <v>4</v>
      </c>
      <c r="D101">
        <v>101</v>
      </c>
      <c r="E101" t="str">
        <f>IF(ISBLANK(HLOOKUP(E$1,m_preprocess!$1:$1048576, $D101, FALSE)), "", HLOOKUP(E$1, m_preprocess!$1:$1048576, $D101, FALSE))</f>
        <v/>
      </c>
      <c r="F101">
        <f>IF(ISBLANK(HLOOKUP(F$1,m_preprocess!$1:$1048576, $D101, FALSE)), "", HLOOKUP(F$1, m_preprocess!$1:$1048576, $D101, FALSE))</f>
        <v>75.02</v>
      </c>
      <c r="G101" t="str">
        <f>IF(ISBLANK(HLOOKUP(G$1,m_preprocess!$1:$1048576, $D101, FALSE)), "", HLOOKUP(G$1, m_preprocess!$1:$1048576, $D101, FALSE))</f>
        <v/>
      </c>
      <c r="H101" t="str">
        <f>IF(ISBLANK(HLOOKUP(H$1,m_preprocess!$1:$1048576, $D101, FALSE)), "", HLOOKUP(H$1, m_preprocess!$1:$1048576, $D101, FALSE))</f>
        <v/>
      </c>
      <c r="I101">
        <f>IF(ISBLANK(HLOOKUP(I$1,m_preprocess!$1:$1048576, $D101, FALSE)), "", HLOOKUP(I$1, m_preprocess!$1:$1048576, $D101, FALSE))</f>
        <v>2.3467746323527074</v>
      </c>
      <c r="J101">
        <f>IF(ISBLANK(HLOOKUP(J$1,m_preprocess!$1:$1048576, $D101, FALSE)), "", HLOOKUP(J$1, m_preprocess!$1:$1048576, $D101, FALSE))</f>
        <v>0.53072729617045244</v>
      </c>
      <c r="K101">
        <f>IF(ISBLANK(HLOOKUP(K$1,m_preprocess!$1:$1048576, $D101, FALSE)), "", HLOOKUP(K$1, m_preprocess!$1:$1048576, $D101, FALSE))</f>
        <v>0.56164257123229644</v>
      </c>
      <c r="L101">
        <f>IF(ISBLANK(HLOOKUP(L$1,m_preprocess!$1:$1048576, $D101, FALSE)), "", HLOOKUP(L$1, m_preprocess!$1:$1048576, $D101, FALSE))</f>
        <v>1.8506493829007633</v>
      </c>
      <c r="M101">
        <f>IF(ISBLANK(HLOOKUP(M$1,m_preprocess!$1:$1048576, $D101, FALSE)), "", HLOOKUP(M$1, m_preprocess!$1:$1048576, $D101, FALSE))</f>
        <v>0.43655677933276338</v>
      </c>
      <c r="N101">
        <f>IF(ISBLANK(HLOOKUP(N$1,m_preprocess!$1:$1048576, $D101, FALSE)), "", HLOOKUP(N$1, m_preprocess!$1:$1048576, $D101, FALSE))</f>
        <v>0.40070013741212568</v>
      </c>
      <c r="O101">
        <f>IF(ISBLANK(HLOOKUP(O$1,m_preprocess!$1:$1048576, $D101, FALSE)), "", HLOOKUP(O$1, m_preprocess!$1:$1048576, $D101, FALSE))</f>
        <v>1.0101521853060775</v>
      </c>
      <c r="P101" t="str">
        <f>IF(ISBLANK(HLOOKUP(P$1,m_preprocess!$1:$1048576, $D101, FALSE)), "", HLOOKUP(P$1, m_preprocess!$1:$1048576, $D101, FALSE))</f>
        <v/>
      </c>
      <c r="Q101">
        <f>IF(ISBLANK(HLOOKUP(Q$1,m_preprocess!$1:$1048576, $D101, FALSE)), "", HLOOKUP(Q$1, m_preprocess!$1:$1048576, $D101, FALSE))</f>
        <v>37659488.269794732</v>
      </c>
      <c r="R101">
        <f>IF(ISBLANK(HLOOKUP(R$1,m_preprocess!$1:$1048576, $D101, FALSE)), "", HLOOKUP(R$1, m_preprocess!$1:$1048576, $D101, FALSE))</f>
        <v>9.3227579578779007</v>
      </c>
      <c r="S101">
        <f>IF(ISBLANK(HLOOKUP(S$1,m_preprocess!$1:$1048576, $D101, FALSE)), "", HLOOKUP(S$1, m_preprocess!$1:$1048576, $D101, FALSE))</f>
        <v>8.710069074913358</v>
      </c>
      <c r="T101">
        <f>IF(ISBLANK(HLOOKUP(T$1,m_preprocess!$1:$1048576, $D101, FALSE)), "", HLOOKUP(T$1, m_preprocess!$1:$1048576, $D101, FALSE))</f>
        <v>4.5703492090402564</v>
      </c>
      <c r="U101">
        <f>IF(ISBLANK(HLOOKUP(U$1,m_preprocess!$1:$1048576, $D101, FALSE)), "", HLOOKUP(U$1, m_preprocess!$1:$1048576, $D101, FALSE))</f>
        <v>18.615655130661157</v>
      </c>
      <c r="V101">
        <f>IF(ISBLANK(HLOOKUP(V$1,m_preprocess!$1:$1048576, $D101, FALSE)), "", HLOOKUP(V$1, m_preprocess!$1:$1048576, $D101, FALSE))</f>
        <v>6.5891134497467343</v>
      </c>
      <c r="W101">
        <f>IF(ISBLANK(HLOOKUP(W$1,m_preprocess!$1:$1048576, $D101, FALSE)), "", HLOOKUP(W$1, m_preprocess!$1:$1048576, $D101, FALSE))</f>
        <v>3.4087531133031193</v>
      </c>
    </row>
    <row r="102" spans="1:23">
      <c r="A102" s="42">
        <v>37012</v>
      </c>
      <c r="B102">
        <v>2001</v>
      </c>
      <c r="C102">
        <v>5</v>
      </c>
      <c r="D102">
        <v>102</v>
      </c>
      <c r="E102" t="str">
        <f>IF(ISBLANK(HLOOKUP(E$1,m_preprocess!$1:$1048576, $D102, FALSE)), "", HLOOKUP(E$1, m_preprocess!$1:$1048576, $D102, FALSE))</f>
        <v/>
      </c>
      <c r="F102">
        <f>IF(ISBLANK(HLOOKUP(F$1,m_preprocess!$1:$1048576, $D102, FALSE)), "", HLOOKUP(F$1, m_preprocess!$1:$1048576, $D102, FALSE))</f>
        <v>74.89</v>
      </c>
      <c r="G102" t="str">
        <f>IF(ISBLANK(HLOOKUP(G$1,m_preprocess!$1:$1048576, $D102, FALSE)), "", HLOOKUP(G$1, m_preprocess!$1:$1048576, $D102, FALSE))</f>
        <v/>
      </c>
      <c r="H102" t="str">
        <f>IF(ISBLANK(HLOOKUP(H$1,m_preprocess!$1:$1048576, $D102, FALSE)), "", HLOOKUP(H$1, m_preprocess!$1:$1048576, $D102, FALSE))</f>
        <v/>
      </c>
      <c r="I102">
        <f>IF(ISBLANK(HLOOKUP(I$1,m_preprocess!$1:$1048576, $D102, FALSE)), "", HLOOKUP(I$1, m_preprocess!$1:$1048576, $D102, FALSE))</f>
        <v>2.7120035263978162</v>
      </c>
      <c r="J102">
        <f>IF(ISBLANK(HLOOKUP(J$1,m_preprocess!$1:$1048576, $D102, FALSE)), "", HLOOKUP(J$1, m_preprocess!$1:$1048576, $D102, FALSE))</f>
        <v>0.62815515032367131</v>
      </c>
      <c r="K102">
        <f>IF(ISBLANK(HLOOKUP(K$1,m_preprocess!$1:$1048576, $D102, FALSE)), "", HLOOKUP(K$1, m_preprocess!$1:$1048576, $D102, FALSE))</f>
        <v>0.70107271770346979</v>
      </c>
      <c r="L102">
        <f>IF(ISBLANK(HLOOKUP(L$1,m_preprocess!$1:$1048576, $D102, FALSE)), "", HLOOKUP(L$1, m_preprocess!$1:$1048576, $D102, FALSE))</f>
        <v>2.2732422330314241</v>
      </c>
      <c r="M102">
        <f>IF(ISBLANK(HLOOKUP(M$1,m_preprocess!$1:$1048576, $D102, FALSE)), "", HLOOKUP(M$1, m_preprocess!$1:$1048576, $D102, FALSE))</f>
        <v>0.51659328612054023</v>
      </c>
      <c r="N102">
        <f>IF(ISBLANK(HLOOKUP(N$1,m_preprocess!$1:$1048576, $D102, FALSE)), "", HLOOKUP(N$1, m_preprocess!$1:$1048576, $D102, FALSE))</f>
        <v>0.498955016923113</v>
      </c>
      <c r="O102">
        <f>IF(ISBLANK(HLOOKUP(O$1,m_preprocess!$1:$1048576, $D102, FALSE)), "", HLOOKUP(O$1, m_preprocess!$1:$1048576, $D102, FALSE))</f>
        <v>1.2385026226997129</v>
      </c>
      <c r="P102" t="str">
        <f>IF(ISBLANK(HLOOKUP(P$1,m_preprocess!$1:$1048576, $D102, FALSE)), "", HLOOKUP(P$1, m_preprocess!$1:$1048576, $D102, FALSE))</f>
        <v/>
      </c>
      <c r="Q102">
        <f>IF(ISBLANK(HLOOKUP(Q$1,m_preprocess!$1:$1048576, $D102, FALSE)), "", HLOOKUP(Q$1, m_preprocess!$1:$1048576, $D102, FALSE))</f>
        <v>37147048.911737211</v>
      </c>
      <c r="R102">
        <f>IF(ISBLANK(HLOOKUP(R$1,m_preprocess!$1:$1048576, $D102, FALSE)), "", HLOOKUP(R$1, m_preprocess!$1:$1048576, $D102, FALSE))</f>
        <v>9.4252239551341965</v>
      </c>
      <c r="S102">
        <f>IF(ISBLANK(HLOOKUP(S$1,m_preprocess!$1:$1048576, $D102, FALSE)), "", HLOOKUP(S$1, m_preprocess!$1:$1048576, $D102, FALSE))</f>
        <v>8.7057890773133924</v>
      </c>
      <c r="T102">
        <f>IF(ISBLANK(HLOOKUP(T$1,m_preprocess!$1:$1048576, $D102, FALSE)), "", HLOOKUP(T$1, m_preprocess!$1:$1048576, $D102, FALSE))</f>
        <v>4.8457695644839101</v>
      </c>
      <c r="U102">
        <f>IF(ISBLANK(HLOOKUP(U$1,m_preprocess!$1:$1048576, $D102, FALSE)), "", HLOOKUP(U$1, m_preprocess!$1:$1048576, $D102, FALSE))</f>
        <v>24.736227197011615</v>
      </c>
      <c r="V102">
        <f>IF(ISBLANK(HLOOKUP(V$1,m_preprocess!$1:$1048576, $D102, FALSE)), "", HLOOKUP(V$1, m_preprocess!$1:$1048576, $D102, FALSE))</f>
        <v>6.2442414474562691</v>
      </c>
      <c r="W102">
        <f>IF(ISBLANK(HLOOKUP(W$1,m_preprocess!$1:$1048576, $D102, FALSE)), "", HLOOKUP(W$1, m_preprocess!$1:$1048576, $D102, FALSE))</f>
        <v>5.0559992685271729</v>
      </c>
    </row>
    <row r="103" spans="1:23">
      <c r="A103" s="42">
        <v>37043</v>
      </c>
      <c r="B103">
        <v>2001</v>
      </c>
      <c r="C103">
        <v>6</v>
      </c>
      <c r="D103">
        <v>103</v>
      </c>
      <c r="E103" t="str">
        <f>IF(ISBLANK(HLOOKUP(E$1,m_preprocess!$1:$1048576, $D103, FALSE)), "", HLOOKUP(E$1, m_preprocess!$1:$1048576, $D103, FALSE))</f>
        <v/>
      </c>
      <c r="F103">
        <f>IF(ISBLANK(HLOOKUP(F$1,m_preprocess!$1:$1048576, $D103, FALSE)), "", HLOOKUP(F$1, m_preprocess!$1:$1048576, $D103, FALSE))</f>
        <v>75.44</v>
      </c>
      <c r="G103" t="str">
        <f>IF(ISBLANK(HLOOKUP(G$1,m_preprocess!$1:$1048576, $D103, FALSE)), "", HLOOKUP(G$1, m_preprocess!$1:$1048576, $D103, FALSE))</f>
        <v/>
      </c>
      <c r="H103" t="str">
        <f>IF(ISBLANK(HLOOKUP(H$1,m_preprocess!$1:$1048576, $D103, FALSE)), "", HLOOKUP(H$1, m_preprocess!$1:$1048576, $D103, FALSE))</f>
        <v/>
      </c>
      <c r="I103">
        <f>IF(ISBLANK(HLOOKUP(I$1,m_preprocess!$1:$1048576, $D103, FALSE)), "", HLOOKUP(I$1, m_preprocess!$1:$1048576, $D103, FALSE))</f>
        <v>2.9645453785874305</v>
      </c>
      <c r="J103">
        <f>IF(ISBLANK(HLOOKUP(J$1,m_preprocess!$1:$1048576, $D103, FALSE)), "", HLOOKUP(J$1, m_preprocess!$1:$1048576, $D103, FALSE))</f>
        <v>0.52821964816894129</v>
      </c>
      <c r="K103">
        <f>IF(ISBLANK(HLOOKUP(K$1,m_preprocess!$1:$1048576, $D103, FALSE)), "", HLOOKUP(K$1, m_preprocess!$1:$1048576, $D103, FALSE))</f>
        <v>0.6285204674089222</v>
      </c>
      <c r="L103">
        <f>IF(ISBLANK(HLOOKUP(L$1,m_preprocess!$1:$1048576, $D103, FALSE)), "", HLOOKUP(L$1, m_preprocess!$1:$1048576, $D103, FALSE))</f>
        <v>2.0079507864064414</v>
      </c>
      <c r="M103">
        <f>IF(ISBLANK(HLOOKUP(M$1,m_preprocess!$1:$1048576, $D103, FALSE)), "", HLOOKUP(M$1, m_preprocess!$1:$1048576, $D103, FALSE))</f>
        <v>0.41892169485171471</v>
      </c>
      <c r="N103">
        <f>IF(ISBLANK(HLOOKUP(N$1,m_preprocess!$1:$1048576, $D103, FALSE)), "", HLOOKUP(N$1, m_preprocess!$1:$1048576, $D103, FALSE))</f>
        <v>0.54685744632940925</v>
      </c>
      <c r="O103">
        <f>IF(ISBLANK(HLOOKUP(O$1,m_preprocess!$1:$1048576, $D103, FALSE)), "", HLOOKUP(O$1, m_preprocess!$1:$1048576, $D103, FALSE))</f>
        <v>1.0119460680031733</v>
      </c>
      <c r="P103" t="str">
        <f>IF(ISBLANK(HLOOKUP(P$1,m_preprocess!$1:$1048576, $D103, FALSE)), "", HLOOKUP(P$1, m_preprocess!$1:$1048576, $D103, FALSE))</f>
        <v/>
      </c>
      <c r="Q103">
        <f>IF(ISBLANK(HLOOKUP(Q$1,m_preprocess!$1:$1048576, $D103, FALSE)), "", HLOOKUP(Q$1, m_preprocess!$1:$1048576, $D103, FALSE))</f>
        <v>38063382.59544009</v>
      </c>
      <c r="R103">
        <f>IF(ISBLANK(HLOOKUP(R$1,m_preprocess!$1:$1048576, $D103, FALSE)), "", HLOOKUP(R$1, m_preprocess!$1:$1048576, $D103, FALSE))</f>
        <v>6.8020409464475069</v>
      </c>
      <c r="S103">
        <f>IF(ISBLANK(HLOOKUP(S$1,m_preprocess!$1:$1048576, $D103, FALSE)), "", HLOOKUP(S$1, m_preprocess!$1:$1048576, $D103, FALSE))</f>
        <v>6.2065608695652168</v>
      </c>
      <c r="T103">
        <f>IF(ISBLANK(HLOOKUP(T$1,m_preprocess!$1:$1048576, $D103, FALSE)), "", HLOOKUP(T$1, m_preprocess!$1:$1048576, $D103, FALSE))</f>
        <v>4.8875720042417816</v>
      </c>
      <c r="U103">
        <f>IF(ISBLANK(HLOOKUP(U$1,m_preprocess!$1:$1048576, $D103, FALSE)), "", HLOOKUP(U$1, m_preprocess!$1:$1048576, $D103, FALSE))</f>
        <v>23.635972900318134</v>
      </c>
      <c r="V103">
        <f>IF(ISBLANK(HLOOKUP(V$1,m_preprocess!$1:$1048576, $D103, FALSE)), "", HLOOKUP(V$1, m_preprocess!$1:$1048576, $D103, FALSE))</f>
        <v>6.4667200556733828</v>
      </c>
      <c r="W103">
        <f>IF(ISBLANK(HLOOKUP(W$1,m_preprocess!$1:$1048576, $D103, FALSE)), "", HLOOKUP(W$1, m_preprocess!$1:$1048576, $D103, FALSE))</f>
        <v>5.2399640872216331</v>
      </c>
    </row>
    <row r="104" spans="1:23">
      <c r="A104" s="42">
        <v>37073</v>
      </c>
      <c r="B104">
        <v>2001</v>
      </c>
      <c r="C104">
        <v>7</v>
      </c>
      <c r="D104">
        <v>104</v>
      </c>
      <c r="E104" t="str">
        <f>IF(ISBLANK(HLOOKUP(E$1,m_preprocess!$1:$1048576, $D104, FALSE)), "", HLOOKUP(E$1, m_preprocess!$1:$1048576, $D104, FALSE))</f>
        <v/>
      </c>
      <c r="F104">
        <f>IF(ISBLANK(HLOOKUP(F$1,m_preprocess!$1:$1048576, $D104, FALSE)), "", HLOOKUP(F$1, m_preprocess!$1:$1048576, $D104, FALSE))</f>
        <v>76.34</v>
      </c>
      <c r="G104" t="str">
        <f>IF(ISBLANK(HLOOKUP(G$1,m_preprocess!$1:$1048576, $D104, FALSE)), "", HLOOKUP(G$1, m_preprocess!$1:$1048576, $D104, FALSE))</f>
        <v/>
      </c>
      <c r="H104" t="str">
        <f>IF(ISBLANK(HLOOKUP(H$1,m_preprocess!$1:$1048576, $D104, FALSE)), "", HLOOKUP(H$1, m_preprocess!$1:$1048576, $D104, FALSE))</f>
        <v/>
      </c>
      <c r="I104">
        <f>IF(ISBLANK(HLOOKUP(I$1,m_preprocess!$1:$1048576, $D104, FALSE)), "", HLOOKUP(I$1, m_preprocess!$1:$1048576, $D104, FALSE))</f>
        <v>3.212762313776425</v>
      </c>
      <c r="J104">
        <f>IF(ISBLANK(HLOOKUP(J$1,m_preprocess!$1:$1048576, $D104, FALSE)), "", HLOOKUP(J$1, m_preprocess!$1:$1048576, $D104, FALSE))</f>
        <v>0.7730144919652524</v>
      </c>
      <c r="K104">
        <f>IF(ISBLANK(HLOOKUP(K$1,m_preprocess!$1:$1048576, $D104, FALSE)), "", HLOOKUP(K$1, m_preprocess!$1:$1048576, $D104, FALSE))</f>
        <v>0.83990720665000373</v>
      </c>
      <c r="L104">
        <f>IF(ISBLANK(HLOOKUP(L$1,m_preprocess!$1:$1048576, $D104, FALSE)), "", HLOOKUP(L$1, m_preprocess!$1:$1048576, $D104, FALSE))</f>
        <v>1.8435001122848975</v>
      </c>
      <c r="M104">
        <f>IF(ISBLANK(HLOOKUP(M$1,m_preprocess!$1:$1048576, $D104, FALSE)), "", HLOOKUP(M$1, m_preprocess!$1:$1048576, $D104, FALSE))</f>
        <v>0.45253277092719468</v>
      </c>
      <c r="N104">
        <f>IF(ISBLANK(HLOOKUP(N$1,m_preprocess!$1:$1048576, $D104, FALSE)), "", HLOOKUP(N$1, m_preprocess!$1:$1048576, $D104, FALSE))</f>
        <v>0.39827181379887872</v>
      </c>
      <c r="O104">
        <f>IF(ISBLANK(HLOOKUP(O$1,m_preprocess!$1:$1048576, $D104, FALSE)), "", HLOOKUP(O$1, m_preprocess!$1:$1048576, $D104, FALSE))</f>
        <v>0.97067565068889561</v>
      </c>
      <c r="P104" t="str">
        <f>IF(ISBLANK(HLOOKUP(P$1,m_preprocess!$1:$1048576, $D104, FALSE)), "", HLOOKUP(P$1, m_preprocess!$1:$1048576, $D104, FALSE))</f>
        <v/>
      </c>
      <c r="Q104">
        <f>IF(ISBLANK(HLOOKUP(Q$1,m_preprocess!$1:$1048576, $D104, FALSE)), "", HLOOKUP(Q$1, m_preprocess!$1:$1048576, $D104, FALSE))</f>
        <v>38772143.280062884</v>
      </c>
      <c r="R104">
        <f>IF(ISBLANK(HLOOKUP(R$1,m_preprocess!$1:$1048576, $D104, FALSE)), "", HLOOKUP(R$1, m_preprocess!$1:$1048576, $D104, FALSE))</f>
        <v>8.1108826434372538</v>
      </c>
      <c r="S104">
        <f>IF(ISBLANK(HLOOKUP(S$1,m_preprocess!$1:$1048576, $D104, FALSE)), "", HLOOKUP(S$1, m_preprocess!$1:$1048576, $D104, FALSE))</f>
        <v>7.5341187319884728</v>
      </c>
      <c r="T104">
        <f>IF(ISBLANK(HLOOKUP(T$1,m_preprocess!$1:$1048576, $D104, FALSE)), "", HLOOKUP(T$1, m_preprocess!$1:$1048576, $D104, FALSE))</f>
        <v>1.8742293107152215</v>
      </c>
      <c r="U104">
        <f>IF(ISBLANK(HLOOKUP(U$1,m_preprocess!$1:$1048576, $D104, FALSE)), "", HLOOKUP(U$1, m_preprocess!$1:$1048576, $D104, FALSE))</f>
        <v>19.570643528755568</v>
      </c>
      <c r="V104">
        <f>IF(ISBLANK(HLOOKUP(V$1,m_preprocess!$1:$1048576, $D104, FALSE)), "", HLOOKUP(V$1, m_preprocess!$1:$1048576, $D104, FALSE))</f>
        <v>3.318523219544145</v>
      </c>
      <c r="W104">
        <f>IF(ISBLANK(HLOOKUP(W$1,m_preprocess!$1:$1048576, $D104, FALSE)), "", HLOOKUP(W$1, m_preprocess!$1:$1048576, $D104, FALSE))</f>
        <v>3.4219000586848307</v>
      </c>
    </row>
    <row r="105" spans="1:23">
      <c r="A105" s="42">
        <v>37104</v>
      </c>
      <c r="B105">
        <v>2001</v>
      </c>
      <c r="C105">
        <v>8</v>
      </c>
      <c r="D105">
        <v>105</v>
      </c>
      <c r="E105" t="str">
        <f>IF(ISBLANK(HLOOKUP(E$1,m_preprocess!$1:$1048576, $D105, FALSE)), "", HLOOKUP(E$1, m_preprocess!$1:$1048576, $D105, FALSE))</f>
        <v/>
      </c>
      <c r="F105">
        <f>IF(ISBLANK(HLOOKUP(F$1,m_preprocess!$1:$1048576, $D105, FALSE)), "", HLOOKUP(F$1, m_preprocess!$1:$1048576, $D105, FALSE))</f>
        <v>75.84</v>
      </c>
      <c r="G105" t="str">
        <f>IF(ISBLANK(HLOOKUP(G$1,m_preprocess!$1:$1048576, $D105, FALSE)), "", HLOOKUP(G$1, m_preprocess!$1:$1048576, $D105, FALSE))</f>
        <v/>
      </c>
      <c r="H105" t="str">
        <f>IF(ISBLANK(HLOOKUP(H$1,m_preprocess!$1:$1048576, $D105, FALSE)), "", HLOOKUP(H$1, m_preprocess!$1:$1048576, $D105, FALSE))</f>
        <v/>
      </c>
      <c r="I105">
        <f>IF(ISBLANK(HLOOKUP(I$1,m_preprocess!$1:$1048576, $D105, FALSE)), "", HLOOKUP(I$1, m_preprocess!$1:$1048576, $D105, FALSE))</f>
        <v>3.1943011930524987</v>
      </c>
      <c r="J105">
        <f>IF(ISBLANK(HLOOKUP(J$1,m_preprocess!$1:$1048576, $D105, FALSE)), "", HLOOKUP(J$1, m_preprocess!$1:$1048576, $D105, FALSE))</f>
        <v>0.89609388109191845</v>
      </c>
      <c r="K105">
        <f>IF(ISBLANK(HLOOKUP(K$1,m_preprocess!$1:$1048576, $D105, FALSE)), "", HLOOKUP(K$1, m_preprocess!$1:$1048576, $D105, FALSE))</f>
        <v>0.59552235143880383</v>
      </c>
      <c r="L105">
        <f>IF(ISBLANK(HLOOKUP(L$1,m_preprocess!$1:$1048576, $D105, FALSE)), "", HLOOKUP(L$1, m_preprocess!$1:$1048576, $D105, FALSE))</f>
        <v>2.3888053359223833</v>
      </c>
      <c r="M105">
        <f>IF(ISBLANK(HLOOKUP(M$1,m_preprocess!$1:$1048576, $D105, FALSE)), "", HLOOKUP(M$1, m_preprocess!$1:$1048576, $D105, FALSE))</f>
        <v>0.50696952209094714</v>
      </c>
      <c r="N105">
        <f>IF(ISBLANK(HLOOKUP(N$1,m_preprocess!$1:$1048576, $D105, FALSE)), "", HLOOKUP(N$1, m_preprocess!$1:$1048576, $D105, FALSE))</f>
        <v>0.75837924560962733</v>
      </c>
      <c r="O105">
        <f>IF(ISBLANK(HLOOKUP(O$1,m_preprocess!$1:$1048576, $D105, FALSE)), "", HLOOKUP(O$1, m_preprocess!$1:$1048576, $D105, FALSE))</f>
        <v>1.120119168794671</v>
      </c>
      <c r="P105" t="str">
        <f>IF(ISBLANK(HLOOKUP(P$1,m_preprocess!$1:$1048576, $D105, FALSE)), "", HLOOKUP(P$1, m_preprocess!$1:$1048576, $D105, FALSE))</f>
        <v/>
      </c>
      <c r="Q105">
        <f>IF(ISBLANK(HLOOKUP(Q$1,m_preprocess!$1:$1048576, $D105, FALSE)), "", HLOOKUP(Q$1, m_preprocess!$1:$1048576, $D105, FALSE))</f>
        <v>39383328.797468349</v>
      </c>
      <c r="R105">
        <f>IF(ISBLANK(HLOOKUP(R$1,m_preprocess!$1:$1048576, $D105, FALSE)), "", HLOOKUP(R$1, m_preprocess!$1:$1048576, $D105, FALSE))</f>
        <v>7.8349653876582268</v>
      </c>
      <c r="S105">
        <f>IF(ISBLANK(HLOOKUP(S$1,m_preprocess!$1:$1048576, $D105, FALSE)), "", HLOOKUP(S$1, m_preprocess!$1:$1048576, $D105, FALSE))</f>
        <v>7.1578201081223618</v>
      </c>
      <c r="T105">
        <f>IF(ISBLANK(HLOOKUP(T$1,m_preprocess!$1:$1048576, $D105, FALSE)), "", HLOOKUP(T$1, m_preprocess!$1:$1048576, $D105, FALSE))</f>
        <v>2.1450384496809072</v>
      </c>
      <c r="U105">
        <f>IF(ISBLANK(HLOOKUP(U$1,m_preprocess!$1:$1048576, $D105, FALSE)), "", HLOOKUP(U$1, m_preprocess!$1:$1048576, $D105, FALSE))</f>
        <v>21.949483550683013</v>
      </c>
      <c r="V105">
        <f>IF(ISBLANK(HLOOKUP(V$1,m_preprocess!$1:$1048576, $D105, FALSE)), "", HLOOKUP(V$1, m_preprocess!$1:$1048576, $D105, FALSE))</f>
        <v>3.9279100214108649</v>
      </c>
      <c r="W105">
        <f>IF(ISBLANK(HLOOKUP(W$1,m_preprocess!$1:$1048576, $D105, FALSE)), "", HLOOKUP(W$1, m_preprocess!$1:$1048576, $D105, FALSE))</f>
        <v>4.9494392101793245</v>
      </c>
    </row>
    <row r="106" spans="1:23">
      <c r="A106" s="42">
        <v>37135</v>
      </c>
      <c r="B106">
        <v>2001</v>
      </c>
      <c r="C106">
        <v>9</v>
      </c>
      <c r="D106">
        <v>106</v>
      </c>
      <c r="E106" t="str">
        <f>IF(ISBLANK(HLOOKUP(E$1,m_preprocess!$1:$1048576, $D106, FALSE)), "", HLOOKUP(E$1, m_preprocess!$1:$1048576, $D106, FALSE))</f>
        <v/>
      </c>
      <c r="F106">
        <f>IF(ISBLANK(HLOOKUP(F$1,m_preprocess!$1:$1048576, $D106, FALSE)), "", HLOOKUP(F$1, m_preprocess!$1:$1048576, $D106, FALSE))</f>
        <v>75.64</v>
      </c>
      <c r="G106" t="str">
        <f>IF(ISBLANK(HLOOKUP(G$1,m_preprocess!$1:$1048576, $D106, FALSE)), "", HLOOKUP(G$1, m_preprocess!$1:$1048576, $D106, FALSE))</f>
        <v/>
      </c>
      <c r="H106" t="str">
        <f>IF(ISBLANK(HLOOKUP(H$1,m_preprocess!$1:$1048576, $D106, FALSE)), "", HLOOKUP(H$1, m_preprocess!$1:$1048576, $D106, FALSE))</f>
        <v/>
      </c>
      <c r="I106">
        <f>IF(ISBLANK(HLOOKUP(I$1,m_preprocess!$1:$1048576, $D106, FALSE)), "", HLOOKUP(I$1, m_preprocess!$1:$1048576, $D106, FALSE))</f>
        <v>3.1864463218906152</v>
      </c>
      <c r="J106">
        <f>IF(ISBLANK(HLOOKUP(J$1,m_preprocess!$1:$1048576, $D106, FALSE)), "", HLOOKUP(J$1, m_preprocess!$1:$1048576, $D106, FALSE))</f>
        <v>1.4164370031337443</v>
      </c>
      <c r="K106">
        <f>IF(ISBLANK(HLOOKUP(K$1,m_preprocess!$1:$1048576, $D106, FALSE)), "", HLOOKUP(K$1, m_preprocess!$1:$1048576, $D106, FALSE))</f>
        <v>0.56506401978015064</v>
      </c>
      <c r="L106">
        <f>IF(ISBLANK(HLOOKUP(L$1,m_preprocess!$1:$1048576, $D106, FALSE)), "", HLOOKUP(L$1, m_preprocess!$1:$1048576, $D106, FALSE))</f>
        <v>1.8950474180418659</v>
      </c>
      <c r="M106">
        <f>IF(ISBLANK(HLOOKUP(M$1,m_preprocess!$1:$1048576, $D106, FALSE)), "", HLOOKUP(M$1, m_preprocess!$1:$1048576, $D106, FALSE))</f>
        <v>0.4380631559085284</v>
      </c>
      <c r="N106">
        <f>IF(ISBLANK(HLOOKUP(N$1,m_preprocess!$1:$1048576, $D106, FALSE)), "", HLOOKUP(N$1, m_preprocess!$1:$1048576, $D106, FALSE))</f>
        <v>0.55188810057422222</v>
      </c>
      <c r="O106">
        <f>IF(ISBLANK(HLOOKUP(O$1,m_preprocess!$1:$1048576, $D106, FALSE)), "", HLOOKUP(O$1, m_preprocess!$1:$1048576, $D106, FALSE))</f>
        <v>0.89941109242443518</v>
      </c>
      <c r="P106" t="str">
        <f>IF(ISBLANK(HLOOKUP(P$1,m_preprocess!$1:$1048576, $D106, FALSE)), "", HLOOKUP(P$1, m_preprocess!$1:$1048576, $D106, FALSE))</f>
        <v/>
      </c>
      <c r="Q106">
        <f>IF(ISBLANK(HLOOKUP(Q$1,m_preprocess!$1:$1048576, $D106, FALSE)), "", HLOOKUP(Q$1, m_preprocess!$1:$1048576, $D106, FALSE))</f>
        <v>38306863.855103113</v>
      </c>
      <c r="R106">
        <f>IF(ISBLANK(HLOOKUP(R$1,m_preprocess!$1:$1048576, $D106, FALSE)), "", HLOOKUP(R$1, m_preprocess!$1:$1048576, $D106, FALSE))</f>
        <v>6.4749410629296671</v>
      </c>
      <c r="S106">
        <f>IF(ISBLANK(HLOOKUP(S$1,m_preprocess!$1:$1048576, $D106, FALSE)), "", HLOOKUP(S$1, m_preprocess!$1:$1048576, $D106, FALSE))</f>
        <v>5.9363219328397676</v>
      </c>
      <c r="T106">
        <f>IF(ISBLANK(HLOOKUP(T$1,m_preprocess!$1:$1048576, $D106, FALSE)), "", HLOOKUP(T$1, m_preprocess!$1:$1048576, $D106, FALSE))</f>
        <v>1.8561278950687468</v>
      </c>
      <c r="U106">
        <f>IF(ISBLANK(HLOOKUP(U$1,m_preprocess!$1:$1048576, $D106, FALSE)), "", HLOOKUP(U$1, m_preprocess!$1:$1048576, $D106, FALSE))</f>
        <v>20.159504093902694</v>
      </c>
      <c r="V106">
        <f>IF(ISBLANK(HLOOKUP(V$1,m_preprocess!$1:$1048576, $D106, FALSE)), "", HLOOKUP(V$1, m_preprocess!$1:$1048576, $D106, FALSE))</f>
        <v>3.5251926491671068</v>
      </c>
      <c r="W106">
        <f>IF(ISBLANK(HLOOKUP(W$1,m_preprocess!$1:$1048576, $D106, FALSE)), "", HLOOKUP(W$1, m_preprocess!$1:$1048576, $D106, FALSE))</f>
        <v>4.9212850483870971</v>
      </c>
    </row>
    <row r="107" spans="1:23">
      <c r="A107" s="42">
        <v>37165</v>
      </c>
      <c r="B107">
        <v>2001</v>
      </c>
      <c r="C107">
        <v>10</v>
      </c>
      <c r="D107">
        <v>107</v>
      </c>
      <c r="E107" t="str">
        <f>IF(ISBLANK(HLOOKUP(E$1,m_preprocess!$1:$1048576, $D107, FALSE)), "", HLOOKUP(E$1, m_preprocess!$1:$1048576, $D107, FALSE))</f>
        <v/>
      </c>
      <c r="F107">
        <f>IF(ISBLANK(HLOOKUP(F$1,m_preprocess!$1:$1048576, $D107, FALSE)), "", HLOOKUP(F$1, m_preprocess!$1:$1048576, $D107, FALSE))</f>
        <v>75.7</v>
      </c>
      <c r="G107" t="str">
        <f>IF(ISBLANK(HLOOKUP(G$1,m_preprocess!$1:$1048576, $D107, FALSE)), "", HLOOKUP(G$1, m_preprocess!$1:$1048576, $D107, FALSE))</f>
        <v/>
      </c>
      <c r="H107" t="str">
        <f>IF(ISBLANK(HLOOKUP(H$1,m_preprocess!$1:$1048576, $D107, FALSE)), "", HLOOKUP(H$1, m_preprocess!$1:$1048576, $D107, FALSE))</f>
        <v/>
      </c>
      <c r="I107">
        <f>IF(ISBLANK(HLOOKUP(I$1,m_preprocess!$1:$1048576, $D107, FALSE)), "", HLOOKUP(I$1, m_preprocess!$1:$1048576, $D107, FALSE))</f>
        <v>3.0442767556106722</v>
      </c>
      <c r="J107">
        <f>IF(ISBLANK(HLOOKUP(J$1,m_preprocess!$1:$1048576, $D107, FALSE)), "", HLOOKUP(J$1, m_preprocess!$1:$1048576, $D107, FALSE))</f>
        <v>0.56758687959273757</v>
      </c>
      <c r="K107">
        <f>IF(ISBLANK(HLOOKUP(K$1,m_preprocess!$1:$1048576, $D107, FALSE)), "", HLOOKUP(K$1, m_preprocess!$1:$1048576, $D107, FALSE))</f>
        <v>0.75332005892447396</v>
      </c>
      <c r="L107">
        <f>IF(ISBLANK(HLOOKUP(L$1,m_preprocess!$1:$1048576, $D107, FALSE)), "", HLOOKUP(L$1, m_preprocess!$1:$1048576, $D107, FALSE))</f>
        <v>2.2669143408909846</v>
      </c>
      <c r="M107">
        <f>IF(ISBLANK(HLOOKUP(M$1,m_preprocess!$1:$1048576, $D107, FALSE)), "", HLOOKUP(M$1, m_preprocess!$1:$1048576, $D107, FALSE))</f>
        <v>0.54330864409153123</v>
      </c>
      <c r="N107">
        <f>IF(ISBLANK(HLOOKUP(N$1,m_preprocess!$1:$1048576, $D107, FALSE)), "", HLOOKUP(N$1, m_preprocess!$1:$1048576, $D107, FALSE))</f>
        <v>0.60959331156677243</v>
      </c>
      <c r="O107">
        <f>IF(ISBLANK(HLOOKUP(O$1,m_preprocess!$1:$1048576, $D107, FALSE)), "", HLOOKUP(O$1, m_preprocess!$1:$1048576, $D107, FALSE))</f>
        <v>1.0933460698161546</v>
      </c>
      <c r="P107" t="str">
        <f>IF(ISBLANK(HLOOKUP(P$1,m_preprocess!$1:$1048576, $D107, FALSE)), "", HLOOKUP(P$1, m_preprocess!$1:$1048576, $D107, FALSE))</f>
        <v/>
      </c>
      <c r="Q107">
        <f>IF(ISBLANK(HLOOKUP(Q$1,m_preprocess!$1:$1048576, $D107, FALSE)), "", HLOOKUP(Q$1, m_preprocess!$1:$1048576, $D107, FALSE))</f>
        <v>39529379.326287985</v>
      </c>
      <c r="R107">
        <f>IF(ISBLANK(HLOOKUP(R$1,m_preprocess!$1:$1048576, $D107, FALSE)), "", HLOOKUP(R$1, m_preprocess!$1:$1048576, $D107, FALSE))</f>
        <v>7.4574502509907532</v>
      </c>
      <c r="S107">
        <f>IF(ISBLANK(HLOOKUP(S$1,m_preprocess!$1:$1048576, $D107, FALSE)), "", HLOOKUP(S$1, m_preprocess!$1:$1048576, $D107, FALSE))</f>
        <v>6.8009413870541611</v>
      </c>
      <c r="T107">
        <f>IF(ISBLANK(HLOOKUP(T$1,m_preprocess!$1:$1048576, $D107, FALSE)), "", HLOOKUP(T$1, m_preprocess!$1:$1048576, $D107, FALSE))</f>
        <v>2.0444897227027741</v>
      </c>
      <c r="U107">
        <f>IF(ISBLANK(HLOOKUP(U$1,m_preprocess!$1:$1048576, $D107, FALSE)), "", HLOOKUP(U$1, m_preprocess!$1:$1048576, $D107, FALSE))</f>
        <v>17.833881112441215</v>
      </c>
      <c r="V107">
        <f>IF(ISBLANK(HLOOKUP(V$1,m_preprocess!$1:$1048576, $D107, FALSE)), "", HLOOKUP(V$1, m_preprocess!$1:$1048576, $D107, FALSE))</f>
        <v>3.5708943990568032</v>
      </c>
      <c r="W107">
        <f>IF(ISBLANK(HLOOKUP(W$1,m_preprocess!$1:$1048576, $D107, FALSE)), "", HLOOKUP(W$1, m_preprocess!$1:$1048576, $D107, FALSE))</f>
        <v>4.2299743970937911</v>
      </c>
    </row>
    <row r="108" spans="1:23">
      <c r="A108" s="42">
        <v>37196</v>
      </c>
      <c r="B108">
        <v>2001</v>
      </c>
      <c r="C108">
        <v>11</v>
      </c>
      <c r="D108">
        <v>108</v>
      </c>
      <c r="E108" t="str">
        <f>IF(ISBLANK(HLOOKUP(E$1,m_preprocess!$1:$1048576, $D108, FALSE)), "", HLOOKUP(E$1, m_preprocess!$1:$1048576, $D108, FALSE))</f>
        <v/>
      </c>
      <c r="F108">
        <f>IF(ISBLANK(HLOOKUP(F$1,m_preprocess!$1:$1048576, $D108, FALSE)), "", HLOOKUP(F$1, m_preprocess!$1:$1048576, $D108, FALSE))</f>
        <v>75.53</v>
      </c>
      <c r="G108" t="str">
        <f>IF(ISBLANK(HLOOKUP(G$1,m_preprocess!$1:$1048576, $D108, FALSE)), "", HLOOKUP(G$1, m_preprocess!$1:$1048576, $D108, FALSE))</f>
        <v/>
      </c>
      <c r="H108" t="str">
        <f>IF(ISBLANK(HLOOKUP(H$1,m_preprocess!$1:$1048576, $D108, FALSE)), "", HLOOKUP(H$1, m_preprocess!$1:$1048576, $D108, FALSE))</f>
        <v/>
      </c>
      <c r="I108">
        <f>IF(ISBLANK(HLOOKUP(I$1,m_preprocess!$1:$1048576, $D108, FALSE)), "", HLOOKUP(I$1, m_preprocess!$1:$1048576, $D108, FALSE))</f>
        <v>3.1578806497578116</v>
      </c>
      <c r="J108">
        <f>IF(ISBLANK(HLOOKUP(J$1,m_preprocess!$1:$1048576, $D108, FALSE)), "", HLOOKUP(J$1, m_preprocess!$1:$1048576, $D108, FALSE))</f>
        <v>0.58046953331423656</v>
      </c>
      <c r="K108">
        <f>IF(ISBLANK(HLOOKUP(K$1,m_preprocess!$1:$1048576, $D108, FALSE)), "", HLOOKUP(K$1, m_preprocess!$1:$1048576, $D108, FALSE))</f>
        <v>0.75261869649812274</v>
      </c>
      <c r="L108">
        <f>IF(ISBLANK(HLOOKUP(L$1,m_preprocess!$1:$1048576, $D108, FALSE)), "", HLOOKUP(L$1, m_preprocess!$1:$1048576, $D108, FALSE))</f>
        <v>2.1418435227818038</v>
      </c>
      <c r="M108">
        <f>IF(ISBLANK(HLOOKUP(M$1,m_preprocess!$1:$1048576, $D108, FALSE)), "", HLOOKUP(M$1, m_preprocess!$1:$1048576, $D108, FALSE))</f>
        <v>0.54967947369205361</v>
      </c>
      <c r="N108">
        <f>IF(ISBLANK(HLOOKUP(N$1,m_preprocess!$1:$1048576, $D108, FALSE)), "", HLOOKUP(N$1, m_preprocess!$1:$1048576, $D108, FALSE))</f>
        <v>0.45395939898170784</v>
      </c>
      <c r="O108">
        <f>IF(ISBLANK(HLOOKUP(O$1,m_preprocess!$1:$1048576, $D108, FALSE)), "", HLOOKUP(O$1, m_preprocess!$1:$1048576, $D108, FALSE))</f>
        <v>1.1289649352421869</v>
      </c>
      <c r="P108" t="str">
        <f>IF(ISBLANK(HLOOKUP(P$1,m_preprocess!$1:$1048576, $D108, FALSE)), "", HLOOKUP(P$1, m_preprocess!$1:$1048576, $D108, FALSE))</f>
        <v/>
      </c>
      <c r="Q108">
        <f>IF(ISBLANK(HLOOKUP(Q$1,m_preprocess!$1:$1048576, $D108, FALSE)), "", HLOOKUP(Q$1, m_preprocess!$1:$1048576, $D108, FALSE))</f>
        <v>38954783.648881242</v>
      </c>
      <c r="R108">
        <f>IF(ISBLANK(HLOOKUP(R$1,m_preprocess!$1:$1048576, $D108, FALSE)), "", HLOOKUP(R$1, m_preprocess!$1:$1048576, $D108, FALSE))</f>
        <v>7.3750472659870256</v>
      </c>
      <c r="S108">
        <f>IF(ISBLANK(HLOOKUP(S$1,m_preprocess!$1:$1048576, $D108, FALSE)), "", HLOOKUP(S$1, m_preprocess!$1:$1048576, $D108, FALSE))</f>
        <v>6.6881118098768697</v>
      </c>
      <c r="T108">
        <f>IF(ISBLANK(HLOOKUP(T$1,m_preprocess!$1:$1048576, $D108, FALSE)), "", HLOOKUP(T$1, m_preprocess!$1:$1048576, $D108, FALSE))</f>
        <v>2.2035353504594202</v>
      </c>
      <c r="U108">
        <f>IF(ISBLANK(HLOOKUP(U$1,m_preprocess!$1:$1048576, $D108, FALSE)), "", HLOOKUP(U$1, m_preprocess!$1:$1048576, $D108, FALSE))</f>
        <v>23.640043734942406</v>
      </c>
      <c r="V108">
        <f>IF(ISBLANK(HLOOKUP(V$1,m_preprocess!$1:$1048576, $D108, FALSE)), "", HLOOKUP(V$1, m_preprocess!$1:$1048576, $D108, FALSE))</f>
        <v>3.91334081848537</v>
      </c>
      <c r="W108">
        <f>IF(ISBLANK(HLOOKUP(W$1,m_preprocess!$1:$1048576, $D108, FALSE)), "", HLOOKUP(W$1, m_preprocess!$1:$1048576, $D108, FALSE))</f>
        <v>7.5312707398384751</v>
      </c>
    </row>
    <row r="109" spans="1:23">
      <c r="A109" s="42">
        <v>37226</v>
      </c>
      <c r="B109">
        <v>2001</v>
      </c>
      <c r="C109">
        <v>12</v>
      </c>
      <c r="D109">
        <v>109</v>
      </c>
      <c r="E109" t="str">
        <f>IF(ISBLANK(HLOOKUP(E$1,m_preprocess!$1:$1048576, $D109, FALSE)), "", HLOOKUP(E$1, m_preprocess!$1:$1048576, $D109, FALSE))</f>
        <v/>
      </c>
      <c r="F109">
        <f>IF(ISBLANK(HLOOKUP(F$1,m_preprocess!$1:$1048576, $D109, FALSE)), "", HLOOKUP(F$1, m_preprocess!$1:$1048576, $D109, FALSE))</f>
        <v>75.58</v>
      </c>
      <c r="G109" t="str">
        <f>IF(ISBLANK(HLOOKUP(G$1,m_preprocess!$1:$1048576, $D109, FALSE)), "", HLOOKUP(G$1, m_preprocess!$1:$1048576, $D109, FALSE))</f>
        <v/>
      </c>
      <c r="H109" t="str">
        <f>IF(ISBLANK(HLOOKUP(H$1,m_preprocess!$1:$1048576, $D109, FALSE)), "", HLOOKUP(H$1, m_preprocess!$1:$1048576, $D109, FALSE))</f>
        <v/>
      </c>
      <c r="I109">
        <f>IF(ISBLANK(HLOOKUP(I$1,m_preprocess!$1:$1048576, $D109, FALSE)), "", HLOOKUP(I$1, m_preprocess!$1:$1048576, $D109, FALSE))</f>
        <v>2.8827883336320288</v>
      </c>
      <c r="J109">
        <f>IF(ISBLANK(HLOOKUP(J$1,m_preprocess!$1:$1048576, $D109, FALSE)), "", HLOOKUP(J$1, m_preprocess!$1:$1048576, $D109, FALSE))</f>
        <v>0.39407494342455773</v>
      </c>
      <c r="K109">
        <f>IF(ISBLANK(HLOOKUP(K$1,m_preprocess!$1:$1048576, $D109, FALSE)), "", HLOOKUP(K$1, m_preprocess!$1:$1048576, $D109, FALSE))</f>
        <v>0.65496983497181094</v>
      </c>
      <c r="L109">
        <f>IF(ISBLANK(HLOOKUP(L$1,m_preprocess!$1:$1048576, $D109, FALSE)), "", HLOOKUP(L$1, m_preprocess!$1:$1048576, $D109, FALSE))</f>
        <v>2.0691862678916162</v>
      </c>
      <c r="M109">
        <f>IF(ISBLANK(HLOOKUP(M$1,m_preprocess!$1:$1048576, $D109, FALSE)), "", HLOOKUP(M$1, m_preprocess!$1:$1048576, $D109, FALSE))</f>
        <v>0.54400579754554357</v>
      </c>
      <c r="N109">
        <f>IF(ISBLANK(HLOOKUP(N$1,m_preprocess!$1:$1048576, $D109, FALSE)), "", HLOOKUP(N$1, m_preprocess!$1:$1048576, $D109, FALSE))</f>
        <v>0.45575037650598954</v>
      </c>
      <c r="O109">
        <f>IF(ISBLANK(HLOOKUP(O$1,m_preprocess!$1:$1048576, $D109, FALSE)), "", HLOOKUP(O$1, m_preprocess!$1:$1048576, $D109, FALSE))</f>
        <v>1.0519628007447188</v>
      </c>
      <c r="P109" t="str">
        <f>IF(ISBLANK(HLOOKUP(P$1,m_preprocess!$1:$1048576, $D109, FALSE)), "", HLOOKUP(P$1, m_preprocess!$1:$1048576, $D109, FALSE))</f>
        <v/>
      </c>
      <c r="Q109">
        <f>IF(ISBLANK(HLOOKUP(Q$1,m_preprocess!$1:$1048576, $D109, FALSE)), "", HLOOKUP(Q$1, m_preprocess!$1:$1048576, $D109, FALSE))</f>
        <v>49068950.317544326</v>
      </c>
      <c r="R109">
        <f>IF(ISBLANK(HLOOKUP(R$1,m_preprocess!$1:$1048576, $D109, FALSE)), "", HLOOKUP(R$1, m_preprocess!$1:$1048576, $D109, FALSE))</f>
        <v>7.3667812384228641</v>
      </c>
      <c r="S109">
        <f>IF(ISBLANK(HLOOKUP(S$1,m_preprocess!$1:$1048576, $D109, FALSE)), "", HLOOKUP(S$1, m_preprocess!$1:$1048576, $D109, FALSE))</f>
        <v>6.7591229293463879</v>
      </c>
      <c r="T109">
        <f>IF(ISBLANK(HLOOKUP(T$1,m_preprocess!$1:$1048576, $D109, FALSE)), "", HLOOKUP(T$1, m_preprocess!$1:$1048576, $D109, FALSE))</f>
        <v>2.007882032900238</v>
      </c>
      <c r="U109">
        <f>IF(ISBLANK(HLOOKUP(U$1,m_preprocess!$1:$1048576, $D109, FALSE)), "", HLOOKUP(U$1, m_preprocess!$1:$1048576, $D109, FALSE))</f>
        <v>36.515154411937026</v>
      </c>
      <c r="V109">
        <f>IF(ISBLANK(HLOOKUP(V$1,m_preprocess!$1:$1048576, $D109, FALSE)), "", HLOOKUP(V$1, m_preprocess!$1:$1048576, $D109, FALSE))</f>
        <v>3.8594965076290024</v>
      </c>
      <c r="W109">
        <f>IF(ISBLANK(HLOOKUP(W$1,m_preprocess!$1:$1048576, $D109, FALSE)), "", HLOOKUP(W$1, m_preprocess!$1:$1048576, $D109, FALSE))</f>
        <v>11.569191392431861</v>
      </c>
    </row>
    <row r="110" spans="1:23">
      <c r="A110" s="42">
        <v>37257</v>
      </c>
      <c r="B110">
        <v>2002</v>
      </c>
      <c r="C110">
        <v>1</v>
      </c>
      <c r="D110">
        <v>110</v>
      </c>
      <c r="E110" t="str">
        <f>IF(ISBLANK(HLOOKUP(E$1,m_preprocess!$1:$1048576, $D110, FALSE)), "", HLOOKUP(E$1, m_preprocess!$1:$1048576, $D110, FALSE))</f>
        <v/>
      </c>
      <c r="F110">
        <f>IF(ISBLANK(HLOOKUP(F$1,m_preprocess!$1:$1048576, $D110, FALSE)), "", HLOOKUP(F$1, m_preprocess!$1:$1048576, $D110, FALSE))</f>
        <v>75.569999999999993</v>
      </c>
      <c r="G110" t="str">
        <f>IF(ISBLANK(HLOOKUP(G$1,m_preprocess!$1:$1048576, $D110, FALSE)), "", HLOOKUP(G$1, m_preprocess!$1:$1048576, $D110, FALSE))</f>
        <v/>
      </c>
      <c r="H110">
        <f>IF(ISBLANK(HLOOKUP(H$1,m_preprocess!$1:$1048576, $D110, FALSE)), "", HLOOKUP(H$1, m_preprocess!$1:$1048576, $D110, FALSE))</f>
        <v>72.400000000000006</v>
      </c>
      <c r="I110">
        <f>IF(ISBLANK(HLOOKUP(I$1,m_preprocess!$1:$1048576, $D110, FALSE)), "", HLOOKUP(I$1, m_preprocess!$1:$1048576, $D110, FALSE))</f>
        <v>3.1589751945500226</v>
      </c>
      <c r="J110">
        <f>IF(ISBLANK(HLOOKUP(J$1,m_preprocess!$1:$1048576, $D110, FALSE)), "", HLOOKUP(J$1, m_preprocess!$1:$1048576, $D110, FALSE))</f>
        <v>0.86043893406169669</v>
      </c>
      <c r="K110">
        <f>IF(ISBLANK(HLOOKUP(K$1,m_preprocess!$1:$1048576, $D110, FALSE)), "", HLOOKUP(K$1, m_preprocess!$1:$1048576, $D110, FALSE))</f>
        <v>0.74629337084742942</v>
      </c>
      <c r="L110">
        <f>IF(ISBLANK(HLOOKUP(L$1,m_preprocess!$1:$1048576, $D110, FALSE)), "", HLOOKUP(L$1, m_preprocess!$1:$1048576, $D110, FALSE))</f>
        <v>1.9086061084971988</v>
      </c>
      <c r="M110">
        <f>IF(ISBLANK(HLOOKUP(M$1,m_preprocess!$1:$1048576, $D110, FALSE)), "", HLOOKUP(M$1, m_preprocess!$1:$1048576, $D110, FALSE))</f>
        <v>0.46781493328311724</v>
      </c>
      <c r="N110">
        <f>IF(ISBLANK(HLOOKUP(N$1,m_preprocess!$1:$1048576, $D110, FALSE)), "", HLOOKUP(N$1, m_preprocess!$1:$1048576, $D110, FALSE))</f>
        <v>0.50255256590905995</v>
      </c>
      <c r="O110">
        <f>IF(ISBLANK(HLOOKUP(O$1,m_preprocess!$1:$1048576, $D110, FALSE)), "", HLOOKUP(O$1, m_preprocess!$1:$1048576, $D110, FALSE))</f>
        <v>0.93595115516635796</v>
      </c>
      <c r="P110" t="str">
        <f>IF(ISBLANK(HLOOKUP(P$1,m_preprocess!$1:$1048576, $D110, FALSE)), "", HLOOKUP(P$1, m_preprocess!$1:$1048576, $D110, FALSE))</f>
        <v/>
      </c>
      <c r="Q110">
        <f>IF(ISBLANK(HLOOKUP(Q$1,m_preprocess!$1:$1048576, $D110, FALSE)), "", HLOOKUP(Q$1, m_preprocess!$1:$1048576, $D110, FALSE))</f>
        <v>40784876.908826262</v>
      </c>
      <c r="R110">
        <f>IF(ISBLANK(HLOOKUP(R$1,m_preprocess!$1:$1048576, $D110, FALSE)), "", HLOOKUP(R$1, m_preprocess!$1:$1048576, $D110, FALSE))</f>
        <v>7.6717613735609369</v>
      </c>
      <c r="S110">
        <f>IF(ISBLANK(HLOOKUP(S$1,m_preprocess!$1:$1048576, $D110, FALSE)), "", HLOOKUP(S$1, m_preprocess!$1:$1048576, $D110, FALSE))</f>
        <v>7.0177129945745671</v>
      </c>
      <c r="T110">
        <f>IF(ISBLANK(HLOOKUP(T$1,m_preprocess!$1:$1048576, $D110, FALSE)), "", HLOOKUP(T$1, m_preprocess!$1:$1048576, $D110, FALSE))</f>
        <v>2.4583577083062065</v>
      </c>
      <c r="U110">
        <f>IF(ISBLANK(HLOOKUP(U$1,m_preprocess!$1:$1048576, $D110, FALSE)), "", HLOOKUP(U$1, m_preprocess!$1:$1048576, $D110, FALSE))</f>
        <v>18.396911055091969</v>
      </c>
      <c r="V110">
        <f>IF(ISBLANK(HLOOKUP(V$1,m_preprocess!$1:$1048576, $D110, FALSE)), "", HLOOKUP(V$1, m_preprocess!$1:$1048576, $D110, FALSE))</f>
        <v>4.1831949982360737</v>
      </c>
      <c r="W110">
        <f>IF(ISBLANK(HLOOKUP(W$1,m_preprocess!$1:$1048576, $D110, FALSE)), "", HLOOKUP(W$1, m_preprocess!$1:$1048576, $D110, FALSE))</f>
        <v>3.4921909355564384</v>
      </c>
    </row>
    <row r="111" spans="1:23">
      <c r="A111" s="42">
        <v>37288</v>
      </c>
      <c r="B111">
        <v>2002</v>
      </c>
      <c r="C111">
        <v>2</v>
      </c>
      <c r="D111">
        <v>111</v>
      </c>
      <c r="E111" t="str">
        <f>IF(ISBLANK(HLOOKUP(E$1,m_preprocess!$1:$1048576, $D111, FALSE)), "", HLOOKUP(E$1, m_preprocess!$1:$1048576, $D111, FALSE))</f>
        <v/>
      </c>
      <c r="F111">
        <f>IF(ISBLANK(HLOOKUP(F$1,m_preprocess!$1:$1048576, $D111, FALSE)), "", HLOOKUP(F$1, m_preprocess!$1:$1048576, $D111, FALSE))</f>
        <v>75.73</v>
      </c>
      <c r="G111" t="str">
        <f>IF(ISBLANK(HLOOKUP(G$1,m_preprocess!$1:$1048576, $D111, FALSE)), "", HLOOKUP(G$1, m_preprocess!$1:$1048576, $D111, FALSE))</f>
        <v/>
      </c>
      <c r="H111">
        <f>IF(ISBLANK(HLOOKUP(H$1,m_preprocess!$1:$1048576, $D111, FALSE)), "", HLOOKUP(H$1, m_preprocess!$1:$1048576, $D111, FALSE))</f>
        <v>69.7</v>
      </c>
      <c r="I111">
        <f>IF(ISBLANK(HLOOKUP(I$1,m_preprocess!$1:$1048576, $D111, FALSE)), "", HLOOKUP(I$1, m_preprocess!$1:$1048576, $D111, FALSE))</f>
        <v>3.2095088625270174</v>
      </c>
      <c r="J111">
        <f>IF(ISBLANK(HLOOKUP(J$1,m_preprocess!$1:$1048576, $D111, FALSE)), "", HLOOKUP(J$1, m_preprocess!$1:$1048576, $D111, FALSE))</f>
        <v>0.45544207501938766</v>
      </c>
      <c r="K111">
        <f>IF(ISBLANK(HLOOKUP(K$1,m_preprocess!$1:$1048576, $D111, FALSE)), "", HLOOKUP(K$1, m_preprocess!$1:$1048576, $D111, FALSE))</f>
        <v>0.67296162021816663</v>
      </c>
      <c r="L111">
        <f>IF(ISBLANK(HLOOKUP(L$1,m_preprocess!$1:$1048576, $D111, FALSE)), "", HLOOKUP(L$1, m_preprocess!$1:$1048576, $D111, FALSE))</f>
        <v>1.7541643563853575</v>
      </c>
      <c r="M111">
        <f>IF(ISBLANK(HLOOKUP(M$1,m_preprocess!$1:$1048576, $D111, FALSE)), "", HLOOKUP(M$1, m_preprocess!$1:$1048576, $D111, FALSE))</f>
        <v>0.3729035673784622</v>
      </c>
      <c r="N111">
        <f>IF(ISBLANK(HLOOKUP(N$1,m_preprocess!$1:$1048576, $D111, FALSE)), "", HLOOKUP(N$1, m_preprocess!$1:$1048576, $D111, FALSE))</f>
        <v>0.51110566229147525</v>
      </c>
      <c r="O111">
        <f>IF(ISBLANK(HLOOKUP(O$1,m_preprocess!$1:$1048576, $D111, FALSE)), "", HLOOKUP(O$1, m_preprocess!$1:$1048576, $D111, FALSE))</f>
        <v>0.86595156397335427</v>
      </c>
      <c r="P111" t="str">
        <f>IF(ISBLANK(HLOOKUP(P$1,m_preprocess!$1:$1048576, $D111, FALSE)), "", HLOOKUP(P$1, m_preprocess!$1:$1048576, $D111, FALSE))</f>
        <v/>
      </c>
      <c r="Q111">
        <f>IF(ISBLANK(HLOOKUP(Q$1,m_preprocess!$1:$1048576, $D111, FALSE)), "", HLOOKUP(Q$1, m_preprocess!$1:$1048576, $D111, FALSE))</f>
        <v>40841084.325894624</v>
      </c>
      <c r="R111">
        <f>IF(ISBLANK(HLOOKUP(R$1,m_preprocess!$1:$1048576, $D111, FALSE)), "", HLOOKUP(R$1, m_preprocess!$1:$1048576, $D111, FALSE))</f>
        <v>6.432119727980985</v>
      </c>
      <c r="S111">
        <f>IF(ISBLANK(HLOOKUP(S$1,m_preprocess!$1:$1048576, $D111, FALSE)), "", HLOOKUP(S$1, m_preprocess!$1:$1048576, $D111, FALSE))</f>
        <v>5.8904191469694966</v>
      </c>
      <c r="T111">
        <f>IF(ISBLANK(HLOOKUP(T$1,m_preprocess!$1:$1048576, $D111, FALSE)), "", HLOOKUP(T$1, m_preprocess!$1:$1048576, $D111, FALSE))</f>
        <v>2.4463253798322988</v>
      </c>
      <c r="U111">
        <f>IF(ISBLANK(HLOOKUP(U$1,m_preprocess!$1:$1048576, $D111, FALSE)), "", HLOOKUP(U$1, m_preprocess!$1:$1048576, $D111, FALSE))</f>
        <v>17.923835404393241</v>
      </c>
      <c r="V111">
        <f>IF(ISBLANK(HLOOKUP(V$1,m_preprocess!$1:$1048576, $D111, FALSE)), "", HLOOKUP(V$1, m_preprocess!$1:$1048576, $D111, FALSE))</f>
        <v>4.0280401428060211</v>
      </c>
      <c r="W111">
        <f>IF(ISBLANK(HLOOKUP(W$1,m_preprocess!$1:$1048576, $D111, FALSE)), "", HLOOKUP(W$1, m_preprocess!$1:$1048576, $D111, FALSE))</f>
        <v>2.736935058761389</v>
      </c>
    </row>
    <row r="112" spans="1:23">
      <c r="A112" s="42">
        <v>37316</v>
      </c>
      <c r="B112">
        <v>2002</v>
      </c>
      <c r="C112">
        <v>3</v>
      </c>
      <c r="D112">
        <v>112</v>
      </c>
      <c r="E112" t="str">
        <f>IF(ISBLANK(HLOOKUP(E$1,m_preprocess!$1:$1048576, $D112, FALSE)), "", HLOOKUP(E$1, m_preprocess!$1:$1048576, $D112, FALSE))</f>
        <v/>
      </c>
      <c r="F112">
        <f>IF(ISBLANK(HLOOKUP(F$1,m_preprocess!$1:$1048576, $D112, FALSE)), "", HLOOKUP(F$1, m_preprocess!$1:$1048576, $D112, FALSE))</f>
        <v>75.5</v>
      </c>
      <c r="G112" t="str">
        <f>IF(ISBLANK(HLOOKUP(G$1,m_preprocess!$1:$1048576, $D112, FALSE)), "", HLOOKUP(G$1, m_preprocess!$1:$1048576, $D112, FALSE))</f>
        <v/>
      </c>
      <c r="H112">
        <f>IF(ISBLANK(HLOOKUP(H$1,m_preprocess!$1:$1048576, $D112, FALSE)), "", HLOOKUP(H$1, m_preprocess!$1:$1048576, $D112, FALSE))</f>
        <v>77.400000000000006</v>
      </c>
      <c r="I112">
        <f>IF(ISBLANK(HLOOKUP(I$1,m_preprocess!$1:$1048576, $D112, FALSE)), "", HLOOKUP(I$1, m_preprocess!$1:$1048576, $D112, FALSE))</f>
        <v>2.7289600686557298</v>
      </c>
      <c r="J112">
        <f>IF(ISBLANK(HLOOKUP(J$1,m_preprocess!$1:$1048576, $D112, FALSE)), "", HLOOKUP(J$1, m_preprocess!$1:$1048576, $D112, FALSE))</f>
        <v>0.6053278520519052</v>
      </c>
      <c r="K112">
        <f>IF(ISBLANK(HLOOKUP(K$1,m_preprocess!$1:$1048576, $D112, FALSE)), "", HLOOKUP(K$1, m_preprocess!$1:$1048576, $D112, FALSE))</f>
        <v>0.73033657161757071</v>
      </c>
      <c r="L112">
        <f>IF(ISBLANK(HLOOKUP(L$1,m_preprocess!$1:$1048576, $D112, FALSE)), "", HLOOKUP(L$1, m_preprocess!$1:$1048576, $D112, FALSE))</f>
        <v>2.1807360984585564</v>
      </c>
      <c r="M112">
        <f>IF(ISBLANK(HLOOKUP(M$1,m_preprocess!$1:$1048576, $D112, FALSE)), "", HLOOKUP(M$1, m_preprocess!$1:$1048576, $D112, FALSE))</f>
        <v>0.46991840353013509</v>
      </c>
      <c r="N112">
        <f>IF(ISBLANK(HLOOKUP(N$1,m_preprocess!$1:$1048576, $D112, FALSE)), "", HLOOKUP(N$1, m_preprocess!$1:$1048576, $D112, FALSE))</f>
        <v>0.46002611312988634</v>
      </c>
      <c r="O112">
        <f>IF(ISBLANK(HLOOKUP(O$1,m_preprocess!$1:$1048576, $D112, FALSE)), "", HLOOKUP(O$1, m_preprocess!$1:$1048576, $D112, FALSE))</f>
        <v>1.2482019806789229</v>
      </c>
      <c r="P112" t="str">
        <f>IF(ISBLANK(HLOOKUP(P$1,m_preprocess!$1:$1048576, $D112, FALSE)), "", HLOOKUP(P$1, m_preprocess!$1:$1048576, $D112, FALSE))</f>
        <v/>
      </c>
      <c r="Q112">
        <f>IF(ISBLANK(HLOOKUP(Q$1,m_preprocess!$1:$1048576, $D112, FALSE)), "", HLOOKUP(Q$1, m_preprocess!$1:$1048576, $D112, FALSE))</f>
        <v>39266876.927152321</v>
      </c>
      <c r="R112">
        <f>IF(ISBLANK(HLOOKUP(R$1,m_preprocess!$1:$1048576, $D112, FALSE)), "", HLOOKUP(R$1, m_preprocess!$1:$1048576, $D112, FALSE))</f>
        <v>7.1254331125827814</v>
      </c>
      <c r="S112">
        <f>IF(ISBLANK(HLOOKUP(S$1,m_preprocess!$1:$1048576, $D112, FALSE)), "", HLOOKUP(S$1, m_preprocess!$1:$1048576, $D112, FALSE))</f>
        <v>6.4577950331125828</v>
      </c>
      <c r="T112">
        <f>IF(ISBLANK(HLOOKUP(T$1,m_preprocess!$1:$1048576, $D112, FALSE)), "", HLOOKUP(T$1, m_preprocess!$1:$1048576, $D112, FALSE))</f>
        <v>2.1529226092569536</v>
      </c>
      <c r="U112">
        <f>IF(ISBLANK(HLOOKUP(U$1,m_preprocess!$1:$1048576, $D112, FALSE)), "", HLOOKUP(U$1, m_preprocess!$1:$1048576, $D112, FALSE))</f>
        <v>19.132574259622515</v>
      </c>
      <c r="V112">
        <f>IF(ISBLANK(HLOOKUP(V$1,m_preprocess!$1:$1048576, $D112, FALSE)), "", HLOOKUP(V$1, m_preprocess!$1:$1048576, $D112, FALSE))</f>
        <v>3.9738573642238415</v>
      </c>
      <c r="W112">
        <f>IF(ISBLANK(HLOOKUP(W$1,m_preprocess!$1:$1048576, $D112, FALSE)), "", HLOOKUP(W$1, m_preprocess!$1:$1048576, $D112, FALSE))</f>
        <v>3.4081356556291387</v>
      </c>
    </row>
    <row r="113" spans="1:23">
      <c r="A113" s="42">
        <v>37347</v>
      </c>
      <c r="B113">
        <v>2002</v>
      </c>
      <c r="C113">
        <v>4</v>
      </c>
      <c r="D113">
        <v>113</v>
      </c>
      <c r="E113" t="str">
        <f>IF(ISBLANK(HLOOKUP(E$1,m_preprocess!$1:$1048576, $D113, FALSE)), "", HLOOKUP(E$1, m_preprocess!$1:$1048576, $D113, FALSE))</f>
        <v/>
      </c>
      <c r="F113">
        <f>IF(ISBLANK(HLOOKUP(F$1,m_preprocess!$1:$1048576, $D113, FALSE)), "", HLOOKUP(F$1, m_preprocess!$1:$1048576, $D113, FALSE))</f>
        <v>75.48</v>
      </c>
      <c r="G113" t="str">
        <f>IF(ISBLANK(HLOOKUP(G$1,m_preprocess!$1:$1048576, $D113, FALSE)), "", HLOOKUP(G$1, m_preprocess!$1:$1048576, $D113, FALSE))</f>
        <v/>
      </c>
      <c r="H113">
        <f>IF(ISBLANK(HLOOKUP(H$1,m_preprocess!$1:$1048576, $D113, FALSE)), "", HLOOKUP(H$1, m_preprocess!$1:$1048576, $D113, FALSE))</f>
        <v>79.599999999999994</v>
      </c>
      <c r="I113">
        <f>IF(ISBLANK(HLOOKUP(I$1,m_preprocess!$1:$1048576, $D113, FALSE)), "", HLOOKUP(I$1, m_preprocess!$1:$1048576, $D113, FALSE))</f>
        <v>3.124254626316489</v>
      </c>
      <c r="J113">
        <f>IF(ISBLANK(HLOOKUP(J$1,m_preprocess!$1:$1048576, $D113, FALSE)), "", HLOOKUP(J$1, m_preprocess!$1:$1048576, $D113, FALSE))</f>
        <v>0.91487200482635922</v>
      </c>
      <c r="K113">
        <f>IF(ISBLANK(HLOOKUP(K$1,m_preprocess!$1:$1048576, $D113, FALSE)), "", HLOOKUP(K$1, m_preprocess!$1:$1048576, $D113, FALSE))</f>
        <v>0.59137342074990085</v>
      </c>
      <c r="L113">
        <f>IF(ISBLANK(HLOOKUP(L$1,m_preprocess!$1:$1048576, $D113, FALSE)), "", HLOOKUP(L$1, m_preprocess!$1:$1048576, $D113, FALSE))</f>
        <v>2.4179828816715876</v>
      </c>
      <c r="M113">
        <f>IF(ISBLANK(HLOOKUP(M$1,m_preprocess!$1:$1048576, $D113, FALSE)), "", HLOOKUP(M$1, m_preprocess!$1:$1048576, $D113, FALSE))</f>
        <v>0.47021432097670357</v>
      </c>
      <c r="N113">
        <f>IF(ISBLANK(HLOOKUP(N$1,m_preprocess!$1:$1048576, $D113, FALSE)), "", HLOOKUP(N$1, m_preprocess!$1:$1048576, $D113, FALSE))</f>
        <v>0.75212243807918222</v>
      </c>
      <c r="O113">
        <f>IF(ISBLANK(HLOOKUP(O$1,m_preprocess!$1:$1048576, $D113, FALSE)), "", HLOOKUP(O$1, m_preprocess!$1:$1048576, $D113, FALSE))</f>
        <v>1.191144128498741</v>
      </c>
      <c r="P113" t="str">
        <f>IF(ISBLANK(HLOOKUP(P$1,m_preprocess!$1:$1048576, $D113, FALSE)), "", HLOOKUP(P$1, m_preprocess!$1:$1048576, $D113, FALSE))</f>
        <v/>
      </c>
      <c r="Q113">
        <f>IF(ISBLANK(HLOOKUP(Q$1,m_preprocess!$1:$1048576, $D113, FALSE)), "", HLOOKUP(Q$1, m_preprocess!$1:$1048576, $D113, FALSE))</f>
        <v>38529526.576576576</v>
      </c>
      <c r="R113">
        <f>IF(ISBLANK(HLOOKUP(R$1,m_preprocess!$1:$1048576, $D113, FALSE)), "", HLOOKUP(R$1, m_preprocess!$1:$1048576, $D113, FALSE))</f>
        <v>11.77416952835188</v>
      </c>
      <c r="S113">
        <f>IF(ISBLANK(HLOOKUP(S$1,m_preprocess!$1:$1048576, $D113, FALSE)), "", HLOOKUP(S$1, m_preprocess!$1:$1048576, $D113, FALSE))</f>
        <v>11.060113513513512</v>
      </c>
      <c r="T113">
        <f>IF(ISBLANK(HLOOKUP(T$1,m_preprocess!$1:$1048576, $D113, FALSE)), "", HLOOKUP(T$1, m_preprocess!$1:$1048576, $D113, FALSE))</f>
        <v>1.966276349772125</v>
      </c>
      <c r="U113">
        <f>IF(ISBLANK(HLOOKUP(U$1,m_preprocess!$1:$1048576, $D113, FALSE)), "", HLOOKUP(U$1, m_preprocess!$1:$1048576, $D113, FALSE))</f>
        <v>22.942431661942237</v>
      </c>
      <c r="V113">
        <f>IF(ISBLANK(HLOOKUP(V$1,m_preprocess!$1:$1048576, $D113, FALSE)), "", HLOOKUP(V$1, m_preprocess!$1:$1048576, $D113, FALSE))</f>
        <v>4.1223778071118176</v>
      </c>
      <c r="W113">
        <f>IF(ISBLANK(HLOOKUP(W$1,m_preprocess!$1:$1048576, $D113, FALSE)), "", HLOOKUP(W$1, m_preprocess!$1:$1048576, $D113, FALSE))</f>
        <v>4.7602890302066774</v>
      </c>
    </row>
    <row r="114" spans="1:23">
      <c r="A114" s="42">
        <v>37377</v>
      </c>
      <c r="B114">
        <v>2002</v>
      </c>
      <c r="C114">
        <v>5</v>
      </c>
      <c r="D114">
        <v>114</v>
      </c>
      <c r="E114" t="str">
        <f>IF(ISBLANK(HLOOKUP(E$1,m_preprocess!$1:$1048576, $D114, FALSE)), "", HLOOKUP(E$1, m_preprocess!$1:$1048576, $D114, FALSE))</f>
        <v/>
      </c>
      <c r="F114">
        <f>IF(ISBLANK(HLOOKUP(F$1,m_preprocess!$1:$1048576, $D114, FALSE)), "", HLOOKUP(F$1, m_preprocess!$1:$1048576, $D114, FALSE))</f>
        <v>75.510000000000005</v>
      </c>
      <c r="G114" t="str">
        <f>IF(ISBLANK(HLOOKUP(G$1,m_preprocess!$1:$1048576, $D114, FALSE)), "", HLOOKUP(G$1, m_preprocess!$1:$1048576, $D114, FALSE))</f>
        <v/>
      </c>
      <c r="H114">
        <f>IF(ISBLANK(HLOOKUP(H$1,m_preprocess!$1:$1048576, $D114, FALSE)), "", HLOOKUP(H$1, m_preprocess!$1:$1048576, $D114, FALSE))</f>
        <v>80.400000000000006</v>
      </c>
      <c r="I114">
        <f>IF(ISBLANK(HLOOKUP(I$1,m_preprocess!$1:$1048576, $D114, FALSE)), "", HLOOKUP(I$1, m_preprocess!$1:$1048576, $D114, FALSE))</f>
        <v>3.387644433639128</v>
      </c>
      <c r="J114">
        <f>IF(ISBLANK(HLOOKUP(J$1,m_preprocess!$1:$1048576, $D114, FALSE)), "", HLOOKUP(J$1, m_preprocess!$1:$1048576, $D114, FALSE))</f>
        <v>0.90606010779387236</v>
      </c>
      <c r="K114">
        <f>IF(ISBLANK(HLOOKUP(K$1,m_preprocess!$1:$1048576, $D114, FALSE)), "", HLOOKUP(K$1, m_preprocess!$1:$1048576, $D114, FALSE))</f>
        <v>0.8288598472053661</v>
      </c>
      <c r="L114">
        <f>IF(ISBLANK(HLOOKUP(L$1,m_preprocess!$1:$1048576, $D114, FALSE)), "", HLOOKUP(L$1, m_preprocess!$1:$1048576, $D114, FALSE))</f>
        <v>2.0625185917713833</v>
      </c>
      <c r="M114">
        <f>IF(ISBLANK(HLOOKUP(M$1,m_preprocess!$1:$1048576, $D114, FALSE)), "", HLOOKUP(M$1, m_preprocess!$1:$1048576, $D114, FALSE))</f>
        <v>0.45216441716394207</v>
      </c>
      <c r="N114">
        <f>IF(ISBLANK(HLOOKUP(N$1,m_preprocess!$1:$1048576, $D114, FALSE)), "", HLOOKUP(N$1, m_preprocess!$1:$1048576, $D114, FALSE))</f>
        <v>0.51480262331288296</v>
      </c>
      <c r="O114">
        <f>IF(ISBLANK(HLOOKUP(O$1,m_preprocess!$1:$1048576, $D114, FALSE)), "", HLOOKUP(O$1, m_preprocess!$1:$1048576, $D114, FALSE))</f>
        <v>1.0910396596603147</v>
      </c>
      <c r="P114" t="str">
        <f>IF(ISBLANK(HLOOKUP(P$1,m_preprocess!$1:$1048576, $D114, FALSE)), "", HLOOKUP(P$1, m_preprocess!$1:$1048576, $D114, FALSE))</f>
        <v/>
      </c>
      <c r="Q114">
        <f>IF(ISBLANK(HLOOKUP(Q$1,m_preprocess!$1:$1048576, $D114, FALSE)), "", HLOOKUP(Q$1, m_preprocess!$1:$1048576, $D114, FALSE))</f>
        <v>40116818.739239834</v>
      </c>
      <c r="R114">
        <f>IF(ISBLANK(HLOOKUP(R$1,m_preprocess!$1:$1048576, $D114, FALSE)), "", HLOOKUP(R$1, m_preprocess!$1:$1048576, $D114, FALSE))</f>
        <v>8.1121485366176653</v>
      </c>
      <c r="S114">
        <f>IF(ISBLANK(HLOOKUP(S$1,m_preprocess!$1:$1048576, $D114, FALSE)), "", HLOOKUP(S$1, m_preprocess!$1:$1048576, $D114, FALSE))</f>
        <v>7.4192389749702015</v>
      </c>
      <c r="T114">
        <f>IF(ISBLANK(HLOOKUP(T$1,m_preprocess!$1:$1048576, $D114, FALSE)), "", HLOOKUP(T$1, m_preprocess!$1:$1048576, $D114, FALSE))</f>
        <v>1.9342166736736857</v>
      </c>
      <c r="U114">
        <f>IF(ISBLANK(HLOOKUP(U$1,m_preprocess!$1:$1048576, $D114, FALSE)), "", HLOOKUP(U$1, m_preprocess!$1:$1048576, $D114, FALSE))</f>
        <v>19.555596925163552</v>
      </c>
      <c r="V114">
        <f>IF(ISBLANK(HLOOKUP(V$1,m_preprocess!$1:$1048576, $D114, FALSE)), "", HLOOKUP(V$1, m_preprocess!$1:$1048576, $D114, FALSE))</f>
        <v>3.6038031787723481</v>
      </c>
      <c r="W114">
        <f>IF(ISBLANK(HLOOKUP(W$1,m_preprocess!$1:$1048576, $D114, FALSE)), "", HLOOKUP(W$1, m_preprocess!$1:$1048576, $D114, FALSE))</f>
        <v>5.3323657528804125</v>
      </c>
    </row>
    <row r="115" spans="1:23">
      <c r="A115" s="42">
        <v>37408</v>
      </c>
      <c r="B115">
        <v>2002</v>
      </c>
      <c r="C115">
        <v>6</v>
      </c>
      <c r="D115">
        <v>115</v>
      </c>
      <c r="E115" t="str">
        <f>IF(ISBLANK(HLOOKUP(E$1,m_preprocess!$1:$1048576, $D115, FALSE)), "", HLOOKUP(E$1, m_preprocess!$1:$1048576, $D115, FALSE))</f>
        <v/>
      </c>
      <c r="F115">
        <f>IF(ISBLANK(HLOOKUP(F$1,m_preprocess!$1:$1048576, $D115, FALSE)), "", HLOOKUP(F$1, m_preprocess!$1:$1048576, $D115, FALSE))</f>
        <v>75.59</v>
      </c>
      <c r="G115" t="str">
        <f>IF(ISBLANK(HLOOKUP(G$1,m_preprocess!$1:$1048576, $D115, FALSE)), "", HLOOKUP(G$1, m_preprocess!$1:$1048576, $D115, FALSE))</f>
        <v/>
      </c>
      <c r="H115">
        <f>IF(ISBLANK(HLOOKUP(H$1,m_preprocess!$1:$1048576, $D115, FALSE)), "", HLOOKUP(H$1, m_preprocess!$1:$1048576, $D115, FALSE))</f>
        <v>77.5</v>
      </c>
      <c r="I115">
        <f>IF(ISBLANK(HLOOKUP(I$1,m_preprocess!$1:$1048576, $D115, FALSE)), "", HLOOKUP(I$1, m_preprocess!$1:$1048576, $D115, FALSE))</f>
        <v>3.6892285546119927</v>
      </c>
      <c r="J115">
        <f>IF(ISBLANK(HLOOKUP(J$1,m_preprocess!$1:$1048576, $D115, FALSE)), "", HLOOKUP(J$1, m_preprocess!$1:$1048576, $D115, FALSE))</f>
        <v>0.94766750467093497</v>
      </c>
      <c r="K115">
        <f>IF(ISBLANK(HLOOKUP(K$1,m_preprocess!$1:$1048576, $D115, FALSE)), "", HLOOKUP(K$1, m_preprocess!$1:$1048576, $D115, FALSE))</f>
        <v>0.72645731289041748</v>
      </c>
      <c r="L115">
        <f>IF(ISBLANK(HLOOKUP(L$1,m_preprocess!$1:$1048576, $D115, FALSE)), "", HLOOKUP(L$1, m_preprocess!$1:$1048576, $D115, FALSE))</f>
        <v>2.1692654723247831</v>
      </c>
      <c r="M115">
        <f>IF(ISBLANK(HLOOKUP(M$1,m_preprocess!$1:$1048576, $D115, FALSE)), "", HLOOKUP(M$1, m_preprocess!$1:$1048576, $D115, FALSE))</f>
        <v>0.38469763757477288</v>
      </c>
      <c r="N115">
        <f>IF(ISBLANK(HLOOKUP(N$1,m_preprocess!$1:$1048576, $D115, FALSE)), "", HLOOKUP(N$1, m_preprocess!$1:$1048576, $D115, FALSE))</f>
        <v>0.54867755731321588</v>
      </c>
      <c r="O115">
        <f>IF(ISBLANK(HLOOKUP(O$1,m_preprocess!$1:$1048576, $D115, FALSE)), "", HLOOKUP(O$1, m_preprocess!$1:$1048576, $D115, FALSE))</f>
        <v>1.2315321619878765</v>
      </c>
      <c r="P115" t="str">
        <f>IF(ISBLANK(HLOOKUP(P$1,m_preprocess!$1:$1048576, $D115, FALSE)), "", HLOOKUP(P$1, m_preprocess!$1:$1048576, $D115, FALSE))</f>
        <v/>
      </c>
      <c r="Q115">
        <f>IF(ISBLANK(HLOOKUP(Q$1,m_preprocess!$1:$1048576, $D115, FALSE)), "", HLOOKUP(Q$1, m_preprocess!$1:$1048576, $D115, FALSE))</f>
        <v>41355324.315385632</v>
      </c>
      <c r="R115">
        <f>IF(ISBLANK(HLOOKUP(R$1,m_preprocess!$1:$1048576, $D115, FALSE)), "", HLOOKUP(R$1, m_preprocess!$1:$1048576, $D115, FALSE))</f>
        <v>7.6799744410636341</v>
      </c>
      <c r="S115">
        <f>IF(ISBLANK(HLOOKUP(S$1,m_preprocess!$1:$1048576, $D115, FALSE)), "", HLOOKUP(S$1, m_preprocess!$1:$1048576, $D115, FALSE))</f>
        <v>6.9529799576663587</v>
      </c>
      <c r="T115">
        <f>IF(ISBLANK(HLOOKUP(T$1,m_preprocess!$1:$1048576, $D115, FALSE)), "", HLOOKUP(T$1, m_preprocess!$1:$1048576, $D115, FALSE))</f>
        <v>1.9962609468408519</v>
      </c>
      <c r="U115">
        <f>IF(ISBLANK(HLOOKUP(U$1,m_preprocess!$1:$1048576, $D115, FALSE)), "", HLOOKUP(U$1, m_preprocess!$1:$1048576, $D115, FALSE))</f>
        <v>22.978533618225956</v>
      </c>
      <c r="V115">
        <f>IF(ISBLANK(HLOOKUP(V$1,m_preprocess!$1:$1048576, $D115, FALSE)), "", HLOOKUP(V$1, m_preprocess!$1:$1048576, $D115, FALSE))</f>
        <v>4.068971358270935</v>
      </c>
      <c r="W115">
        <f>IF(ISBLANK(HLOOKUP(W$1,m_preprocess!$1:$1048576, $D115, FALSE)), "", HLOOKUP(W$1, m_preprocess!$1:$1048576, $D115, FALSE))</f>
        <v>5.7395737663712127</v>
      </c>
    </row>
    <row r="116" spans="1:23">
      <c r="A116" s="42">
        <v>37438</v>
      </c>
      <c r="B116">
        <v>2002</v>
      </c>
      <c r="C116">
        <v>7</v>
      </c>
      <c r="D116">
        <v>116</v>
      </c>
      <c r="E116" t="str">
        <f>IF(ISBLANK(HLOOKUP(E$1,m_preprocess!$1:$1048576, $D116, FALSE)), "", HLOOKUP(E$1, m_preprocess!$1:$1048576, $D116, FALSE))</f>
        <v/>
      </c>
      <c r="F116">
        <f>IF(ISBLANK(HLOOKUP(F$1,m_preprocess!$1:$1048576, $D116, FALSE)), "", HLOOKUP(F$1, m_preprocess!$1:$1048576, $D116, FALSE))</f>
        <v>75.900000000000006</v>
      </c>
      <c r="G116" t="str">
        <f>IF(ISBLANK(HLOOKUP(G$1,m_preprocess!$1:$1048576, $D116, FALSE)), "", HLOOKUP(G$1, m_preprocess!$1:$1048576, $D116, FALSE))</f>
        <v/>
      </c>
      <c r="H116">
        <f>IF(ISBLANK(HLOOKUP(H$1,m_preprocess!$1:$1048576, $D116, FALSE)), "", HLOOKUP(H$1, m_preprocess!$1:$1048576, $D116, FALSE))</f>
        <v>83.3</v>
      </c>
      <c r="I116">
        <f>IF(ISBLANK(HLOOKUP(I$1,m_preprocess!$1:$1048576, $D116, FALSE)), "", HLOOKUP(I$1, m_preprocess!$1:$1048576, $D116, FALSE))</f>
        <v>3.2177545889855126</v>
      </c>
      <c r="J116">
        <f>IF(ISBLANK(HLOOKUP(J$1,m_preprocess!$1:$1048576, $D116, FALSE)), "", HLOOKUP(J$1, m_preprocess!$1:$1048576, $D116, FALSE))</f>
        <v>0.58373187470880905</v>
      </c>
      <c r="K116">
        <f>IF(ISBLANK(HLOOKUP(K$1,m_preprocess!$1:$1048576, $D116, FALSE)), "", HLOOKUP(K$1, m_preprocess!$1:$1048576, $D116, FALSE))</f>
        <v>0.78449242892554183</v>
      </c>
      <c r="L116">
        <f>IF(ISBLANK(HLOOKUP(L$1,m_preprocess!$1:$1048576, $D116, FALSE)), "", HLOOKUP(L$1, m_preprocess!$1:$1048576, $D116, FALSE))</f>
        <v>2.3429395849272954</v>
      </c>
      <c r="M116">
        <f>IF(ISBLANK(HLOOKUP(M$1,m_preprocess!$1:$1048576, $D116, FALSE)), "", HLOOKUP(M$1, m_preprocess!$1:$1048576, $D116, FALSE))</f>
        <v>0.50394154040697736</v>
      </c>
      <c r="N116">
        <f>IF(ISBLANK(HLOOKUP(N$1,m_preprocess!$1:$1048576, $D116, FALSE)), "", HLOOKUP(N$1, m_preprocess!$1:$1048576, $D116, FALSE))</f>
        <v>0.61237525009109239</v>
      </c>
      <c r="O116">
        <f>IF(ISBLANK(HLOOKUP(O$1,m_preprocess!$1:$1048576, $D116, FALSE)), "", HLOOKUP(O$1, m_preprocess!$1:$1048576, $D116, FALSE))</f>
        <v>1.213118749939057</v>
      </c>
      <c r="P116" t="str">
        <f>IF(ISBLANK(HLOOKUP(P$1,m_preprocess!$1:$1048576, $D116, FALSE)), "", HLOOKUP(P$1, m_preprocess!$1:$1048576, $D116, FALSE))</f>
        <v/>
      </c>
      <c r="Q116">
        <f>IF(ISBLANK(HLOOKUP(Q$1,m_preprocess!$1:$1048576, $D116, FALSE)), "", HLOOKUP(Q$1, m_preprocess!$1:$1048576, $D116, FALSE))</f>
        <v>39794552.0289855</v>
      </c>
      <c r="R116">
        <f>IF(ISBLANK(HLOOKUP(R$1,m_preprocess!$1:$1048576, $D116, FALSE)), "", HLOOKUP(R$1, m_preprocess!$1:$1048576, $D116, FALSE))</f>
        <v>8.9245963372859016</v>
      </c>
      <c r="S116">
        <f>IF(ISBLANK(HLOOKUP(S$1,m_preprocess!$1:$1048576, $D116, FALSE)), "", HLOOKUP(S$1, m_preprocess!$1:$1048576, $D116, FALSE))</f>
        <v>8.2767459420289846</v>
      </c>
      <c r="T116">
        <f>IF(ISBLANK(HLOOKUP(T$1,m_preprocess!$1:$1048576, $D116, FALSE)), "", HLOOKUP(T$1, m_preprocess!$1:$1048576, $D116, FALSE))</f>
        <v>1.7939090381343872</v>
      </c>
      <c r="U116">
        <f>IF(ISBLANK(HLOOKUP(U$1,m_preprocess!$1:$1048576, $D116, FALSE)), "", HLOOKUP(U$1, m_preprocess!$1:$1048576, $D116, FALSE))</f>
        <v>23.197914356119892</v>
      </c>
      <c r="V116">
        <f>IF(ISBLANK(HLOOKUP(V$1,m_preprocess!$1:$1048576, $D116, FALSE)), "", HLOOKUP(V$1, m_preprocess!$1:$1048576, $D116, FALSE))</f>
        <v>3.95262935433992</v>
      </c>
      <c r="W116">
        <f>IF(ISBLANK(HLOOKUP(W$1,m_preprocess!$1:$1048576, $D116, FALSE)), "", HLOOKUP(W$1, m_preprocess!$1:$1048576, $D116, FALSE))</f>
        <v>6.4838698023715411</v>
      </c>
    </row>
    <row r="117" spans="1:23">
      <c r="A117" s="42">
        <v>37469</v>
      </c>
      <c r="B117">
        <v>2002</v>
      </c>
      <c r="C117">
        <v>8</v>
      </c>
      <c r="D117">
        <v>117</v>
      </c>
      <c r="E117" t="str">
        <f>IF(ISBLANK(HLOOKUP(E$1,m_preprocess!$1:$1048576, $D117, FALSE)), "", HLOOKUP(E$1, m_preprocess!$1:$1048576, $D117, FALSE))</f>
        <v/>
      </c>
      <c r="F117">
        <f>IF(ISBLANK(HLOOKUP(F$1,m_preprocess!$1:$1048576, $D117, FALSE)), "", HLOOKUP(F$1, m_preprocess!$1:$1048576, $D117, FALSE))</f>
        <v>76.069999999999993</v>
      </c>
      <c r="G117" t="str">
        <f>IF(ISBLANK(HLOOKUP(G$1,m_preprocess!$1:$1048576, $D117, FALSE)), "", HLOOKUP(G$1, m_preprocess!$1:$1048576, $D117, FALSE))</f>
        <v/>
      </c>
      <c r="H117">
        <f>IF(ISBLANK(HLOOKUP(H$1,m_preprocess!$1:$1048576, $D117, FALSE)), "", HLOOKUP(H$1, m_preprocess!$1:$1048576, $D117, FALSE))</f>
        <v>83.6</v>
      </c>
      <c r="I117">
        <f>IF(ISBLANK(HLOOKUP(I$1,m_preprocess!$1:$1048576, $D117, FALSE)), "", HLOOKUP(I$1, m_preprocess!$1:$1048576, $D117, FALSE))</f>
        <v>3.7618732902910583</v>
      </c>
      <c r="J117">
        <f>IF(ISBLANK(HLOOKUP(J$1,m_preprocess!$1:$1048576, $D117, FALSE)), "", HLOOKUP(J$1, m_preprocess!$1:$1048576, $D117, FALSE))</f>
        <v>1.0838360384013495</v>
      </c>
      <c r="K117">
        <f>IF(ISBLANK(HLOOKUP(K$1,m_preprocess!$1:$1048576, $D117, FALSE)), "", HLOOKUP(K$1, m_preprocess!$1:$1048576, $D117, FALSE))</f>
        <v>0.88037096348381405</v>
      </c>
      <c r="L117">
        <f>IF(ISBLANK(HLOOKUP(L$1,m_preprocess!$1:$1048576, $D117, FALSE)), "", HLOOKUP(L$1, m_preprocess!$1:$1048576, $D117, FALSE))</f>
        <v>2.4016458358269936</v>
      </c>
      <c r="M117">
        <f>IF(ISBLANK(HLOOKUP(M$1,m_preprocess!$1:$1048576, $D117, FALSE)), "", HLOOKUP(M$1, m_preprocess!$1:$1048576, $D117, FALSE))</f>
        <v>0.46188474559456083</v>
      </c>
      <c r="N117">
        <f>IF(ISBLANK(HLOOKUP(N$1,m_preprocess!$1:$1048576, $D117, FALSE)), "", HLOOKUP(N$1, m_preprocess!$1:$1048576, $D117, FALSE))</f>
        <v>0.56605186993446888</v>
      </c>
      <c r="O117">
        <f>IF(ISBLANK(HLOOKUP(O$1,m_preprocess!$1:$1048576, $D117, FALSE)), "", HLOOKUP(O$1, m_preprocess!$1:$1048576, $D117, FALSE))</f>
        <v>1.3690346773093596</v>
      </c>
      <c r="P117" t="str">
        <f>IF(ISBLANK(HLOOKUP(P$1,m_preprocess!$1:$1048576, $D117, FALSE)), "", HLOOKUP(P$1, m_preprocess!$1:$1048576, $D117, FALSE))</f>
        <v/>
      </c>
      <c r="Q117">
        <f>IF(ISBLANK(HLOOKUP(Q$1,m_preprocess!$1:$1048576, $D117, FALSE)), "", HLOOKUP(Q$1, m_preprocess!$1:$1048576, $D117, FALSE))</f>
        <v>40561499.184961215</v>
      </c>
      <c r="R117">
        <f>IF(ISBLANK(HLOOKUP(R$1,m_preprocess!$1:$1048576, $D117, FALSE)), "", HLOOKUP(R$1, m_preprocess!$1:$1048576, $D117, FALSE))</f>
        <v>7.8891091231760218</v>
      </c>
      <c r="S117">
        <f>IF(ISBLANK(HLOOKUP(S$1,m_preprocess!$1:$1048576, $D117, FALSE)), "", HLOOKUP(S$1, m_preprocess!$1:$1048576, $D117, FALSE))</f>
        <v>7.1735350072301829</v>
      </c>
      <c r="T117">
        <f>IF(ISBLANK(HLOOKUP(T$1,m_preprocess!$1:$1048576, $D117, FALSE)), "", HLOOKUP(T$1, m_preprocess!$1:$1048576, $D117, FALSE))</f>
        <v>1.5468467855843304</v>
      </c>
      <c r="U117">
        <f>IF(ISBLANK(HLOOKUP(U$1,m_preprocess!$1:$1048576, $D117, FALSE)), "", HLOOKUP(U$1, m_preprocess!$1:$1048576, $D117, FALSE))</f>
        <v>22.041540227940057</v>
      </c>
      <c r="V117">
        <f>IF(ISBLANK(HLOOKUP(V$1,m_preprocess!$1:$1048576, $D117, FALSE)), "", HLOOKUP(V$1, m_preprocess!$1:$1048576, $D117, FALSE))</f>
        <v>3.2433729588458005</v>
      </c>
      <c r="W117">
        <f>IF(ISBLANK(HLOOKUP(W$1,m_preprocess!$1:$1048576, $D117, FALSE)), "", HLOOKUP(W$1, m_preprocess!$1:$1048576, $D117, FALSE))</f>
        <v>5.3049019324306563</v>
      </c>
    </row>
    <row r="118" spans="1:23">
      <c r="A118" s="42">
        <v>37500</v>
      </c>
      <c r="B118">
        <v>2002</v>
      </c>
      <c r="C118">
        <v>9</v>
      </c>
      <c r="D118">
        <v>118</v>
      </c>
      <c r="E118" t="str">
        <f>IF(ISBLANK(HLOOKUP(E$1,m_preprocess!$1:$1048576, $D118, FALSE)), "", HLOOKUP(E$1, m_preprocess!$1:$1048576, $D118, FALSE))</f>
        <v/>
      </c>
      <c r="F118">
        <f>IF(ISBLANK(HLOOKUP(F$1,m_preprocess!$1:$1048576, $D118, FALSE)), "", HLOOKUP(F$1, m_preprocess!$1:$1048576, $D118, FALSE))</f>
        <v>76.42</v>
      </c>
      <c r="G118" t="str">
        <f>IF(ISBLANK(HLOOKUP(G$1,m_preprocess!$1:$1048576, $D118, FALSE)), "", HLOOKUP(G$1, m_preprocess!$1:$1048576, $D118, FALSE))</f>
        <v/>
      </c>
      <c r="H118">
        <f>IF(ISBLANK(HLOOKUP(H$1,m_preprocess!$1:$1048576, $D118, FALSE)), "", HLOOKUP(H$1, m_preprocess!$1:$1048576, $D118, FALSE))</f>
        <v>82.1</v>
      </c>
      <c r="I118">
        <f>IF(ISBLANK(HLOOKUP(I$1,m_preprocess!$1:$1048576, $D118, FALSE)), "", HLOOKUP(I$1, m_preprocess!$1:$1048576, $D118, FALSE))</f>
        <v>3.3763643931965235</v>
      </c>
      <c r="J118">
        <f>IF(ISBLANK(HLOOKUP(J$1,m_preprocess!$1:$1048576, $D118, FALSE)), "", HLOOKUP(J$1, m_preprocess!$1:$1048576, $D118, FALSE))</f>
        <v>1.0437177663765704</v>
      </c>
      <c r="K118">
        <f>IF(ISBLANK(HLOOKUP(K$1,m_preprocess!$1:$1048576, $D118, FALSE)), "", HLOOKUP(K$1, m_preprocess!$1:$1048576, $D118, FALSE))</f>
        <v>0.87580436942218554</v>
      </c>
      <c r="L118">
        <f>IF(ISBLANK(HLOOKUP(L$1,m_preprocess!$1:$1048576, $D118, FALSE)), "", HLOOKUP(L$1, m_preprocess!$1:$1048576, $D118, FALSE))</f>
        <v>2.0474587360128211</v>
      </c>
      <c r="M118">
        <f>IF(ISBLANK(HLOOKUP(M$1,m_preprocess!$1:$1048576, $D118, FALSE)), "", HLOOKUP(M$1, m_preprocess!$1:$1048576, $D118, FALSE))</f>
        <v>0.42518520230852969</v>
      </c>
      <c r="N118">
        <f>IF(ISBLANK(HLOOKUP(N$1,m_preprocess!$1:$1048576, $D118, FALSE)), "", HLOOKUP(N$1, m_preprocess!$1:$1048576, $D118, FALSE))</f>
        <v>0.48721992298425437</v>
      </c>
      <c r="O118">
        <f>IF(ISBLANK(HLOOKUP(O$1,m_preprocess!$1:$1048576, $D118, FALSE)), "", HLOOKUP(O$1, m_preprocess!$1:$1048576, $D118, FALSE))</f>
        <v>1.1165631310940591</v>
      </c>
      <c r="P118" t="str">
        <f>IF(ISBLANK(HLOOKUP(P$1,m_preprocess!$1:$1048576, $D118, FALSE)), "", HLOOKUP(P$1, m_preprocess!$1:$1048576, $D118, FALSE))</f>
        <v/>
      </c>
      <c r="Q118">
        <f>IF(ISBLANK(HLOOKUP(Q$1,m_preprocess!$1:$1048576, $D118, FALSE)), "", HLOOKUP(Q$1, m_preprocess!$1:$1048576, $D118, FALSE))</f>
        <v>41399117.416906565</v>
      </c>
      <c r="R118">
        <f>IF(ISBLANK(HLOOKUP(R$1,m_preprocess!$1:$1048576, $D118, FALSE)), "", HLOOKUP(R$1, m_preprocess!$1:$1048576, $D118, FALSE))</f>
        <v>8.0607245092907611</v>
      </c>
      <c r="S118">
        <f>IF(ISBLANK(HLOOKUP(S$1,m_preprocess!$1:$1048576, $D118, FALSE)), "", HLOOKUP(S$1, m_preprocess!$1:$1048576, $D118, FALSE))</f>
        <v>7.4499271918345986</v>
      </c>
      <c r="T118">
        <f>IF(ISBLANK(HLOOKUP(T$1,m_preprocess!$1:$1048576, $D118, FALSE)), "", HLOOKUP(T$1, m_preprocess!$1:$1048576, $D118, FALSE))</f>
        <v>1.5888387331954985</v>
      </c>
      <c r="U118">
        <f>IF(ISBLANK(HLOOKUP(U$1,m_preprocess!$1:$1048576, $D118, FALSE)), "", HLOOKUP(U$1, m_preprocess!$1:$1048576, $D118, FALSE))</f>
        <v>23.015964941517925</v>
      </c>
      <c r="V118">
        <f>IF(ISBLANK(HLOOKUP(V$1,m_preprocess!$1:$1048576, $D118, FALSE)), "", HLOOKUP(V$1, m_preprocess!$1:$1048576, $D118, FALSE))</f>
        <v>3.7945700993300182</v>
      </c>
      <c r="W118">
        <f>IF(ISBLANK(HLOOKUP(W$1,m_preprocess!$1:$1048576, $D118, FALSE)), "", HLOOKUP(W$1, m_preprocess!$1:$1048576, $D118, FALSE))</f>
        <v>4.8726821381837215</v>
      </c>
    </row>
    <row r="119" spans="1:23">
      <c r="A119" s="42">
        <v>37530</v>
      </c>
      <c r="B119">
        <v>2002</v>
      </c>
      <c r="C119">
        <v>10</v>
      </c>
      <c r="D119">
        <v>119</v>
      </c>
      <c r="E119" t="str">
        <f>IF(ISBLANK(HLOOKUP(E$1,m_preprocess!$1:$1048576, $D119, FALSE)), "", HLOOKUP(E$1, m_preprocess!$1:$1048576, $D119, FALSE))</f>
        <v/>
      </c>
      <c r="F119">
        <f>IF(ISBLANK(HLOOKUP(F$1,m_preprocess!$1:$1048576, $D119, FALSE)), "", HLOOKUP(F$1, m_preprocess!$1:$1048576, $D119, FALSE))</f>
        <v>76.83</v>
      </c>
      <c r="G119" t="str">
        <f>IF(ISBLANK(HLOOKUP(G$1,m_preprocess!$1:$1048576, $D119, FALSE)), "", HLOOKUP(G$1, m_preprocess!$1:$1048576, $D119, FALSE))</f>
        <v/>
      </c>
      <c r="H119">
        <f>IF(ISBLANK(HLOOKUP(H$1,m_preprocess!$1:$1048576, $D119, FALSE)), "", HLOOKUP(H$1, m_preprocess!$1:$1048576, $D119, FALSE))</f>
        <v>89.2</v>
      </c>
      <c r="I119">
        <f>IF(ISBLANK(HLOOKUP(I$1,m_preprocess!$1:$1048576, $D119, FALSE)), "", HLOOKUP(I$1, m_preprocess!$1:$1048576, $D119, FALSE))</f>
        <v>3.9253186829193178</v>
      </c>
      <c r="J119">
        <f>IF(ISBLANK(HLOOKUP(J$1,m_preprocess!$1:$1048576, $D119, FALSE)), "", HLOOKUP(J$1, m_preprocess!$1:$1048576, $D119, FALSE))</f>
        <v>0.84422694345972049</v>
      </c>
      <c r="K119">
        <f>IF(ISBLANK(HLOOKUP(K$1,m_preprocess!$1:$1048576, $D119, FALSE)), "", HLOOKUP(K$1, m_preprocess!$1:$1048576, $D119, FALSE))</f>
        <v>0.89006726241085277</v>
      </c>
      <c r="L119">
        <f>IF(ISBLANK(HLOOKUP(L$1,m_preprocess!$1:$1048576, $D119, FALSE)), "", HLOOKUP(L$1, m_preprocess!$1:$1048576, $D119, FALSE))</f>
        <v>2.0309651112559473</v>
      </c>
      <c r="M119">
        <f>IF(ISBLANK(HLOOKUP(M$1,m_preprocess!$1:$1048576, $D119, FALSE)), "", HLOOKUP(M$1, m_preprocess!$1:$1048576, $D119, FALSE))</f>
        <v>0.43219171142552587</v>
      </c>
      <c r="N119">
        <f>IF(ISBLANK(HLOOKUP(N$1,m_preprocess!$1:$1048576, $D119, FALSE)), "", HLOOKUP(N$1, m_preprocess!$1:$1048576, $D119, FALSE))</f>
        <v>0.482303942945355</v>
      </c>
      <c r="O119">
        <f>IF(ISBLANK(HLOOKUP(O$1,m_preprocess!$1:$1048576, $D119, FALSE)), "", HLOOKUP(O$1, m_preprocess!$1:$1048576, $D119, FALSE))</f>
        <v>1.0911820460792916</v>
      </c>
      <c r="P119" t="str">
        <f>IF(ISBLANK(HLOOKUP(P$1,m_preprocess!$1:$1048576, $D119, FALSE)), "", HLOOKUP(P$1, m_preprocess!$1:$1048576, $D119, FALSE))</f>
        <v/>
      </c>
      <c r="Q119">
        <f>IF(ISBLANK(HLOOKUP(Q$1,m_preprocess!$1:$1048576, $D119, FALSE)), "", HLOOKUP(Q$1, m_preprocess!$1:$1048576, $D119, FALSE))</f>
        <v>39408324.573734216</v>
      </c>
      <c r="R119">
        <f>IF(ISBLANK(HLOOKUP(R$1,m_preprocess!$1:$1048576, $D119, FALSE)), "", HLOOKUP(R$1, m_preprocess!$1:$1048576, $D119, FALSE))</f>
        <v>8.9954756995965131</v>
      </c>
      <c r="S119">
        <f>IF(ISBLANK(HLOOKUP(S$1,m_preprocess!$1:$1048576, $D119, FALSE)), "", HLOOKUP(S$1, m_preprocess!$1:$1048576, $D119, FALSE))</f>
        <v>8.3508416894442288</v>
      </c>
      <c r="T119">
        <f>IF(ISBLANK(HLOOKUP(T$1,m_preprocess!$1:$1048576, $D119, FALSE)), "", HLOOKUP(T$1, m_preprocess!$1:$1048576, $D119, FALSE))</f>
        <v>1.9378351164688274</v>
      </c>
      <c r="U119">
        <f>IF(ISBLANK(HLOOKUP(U$1,m_preprocess!$1:$1048576, $D119, FALSE)), "", HLOOKUP(U$1, m_preprocess!$1:$1048576, $D119, FALSE))</f>
        <v>20.705814237645452</v>
      </c>
      <c r="V119">
        <f>IF(ISBLANK(HLOOKUP(V$1,m_preprocess!$1:$1048576, $D119, FALSE)), "", HLOOKUP(V$1, m_preprocess!$1:$1048576, $D119, FALSE))</f>
        <v>3.7762986593557208</v>
      </c>
      <c r="W119">
        <f>IF(ISBLANK(HLOOKUP(W$1,m_preprocess!$1:$1048576, $D119, FALSE)), "", HLOOKUP(W$1, m_preprocess!$1:$1048576, $D119, FALSE))</f>
        <v>5.9684052323311203</v>
      </c>
    </row>
    <row r="120" spans="1:23">
      <c r="A120" s="42">
        <v>37561</v>
      </c>
      <c r="B120">
        <v>2002</v>
      </c>
      <c r="C120">
        <v>11</v>
      </c>
      <c r="D120">
        <v>120</v>
      </c>
      <c r="E120" t="str">
        <f>IF(ISBLANK(HLOOKUP(E$1,m_preprocess!$1:$1048576, $D120, FALSE)), "", HLOOKUP(E$1, m_preprocess!$1:$1048576, $D120, FALSE))</f>
        <v/>
      </c>
      <c r="F120">
        <f>IF(ISBLANK(HLOOKUP(F$1,m_preprocess!$1:$1048576, $D120, FALSE)), "", HLOOKUP(F$1, m_preprocess!$1:$1048576, $D120, FALSE))</f>
        <v>77.25</v>
      </c>
      <c r="G120" t="str">
        <f>IF(ISBLANK(HLOOKUP(G$1,m_preprocess!$1:$1048576, $D120, FALSE)), "", HLOOKUP(G$1, m_preprocess!$1:$1048576, $D120, FALSE))</f>
        <v/>
      </c>
      <c r="H120">
        <f>IF(ISBLANK(HLOOKUP(H$1,m_preprocess!$1:$1048576, $D120, FALSE)), "", HLOOKUP(H$1, m_preprocess!$1:$1048576, $D120, FALSE))</f>
        <v>83.9</v>
      </c>
      <c r="I120">
        <f>IF(ISBLANK(HLOOKUP(I$1,m_preprocess!$1:$1048576, $D120, FALSE)), "", HLOOKUP(I$1, m_preprocess!$1:$1048576, $D120, FALSE))</f>
        <v>2.7893486857593999</v>
      </c>
      <c r="J120">
        <f>IF(ISBLANK(HLOOKUP(J$1,m_preprocess!$1:$1048576, $D120, FALSE)), "", HLOOKUP(J$1, m_preprocess!$1:$1048576, $D120, FALSE))</f>
        <v>0.58741678079404547</v>
      </c>
      <c r="K120">
        <f>IF(ISBLANK(HLOOKUP(K$1,m_preprocess!$1:$1048576, $D120, FALSE)), "", HLOOKUP(K$1, m_preprocess!$1:$1048576, $D120, FALSE))</f>
        <v>0.78096521807550978</v>
      </c>
      <c r="L120">
        <f>IF(ISBLANK(HLOOKUP(L$1,m_preprocess!$1:$1048576, $D120, FALSE)), "", HLOOKUP(L$1, m_preprocess!$1:$1048576, $D120, FALSE))</f>
        <v>2.5611888580544662</v>
      </c>
      <c r="M120">
        <f>IF(ISBLANK(HLOOKUP(M$1,m_preprocess!$1:$1048576, $D120, FALSE)), "", HLOOKUP(M$1, m_preprocess!$1:$1048576, $D120, FALSE))</f>
        <v>0.42320809968085499</v>
      </c>
      <c r="N120">
        <f>IF(ISBLANK(HLOOKUP(N$1,m_preprocess!$1:$1048576, $D120, FALSE)), "", HLOOKUP(N$1, m_preprocess!$1:$1048576, $D120, FALSE))</f>
        <v>1.1824376797320328</v>
      </c>
      <c r="O120">
        <f>IF(ISBLANK(HLOOKUP(O$1,m_preprocess!$1:$1048576, $D120, FALSE)), "", HLOOKUP(O$1, m_preprocess!$1:$1048576, $D120, FALSE))</f>
        <v>0.94081148024041206</v>
      </c>
      <c r="P120" t="str">
        <f>IF(ISBLANK(HLOOKUP(P$1,m_preprocess!$1:$1048576, $D120, FALSE)), "", HLOOKUP(P$1, m_preprocess!$1:$1048576, $D120, FALSE))</f>
        <v/>
      </c>
      <c r="Q120">
        <f>IF(ISBLANK(HLOOKUP(Q$1,m_preprocess!$1:$1048576, $D120, FALSE)), "", HLOOKUP(Q$1, m_preprocess!$1:$1048576, $D120, FALSE))</f>
        <v>40516702.563106798</v>
      </c>
      <c r="R120">
        <f>IF(ISBLANK(HLOOKUP(R$1,m_preprocess!$1:$1048576, $D120, FALSE)), "", HLOOKUP(R$1, m_preprocess!$1:$1048576, $D120, FALSE))</f>
        <v>7.5795334368932039</v>
      </c>
      <c r="S120">
        <f>IF(ISBLANK(HLOOKUP(S$1,m_preprocess!$1:$1048576, $D120, FALSE)), "", HLOOKUP(S$1, m_preprocess!$1:$1048576, $D120, FALSE))</f>
        <v>7.0090115728155338</v>
      </c>
      <c r="T120">
        <f>IF(ISBLANK(HLOOKUP(T$1,m_preprocess!$1:$1048576, $D120, FALSE)), "", HLOOKUP(T$1, m_preprocess!$1:$1048576, $D120, FALSE))</f>
        <v>1.8366768676504854</v>
      </c>
      <c r="U120">
        <f>IF(ISBLANK(HLOOKUP(U$1,m_preprocess!$1:$1048576, $D120, FALSE)), "", HLOOKUP(U$1, m_preprocess!$1:$1048576, $D120, FALSE))</f>
        <v>22.892618429851129</v>
      </c>
      <c r="V120">
        <f>IF(ISBLANK(HLOOKUP(V$1,m_preprocess!$1:$1048576, $D120, FALSE)), "", HLOOKUP(V$1, m_preprocess!$1:$1048576, $D120, FALSE))</f>
        <v>3.6175873660323625</v>
      </c>
      <c r="W120">
        <f>IF(ISBLANK(HLOOKUP(W$1,m_preprocess!$1:$1048576, $D120, FALSE)), "", HLOOKUP(W$1, m_preprocess!$1:$1048576, $D120, FALSE))</f>
        <v>5.2563994563106791</v>
      </c>
    </row>
    <row r="121" spans="1:23">
      <c r="A121" s="42">
        <v>37591</v>
      </c>
      <c r="B121">
        <v>2002</v>
      </c>
      <c r="C121">
        <v>12</v>
      </c>
      <c r="D121">
        <v>121</v>
      </c>
      <c r="E121" t="str">
        <f>IF(ISBLANK(HLOOKUP(E$1,m_preprocess!$1:$1048576, $D121, FALSE)), "", HLOOKUP(E$1, m_preprocess!$1:$1048576, $D121, FALSE))</f>
        <v/>
      </c>
      <c r="F121">
        <f>IF(ISBLANK(HLOOKUP(F$1,m_preprocess!$1:$1048576, $D121, FALSE)), "", HLOOKUP(F$1, m_preprocess!$1:$1048576, $D121, FALSE))</f>
        <v>77.430000000000007</v>
      </c>
      <c r="G121" t="str">
        <f>IF(ISBLANK(HLOOKUP(G$1,m_preprocess!$1:$1048576, $D121, FALSE)), "", HLOOKUP(G$1, m_preprocess!$1:$1048576, $D121, FALSE))</f>
        <v/>
      </c>
      <c r="H121">
        <f>IF(ISBLANK(HLOOKUP(H$1,m_preprocess!$1:$1048576, $D121, FALSE)), "", HLOOKUP(H$1, m_preprocess!$1:$1048576, $D121, FALSE))</f>
        <v>74.599999999999994</v>
      </c>
      <c r="I121">
        <f>IF(ISBLANK(HLOOKUP(I$1,m_preprocess!$1:$1048576, $D121, FALSE)), "", HLOOKUP(I$1, m_preprocess!$1:$1048576, $D121, FALSE))</f>
        <v>3.0032066208182031</v>
      </c>
      <c r="J121">
        <f>IF(ISBLANK(HLOOKUP(J$1,m_preprocess!$1:$1048576, $D121, FALSE)), "", HLOOKUP(J$1, m_preprocess!$1:$1048576, $D121, FALSE))</f>
        <v>0.58996650970126729</v>
      </c>
      <c r="K121">
        <f>IF(ISBLANK(HLOOKUP(K$1,m_preprocess!$1:$1048576, $D121, FALSE)), "", HLOOKUP(K$1, m_preprocess!$1:$1048576, $D121, FALSE))</f>
        <v>0.89905504349912058</v>
      </c>
      <c r="L121">
        <f>IF(ISBLANK(HLOOKUP(L$1,m_preprocess!$1:$1048576, $D121, FALSE)), "", HLOOKUP(L$1, m_preprocess!$1:$1048576, $D121, FALSE))</f>
        <v>2.3986033658352293</v>
      </c>
      <c r="M121">
        <f>IF(ISBLANK(HLOOKUP(M$1,m_preprocess!$1:$1048576, $D121, FALSE)), "", HLOOKUP(M$1, m_preprocess!$1:$1048576, $D121, FALSE))</f>
        <v>0.50132154328796275</v>
      </c>
      <c r="N121">
        <f>IF(ISBLANK(HLOOKUP(N$1,m_preprocess!$1:$1048576, $D121, FALSE)), "", HLOOKUP(N$1, m_preprocess!$1:$1048576, $D121, FALSE))</f>
        <v>0.89322128111979138</v>
      </c>
      <c r="O121">
        <f>IF(ISBLANK(HLOOKUP(O$1,m_preprocess!$1:$1048576, $D121, FALSE)), "", HLOOKUP(O$1, m_preprocess!$1:$1048576, $D121, FALSE))</f>
        <v>0.99401079160723949</v>
      </c>
      <c r="P121" t="str">
        <f>IF(ISBLANK(HLOOKUP(P$1,m_preprocess!$1:$1048576, $D121, FALSE)), "", HLOOKUP(P$1, m_preprocess!$1:$1048576, $D121, FALSE))</f>
        <v/>
      </c>
      <c r="Q121">
        <f>IF(ISBLANK(HLOOKUP(Q$1,m_preprocess!$1:$1048576, $D121, FALSE)), "", HLOOKUP(Q$1, m_preprocess!$1:$1048576, $D121, FALSE))</f>
        <v>50473343.200309955</v>
      </c>
      <c r="R121">
        <f>IF(ISBLANK(HLOOKUP(R$1,m_preprocess!$1:$1048576, $D121, FALSE)), "", HLOOKUP(R$1, m_preprocess!$1:$1048576, $D121, FALSE))</f>
        <v>7.642525377760558</v>
      </c>
      <c r="S121">
        <f>IF(ISBLANK(HLOOKUP(S$1,m_preprocess!$1:$1048576, $D121, FALSE)), "", HLOOKUP(S$1, m_preprocess!$1:$1048576, $D121, FALSE))</f>
        <v>7.0956633087950411</v>
      </c>
      <c r="T121">
        <f>IF(ISBLANK(HLOOKUP(T$1,m_preprocess!$1:$1048576, $D121, FALSE)), "", HLOOKUP(T$1, m_preprocess!$1:$1048576, $D121, FALSE))</f>
        <v>2.1647921346429029</v>
      </c>
      <c r="U121">
        <f>IF(ISBLANK(HLOOKUP(U$1,m_preprocess!$1:$1048576, $D121, FALSE)), "", HLOOKUP(U$1, m_preprocess!$1:$1048576, $D121, FALSE))</f>
        <v>39.043001410246674</v>
      </c>
      <c r="V121">
        <f>IF(ISBLANK(HLOOKUP(V$1,m_preprocess!$1:$1048576, $D121, FALSE)), "", HLOOKUP(V$1, m_preprocess!$1:$1048576, $D121, FALSE))</f>
        <v>5.6044385765904687</v>
      </c>
      <c r="W121">
        <f>IF(ISBLANK(HLOOKUP(W$1,m_preprocess!$1:$1048576, $D121, FALSE)), "", HLOOKUP(W$1, m_preprocess!$1:$1048576, $D121, FALSE))</f>
        <v>9.2678847604287729</v>
      </c>
    </row>
    <row r="122" spans="1:23">
      <c r="A122" s="42">
        <v>37622</v>
      </c>
      <c r="B122">
        <v>2003</v>
      </c>
      <c r="C122">
        <v>1</v>
      </c>
      <c r="D122">
        <v>122</v>
      </c>
      <c r="E122" t="str">
        <f>IF(ISBLANK(HLOOKUP(E$1,m_preprocess!$1:$1048576, $D122, FALSE)), "", HLOOKUP(E$1, m_preprocess!$1:$1048576, $D122, FALSE))</f>
        <v/>
      </c>
      <c r="F122">
        <f>IF(ISBLANK(HLOOKUP(F$1,m_preprocess!$1:$1048576, $D122, FALSE)), "", HLOOKUP(F$1, m_preprocess!$1:$1048576, $D122, FALSE))</f>
        <v>77.739999999999995</v>
      </c>
      <c r="G122">
        <f>IF(ISBLANK(HLOOKUP(G$1,m_preprocess!$1:$1048576, $D122, FALSE)), "", HLOOKUP(G$1, m_preprocess!$1:$1048576, $D122, FALSE))</f>
        <v>96.15</v>
      </c>
      <c r="H122">
        <f>IF(ISBLANK(HLOOKUP(H$1,m_preprocess!$1:$1048576, $D122, FALSE)), "", HLOOKUP(H$1, m_preprocess!$1:$1048576, $D122, FALSE))</f>
        <v>74</v>
      </c>
      <c r="I122">
        <f>IF(ISBLANK(HLOOKUP(I$1,m_preprocess!$1:$1048576, $D122, FALSE)), "", HLOOKUP(I$1, m_preprocess!$1:$1048576, $D122, FALSE))</f>
        <v>3.0508771710981892</v>
      </c>
      <c r="J122">
        <f>IF(ISBLANK(HLOOKUP(J$1,m_preprocess!$1:$1048576, $D122, FALSE)), "", HLOOKUP(J$1, m_preprocess!$1:$1048576, $D122, FALSE))</f>
        <v>0.7219940596871669</v>
      </c>
      <c r="K122">
        <f>IF(ISBLANK(HLOOKUP(K$1,m_preprocess!$1:$1048576, $D122, FALSE)), "", HLOOKUP(K$1, m_preprocess!$1:$1048576, $D122, FALSE))</f>
        <v>0.84470112247475138</v>
      </c>
      <c r="L122">
        <f>IF(ISBLANK(HLOOKUP(L$1,m_preprocess!$1:$1048576, $D122, FALSE)), "", HLOOKUP(L$1, m_preprocess!$1:$1048576, $D122, FALSE))</f>
        <v>1.9639226605723661</v>
      </c>
      <c r="M122">
        <f>IF(ISBLANK(HLOOKUP(M$1,m_preprocess!$1:$1048576, $D122, FALSE)), "", HLOOKUP(M$1, m_preprocess!$1:$1048576, $D122, FALSE))</f>
        <v>0.38446792042280759</v>
      </c>
      <c r="N122">
        <f>IF(ISBLANK(HLOOKUP(N$1,m_preprocess!$1:$1048576, $D122, FALSE)), "", HLOOKUP(N$1, m_preprocess!$1:$1048576, $D122, FALSE))</f>
        <v>0.57737784147450333</v>
      </c>
      <c r="O122">
        <f>IF(ISBLANK(HLOOKUP(O$1,m_preprocess!$1:$1048576, $D122, FALSE)), "", HLOOKUP(O$1, m_preprocess!$1:$1048576, $D122, FALSE))</f>
        <v>0.99123234481499134</v>
      </c>
      <c r="P122" t="str">
        <f>IF(ISBLANK(HLOOKUP(P$1,m_preprocess!$1:$1048576, $D122, FALSE)), "", HLOOKUP(P$1, m_preprocess!$1:$1048576, $D122, FALSE))</f>
        <v/>
      </c>
      <c r="Q122">
        <f>IF(ISBLANK(HLOOKUP(Q$1,m_preprocess!$1:$1048576, $D122, FALSE)), "", HLOOKUP(Q$1, m_preprocess!$1:$1048576, $D122, FALSE))</f>
        <v>43212666.130692057</v>
      </c>
      <c r="R122">
        <f>IF(ISBLANK(HLOOKUP(R$1,m_preprocess!$1:$1048576, $D122, FALSE)), "", HLOOKUP(R$1, m_preprocess!$1:$1048576, $D122, FALSE))</f>
        <v>8.2874586827887846</v>
      </c>
      <c r="S122">
        <f>IF(ISBLANK(HLOOKUP(S$1,m_preprocess!$1:$1048576, $D122, FALSE)), "", HLOOKUP(S$1, m_preprocess!$1:$1048576, $D122, FALSE))</f>
        <v>7.7114558657062018</v>
      </c>
      <c r="T122">
        <f>IF(ISBLANK(HLOOKUP(T$1,m_preprocess!$1:$1048576, $D122, FALSE)), "", HLOOKUP(T$1, m_preprocess!$1:$1048576, $D122, FALSE))</f>
        <v>2.4669949319063549</v>
      </c>
      <c r="U122">
        <f>IF(ISBLANK(HLOOKUP(U$1,m_preprocess!$1:$1048576, $D122, FALSE)), "", HLOOKUP(U$1, m_preprocess!$1:$1048576, $D122, FALSE))</f>
        <v>20.132280909395419</v>
      </c>
      <c r="V122">
        <f>IF(ISBLANK(HLOOKUP(V$1,m_preprocess!$1:$1048576, $D122, FALSE)), "", HLOOKUP(V$1, m_preprocess!$1:$1048576, $D122, FALSE))</f>
        <v>3.8555536918754827</v>
      </c>
      <c r="W122">
        <f>IF(ISBLANK(HLOOKUP(W$1,m_preprocess!$1:$1048576, $D122, FALSE)), "", HLOOKUP(W$1, m_preprocess!$1:$1048576, $D122, FALSE))</f>
        <v>3.584461487007975</v>
      </c>
    </row>
    <row r="123" spans="1:23">
      <c r="A123" s="42">
        <v>37653</v>
      </c>
      <c r="B123">
        <v>2003</v>
      </c>
      <c r="C123">
        <v>2</v>
      </c>
      <c r="D123">
        <v>123</v>
      </c>
      <c r="E123" t="str">
        <f>IF(ISBLANK(HLOOKUP(E$1,m_preprocess!$1:$1048576, $D123, FALSE)), "", HLOOKUP(E$1, m_preprocess!$1:$1048576, $D123, FALSE))</f>
        <v/>
      </c>
      <c r="F123">
        <f>IF(ISBLANK(HLOOKUP(F$1,m_preprocess!$1:$1048576, $D123, FALSE)), "", HLOOKUP(F$1, m_preprocess!$1:$1048576, $D123, FALSE))</f>
        <v>77.569999999999993</v>
      </c>
      <c r="G123">
        <f>IF(ISBLANK(HLOOKUP(G$1,m_preprocess!$1:$1048576, $D123, FALSE)), "", HLOOKUP(G$1, m_preprocess!$1:$1048576, $D123, FALSE))</f>
        <v>98.67</v>
      </c>
      <c r="H123">
        <f>IF(ISBLANK(HLOOKUP(H$1,m_preprocess!$1:$1048576, $D123, FALSE)), "", HLOOKUP(H$1, m_preprocess!$1:$1048576, $D123, FALSE))</f>
        <v>71.8</v>
      </c>
      <c r="I123">
        <f>IF(ISBLANK(HLOOKUP(I$1,m_preprocess!$1:$1048576, $D123, FALSE)), "", HLOOKUP(I$1, m_preprocess!$1:$1048576, $D123, FALSE))</f>
        <v>3.2448918155816462</v>
      </c>
      <c r="J123">
        <f>IF(ISBLANK(HLOOKUP(J$1,m_preprocess!$1:$1048576, $D123, FALSE)), "", HLOOKUP(J$1, m_preprocess!$1:$1048576, $D123, FALSE))</f>
        <v>0.9055309813445942</v>
      </c>
      <c r="K123">
        <f>IF(ISBLANK(HLOOKUP(K$1,m_preprocess!$1:$1048576, $D123, FALSE)), "", HLOOKUP(K$1, m_preprocess!$1:$1048576, $D123, FALSE))</f>
        <v>0.79865985063858758</v>
      </c>
      <c r="L123">
        <f>IF(ISBLANK(HLOOKUP(L$1,m_preprocess!$1:$1048576, $D123, FALSE)), "", HLOOKUP(L$1, m_preprocess!$1:$1048576, $D123, FALSE))</f>
        <v>2.1178656024032718</v>
      </c>
      <c r="M123">
        <f>IF(ISBLANK(HLOOKUP(M$1,m_preprocess!$1:$1048576, $D123, FALSE)), "", HLOOKUP(M$1, m_preprocess!$1:$1048576, $D123, FALSE))</f>
        <v>0.33422316778370953</v>
      </c>
      <c r="N123">
        <f>IF(ISBLANK(HLOOKUP(N$1,m_preprocess!$1:$1048576, $D123, FALSE)), "", HLOOKUP(N$1, m_preprocess!$1:$1048576, $D123, FALSE))</f>
        <v>0.95510000028816633</v>
      </c>
      <c r="O123">
        <f>IF(ISBLANK(HLOOKUP(O$1,m_preprocess!$1:$1048576, $D123, FALSE)), "", HLOOKUP(O$1, m_preprocess!$1:$1048576, $D123, FALSE))</f>
        <v>0.8109264755743425</v>
      </c>
      <c r="P123" t="str">
        <f>IF(ISBLANK(HLOOKUP(P$1,m_preprocess!$1:$1048576, $D123, FALSE)), "", HLOOKUP(P$1, m_preprocess!$1:$1048576, $D123, FALSE))</f>
        <v/>
      </c>
      <c r="Q123">
        <f>IF(ISBLANK(HLOOKUP(Q$1,m_preprocess!$1:$1048576, $D123, FALSE)), "", HLOOKUP(Q$1, m_preprocess!$1:$1048576, $D123, FALSE))</f>
        <v>43303902.488075294</v>
      </c>
      <c r="R123">
        <f>IF(ISBLANK(HLOOKUP(R$1,m_preprocess!$1:$1048576, $D123, FALSE)), "", HLOOKUP(R$1, m_preprocess!$1:$1048576, $D123, FALSE))</f>
        <v>7.1892635426066782</v>
      </c>
      <c r="S123">
        <f>IF(ISBLANK(HLOOKUP(S$1,m_preprocess!$1:$1048576, $D123, FALSE)), "", HLOOKUP(S$1, m_preprocess!$1:$1048576, $D123, FALSE))</f>
        <v>6.6795843238365356</v>
      </c>
      <c r="T123">
        <f>IF(ISBLANK(HLOOKUP(T$1,m_preprocess!$1:$1048576, $D123, FALSE)), "", HLOOKUP(T$1, m_preprocess!$1:$1048576, $D123, FALSE))</f>
        <v>2.2725612996055178</v>
      </c>
      <c r="U123">
        <f>IF(ISBLANK(HLOOKUP(U$1,m_preprocess!$1:$1048576, $D123, FALSE)), "", HLOOKUP(U$1, m_preprocess!$1:$1048576, $D123, FALSE))</f>
        <v>20.268220407379143</v>
      </c>
      <c r="V123">
        <f>IF(ISBLANK(HLOOKUP(V$1,m_preprocess!$1:$1048576, $D123, FALSE)), "", HLOOKUP(V$1, m_preprocess!$1:$1048576, $D123, FALSE))</f>
        <v>3.9618941860306829</v>
      </c>
      <c r="W123">
        <f>IF(ISBLANK(HLOOKUP(W$1,m_preprocess!$1:$1048576, $D123, FALSE)), "", HLOOKUP(W$1, m_preprocess!$1:$1048576, $D123, FALSE))</f>
        <v>3.403248691504448</v>
      </c>
    </row>
    <row r="124" spans="1:23">
      <c r="A124" s="42">
        <v>37681</v>
      </c>
      <c r="B124">
        <v>2003</v>
      </c>
      <c r="C124">
        <v>3</v>
      </c>
      <c r="D124">
        <v>124</v>
      </c>
      <c r="E124" t="str">
        <f>IF(ISBLANK(HLOOKUP(E$1,m_preprocess!$1:$1048576, $D124, FALSE)), "", HLOOKUP(E$1, m_preprocess!$1:$1048576, $D124, FALSE))</f>
        <v/>
      </c>
      <c r="F124">
        <f>IF(ISBLANK(HLOOKUP(F$1,m_preprocess!$1:$1048576, $D124, FALSE)), "", HLOOKUP(F$1, m_preprocess!$1:$1048576, $D124, FALSE))</f>
        <v>77.62</v>
      </c>
      <c r="G124">
        <f>IF(ISBLANK(HLOOKUP(G$1,m_preprocess!$1:$1048576, $D124, FALSE)), "", HLOOKUP(G$1, m_preprocess!$1:$1048576, $D124, FALSE))</f>
        <v>103.41</v>
      </c>
      <c r="H124">
        <f>IF(ISBLANK(HLOOKUP(H$1,m_preprocess!$1:$1048576, $D124, FALSE)), "", HLOOKUP(H$1, m_preprocess!$1:$1048576, $D124, FALSE))</f>
        <v>77.400000000000006</v>
      </c>
      <c r="I124">
        <f>IF(ISBLANK(HLOOKUP(I$1,m_preprocess!$1:$1048576, $D124, FALSE)), "", HLOOKUP(I$1, m_preprocess!$1:$1048576, $D124, FALSE))</f>
        <v>2.5713540700572368</v>
      </c>
      <c r="J124">
        <f>IF(ISBLANK(HLOOKUP(J$1,m_preprocess!$1:$1048576, $D124, FALSE)), "", HLOOKUP(J$1, m_preprocess!$1:$1048576, $D124, FALSE))</f>
        <v>0.54946205602799647</v>
      </c>
      <c r="K124">
        <f>IF(ISBLANK(HLOOKUP(K$1,m_preprocess!$1:$1048576, $D124, FALSE)), "", HLOOKUP(K$1, m_preprocess!$1:$1048576, $D124, FALSE))</f>
        <v>0.83102861342700585</v>
      </c>
      <c r="L124">
        <f>IF(ISBLANK(HLOOKUP(L$1,m_preprocess!$1:$1048576, $D124, FALSE)), "", HLOOKUP(L$1, m_preprocess!$1:$1048576, $D124, FALSE))</f>
        <v>2.0233152754393937</v>
      </c>
      <c r="M124">
        <f>IF(ISBLANK(HLOOKUP(M$1,m_preprocess!$1:$1048576, $D124, FALSE)), "", HLOOKUP(M$1, m_preprocess!$1:$1048576, $D124, FALSE))</f>
        <v>0.34407830910810983</v>
      </c>
      <c r="N124">
        <f>IF(ISBLANK(HLOOKUP(N$1,m_preprocess!$1:$1048576, $D124, FALSE)), "", HLOOKUP(N$1, m_preprocess!$1:$1048576, $D124, FALSE))</f>
        <v>0.78387240733673913</v>
      </c>
      <c r="O124">
        <f>IF(ISBLANK(HLOOKUP(O$1,m_preprocess!$1:$1048576, $D124, FALSE)), "", HLOOKUP(O$1, m_preprocess!$1:$1048576, $D124, FALSE))</f>
        <v>0.87832034366186684</v>
      </c>
      <c r="P124" t="str">
        <f>IF(ISBLANK(HLOOKUP(P$1,m_preprocess!$1:$1048576, $D124, FALSE)), "", HLOOKUP(P$1, m_preprocess!$1:$1048576, $D124, FALSE))</f>
        <v/>
      </c>
      <c r="Q124">
        <f>IF(ISBLANK(HLOOKUP(Q$1,m_preprocess!$1:$1048576, $D124, FALSE)), "", HLOOKUP(Q$1, m_preprocess!$1:$1048576, $D124, FALSE))</f>
        <v>41560244.692089669</v>
      </c>
      <c r="R124">
        <f>IF(ISBLANK(HLOOKUP(R$1,m_preprocess!$1:$1048576, $D124, FALSE)), "", HLOOKUP(R$1, m_preprocess!$1:$1048576, $D124, FALSE))</f>
        <v>7.0126038778665283</v>
      </c>
      <c r="S124">
        <f>IF(ISBLANK(HLOOKUP(S$1,m_preprocess!$1:$1048576, $D124, FALSE)), "", HLOOKUP(S$1, m_preprocess!$1:$1048576, $D124, FALSE))</f>
        <v>6.5315256763720688</v>
      </c>
      <c r="T124">
        <f>IF(ISBLANK(HLOOKUP(T$1,m_preprocess!$1:$1048576, $D124, FALSE)), "", HLOOKUP(T$1, m_preprocess!$1:$1048576, $D124, FALSE))</f>
        <v>2.3486648418899763</v>
      </c>
      <c r="U124">
        <f>IF(ISBLANK(HLOOKUP(U$1,m_preprocess!$1:$1048576, $D124, FALSE)), "", HLOOKUP(U$1, m_preprocess!$1:$1048576, $D124, FALSE))</f>
        <v>18.06520881509276</v>
      </c>
      <c r="V124">
        <f>IF(ISBLANK(HLOOKUP(V$1,m_preprocess!$1:$1048576, $D124, FALSE)), "", HLOOKUP(V$1, m_preprocess!$1:$1048576, $D124, FALSE))</f>
        <v>4.1454160915678937</v>
      </c>
      <c r="W124">
        <f>IF(ISBLANK(HLOOKUP(W$1,m_preprocess!$1:$1048576, $D124, FALSE)), "", HLOOKUP(W$1, m_preprocess!$1:$1048576, $D124, FALSE))</f>
        <v>1.8997106272867819</v>
      </c>
    </row>
    <row r="125" spans="1:23">
      <c r="A125" s="42">
        <v>37712</v>
      </c>
      <c r="B125">
        <v>2003</v>
      </c>
      <c r="C125">
        <v>4</v>
      </c>
      <c r="D125">
        <v>125</v>
      </c>
      <c r="E125" t="str">
        <f>IF(ISBLANK(HLOOKUP(E$1,m_preprocess!$1:$1048576, $D125, FALSE)), "", HLOOKUP(E$1, m_preprocess!$1:$1048576, $D125, FALSE))</f>
        <v/>
      </c>
      <c r="F125">
        <f>IF(ISBLANK(HLOOKUP(F$1,m_preprocess!$1:$1048576, $D125, FALSE)), "", HLOOKUP(F$1, m_preprocess!$1:$1048576, $D125, FALSE))</f>
        <v>77.86</v>
      </c>
      <c r="G125">
        <f>IF(ISBLANK(HLOOKUP(G$1,m_preprocess!$1:$1048576, $D125, FALSE)), "", HLOOKUP(G$1, m_preprocess!$1:$1048576, $D125, FALSE))</f>
        <v>102.19</v>
      </c>
      <c r="H125">
        <f>IF(ISBLANK(HLOOKUP(H$1,m_preprocess!$1:$1048576, $D125, FALSE)), "", HLOOKUP(H$1, m_preprocess!$1:$1048576, $D125, FALSE))</f>
        <v>76.5</v>
      </c>
      <c r="I125">
        <f>IF(ISBLANK(HLOOKUP(I$1,m_preprocess!$1:$1048576, $D125, FALSE)), "", HLOOKUP(I$1, m_preprocess!$1:$1048576, $D125, FALSE))</f>
        <v>2.9056897762985359</v>
      </c>
      <c r="J125">
        <f>IF(ISBLANK(HLOOKUP(J$1,m_preprocess!$1:$1048576, $D125, FALSE)), "", HLOOKUP(J$1, m_preprocess!$1:$1048576, $D125, FALSE))</f>
        <v>0.94486869223660319</v>
      </c>
      <c r="K125">
        <f>IF(ISBLANK(HLOOKUP(K$1,m_preprocess!$1:$1048576, $D125, FALSE)), "", HLOOKUP(K$1, m_preprocess!$1:$1048576, $D125, FALSE))</f>
        <v>0.90283905143274745</v>
      </c>
      <c r="L125">
        <f>IF(ISBLANK(HLOOKUP(L$1,m_preprocess!$1:$1048576, $D125, FALSE)), "", HLOOKUP(L$1, m_preprocess!$1:$1048576, $D125, FALSE))</f>
        <v>1.8640832414835729</v>
      </c>
      <c r="M125">
        <f>IF(ISBLANK(HLOOKUP(M$1,m_preprocess!$1:$1048576, $D125, FALSE)), "", HLOOKUP(M$1, m_preprocess!$1:$1048576, $D125, FALSE))</f>
        <v>0.36376657277463559</v>
      </c>
      <c r="N125">
        <f>IF(ISBLANK(HLOOKUP(N$1,m_preprocess!$1:$1048576, $D125, FALSE)), "", HLOOKUP(N$1, m_preprocess!$1:$1048576, $D125, FALSE))</f>
        <v>0.5018906368481596</v>
      </c>
      <c r="O125">
        <f>IF(ISBLANK(HLOOKUP(O$1,m_preprocess!$1:$1048576, $D125, FALSE)), "", HLOOKUP(O$1, m_preprocess!$1:$1048576, $D125, FALSE))</f>
        <v>0.98838187754781803</v>
      </c>
      <c r="P125" t="str">
        <f>IF(ISBLANK(HLOOKUP(P$1,m_preprocess!$1:$1048576, $D125, FALSE)), "", HLOOKUP(P$1, m_preprocess!$1:$1048576, $D125, FALSE))</f>
        <v/>
      </c>
      <c r="Q125">
        <f>IF(ISBLANK(HLOOKUP(Q$1,m_preprocess!$1:$1048576, $D125, FALSE)), "", HLOOKUP(Q$1, m_preprocess!$1:$1048576, $D125, FALSE))</f>
        <v>41866927.523760602</v>
      </c>
      <c r="R125">
        <f>IF(ISBLANK(HLOOKUP(R$1,m_preprocess!$1:$1048576, $D125, FALSE)), "", HLOOKUP(R$1, m_preprocess!$1:$1048576, $D125, FALSE))</f>
        <v>8.9047266247110191</v>
      </c>
      <c r="S125">
        <f>IF(ISBLANK(HLOOKUP(S$1,m_preprocess!$1:$1048576, $D125, FALSE)), "", HLOOKUP(S$1, m_preprocess!$1:$1048576, $D125, FALSE))</f>
        <v>8.3819380169535052</v>
      </c>
      <c r="T125">
        <f>IF(ISBLANK(HLOOKUP(T$1,m_preprocess!$1:$1048576, $D125, FALSE)), "", HLOOKUP(T$1, m_preprocess!$1:$1048576, $D125, FALSE))</f>
        <v>2.6537558049165169</v>
      </c>
      <c r="U125">
        <f>IF(ISBLANK(HLOOKUP(U$1,m_preprocess!$1:$1048576, $D125, FALSE)), "", HLOOKUP(U$1, m_preprocess!$1:$1048576, $D125, FALSE))</f>
        <v>20.301862054081685</v>
      </c>
      <c r="V125">
        <f>IF(ISBLANK(HLOOKUP(V$1,m_preprocess!$1:$1048576, $D125, FALSE)), "", HLOOKUP(V$1, m_preprocess!$1:$1048576, $D125, FALSE))</f>
        <v>4.7452656944618541</v>
      </c>
      <c r="W125">
        <f>IF(ISBLANK(HLOOKUP(W$1,m_preprocess!$1:$1048576, $D125, FALSE)), "", HLOOKUP(W$1, m_preprocess!$1:$1048576, $D125, FALSE))</f>
        <v>4.6429707038273822</v>
      </c>
    </row>
    <row r="126" spans="1:23">
      <c r="A126" s="42">
        <v>37742</v>
      </c>
      <c r="B126">
        <v>2003</v>
      </c>
      <c r="C126">
        <v>5</v>
      </c>
      <c r="D126">
        <v>126</v>
      </c>
      <c r="E126" t="str">
        <f>IF(ISBLANK(HLOOKUP(E$1,m_preprocess!$1:$1048576, $D126, FALSE)), "", HLOOKUP(E$1, m_preprocess!$1:$1048576, $D126, FALSE))</f>
        <v/>
      </c>
      <c r="F126">
        <f>IF(ISBLANK(HLOOKUP(F$1,m_preprocess!$1:$1048576, $D126, FALSE)), "", HLOOKUP(F$1, m_preprocess!$1:$1048576, $D126, FALSE))</f>
        <v>77.87</v>
      </c>
      <c r="G126">
        <f>IF(ISBLANK(HLOOKUP(G$1,m_preprocess!$1:$1048576, $D126, FALSE)), "", HLOOKUP(G$1, m_preprocess!$1:$1048576, $D126, FALSE))</f>
        <v>100.3</v>
      </c>
      <c r="H126">
        <f>IF(ISBLANK(HLOOKUP(H$1,m_preprocess!$1:$1048576, $D126, FALSE)), "", HLOOKUP(H$1, m_preprocess!$1:$1048576, $D126, FALSE))</f>
        <v>79.7</v>
      </c>
      <c r="I126">
        <f>IF(ISBLANK(HLOOKUP(I$1,m_preprocess!$1:$1048576, $D126, FALSE)), "", HLOOKUP(I$1, m_preprocess!$1:$1048576, $D126, FALSE))</f>
        <v>3.4087303060818286</v>
      </c>
      <c r="J126">
        <f>IF(ISBLANK(HLOOKUP(J$1,m_preprocess!$1:$1048576, $D126, FALSE)), "", HLOOKUP(J$1, m_preprocess!$1:$1048576, $D126, FALSE))</f>
        <v>0.73952819311793661</v>
      </c>
      <c r="K126">
        <f>IF(ISBLANK(HLOOKUP(K$1,m_preprocess!$1:$1048576, $D126, FALSE)), "", HLOOKUP(K$1, m_preprocess!$1:$1048576, $D126, FALSE))</f>
        <v>0.95976950585774967</v>
      </c>
      <c r="L126">
        <f>IF(ISBLANK(HLOOKUP(L$1,m_preprocess!$1:$1048576, $D126, FALSE)), "", HLOOKUP(L$1, m_preprocess!$1:$1048576, $D126, FALSE))</f>
        <v>2.0267799269270776</v>
      </c>
      <c r="M126">
        <f>IF(ISBLANK(HLOOKUP(M$1,m_preprocess!$1:$1048576, $D126, FALSE)), "", HLOOKUP(M$1, m_preprocess!$1:$1048576, $D126, FALSE))</f>
        <v>0.44062838642945878</v>
      </c>
      <c r="N126">
        <f>IF(ISBLANK(HLOOKUP(N$1,m_preprocess!$1:$1048576, $D126, FALSE)), "", HLOOKUP(N$1, m_preprocess!$1:$1048576, $D126, FALSE))</f>
        <v>0.54517502941533902</v>
      </c>
      <c r="O126">
        <f>IF(ISBLANK(HLOOKUP(O$1,m_preprocess!$1:$1048576, $D126, FALSE)), "", HLOOKUP(O$1, m_preprocess!$1:$1048576, $D126, FALSE))</f>
        <v>1.0320317898712206</v>
      </c>
      <c r="P126" t="str">
        <f>IF(ISBLANK(HLOOKUP(P$1,m_preprocess!$1:$1048576, $D126, FALSE)), "", HLOOKUP(P$1, m_preprocess!$1:$1048576, $D126, FALSE))</f>
        <v/>
      </c>
      <c r="Q126">
        <f>IF(ISBLANK(HLOOKUP(Q$1,m_preprocess!$1:$1048576, $D126, FALSE)), "", HLOOKUP(Q$1, m_preprocess!$1:$1048576, $D126, FALSE))</f>
        <v>43424167.291639909</v>
      </c>
      <c r="R126">
        <f>IF(ISBLANK(HLOOKUP(R$1,m_preprocess!$1:$1048576, $D126, FALSE)), "", HLOOKUP(R$1, m_preprocess!$1:$1048576, $D126, FALSE))</f>
        <v>10.041670836008731</v>
      </c>
      <c r="S126">
        <f>IF(ISBLANK(HLOOKUP(S$1,m_preprocess!$1:$1048576, $D126, FALSE)), "", HLOOKUP(S$1, m_preprocess!$1:$1048576, $D126, FALSE))</f>
        <v>9.3915130473866686</v>
      </c>
      <c r="T126">
        <f>IF(ISBLANK(HLOOKUP(T$1,m_preprocess!$1:$1048576, $D126, FALSE)), "", HLOOKUP(T$1, m_preprocess!$1:$1048576, $D126, FALSE))</f>
        <v>2.4535895467805315</v>
      </c>
      <c r="U126">
        <f>IF(ISBLANK(HLOOKUP(U$1,m_preprocess!$1:$1048576, $D126, FALSE)), "", HLOOKUP(U$1, m_preprocess!$1:$1048576, $D126, FALSE))</f>
        <v>24.893275215844355</v>
      </c>
      <c r="V126">
        <f>IF(ISBLANK(HLOOKUP(V$1,m_preprocess!$1:$1048576, $D126, FALSE)), "", HLOOKUP(V$1, m_preprocess!$1:$1048576, $D126, FALSE))</f>
        <v>4.6597046745575961</v>
      </c>
      <c r="W126">
        <f>IF(ISBLANK(HLOOKUP(W$1,m_preprocess!$1:$1048576, $D126, FALSE)), "", HLOOKUP(W$1, m_preprocess!$1:$1048576, $D126, FALSE))</f>
        <v>5.0245642994734814</v>
      </c>
    </row>
    <row r="127" spans="1:23">
      <c r="A127" s="42">
        <v>37773</v>
      </c>
      <c r="B127">
        <v>2003</v>
      </c>
      <c r="C127">
        <v>6</v>
      </c>
      <c r="D127">
        <v>127</v>
      </c>
      <c r="E127" t="str">
        <f>IF(ISBLANK(HLOOKUP(E$1,m_preprocess!$1:$1048576, $D127, FALSE)), "", HLOOKUP(E$1, m_preprocess!$1:$1048576, $D127, FALSE))</f>
        <v/>
      </c>
      <c r="F127">
        <f>IF(ISBLANK(HLOOKUP(F$1,m_preprocess!$1:$1048576, $D127, FALSE)), "", HLOOKUP(F$1, m_preprocess!$1:$1048576, $D127, FALSE))</f>
        <v>78.03</v>
      </c>
      <c r="G127">
        <f>IF(ISBLANK(HLOOKUP(G$1,m_preprocess!$1:$1048576, $D127, FALSE)), "", HLOOKUP(G$1, m_preprocess!$1:$1048576, $D127, FALSE))</f>
        <v>98.58</v>
      </c>
      <c r="H127">
        <f>IF(ISBLANK(HLOOKUP(H$1,m_preprocess!$1:$1048576, $D127, FALSE)), "", HLOOKUP(H$1, m_preprocess!$1:$1048576, $D127, FALSE))</f>
        <v>76.3</v>
      </c>
      <c r="I127">
        <f>IF(ISBLANK(HLOOKUP(I$1,m_preprocess!$1:$1048576, $D127, FALSE)), "", HLOOKUP(I$1, m_preprocess!$1:$1048576, $D127, FALSE))</f>
        <v>3.8481530360769107</v>
      </c>
      <c r="J127">
        <f>IF(ISBLANK(HLOOKUP(J$1,m_preprocess!$1:$1048576, $D127, FALSE)), "", HLOOKUP(J$1, m_preprocess!$1:$1048576, $D127, FALSE))</f>
        <v>0.7773590348200482</v>
      </c>
      <c r="K127">
        <f>IF(ISBLANK(HLOOKUP(K$1,m_preprocess!$1:$1048576, $D127, FALSE)), "", HLOOKUP(K$1, m_preprocess!$1:$1048576, $D127, FALSE))</f>
        <v>1.1801436751554593</v>
      </c>
      <c r="L127">
        <f>IF(ISBLANK(HLOOKUP(L$1,m_preprocess!$1:$1048576, $D127, FALSE)), "", HLOOKUP(L$1, m_preprocess!$1:$1048576, $D127, FALSE))</f>
        <v>1.7358111231143305</v>
      </c>
      <c r="M127">
        <f>IF(ISBLANK(HLOOKUP(M$1,m_preprocess!$1:$1048576, $D127, FALSE)), "", HLOOKUP(M$1, m_preprocess!$1:$1048576, $D127, FALSE))</f>
        <v>0.38831295860374937</v>
      </c>
      <c r="N127">
        <f>IF(ISBLANK(HLOOKUP(N$1,m_preprocess!$1:$1048576, $D127, FALSE)), "", HLOOKUP(N$1, m_preprocess!$1:$1048576, $D127, FALSE))</f>
        <v>0.25887649905628485</v>
      </c>
      <c r="O127">
        <f>IF(ISBLANK(HLOOKUP(O$1,m_preprocess!$1:$1048576, $D127, FALSE)), "", HLOOKUP(O$1, m_preprocess!$1:$1048576, $D127, FALSE))</f>
        <v>1.0752343057548452</v>
      </c>
      <c r="P127" t="str">
        <f>IF(ISBLANK(HLOOKUP(P$1,m_preprocess!$1:$1048576, $D127, FALSE)), "", HLOOKUP(P$1, m_preprocess!$1:$1048576, $D127, FALSE))</f>
        <v/>
      </c>
      <c r="Q127">
        <f>IF(ISBLANK(HLOOKUP(Q$1,m_preprocess!$1:$1048576, $D127, FALSE)), "", HLOOKUP(Q$1, m_preprocess!$1:$1048576, $D127, FALSE))</f>
        <v>45258754.414968602</v>
      </c>
      <c r="R127">
        <f>IF(ISBLANK(HLOOKUP(R$1,m_preprocess!$1:$1048576, $D127, FALSE)), "", HLOOKUP(R$1, m_preprocess!$1:$1048576, $D127, FALSE))</f>
        <v>7.5261746251441748</v>
      </c>
      <c r="S127">
        <f>IF(ISBLANK(HLOOKUP(S$1,m_preprocess!$1:$1048576, $D127, FALSE)), "", HLOOKUP(S$1, m_preprocess!$1:$1048576, $D127, FALSE))</f>
        <v>7.0136706010508769</v>
      </c>
      <c r="T127">
        <f>IF(ISBLANK(HLOOKUP(T$1,m_preprocess!$1:$1048576, $D127, FALSE)), "", HLOOKUP(T$1, m_preprocess!$1:$1048576, $D127, FALSE))</f>
        <v>2.7367559654594387</v>
      </c>
      <c r="U127">
        <f>IF(ISBLANK(HLOOKUP(U$1,m_preprocess!$1:$1048576, $D127, FALSE)), "", HLOOKUP(U$1, m_preprocess!$1:$1048576, $D127, FALSE))</f>
        <v>23.771904769252849</v>
      </c>
      <c r="V127">
        <f>IF(ISBLANK(HLOOKUP(V$1,m_preprocess!$1:$1048576, $D127, FALSE)), "", HLOOKUP(V$1, m_preprocess!$1:$1048576, $D127, FALSE))</f>
        <v>4.7159138406356522</v>
      </c>
      <c r="W127">
        <f>IF(ISBLANK(HLOOKUP(W$1,m_preprocess!$1:$1048576, $D127, FALSE)), "", HLOOKUP(W$1, m_preprocess!$1:$1048576, $D127, FALSE))</f>
        <v>4.6747134289375882</v>
      </c>
    </row>
    <row r="128" spans="1:23">
      <c r="A128" s="42">
        <v>37803</v>
      </c>
      <c r="B128">
        <v>2003</v>
      </c>
      <c r="C128">
        <v>7</v>
      </c>
      <c r="D128">
        <v>128</v>
      </c>
      <c r="E128" t="str">
        <f>IF(ISBLANK(HLOOKUP(E$1,m_preprocess!$1:$1048576, $D128, FALSE)), "", HLOOKUP(E$1, m_preprocess!$1:$1048576, $D128, FALSE))</f>
        <v/>
      </c>
      <c r="F128">
        <f>IF(ISBLANK(HLOOKUP(F$1,m_preprocess!$1:$1048576, $D128, FALSE)), "", HLOOKUP(F$1, m_preprocess!$1:$1048576, $D128, FALSE))</f>
        <v>78.5</v>
      </c>
      <c r="G128">
        <f>IF(ISBLANK(HLOOKUP(G$1,m_preprocess!$1:$1048576, $D128, FALSE)), "", HLOOKUP(G$1, m_preprocess!$1:$1048576, $D128, FALSE))</f>
        <v>103.05</v>
      </c>
      <c r="H128">
        <f>IF(ISBLANK(HLOOKUP(H$1,m_preprocess!$1:$1048576, $D128, FALSE)), "", HLOOKUP(H$1, m_preprocess!$1:$1048576, $D128, FALSE))</f>
        <v>81.3</v>
      </c>
      <c r="I128">
        <f>IF(ISBLANK(HLOOKUP(I$1,m_preprocess!$1:$1048576, $D128, FALSE)), "", HLOOKUP(I$1, m_preprocess!$1:$1048576, $D128, FALSE))</f>
        <v>3.7206959053925313</v>
      </c>
      <c r="J128">
        <f>IF(ISBLANK(HLOOKUP(J$1,m_preprocess!$1:$1048576, $D128, FALSE)), "", HLOOKUP(J$1, m_preprocess!$1:$1048576, $D128, FALSE))</f>
        <v>0.76230068389438477</v>
      </c>
      <c r="K128">
        <f>IF(ISBLANK(HLOOKUP(K$1,m_preprocess!$1:$1048576, $D128, FALSE)), "", HLOOKUP(K$1, m_preprocess!$1:$1048576, $D128, FALSE))</f>
        <v>1.0543608872959018</v>
      </c>
      <c r="L128">
        <f>IF(ISBLANK(HLOOKUP(L$1,m_preprocess!$1:$1048576, $D128, FALSE)), "", HLOOKUP(L$1, m_preprocess!$1:$1048576, $D128, FALSE))</f>
        <v>1.9108301657483191</v>
      </c>
      <c r="M128">
        <f>IF(ISBLANK(HLOOKUP(M$1,m_preprocess!$1:$1048576, $D128, FALSE)), "", HLOOKUP(M$1, m_preprocess!$1:$1048576, $D128, FALSE))</f>
        <v>0.45620708904395585</v>
      </c>
      <c r="N128">
        <f>IF(ISBLANK(HLOOKUP(N$1,m_preprocess!$1:$1048576, $D128, FALSE)), "", HLOOKUP(N$1, m_preprocess!$1:$1048576, $D128, FALSE))</f>
        <v>0.34825715308396887</v>
      </c>
      <c r="O128">
        <f>IF(ISBLANK(HLOOKUP(O$1,m_preprocess!$1:$1048576, $D128, FALSE)), "", HLOOKUP(O$1, m_preprocess!$1:$1048576, $D128, FALSE))</f>
        <v>1.0955284957311011</v>
      </c>
      <c r="P128" t="str">
        <f>IF(ISBLANK(HLOOKUP(P$1,m_preprocess!$1:$1048576, $D128, FALSE)), "", HLOOKUP(P$1, m_preprocess!$1:$1048576, $D128, FALSE))</f>
        <v/>
      </c>
      <c r="Q128">
        <f>IF(ISBLANK(HLOOKUP(Q$1,m_preprocess!$1:$1048576, $D128, FALSE)), "", HLOOKUP(Q$1, m_preprocess!$1:$1048576, $D128, FALSE))</f>
        <v>46016300.012738854</v>
      </c>
      <c r="R128">
        <f>IF(ISBLANK(HLOOKUP(R$1,m_preprocess!$1:$1048576, $D128, FALSE)), "", HLOOKUP(R$1, m_preprocess!$1:$1048576, $D128, FALSE))</f>
        <v>10.124351171974523</v>
      </c>
      <c r="S128">
        <f>IF(ISBLANK(HLOOKUP(S$1,m_preprocess!$1:$1048576, $D128, FALSE)), "", HLOOKUP(S$1, m_preprocess!$1:$1048576, $D128, FALSE))</f>
        <v>9.5052364840764341</v>
      </c>
      <c r="T128">
        <f>IF(ISBLANK(HLOOKUP(T$1,m_preprocess!$1:$1048576, $D128, FALSE)), "", HLOOKUP(T$1, m_preprocess!$1:$1048576, $D128, FALSE))</f>
        <v>3.2208723312101912</v>
      </c>
      <c r="U128">
        <f>IF(ISBLANK(HLOOKUP(U$1,m_preprocess!$1:$1048576, $D128, FALSE)), "", HLOOKUP(U$1, m_preprocess!$1:$1048576, $D128, FALSE))</f>
        <v>27.055133131899282</v>
      </c>
      <c r="V128">
        <f>IF(ISBLANK(HLOOKUP(V$1,m_preprocess!$1:$1048576, $D128, FALSE)), "", HLOOKUP(V$1, m_preprocess!$1:$1048576, $D128, FALSE))</f>
        <v>5.7972685095541401</v>
      </c>
      <c r="W128">
        <f>IF(ISBLANK(HLOOKUP(W$1,m_preprocess!$1:$1048576, $D128, FALSE)), "", HLOOKUP(W$1, m_preprocess!$1:$1048576, $D128, FALSE))</f>
        <v>6.8069349044585987</v>
      </c>
    </row>
    <row r="129" spans="1:23">
      <c r="A129" s="42">
        <v>37834</v>
      </c>
      <c r="B129">
        <v>2003</v>
      </c>
      <c r="C129">
        <v>8</v>
      </c>
      <c r="D129">
        <v>129</v>
      </c>
      <c r="E129" t="str">
        <f>IF(ISBLANK(HLOOKUP(E$1,m_preprocess!$1:$1048576, $D129, FALSE)), "", HLOOKUP(E$1, m_preprocess!$1:$1048576, $D129, FALSE))</f>
        <v/>
      </c>
      <c r="F129">
        <f>IF(ISBLANK(HLOOKUP(F$1,m_preprocess!$1:$1048576, $D129, FALSE)), "", HLOOKUP(F$1, m_preprocess!$1:$1048576, $D129, FALSE))</f>
        <v>79</v>
      </c>
      <c r="G129">
        <f>IF(ISBLANK(HLOOKUP(G$1,m_preprocess!$1:$1048576, $D129, FALSE)), "", HLOOKUP(G$1, m_preprocess!$1:$1048576, $D129, FALSE))</f>
        <v>101.47</v>
      </c>
      <c r="H129">
        <f>IF(ISBLANK(HLOOKUP(H$1,m_preprocess!$1:$1048576, $D129, FALSE)), "", HLOOKUP(H$1, m_preprocess!$1:$1048576, $D129, FALSE))</f>
        <v>81.599999999999994</v>
      </c>
      <c r="I129">
        <f>IF(ISBLANK(HLOOKUP(I$1,m_preprocess!$1:$1048576, $D129, FALSE)), "", HLOOKUP(I$1, m_preprocess!$1:$1048576, $D129, FALSE))</f>
        <v>3.5691465121973986</v>
      </c>
      <c r="J129">
        <f>IF(ISBLANK(HLOOKUP(J$1,m_preprocess!$1:$1048576, $D129, FALSE)), "", HLOOKUP(J$1, m_preprocess!$1:$1048576, $D129, FALSE))</f>
        <v>0.65639259637979308</v>
      </c>
      <c r="K129">
        <f>IF(ISBLANK(HLOOKUP(K$1,m_preprocess!$1:$1048576, $D129, FALSE)), "", HLOOKUP(K$1, m_preprocess!$1:$1048576, $D129, FALSE))</f>
        <v>0.93049790652966569</v>
      </c>
      <c r="L129">
        <f>IF(ISBLANK(HLOOKUP(L$1,m_preprocess!$1:$1048576, $D129, FALSE)), "", HLOOKUP(L$1, m_preprocess!$1:$1048576, $D129, FALSE))</f>
        <v>1.788355346455575</v>
      </c>
      <c r="M129">
        <f>IF(ISBLANK(HLOOKUP(M$1,m_preprocess!$1:$1048576, $D129, FALSE)), "", HLOOKUP(M$1, m_preprocess!$1:$1048576, $D129, FALSE))</f>
        <v>0.4337184084207536</v>
      </c>
      <c r="N129">
        <f>IF(ISBLANK(HLOOKUP(N$1,m_preprocess!$1:$1048576, $D129, FALSE)), "", HLOOKUP(N$1, m_preprocess!$1:$1048576, $D129, FALSE))</f>
        <v>0.31867501105824503</v>
      </c>
      <c r="O129">
        <f>IF(ISBLANK(HLOOKUP(O$1,m_preprocess!$1:$1048576, $D129, FALSE)), "", HLOOKUP(O$1, m_preprocess!$1:$1048576, $D129, FALSE))</f>
        <v>1.0209713812631054</v>
      </c>
      <c r="P129" t="str">
        <f>IF(ISBLANK(HLOOKUP(P$1,m_preprocess!$1:$1048576, $D129, FALSE)), "", HLOOKUP(P$1, m_preprocess!$1:$1048576, $D129, FALSE))</f>
        <v/>
      </c>
      <c r="Q129">
        <f>IF(ISBLANK(HLOOKUP(Q$1,m_preprocess!$1:$1048576, $D129, FALSE)), "", HLOOKUP(Q$1, m_preprocess!$1:$1048576, $D129, FALSE))</f>
        <v>45665991.531645566</v>
      </c>
      <c r="R129">
        <f>IF(ISBLANK(HLOOKUP(R$1,m_preprocess!$1:$1048576, $D129, FALSE)), "", HLOOKUP(R$1, m_preprocess!$1:$1048576, $D129, FALSE))</f>
        <v>8.0805555949367101</v>
      </c>
      <c r="S129">
        <f>IF(ISBLANK(HLOOKUP(S$1,m_preprocess!$1:$1048576, $D129, FALSE)), "", HLOOKUP(S$1, m_preprocess!$1:$1048576, $D129, FALSE))</f>
        <v>7.5320055063291145</v>
      </c>
      <c r="T129">
        <f>IF(ISBLANK(HLOOKUP(T$1,m_preprocess!$1:$1048576, $D129, FALSE)), "", HLOOKUP(T$1, m_preprocess!$1:$1048576, $D129, FALSE))</f>
        <v>3.313721810126582</v>
      </c>
      <c r="U129">
        <f>IF(ISBLANK(HLOOKUP(U$1,m_preprocess!$1:$1048576, $D129, FALSE)), "", HLOOKUP(U$1, m_preprocess!$1:$1048576, $D129, FALSE))</f>
        <v>22.054492107594939</v>
      </c>
      <c r="V129">
        <f>IF(ISBLANK(HLOOKUP(V$1,m_preprocess!$1:$1048576, $D129, FALSE)), "", HLOOKUP(V$1, m_preprocess!$1:$1048576, $D129, FALSE))</f>
        <v>5.2348536075949372</v>
      </c>
      <c r="W129">
        <f>IF(ISBLANK(HLOOKUP(W$1,m_preprocess!$1:$1048576, $D129, FALSE)), "", HLOOKUP(W$1, m_preprocess!$1:$1048576, $D129, FALSE))</f>
        <v>4.6885255696202535</v>
      </c>
    </row>
    <row r="130" spans="1:23">
      <c r="A130" s="42">
        <v>37865</v>
      </c>
      <c r="B130">
        <v>2003</v>
      </c>
      <c r="C130">
        <v>9</v>
      </c>
      <c r="D130">
        <v>130</v>
      </c>
      <c r="E130" t="str">
        <f>IF(ISBLANK(HLOOKUP(E$1,m_preprocess!$1:$1048576, $D130, FALSE)), "", HLOOKUP(E$1, m_preprocess!$1:$1048576, $D130, FALSE))</f>
        <v/>
      </c>
      <c r="F130">
        <f>IF(ISBLANK(HLOOKUP(F$1,m_preprocess!$1:$1048576, $D130, FALSE)), "", HLOOKUP(F$1, m_preprocess!$1:$1048576, $D130, FALSE))</f>
        <v>79.19</v>
      </c>
      <c r="G130">
        <f>IF(ISBLANK(HLOOKUP(G$1,m_preprocess!$1:$1048576, $D130, FALSE)), "", HLOOKUP(G$1, m_preprocess!$1:$1048576, $D130, FALSE))</f>
        <v>102.87</v>
      </c>
      <c r="H130">
        <f>IF(ISBLANK(HLOOKUP(H$1,m_preprocess!$1:$1048576, $D130, FALSE)), "", HLOOKUP(H$1, m_preprocess!$1:$1048576, $D130, FALSE))</f>
        <v>85.7</v>
      </c>
      <c r="I130">
        <f>IF(ISBLANK(HLOOKUP(I$1,m_preprocess!$1:$1048576, $D130, FALSE)), "", HLOOKUP(I$1, m_preprocess!$1:$1048576, $D130, FALSE))</f>
        <v>3.7553632818688856</v>
      </c>
      <c r="J130">
        <f>IF(ISBLANK(HLOOKUP(J$1,m_preprocess!$1:$1048576, $D130, FALSE)), "", HLOOKUP(J$1, m_preprocess!$1:$1048576, $D130, FALSE))</f>
        <v>0.61022592777881002</v>
      </c>
      <c r="K130">
        <f>IF(ISBLANK(HLOOKUP(K$1,m_preprocess!$1:$1048576, $D130, FALSE)), "", HLOOKUP(K$1, m_preprocess!$1:$1048576, $D130, FALSE))</f>
        <v>1.1152017628512947</v>
      </c>
      <c r="L130">
        <f>IF(ISBLANK(HLOOKUP(L$1,m_preprocess!$1:$1048576, $D130, FALSE)), "", HLOOKUP(L$1, m_preprocess!$1:$1048576, $D130, FALSE))</f>
        <v>2.163809845978903</v>
      </c>
      <c r="M130">
        <f>IF(ISBLANK(HLOOKUP(M$1,m_preprocess!$1:$1048576, $D130, FALSE)), "", HLOOKUP(M$1, m_preprocess!$1:$1048576, $D130, FALSE))</f>
        <v>0.45094109895000117</v>
      </c>
      <c r="N130">
        <f>IF(ISBLANK(HLOOKUP(N$1,m_preprocess!$1:$1048576, $D130, FALSE)), "", HLOOKUP(N$1, m_preprocess!$1:$1048576, $D130, FALSE))</f>
        <v>0.67293229087841022</v>
      </c>
      <c r="O130">
        <f>IF(ISBLANK(HLOOKUP(O$1,m_preprocess!$1:$1048576, $D130, FALSE)), "", HLOOKUP(O$1, m_preprocess!$1:$1048576, $D130, FALSE))</f>
        <v>1.0188997522387571</v>
      </c>
      <c r="P130" t="str">
        <f>IF(ISBLANK(HLOOKUP(P$1,m_preprocess!$1:$1048576, $D130, FALSE)), "", HLOOKUP(P$1, m_preprocess!$1:$1048576, $D130, FALSE))</f>
        <v/>
      </c>
      <c r="Q130">
        <f>IF(ISBLANK(HLOOKUP(Q$1,m_preprocess!$1:$1048576, $D130, FALSE)), "", HLOOKUP(Q$1, m_preprocess!$1:$1048576, $D130, FALSE))</f>
        <v>46242318.22199773</v>
      </c>
      <c r="R130">
        <f>IF(ISBLANK(HLOOKUP(R$1,m_preprocess!$1:$1048576, $D130, FALSE)), "", HLOOKUP(R$1, m_preprocess!$1:$1048576, $D130, FALSE))</f>
        <v>8.3338364818790271</v>
      </c>
      <c r="S130">
        <f>IF(ISBLANK(HLOOKUP(S$1,m_preprocess!$1:$1048576, $D130, FALSE)), "", HLOOKUP(S$1, m_preprocess!$1:$1048576, $D130, FALSE))</f>
        <v>7.7058190175527228</v>
      </c>
      <c r="T130">
        <f>IF(ISBLANK(HLOOKUP(T$1,m_preprocess!$1:$1048576, $D130, FALSE)), "", HLOOKUP(T$1, m_preprocess!$1:$1048576, $D130, FALSE))</f>
        <v>3.4962921328450562</v>
      </c>
      <c r="U130">
        <f>IF(ISBLANK(HLOOKUP(U$1,m_preprocess!$1:$1048576, $D130, FALSE)), "", HLOOKUP(U$1, m_preprocess!$1:$1048576, $D130, FALSE))</f>
        <v>25.378039095466601</v>
      </c>
      <c r="V130">
        <f>IF(ISBLANK(HLOOKUP(V$1,m_preprocess!$1:$1048576, $D130, FALSE)), "", HLOOKUP(V$1, m_preprocess!$1:$1048576, $D130, FALSE))</f>
        <v>5.3024704508144973</v>
      </c>
      <c r="W130">
        <f>IF(ISBLANK(HLOOKUP(W$1,m_preprocess!$1:$1048576, $D130, FALSE)), "", HLOOKUP(W$1, m_preprocess!$1:$1048576, $D130, FALSE))</f>
        <v>4.8512319484783433</v>
      </c>
    </row>
    <row r="131" spans="1:23">
      <c r="A131" s="42">
        <v>37895</v>
      </c>
      <c r="B131">
        <v>2003</v>
      </c>
      <c r="C131">
        <v>10</v>
      </c>
      <c r="D131">
        <v>131</v>
      </c>
      <c r="E131" t="str">
        <f>IF(ISBLANK(HLOOKUP(E$1,m_preprocess!$1:$1048576, $D131, FALSE)), "", HLOOKUP(E$1, m_preprocess!$1:$1048576, $D131, FALSE))</f>
        <v/>
      </c>
      <c r="F131">
        <f>IF(ISBLANK(HLOOKUP(F$1,m_preprocess!$1:$1048576, $D131, FALSE)), "", HLOOKUP(F$1, m_preprocess!$1:$1048576, $D131, FALSE))</f>
        <v>80.180000000000007</v>
      </c>
      <c r="G131">
        <f>IF(ISBLANK(HLOOKUP(G$1,m_preprocess!$1:$1048576, $D131, FALSE)), "", HLOOKUP(G$1, m_preprocess!$1:$1048576, $D131, FALSE))</f>
        <v>105.06</v>
      </c>
      <c r="H131">
        <f>IF(ISBLANK(HLOOKUP(H$1,m_preprocess!$1:$1048576, $D131, FALSE)), "", HLOOKUP(H$1, m_preprocess!$1:$1048576, $D131, FALSE))</f>
        <v>90</v>
      </c>
      <c r="I131">
        <f>IF(ISBLANK(HLOOKUP(I$1,m_preprocess!$1:$1048576, $D131, FALSE)), "", HLOOKUP(I$1, m_preprocess!$1:$1048576, $D131, FALSE))</f>
        <v>3.3926122538914139</v>
      </c>
      <c r="J131">
        <f>IF(ISBLANK(HLOOKUP(J$1,m_preprocess!$1:$1048576, $D131, FALSE)), "", HLOOKUP(J$1, m_preprocess!$1:$1048576, $D131, FALSE))</f>
        <v>0.71109386637421379</v>
      </c>
      <c r="K131">
        <f>IF(ISBLANK(HLOOKUP(K$1,m_preprocess!$1:$1048576, $D131, FALSE)), "", HLOOKUP(K$1, m_preprocess!$1:$1048576, $D131, FALSE))</f>
        <v>1.0811822146569969</v>
      </c>
      <c r="L131">
        <f>IF(ISBLANK(HLOOKUP(L$1,m_preprocess!$1:$1048576, $D131, FALSE)), "", HLOOKUP(L$1, m_preprocess!$1:$1048576, $D131, FALSE))</f>
        <v>2.2406861168827987</v>
      </c>
      <c r="M131">
        <f>IF(ISBLANK(HLOOKUP(M$1,m_preprocess!$1:$1048576, $D131, FALSE)), "", HLOOKUP(M$1, m_preprocess!$1:$1048576, $D131, FALSE))</f>
        <v>0.45563529307731926</v>
      </c>
      <c r="N131">
        <f>IF(ISBLANK(HLOOKUP(N$1,m_preprocess!$1:$1048576, $D131, FALSE)), "", HLOOKUP(N$1, m_preprocess!$1:$1048576, $D131, FALSE))</f>
        <v>0.62500252507895493</v>
      </c>
      <c r="O131">
        <f>IF(ISBLANK(HLOOKUP(O$1,m_preprocess!$1:$1048576, $D131, FALSE)), "", HLOOKUP(O$1, m_preprocess!$1:$1048576, $D131, FALSE))</f>
        <v>1.1258332476651489</v>
      </c>
      <c r="P131" t="str">
        <f>IF(ISBLANK(HLOOKUP(P$1,m_preprocess!$1:$1048576, $D131, FALSE)), "", HLOOKUP(P$1, m_preprocess!$1:$1048576, $D131, FALSE))</f>
        <v/>
      </c>
      <c r="Q131">
        <f>IF(ISBLANK(HLOOKUP(Q$1,m_preprocess!$1:$1048576, $D131, FALSE)), "", HLOOKUP(Q$1, m_preprocess!$1:$1048576, $D131, FALSE))</f>
        <v>47540701.172362186</v>
      </c>
      <c r="R131">
        <f>IF(ISBLANK(HLOOKUP(R$1,m_preprocess!$1:$1048576, $D131, FALSE)), "", HLOOKUP(R$1, m_preprocess!$1:$1048576, $D131, FALSE))</f>
        <v>9.1926766774756796</v>
      </c>
      <c r="S131">
        <f>IF(ISBLANK(HLOOKUP(S$1,m_preprocess!$1:$1048576, $D131, FALSE)), "", HLOOKUP(S$1, m_preprocess!$1:$1048576, $D131, FALSE))</f>
        <v>8.5488060364180605</v>
      </c>
      <c r="T131">
        <f>IF(ISBLANK(HLOOKUP(T$1,m_preprocess!$1:$1048576, $D131, FALSE)), "", HLOOKUP(T$1, m_preprocess!$1:$1048576, $D131, FALSE))</f>
        <v>3.3148715889249187</v>
      </c>
      <c r="U131">
        <f>IF(ISBLANK(HLOOKUP(U$1,m_preprocess!$1:$1048576, $D131, FALSE)), "", HLOOKUP(U$1, m_preprocess!$1:$1048576, $D131, FALSE))</f>
        <v>25.676457973310054</v>
      </c>
      <c r="V131">
        <f>IF(ISBLANK(HLOOKUP(V$1,m_preprocess!$1:$1048576, $D131, FALSE)), "", HLOOKUP(V$1, m_preprocess!$1:$1048576, $D131, FALSE))</f>
        <v>5.0973344350212022</v>
      </c>
      <c r="W131">
        <f>IF(ISBLANK(HLOOKUP(W$1,m_preprocess!$1:$1048576, $D131, FALSE)), "", HLOOKUP(W$1, m_preprocess!$1:$1048576, $D131, FALSE))</f>
        <v>6.4483807059116982</v>
      </c>
    </row>
    <row r="132" spans="1:23">
      <c r="A132" s="42">
        <v>37926</v>
      </c>
      <c r="B132">
        <v>2003</v>
      </c>
      <c r="C132">
        <v>11</v>
      </c>
      <c r="D132">
        <v>132</v>
      </c>
      <c r="E132" t="str">
        <f>IF(ISBLANK(HLOOKUP(E$1,m_preprocess!$1:$1048576, $D132, FALSE)), "", HLOOKUP(E$1, m_preprocess!$1:$1048576, $D132, FALSE))</f>
        <v/>
      </c>
      <c r="F132">
        <f>IF(ISBLANK(HLOOKUP(F$1,m_preprocess!$1:$1048576, $D132, FALSE)), "", HLOOKUP(F$1, m_preprocess!$1:$1048576, $D132, FALSE))</f>
        <v>79.760000000000005</v>
      </c>
      <c r="G132">
        <f>IF(ISBLANK(HLOOKUP(G$1,m_preprocess!$1:$1048576, $D132, FALSE)), "", HLOOKUP(G$1, m_preprocess!$1:$1048576, $D132, FALSE))</f>
        <v>101.95</v>
      </c>
      <c r="H132">
        <f>IF(ISBLANK(HLOOKUP(H$1,m_preprocess!$1:$1048576, $D132, FALSE)), "", HLOOKUP(H$1, m_preprocess!$1:$1048576, $D132, FALSE))</f>
        <v>84.6</v>
      </c>
      <c r="I132">
        <f>IF(ISBLANK(HLOOKUP(I$1,m_preprocess!$1:$1048576, $D132, FALSE)), "", HLOOKUP(I$1, m_preprocess!$1:$1048576, $D132, FALSE))</f>
        <v>3.8809160334248913</v>
      </c>
      <c r="J132">
        <f>IF(ISBLANK(HLOOKUP(J$1,m_preprocess!$1:$1048576, $D132, FALSE)), "", HLOOKUP(J$1, m_preprocess!$1:$1048576, $D132, FALSE))</f>
        <v>0.80445240614475089</v>
      </c>
      <c r="K132">
        <f>IF(ISBLANK(HLOOKUP(K$1,m_preprocess!$1:$1048576, $D132, FALSE)), "", HLOOKUP(K$1, m_preprocess!$1:$1048576, $D132, FALSE))</f>
        <v>1.2271328393717642</v>
      </c>
      <c r="L132">
        <f>IF(ISBLANK(HLOOKUP(L$1,m_preprocess!$1:$1048576, $D132, FALSE)), "", HLOOKUP(L$1, m_preprocess!$1:$1048576, $D132, FALSE))</f>
        <v>2.0479090087148464</v>
      </c>
      <c r="M132">
        <f>IF(ISBLANK(HLOOKUP(M$1,m_preprocess!$1:$1048576, $D132, FALSE)), "", HLOOKUP(M$1, m_preprocess!$1:$1048576, $D132, FALSE))</f>
        <v>0.49375140575089815</v>
      </c>
      <c r="N132">
        <f>IF(ISBLANK(HLOOKUP(N$1,m_preprocess!$1:$1048576, $D132, FALSE)), "", HLOOKUP(N$1, m_preprocess!$1:$1048576, $D132, FALSE))</f>
        <v>0.43065319422455817</v>
      </c>
      <c r="O132">
        <f>IF(ISBLANK(HLOOKUP(O$1,m_preprocess!$1:$1048576, $D132, FALSE)), "", HLOOKUP(O$1, m_preprocess!$1:$1048576, $D132, FALSE))</f>
        <v>1.1080532490463273</v>
      </c>
      <c r="P132" t="str">
        <f>IF(ISBLANK(HLOOKUP(P$1,m_preprocess!$1:$1048576, $D132, FALSE)), "", HLOOKUP(P$1, m_preprocess!$1:$1048576, $D132, FALSE))</f>
        <v/>
      </c>
      <c r="Q132">
        <f>IF(ISBLANK(HLOOKUP(Q$1,m_preprocess!$1:$1048576, $D132, FALSE)), "", HLOOKUP(Q$1, m_preprocess!$1:$1048576, $D132, FALSE))</f>
        <v>48862842.063691072</v>
      </c>
      <c r="R132">
        <f>IF(ISBLANK(HLOOKUP(R$1,m_preprocess!$1:$1048576, $D132, FALSE)), "", HLOOKUP(R$1, m_preprocess!$1:$1048576, $D132, FALSE))</f>
        <v>10.158113891675026</v>
      </c>
      <c r="S132">
        <f>IF(ISBLANK(HLOOKUP(S$1,m_preprocess!$1:$1048576, $D132, FALSE)), "", HLOOKUP(S$1, m_preprocess!$1:$1048576, $D132, FALSE))</f>
        <v>9.4751777457372111</v>
      </c>
      <c r="T132">
        <f>IF(ISBLANK(HLOOKUP(T$1,m_preprocess!$1:$1048576, $D132, FALSE)), "", HLOOKUP(T$1, m_preprocess!$1:$1048576, $D132, FALSE))</f>
        <v>3.2171100175526579</v>
      </c>
      <c r="U132">
        <f>IF(ISBLANK(HLOOKUP(U$1,m_preprocess!$1:$1048576, $D132, FALSE)), "", HLOOKUP(U$1, m_preprocess!$1:$1048576, $D132, FALSE))</f>
        <v>22.709634995486461</v>
      </c>
      <c r="V132">
        <f>IF(ISBLANK(HLOOKUP(V$1,m_preprocess!$1:$1048576, $D132, FALSE)), "", HLOOKUP(V$1, m_preprocess!$1:$1048576, $D132, FALSE))</f>
        <v>4.6602931920762281</v>
      </c>
      <c r="W132">
        <f>IF(ISBLANK(HLOOKUP(W$1,m_preprocess!$1:$1048576, $D132, FALSE)), "", HLOOKUP(W$1, m_preprocess!$1:$1048576, $D132, FALSE))</f>
        <v>5.7839117602808416</v>
      </c>
    </row>
    <row r="133" spans="1:23">
      <c r="A133" s="42">
        <v>37956</v>
      </c>
      <c r="B133">
        <v>2003</v>
      </c>
      <c r="C133">
        <v>12</v>
      </c>
      <c r="D133">
        <v>133</v>
      </c>
      <c r="E133" t="str">
        <f>IF(ISBLANK(HLOOKUP(E$1,m_preprocess!$1:$1048576, $D133, FALSE)), "", HLOOKUP(E$1, m_preprocess!$1:$1048576, $D133, FALSE))</f>
        <v/>
      </c>
      <c r="F133">
        <f>IF(ISBLANK(HLOOKUP(F$1,m_preprocess!$1:$1048576, $D133, FALSE)), "", HLOOKUP(F$1, m_preprocess!$1:$1048576, $D133, FALSE))</f>
        <v>80.48</v>
      </c>
      <c r="G133">
        <f>IF(ISBLANK(HLOOKUP(G$1,m_preprocess!$1:$1048576, $D133, FALSE)), "", HLOOKUP(G$1, m_preprocess!$1:$1048576, $D133, FALSE))</f>
        <v>99.74</v>
      </c>
      <c r="H133">
        <f>IF(ISBLANK(HLOOKUP(H$1,m_preprocess!$1:$1048576, $D133, FALSE)), "", HLOOKUP(H$1, m_preprocess!$1:$1048576, $D133, FALSE))</f>
        <v>77.900000000000006</v>
      </c>
      <c r="I133">
        <f>IF(ISBLANK(HLOOKUP(I$1,m_preprocess!$1:$1048576, $D133, FALSE)), "", HLOOKUP(I$1, m_preprocess!$1:$1048576, $D133, FALSE))</f>
        <v>3.3937268020979783</v>
      </c>
      <c r="J133">
        <f>IF(ISBLANK(HLOOKUP(J$1,m_preprocess!$1:$1048576, $D133, FALSE)), "", HLOOKUP(J$1, m_preprocess!$1:$1048576, $D133, FALSE))</f>
        <v>0.78489895436018065</v>
      </c>
      <c r="K133">
        <f>IF(ISBLANK(HLOOKUP(K$1,m_preprocess!$1:$1048576, $D133, FALSE)), "", HLOOKUP(K$1, m_preprocess!$1:$1048576, $D133, FALSE))</f>
        <v>0.95372100247566782</v>
      </c>
      <c r="L133">
        <f>IF(ISBLANK(HLOOKUP(L$1,m_preprocess!$1:$1048576, $D133, FALSE)), "", HLOOKUP(L$1, m_preprocess!$1:$1048576, $D133, FALSE))</f>
        <v>2.1347463758419658</v>
      </c>
      <c r="M133">
        <f>IF(ISBLANK(HLOOKUP(M$1,m_preprocess!$1:$1048576, $D133, FALSE)), "", HLOOKUP(M$1, m_preprocess!$1:$1048576, $D133, FALSE))</f>
        <v>0.56009894428802864</v>
      </c>
      <c r="N133">
        <f>IF(ISBLANK(HLOOKUP(N$1,m_preprocess!$1:$1048576, $D133, FALSE)), "", HLOOKUP(N$1, m_preprocess!$1:$1048576, $D133, FALSE))</f>
        <v>0.4487171959166521</v>
      </c>
      <c r="O133">
        <f>IF(ISBLANK(HLOOKUP(O$1,m_preprocess!$1:$1048576, $D133, FALSE)), "", HLOOKUP(O$1, m_preprocess!$1:$1048576, $D133, FALSE))</f>
        <v>1.1150499453038911</v>
      </c>
      <c r="P133" t="str">
        <f>IF(ISBLANK(HLOOKUP(P$1,m_preprocess!$1:$1048576, $D133, FALSE)), "", HLOOKUP(P$1, m_preprocess!$1:$1048576, $D133, FALSE))</f>
        <v/>
      </c>
      <c r="Q133">
        <f>IF(ISBLANK(HLOOKUP(Q$1,m_preprocess!$1:$1048576, $D133, FALSE)), "", HLOOKUP(Q$1, m_preprocess!$1:$1048576, $D133, FALSE))</f>
        <v>56308794.756461233</v>
      </c>
      <c r="R133">
        <f>IF(ISBLANK(HLOOKUP(R$1,m_preprocess!$1:$1048576, $D133, FALSE)), "", HLOOKUP(R$1, m_preprocess!$1:$1048576, $D133, FALSE))</f>
        <v>8.9435356113320079</v>
      </c>
      <c r="S133">
        <f>IF(ISBLANK(HLOOKUP(S$1,m_preprocess!$1:$1048576, $D133, FALSE)), "", HLOOKUP(S$1, m_preprocess!$1:$1048576, $D133, FALSE))</f>
        <v>8.2203647365805175</v>
      </c>
      <c r="T133">
        <f>IF(ISBLANK(HLOOKUP(T$1,m_preprocess!$1:$1048576, $D133, FALSE)), "", HLOOKUP(T$1, m_preprocess!$1:$1048576, $D133, FALSE))</f>
        <v>3.1243176938369781</v>
      </c>
      <c r="U133">
        <f>IF(ISBLANK(HLOOKUP(U$1,m_preprocess!$1:$1048576, $D133, FALSE)), "", HLOOKUP(U$1, m_preprocess!$1:$1048576, $D133, FALSE))</f>
        <v>38.988147360834994</v>
      </c>
      <c r="V133">
        <f>IF(ISBLANK(HLOOKUP(V$1,m_preprocess!$1:$1048576, $D133, FALSE)), "", HLOOKUP(V$1, m_preprocess!$1:$1048576, $D133, FALSE))</f>
        <v>5.2375444831013915</v>
      </c>
      <c r="W133">
        <f>IF(ISBLANK(HLOOKUP(W$1,m_preprocess!$1:$1048576, $D133, FALSE)), "", HLOOKUP(W$1, m_preprocess!$1:$1048576, $D133, FALSE))</f>
        <v>11.671245427435387</v>
      </c>
    </row>
    <row r="134" spans="1:23">
      <c r="A134" s="42">
        <v>37987</v>
      </c>
      <c r="B134">
        <v>2004</v>
      </c>
      <c r="C134">
        <v>1</v>
      </c>
      <c r="D134">
        <v>134</v>
      </c>
      <c r="E134" t="str">
        <f>IF(ISBLANK(HLOOKUP(E$1,m_preprocess!$1:$1048576, $D134, FALSE)), "", HLOOKUP(E$1, m_preprocess!$1:$1048576, $D134, FALSE))</f>
        <v/>
      </c>
      <c r="F134">
        <f>IF(ISBLANK(HLOOKUP(F$1,m_preprocess!$1:$1048576, $D134, FALSE)), "", HLOOKUP(F$1, m_preprocess!$1:$1048576, $D134, FALSE))</f>
        <v>80.97</v>
      </c>
      <c r="G134">
        <f>IF(ISBLANK(HLOOKUP(G$1,m_preprocess!$1:$1048576, $D134, FALSE)), "", HLOOKUP(G$1, m_preprocess!$1:$1048576, $D134, FALSE))</f>
        <v>98.59</v>
      </c>
      <c r="H134">
        <f>IF(ISBLANK(HLOOKUP(H$1,m_preprocess!$1:$1048576, $D134, FALSE)), "", HLOOKUP(H$1, m_preprocess!$1:$1048576, $D134, FALSE))</f>
        <v>76.8</v>
      </c>
      <c r="I134">
        <f>IF(ISBLANK(HLOOKUP(I$1,m_preprocess!$1:$1048576, $D134, FALSE)), "", HLOOKUP(I$1, m_preprocess!$1:$1048576, $D134, FALSE))</f>
        <v>3.7338842211107095</v>
      </c>
      <c r="J134">
        <f>IF(ISBLANK(HLOOKUP(J$1,m_preprocess!$1:$1048576, $D134, FALSE)), "", HLOOKUP(J$1, m_preprocess!$1:$1048576, $D134, FALSE))</f>
        <v>0.92176752679144203</v>
      </c>
      <c r="K134">
        <f>IF(ISBLANK(HLOOKUP(K$1,m_preprocess!$1:$1048576, $D134, FALSE)), "", HLOOKUP(K$1, m_preprocess!$1:$1048576, $D134, FALSE))</f>
        <v>1.0520808890666056</v>
      </c>
      <c r="L134">
        <f>IF(ISBLANK(HLOOKUP(L$1,m_preprocess!$1:$1048576, $D134, FALSE)), "", HLOOKUP(L$1, m_preprocess!$1:$1048576, $D134, FALSE))</f>
        <v>1.919347613019672</v>
      </c>
      <c r="M134">
        <f>IF(ISBLANK(HLOOKUP(M$1,m_preprocess!$1:$1048576, $D134, FALSE)), "", HLOOKUP(M$1, m_preprocess!$1:$1048576, $D134, FALSE))</f>
        <v>0.4431101944133129</v>
      </c>
      <c r="N134">
        <f>IF(ISBLANK(HLOOKUP(N$1,m_preprocess!$1:$1048576, $D134, FALSE)), "", HLOOKUP(N$1, m_preprocess!$1:$1048576, $D134, FALSE))</f>
        <v>0.53375855967560504</v>
      </c>
      <c r="O134">
        <f>IF(ISBLANK(HLOOKUP(O$1,m_preprocess!$1:$1048576, $D134, FALSE)), "", HLOOKUP(O$1, m_preprocess!$1:$1048576, $D134, FALSE))</f>
        <v>0.93498449166015585</v>
      </c>
      <c r="P134" t="str">
        <f>IF(ISBLANK(HLOOKUP(P$1,m_preprocess!$1:$1048576, $D134, FALSE)), "", HLOOKUP(P$1, m_preprocess!$1:$1048576, $D134, FALSE))</f>
        <v/>
      </c>
      <c r="Q134">
        <f>IF(ISBLANK(HLOOKUP(Q$1,m_preprocess!$1:$1048576, $D134, FALSE)), "", HLOOKUP(Q$1, m_preprocess!$1:$1048576, $D134, FALSE))</f>
        <v>47918414.089415833</v>
      </c>
      <c r="R134">
        <f>IF(ISBLANK(HLOOKUP(R$1,m_preprocess!$1:$1048576, $D134, FALSE)), "", HLOOKUP(R$1, m_preprocess!$1:$1048576, $D134, FALSE))</f>
        <v>9.546940348277138</v>
      </c>
      <c r="S134">
        <f>IF(ISBLANK(HLOOKUP(S$1,m_preprocess!$1:$1048576, $D134, FALSE)), "", HLOOKUP(S$1, m_preprocess!$1:$1048576, $D134, FALSE))</f>
        <v>8.9044995183401259</v>
      </c>
      <c r="T134">
        <f>IF(ISBLANK(HLOOKUP(T$1,m_preprocess!$1:$1048576, $D134, FALSE)), "", HLOOKUP(T$1, m_preprocess!$1:$1048576, $D134, FALSE))</f>
        <v>0.34235745337779427</v>
      </c>
      <c r="U134">
        <f>IF(ISBLANK(HLOOKUP(U$1,m_preprocess!$1:$1048576, $D134, FALSE)), "", HLOOKUP(U$1, m_preprocess!$1:$1048576, $D134, FALSE))</f>
        <v>18.100196641719155</v>
      </c>
      <c r="V134">
        <f>IF(ISBLANK(HLOOKUP(V$1,m_preprocess!$1:$1048576, $D134, FALSE)), "", HLOOKUP(V$1, m_preprocess!$1:$1048576, $D134, FALSE))</f>
        <v>1.4885299987649747</v>
      </c>
      <c r="W134">
        <f>IF(ISBLANK(HLOOKUP(W$1,m_preprocess!$1:$1048576, $D134, FALSE)), "", HLOOKUP(W$1, m_preprocess!$1:$1048576, $D134, FALSE))</f>
        <v>3.4189225886130661</v>
      </c>
    </row>
    <row r="135" spans="1:23">
      <c r="A135" s="42">
        <v>38018</v>
      </c>
      <c r="B135">
        <v>2004</v>
      </c>
      <c r="C135">
        <v>2</v>
      </c>
      <c r="D135">
        <v>135</v>
      </c>
      <c r="E135" t="str">
        <f>IF(ISBLANK(HLOOKUP(E$1,m_preprocess!$1:$1048576, $D135, FALSE)), "", HLOOKUP(E$1, m_preprocess!$1:$1048576, $D135, FALSE))</f>
        <v/>
      </c>
      <c r="F135">
        <f>IF(ISBLANK(HLOOKUP(F$1,m_preprocess!$1:$1048576, $D135, FALSE)), "", HLOOKUP(F$1, m_preprocess!$1:$1048576, $D135, FALSE))</f>
        <v>81.13</v>
      </c>
      <c r="G135">
        <f>IF(ISBLANK(HLOOKUP(G$1,m_preprocess!$1:$1048576, $D135, FALSE)), "", HLOOKUP(G$1, m_preprocess!$1:$1048576, $D135, FALSE))</f>
        <v>99.45</v>
      </c>
      <c r="H135">
        <f>IF(ISBLANK(HLOOKUP(H$1,m_preprocess!$1:$1048576, $D135, FALSE)), "", HLOOKUP(H$1, m_preprocess!$1:$1048576, $D135, FALSE))</f>
        <v>74</v>
      </c>
      <c r="I135">
        <f>IF(ISBLANK(HLOOKUP(I$1,m_preprocess!$1:$1048576, $D135, FALSE)), "", HLOOKUP(I$1, m_preprocess!$1:$1048576, $D135, FALSE))</f>
        <v>3.1922760583936074</v>
      </c>
      <c r="J135">
        <f>IF(ISBLANK(HLOOKUP(J$1,m_preprocess!$1:$1048576, $D135, FALSE)), "", HLOOKUP(J$1, m_preprocess!$1:$1048576, $D135, FALSE))</f>
        <v>0.6936089052710962</v>
      </c>
      <c r="K135">
        <f>IF(ISBLANK(HLOOKUP(K$1,m_preprocess!$1:$1048576, $D135, FALSE)), "", HLOOKUP(K$1, m_preprocess!$1:$1048576, $D135, FALSE))</f>
        <v>0.93831326829101747</v>
      </c>
      <c r="L135">
        <f>IF(ISBLANK(HLOOKUP(L$1,m_preprocess!$1:$1048576, $D135, FALSE)), "", HLOOKUP(L$1, m_preprocess!$1:$1048576, $D135, FALSE))</f>
        <v>1.8430616923443606</v>
      </c>
      <c r="M135">
        <f>IF(ISBLANK(HLOOKUP(M$1,m_preprocess!$1:$1048576, $D135, FALSE)), "", HLOOKUP(M$1, m_preprocess!$1:$1048576, $D135, FALSE))</f>
        <v>0.38063783912317833</v>
      </c>
      <c r="N135">
        <f>IF(ISBLANK(HLOOKUP(N$1,m_preprocess!$1:$1048576, $D135, FALSE)), "", HLOOKUP(N$1, m_preprocess!$1:$1048576, $D135, FALSE))</f>
        <v>0.54702415358512613</v>
      </c>
      <c r="O135">
        <f>IF(ISBLANK(HLOOKUP(O$1,m_preprocess!$1:$1048576, $D135, FALSE)), "", HLOOKUP(O$1, m_preprocess!$1:$1048576, $D135, FALSE))</f>
        <v>0.90535362639595462</v>
      </c>
      <c r="P135" t="str">
        <f>IF(ISBLANK(HLOOKUP(P$1,m_preprocess!$1:$1048576, $D135, FALSE)), "", HLOOKUP(P$1, m_preprocess!$1:$1048576, $D135, FALSE))</f>
        <v/>
      </c>
      <c r="Q135">
        <f>IF(ISBLANK(HLOOKUP(Q$1,m_preprocess!$1:$1048576, $D135, FALSE)), "", HLOOKUP(Q$1, m_preprocess!$1:$1048576, $D135, FALSE))</f>
        <v>48929568.285467774</v>
      </c>
      <c r="R135">
        <f>IF(ISBLANK(HLOOKUP(R$1,m_preprocess!$1:$1048576, $D135, FALSE)), "", HLOOKUP(R$1, m_preprocess!$1:$1048576, $D135, FALSE))</f>
        <v>7.7881715764821902</v>
      </c>
      <c r="S135">
        <f>IF(ISBLANK(HLOOKUP(S$1,m_preprocess!$1:$1048576, $D135, FALSE)), "", HLOOKUP(S$1, m_preprocess!$1:$1048576, $D135, FALSE))</f>
        <v>7.1740393689140891</v>
      </c>
      <c r="T135">
        <f>IF(ISBLANK(HLOOKUP(T$1,m_preprocess!$1:$1048576, $D135, FALSE)), "", HLOOKUP(T$1, m_preprocess!$1:$1048576, $D135, FALSE))</f>
        <v>0.30703364969801555</v>
      </c>
      <c r="U135">
        <f>IF(ISBLANK(HLOOKUP(U$1,m_preprocess!$1:$1048576, $D135, FALSE)), "", HLOOKUP(U$1, m_preprocess!$1:$1048576, $D135, FALSE))</f>
        <v>19.483187954640702</v>
      </c>
      <c r="V135">
        <f>IF(ISBLANK(HLOOKUP(V$1,m_preprocess!$1:$1048576, $D135, FALSE)), "", HLOOKUP(V$1, m_preprocess!$1:$1048576, $D135, FALSE))</f>
        <v>1.6848374214224084</v>
      </c>
      <c r="W135">
        <f>IF(ISBLANK(HLOOKUP(W$1,m_preprocess!$1:$1048576, $D135, FALSE)), "", HLOOKUP(W$1, m_preprocess!$1:$1048576, $D135, FALSE))</f>
        <v>4.6592245162085542</v>
      </c>
    </row>
    <row r="136" spans="1:23">
      <c r="A136" s="42">
        <v>38047</v>
      </c>
      <c r="B136">
        <v>2004</v>
      </c>
      <c r="C136">
        <v>3</v>
      </c>
      <c r="D136">
        <v>136</v>
      </c>
      <c r="E136" t="str">
        <f>IF(ISBLANK(HLOOKUP(E$1,m_preprocess!$1:$1048576, $D136, FALSE)), "", HLOOKUP(E$1, m_preprocess!$1:$1048576, $D136, FALSE))</f>
        <v/>
      </c>
      <c r="F136">
        <f>IF(ISBLANK(HLOOKUP(F$1,m_preprocess!$1:$1048576, $D136, FALSE)), "", HLOOKUP(F$1, m_preprocess!$1:$1048576, $D136, FALSE))</f>
        <v>80.91</v>
      </c>
      <c r="G136">
        <f>IF(ISBLANK(HLOOKUP(G$1,m_preprocess!$1:$1048576, $D136, FALSE)), "", HLOOKUP(G$1, m_preprocess!$1:$1048576, $D136, FALSE))</f>
        <v>111.98</v>
      </c>
      <c r="H136">
        <f>IF(ISBLANK(HLOOKUP(H$1,m_preprocess!$1:$1048576, $D136, FALSE)), "", HLOOKUP(H$1, m_preprocess!$1:$1048576, $D136, FALSE))</f>
        <v>86.9</v>
      </c>
      <c r="I136">
        <f>IF(ISBLANK(HLOOKUP(I$1,m_preprocess!$1:$1048576, $D136, FALSE)), "", HLOOKUP(I$1, m_preprocess!$1:$1048576, $D136, FALSE))</f>
        <v>3.5452767974900925</v>
      </c>
      <c r="J136">
        <f>IF(ISBLANK(HLOOKUP(J$1,m_preprocess!$1:$1048576, $D136, FALSE)), "", HLOOKUP(J$1, m_preprocess!$1:$1048576, $D136, FALSE))</f>
        <v>0.87415573156428217</v>
      </c>
      <c r="K136">
        <f>IF(ISBLANK(HLOOKUP(K$1,m_preprocess!$1:$1048576, $D136, FALSE)), "", HLOOKUP(K$1, m_preprocess!$1:$1048576, $D136, FALSE))</f>
        <v>1.2041318762678066</v>
      </c>
      <c r="L136">
        <f>IF(ISBLANK(HLOOKUP(L$1,m_preprocess!$1:$1048576, $D136, FALSE)), "", HLOOKUP(L$1, m_preprocess!$1:$1048576, $D136, FALSE))</f>
        <v>2.135151965767816</v>
      </c>
      <c r="M136">
        <f>IF(ISBLANK(HLOOKUP(M$1,m_preprocess!$1:$1048576, $D136, FALSE)), "", HLOOKUP(M$1, m_preprocess!$1:$1048576, $D136, FALSE))</f>
        <v>0.52443178093866505</v>
      </c>
      <c r="N136">
        <f>IF(ISBLANK(HLOOKUP(N$1,m_preprocess!$1:$1048576, $D136, FALSE)), "", HLOOKUP(N$1, m_preprocess!$1:$1048576, $D136, FALSE))</f>
        <v>0.56206821737236146</v>
      </c>
      <c r="O136">
        <f>IF(ISBLANK(HLOOKUP(O$1,m_preprocess!$1:$1048576, $D136, FALSE)), "", HLOOKUP(O$1, m_preprocess!$1:$1048576, $D136, FALSE))</f>
        <v>1.0363468571000687</v>
      </c>
      <c r="P136" t="str">
        <f>IF(ISBLANK(HLOOKUP(P$1,m_preprocess!$1:$1048576, $D136, FALSE)), "", HLOOKUP(P$1, m_preprocess!$1:$1048576, $D136, FALSE))</f>
        <v/>
      </c>
      <c r="Q136">
        <f>IF(ISBLANK(HLOOKUP(Q$1,m_preprocess!$1:$1048576, $D136, FALSE)), "", HLOOKUP(Q$1, m_preprocess!$1:$1048576, $D136, FALSE))</f>
        <v>45578048.597206771</v>
      </c>
      <c r="R136">
        <f>IF(ISBLANK(HLOOKUP(R$1,m_preprocess!$1:$1048576, $D136, FALSE)), "", HLOOKUP(R$1, m_preprocess!$1:$1048576, $D136, FALSE))</f>
        <v>10.788957978000248</v>
      </c>
      <c r="S136">
        <f>IF(ISBLANK(HLOOKUP(S$1,m_preprocess!$1:$1048576, $D136, FALSE)), "", HLOOKUP(S$1, m_preprocess!$1:$1048576, $D136, FALSE))</f>
        <v>10.033462761092574</v>
      </c>
      <c r="T136">
        <f>IF(ISBLANK(HLOOKUP(T$1,m_preprocess!$1:$1048576, $D136, FALSE)), "", HLOOKUP(T$1, m_preprocess!$1:$1048576, $D136, FALSE))</f>
        <v>0.43360652576937336</v>
      </c>
      <c r="U136">
        <f>IF(ISBLANK(HLOOKUP(U$1,m_preprocess!$1:$1048576, $D136, FALSE)), "", HLOOKUP(U$1, m_preprocess!$1:$1048576, $D136, FALSE))</f>
        <v>21.123818380917069</v>
      </c>
      <c r="V136">
        <f>IF(ISBLANK(HLOOKUP(V$1,m_preprocess!$1:$1048576, $D136, FALSE)), "", HLOOKUP(V$1, m_preprocess!$1:$1048576, $D136, FALSE))</f>
        <v>2.4753236682733903</v>
      </c>
      <c r="W136">
        <f>IF(ISBLANK(HLOOKUP(W$1,m_preprocess!$1:$1048576, $D136, FALSE)), "", HLOOKUP(W$1, m_preprocess!$1:$1048576, $D136, FALSE))</f>
        <v>5.1114096527005319</v>
      </c>
    </row>
    <row r="137" spans="1:23">
      <c r="A137" s="42">
        <v>38078</v>
      </c>
      <c r="B137">
        <v>2004</v>
      </c>
      <c r="C137">
        <v>4</v>
      </c>
      <c r="D137">
        <v>137</v>
      </c>
      <c r="E137" t="str">
        <f>IF(ISBLANK(HLOOKUP(E$1,m_preprocess!$1:$1048576, $D137, FALSE)), "", HLOOKUP(E$1, m_preprocess!$1:$1048576, $D137, FALSE))</f>
        <v/>
      </c>
      <c r="F137">
        <f>IF(ISBLANK(HLOOKUP(F$1,m_preprocess!$1:$1048576, $D137, FALSE)), "", HLOOKUP(F$1, m_preprocess!$1:$1048576, $D137, FALSE))</f>
        <v>80.930000000000007</v>
      </c>
      <c r="G137">
        <f>IF(ISBLANK(HLOOKUP(G$1,m_preprocess!$1:$1048576, $D137, FALSE)), "", HLOOKUP(G$1, m_preprocess!$1:$1048576, $D137, FALSE))</f>
        <v>107.36</v>
      </c>
      <c r="H137">
        <f>IF(ISBLANK(HLOOKUP(H$1,m_preprocess!$1:$1048576, $D137, FALSE)), "", HLOOKUP(H$1, m_preprocess!$1:$1048576, $D137, FALSE))</f>
        <v>82.2</v>
      </c>
      <c r="I137">
        <f>IF(ISBLANK(HLOOKUP(I$1,m_preprocess!$1:$1048576, $D137, FALSE)), "", HLOOKUP(I$1, m_preprocess!$1:$1048576, $D137, FALSE))</f>
        <v>3.1889521076081491</v>
      </c>
      <c r="J137">
        <f>IF(ISBLANK(HLOOKUP(J$1,m_preprocess!$1:$1048576, $D137, FALSE)), "", HLOOKUP(J$1, m_preprocess!$1:$1048576, $D137, FALSE))</f>
        <v>0.78068901712936045</v>
      </c>
      <c r="K137">
        <f>IF(ISBLANK(HLOOKUP(K$1,m_preprocess!$1:$1048576, $D137, FALSE)), "", HLOOKUP(K$1, m_preprocess!$1:$1048576, $D137, FALSE))</f>
        <v>0.96193595923752873</v>
      </c>
      <c r="L137">
        <f>IF(ISBLANK(HLOOKUP(L$1,m_preprocess!$1:$1048576, $D137, FALSE)), "", HLOOKUP(L$1, m_preprocess!$1:$1048576, $D137, FALSE))</f>
        <v>1.7713777956668872</v>
      </c>
      <c r="M137">
        <f>IF(ISBLANK(HLOOKUP(M$1,m_preprocess!$1:$1048576, $D137, FALSE)), "", HLOOKUP(M$1, m_preprocess!$1:$1048576, $D137, FALSE))</f>
        <v>0.37851941844811809</v>
      </c>
      <c r="N137">
        <f>IF(ISBLANK(HLOOKUP(N$1,m_preprocess!$1:$1048576, $D137, FALSE)), "", HLOOKUP(N$1, m_preprocess!$1:$1048576, $D137, FALSE))</f>
        <v>0.44552235889346437</v>
      </c>
      <c r="O137">
        <f>IF(ISBLANK(HLOOKUP(O$1,m_preprocess!$1:$1048576, $D137, FALSE)), "", HLOOKUP(O$1, m_preprocess!$1:$1048576, $D137, FALSE))</f>
        <v>0.93655530129256837</v>
      </c>
      <c r="P137" t="str">
        <f>IF(ISBLANK(HLOOKUP(P$1,m_preprocess!$1:$1048576, $D137, FALSE)), "", HLOOKUP(P$1, m_preprocess!$1:$1048576, $D137, FALSE))</f>
        <v/>
      </c>
      <c r="Q137">
        <f>IF(ISBLANK(HLOOKUP(Q$1,m_preprocess!$1:$1048576, $D137, FALSE)), "", HLOOKUP(Q$1, m_preprocess!$1:$1048576, $D137, FALSE))</f>
        <v>46978172.704806618</v>
      </c>
      <c r="R137">
        <f>IF(ISBLANK(HLOOKUP(R$1,m_preprocess!$1:$1048576, $D137, FALSE)), "", HLOOKUP(R$1, m_preprocess!$1:$1048576, $D137, FALSE))</f>
        <v>14.613004584208573</v>
      </c>
      <c r="S137">
        <f>IF(ISBLANK(HLOOKUP(S$1,m_preprocess!$1:$1048576, $D137, FALSE)), "", HLOOKUP(S$1, m_preprocess!$1:$1048576, $D137, FALSE))</f>
        <v>14.044001964660817</v>
      </c>
      <c r="T137">
        <f>IF(ISBLANK(HLOOKUP(T$1,m_preprocess!$1:$1048576, $D137, FALSE)), "", HLOOKUP(T$1, m_preprocess!$1:$1048576, $D137, FALSE))</f>
        <v>0.41226400593105145</v>
      </c>
      <c r="U137">
        <f>IF(ISBLANK(HLOOKUP(U$1,m_preprocess!$1:$1048576, $D137, FALSE)), "", HLOOKUP(U$1, m_preprocess!$1:$1048576, $D137, FALSE))</f>
        <v>22.234788991103425</v>
      </c>
      <c r="V137">
        <f>IF(ISBLANK(HLOOKUP(V$1,m_preprocess!$1:$1048576, $D137, FALSE)), "", HLOOKUP(V$1, m_preprocess!$1:$1048576, $D137, FALSE))</f>
        <v>2.2772792413196585</v>
      </c>
      <c r="W137">
        <f>IF(ISBLANK(HLOOKUP(W$1,m_preprocess!$1:$1048576, $D137, FALSE)), "", HLOOKUP(W$1, m_preprocess!$1:$1048576, $D137, FALSE))</f>
        <v>5.7044703570987263</v>
      </c>
    </row>
    <row r="138" spans="1:23">
      <c r="A138" s="42">
        <v>38108</v>
      </c>
      <c r="B138">
        <v>2004</v>
      </c>
      <c r="C138">
        <v>5</v>
      </c>
      <c r="D138">
        <v>138</v>
      </c>
      <c r="E138" t="str">
        <f>IF(ISBLANK(HLOOKUP(E$1,m_preprocess!$1:$1048576, $D138, FALSE)), "", HLOOKUP(E$1, m_preprocess!$1:$1048576, $D138, FALSE))</f>
        <v/>
      </c>
      <c r="F138">
        <f>IF(ISBLANK(HLOOKUP(F$1,m_preprocess!$1:$1048576, $D138, FALSE)), "", HLOOKUP(F$1, m_preprocess!$1:$1048576, $D138, FALSE))</f>
        <v>81.260000000000005</v>
      </c>
      <c r="G138">
        <f>IF(ISBLANK(HLOOKUP(G$1,m_preprocess!$1:$1048576, $D138, FALSE)), "", HLOOKUP(G$1, m_preprocess!$1:$1048576, $D138, FALSE))</f>
        <v>106.03</v>
      </c>
      <c r="H138">
        <f>IF(ISBLANK(HLOOKUP(H$1,m_preprocess!$1:$1048576, $D138, FALSE)), "", HLOOKUP(H$1, m_preprocess!$1:$1048576, $D138, FALSE))</f>
        <v>86.3</v>
      </c>
      <c r="I138">
        <f>IF(ISBLANK(HLOOKUP(I$1,m_preprocess!$1:$1048576, $D138, FALSE)), "", HLOOKUP(I$1, m_preprocess!$1:$1048576, $D138, FALSE))</f>
        <v>4.1089821193776199</v>
      </c>
      <c r="J138">
        <f>IF(ISBLANK(HLOOKUP(J$1,m_preprocess!$1:$1048576, $D138, FALSE)), "", HLOOKUP(J$1, m_preprocess!$1:$1048576, $D138, FALSE))</f>
        <v>0.84983163426428143</v>
      </c>
      <c r="K138">
        <f>IF(ISBLANK(HLOOKUP(K$1,m_preprocess!$1:$1048576, $D138, FALSE)), "", HLOOKUP(K$1, m_preprocess!$1:$1048576, $D138, FALSE))</f>
        <v>1.4476954812623519</v>
      </c>
      <c r="L138">
        <f>IF(ISBLANK(HLOOKUP(L$1,m_preprocess!$1:$1048576, $D138, FALSE)), "", HLOOKUP(L$1, m_preprocess!$1:$1048576, $D138, FALSE))</f>
        <v>2.0149759824802724</v>
      </c>
      <c r="M138">
        <f>IF(ISBLANK(HLOOKUP(M$1,m_preprocess!$1:$1048576, $D138, FALSE)), "", HLOOKUP(M$1, m_preprocess!$1:$1048576, $D138, FALSE))</f>
        <v>0.46046250797340588</v>
      </c>
      <c r="N138">
        <f>IF(ISBLANK(HLOOKUP(N$1,m_preprocess!$1:$1048576, $D138, FALSE)), "", HLOOKUP(N$1, m_preprocess!$1:$1048576, $D138, FALSE))</f>
        <v>0.50398187658117366</v>
      </c>
      <c r="O138">
        <f>IF(ISBLANK(HLOOKUP(O$1,m_preprocess!$1:$1048576, $D138, FALSE)), "", HLOOKUP(O$1, m_preprocess!$1:$1048576, $D138, FALSE))</f>
        <v>1.0416910606761645</v>
      </c>
      <c r="P138" t="str">
        <f>IF(ISBLANK(HLOOKUP(P$1,m_preprocess!$1:$1048576, $D138, FALSE)), "", HLOOKUP(P$1, m_preprocess!$1:$1048576, $D138, FALSE))</f>
        <v/>
      </c>
      <c r="Q138">
        <f>IF(ISBLANK(HLOOKUP(Q$1,m_preprocess!$1:$1048576, $D138, FALSE)), "", HLOOKUP(Q$1, m_preprocess!$1:$1048576, $D138, FALSE))</f>
        <v>47410134.260398716</v>
      </c>
      <c r="R138">
        <f>IF(ISBLANK(HLOOKUP(R$1,m_preprocess!$1:$1048576, $D138, FALSE)), "", HLOOKUP(R$1, m_preprocess!$1:$1048576, $D138, FALSE))</f>
        <v>13.488802141274917</v>
      </c>
      <c r="S138">
        <f>IF(ISBLANK(HLOOKUP(S$1,m_preprocess!$1:$1048576, $D138, FALSE)), "", HLOOKUP(S$1, m_preprocess!$1:$1048576, $D138, FALSE))</f>
        <v>12.850035220280578</v>
      </c>
      <c r="T138">
        <f>IF(ISBLANK(HLOOKUP(T$1,m_preprocess!$1:$1048576, $D138, FALSE)), "", HLOOKUP(T$1, m_preprocess!$1:$1048576, $D138, FALSE))</f>
        <v>0.40937763967511692</v>
      </c>
      <c r="U138">
        <f>IF(ISBLANK(HLOOKUP(U$1,m_preprocess!$1:$1048576, $D138, FALSE)), "", HLOOKUP(U$1, m_preprocess!$1:$1048576, $D138, FALSE))</f>
        <v>20.859964817991631</v>
      </c>
      <c r="V138">
        <f>IF(ISBLANK(HLOOKUP(V$1,m_preprocess!$1:$1048576, $D138, FALSE)), "", HLOOKUP(V$1, m_preprocess!$1:$1048576, $D138, FALSE))</f>
        <v>1.7784659980310114</v>
      </c>
      <c r="W138">
        <f>IF(ISBLANK(HLOOKUP(W$1,m_preprocess!$1:$1048576, $D138, FALSE)), "", HLOOKUP(W$1, m_preprocess!$1:$1048576, $D138, FALSE))</f>
        <v>5.6611503199606199</v>
      </c>
    </row>
    <row r="139" spans="1:23">
      <c r="A139" s="42">
        <v>38139</v>
      </c>
      <c r="B139">
        <v>2004</v>
      </c>
      <c r="C139">
        <v>6</v>
      </c>
      <c r="D139">
        <v>139</v>
      </c>
      <c r="E139" t="str">
        <f>IF(ISBLANK(HLOOKUP(E$1,m_preprocess!$1:$1048576, $D139, FALSE)), "", HLOOKUP(E$1, m_preprocess!$1:$1048576, $D139, FALSE))</f>
        <v/>
      </c>
      <c r="F139">
        <f>IF(ISBLANK(HLOOKUP(F$1,m_preprocess!$1:$1048576, $D139, FALSE)), "", HLOOKUP(F$1, m_preprocess!$1:$1048576, $D139, FALSE))</f>
        <v>81.87</v>
      </c>
      <c r="G139">
        <f>IF(ISBLANK(HLOOKUP(G$1,m_preprocess!$1:$1048576, $D139, FALSE)), "", HLOOKUP(G$1, m_preprocess!$1:$1048576, $D139, FALSE))</f>
        <v>107</v>
      </c>
      <c r="H139">
        <f>IF(ISBLANK(HLOOKUP(H$1,m_preprocess!$1:$1048576, $D139, FALSE)), "", HLOOKUP(H$1, m_preprocess!$1:$1048576, $D139, FALSE))</f>
        <v>86.1</v>
      </c>
      <c r="I139">
        <f>IF(ISBLANK(HLOOKUP(I$1,m_preprocess!$1:$1048576, $D139, FALSE)), "", HLOOKUP(I$1, m_preprocess!$1:$1048576, $D139, FALSE))</f>
        <v>4.3287325201007407</v>
      </c>
      <c r="J139">
        <f>IF(ISBLANK(HLOOKUP(J$1,m_preprocess!$1:$1048576, $D139, FALSE)), "", HLOOKUP(J$1, m_preprocess!$1:$1048576, $D139, FALSE))</f>
        <v>0.72743048176013214</v>
      </c>
      <c r="K139">
        <f>IF(ISBLANK(HLOOKUP(K$1,m_preprocess!$1:$1048576, $D139, FALSE)), "", HLOOKUP(K$1, m_preprocess!$1:$1048576, $D139, FALSE))</f>
        <v>1.5454905165563018</v>
      </c>
      <c r="L139">
        <f>IF(ISBLANK(HLOOKUP(L$1,m_preprocess!$1:$1048576, $D139, FALSE)), "", HLOOKUP(L$1, m_preprocess!$1:$1048576, $D139, FALSE))</f>
        <v>1.9947896647052352</v>
      </c>
      <c r="M139">
        <f>IF(ISBLANK(HLOOKUP(M$1,m_preprocess!$1:$1048576, $D139, FALSE)), "", HLOOKUP(M$1, m_preprocess!$1:$1048576, $D139, FALSE))</f>
        <v>0.39013209885959893</v>
      </c>
      <c r="N139">
        <f>IF(ISBLANK(HLOOKUP(N$1,m_preprocess!$1:$1048576, $D139, FALSE)), "", HLOOKUP(N$1, m_preprocess!$1:$1048576, $D139, FALSE))</f>
        <v>0.49081244025719706</v>
      </c>
      <c r="O139">
        <f>IF(ISBLANK(HLOOKUP(O$1,m_preprocess!$1:$1048576, $D139, FALSE)), "", HLOOKUP(O$1, m_preprocess!$1:$1048576, $D139, FALSE))</f>
        <v>1.095731013590646</v>
      </c>
      <c r="P139" t="str">
        <f>IF(ISBLANK(HLOOKUP(P$1,m_preprocess!$1:$1048576, $D139, FALSE)), "", HLOOKUP(P$1, m_preprocess!$1:$1048576, $D139, FALSE))</f>
        <v/>
      </c>
      <c r="Q139">
        <f>IF(ISBLANK(HLOOKUP(Q$1,m_preprocess!$1:$1048576, $D139, FALSE)), "", HLOOKUP(Q$1, m_preprocess!$1:$1048576, $D139, FALSE))</f>
        <v>49841547.27006229</v>
      </c>
      <c r="R139">
        <f>IF(ISBLANK(HLOOKUP(R$1,m_preprocess!$1:$1048576, $D139, FALSE)), "", HLOOKUP(R$1, m_preprocess!$1:$1048576, $D139, FALSE))</f>
        <v>8.8041099181629399</v>
      </c>
      <c r="S139">
        <f>IF(ISBLANK(HLOOKUP(S$1,m_preprocess!$1:$1048576, $D139, FALSE)), "", HLOOKUP(S$1, m_preprocess!$1:$1048576, $D139, FALSE))</f>
        <v>8.1679417002565042</v>
      </c>
      <c r="T139">
        <f>IF(ISBLANK(HLOOKUP(T$1,m_preprocess!$1:$1048576, $D139, FALSE)), "", HLOOKUP(T$1, m_preprocess!$1:$1048576, $D139, FALSE))</f>
        <v>0.37832439232930254</v>
      </c>
      <c r="U139">
        <f>IF(ISBLANK(HLOOKUP(U$1,m_preprocess!$1:$1048576, $D139, FALSE)), "", HLOOKUP(U$1, m_preprocess!$1:$1048576, $D139, FALSE))</f>
        <v>23.957929431293515</v>
      </c>
      <c r="V139">
        <f>IF(ISBLANK(HLOOKUP(V$1,m_preprocess!$1:$1048576, $D139, FALSE)), "", HLOOKUP(V$1, m_preprocess!$1:$1048576, $D139, FALSE))</f>
        <v>2.2484448271650175</v>
      </c>
      <c r="W139">
        <f>IF(ISBLANK(HLOOKUP(W$1,m_preprocess!$1:$1048576, $D139, FALSE)), "", HLOOKUP(W$1, m_preprocess!$1:$1048576, $D139, FALSE))</f>
        <v>5.891172444118725</v>
      </c>
    </row>
    <row r="140" spans="1:23">
      <c r="A140" s="42">
        <v>38169</v>
      </c>
      <c r="B140">
        <v>2004</v>
      </c>
      <c r="C140">
        <v>7</v>
      </c>
      <c r="D140">
        <v>140</v>
      </c>
      <c r="E140" t="str">
        <f>IF(ISBLANK(HLOOKUP(E$1,m_preprocess!$1:$1048576, $D140, FALSE)), "", HLOOKUP(E$1, m_preprocess!$1:$1048576, $D140, FALSE))</f>
        <v/>
      </c>
      <c r="F140">
        <f>IF(ISBLANK(HLOOKUP(F$1,m_preprocess!$1:$1048576, $D140, FALSE)), "", HLOOKUP(F$1, m_preprocess!$1:$1048576, $D140, FALSE))</f>
        <v>82.3</v>
      </c>
      <c r="G140">
        <f>IF(ISBLANK(HLOOKUP(G$1,m_preprocess!$1:$1048576, $D140, FALSE)), "", HLOOKUP(G$1, m_preprocess!$1:$1048576, $D140, FALSE))</f>
        <v>111.47</v>
      </c>
      <c r="H140">
        <f>IF(ISBLANK(HLOOKUP(H$1,m_preprocess!$1:$1048576, $D140, FALSE)), "", HLOOKUP(H$1, m_preprocess!$1:$1048576, $D140, FALSE))</f>
        <v>90.1</v>
      </c>
      <c r="I140">
        <f>IF(ISBLANK(HLOOKUP(I$1,m_preprocess!$1:$1048576, $D140, FALSE)), "", HLOOKUP(I$1, m_preprocess!$1:$1048576, $D140, FALSE))</f>
        <v>4.0124292722903689</v>
      </c>
      <c r="J140">
        <f>IF(ISBLANK(HLOOKUP(J$1,m_preprocess!$1:$1048576, $D140, FALSE)), "", HLOOKUP(J$1, m_preprocess!$1:$1048576, $D140, FALSE))</f>
        <v>0.70497706255297232</v>
      </c>
      <c r="K140">
        <f>IF(ISBLANK(HLOOKUP(K$1,m_preprocess!$1:$1048576, $D140, FALSE)), "", HLOOKUP(K$1, m_preprocess!$1:$1048576, $D140, FALSE))</f>
        <v>1.5686404237032441</v>
      </c>
      <c r="L140">
        <f>IF(ISBLANK(HLOOKUP(L$1,m_preprocess!$1:$1048576, $D140, FALSE)), "", HLOOKUP(L$1, m_preprocess!$1:$1048576, $D140, FALSE))</f>
        <v>2.0418006152138397</v>
      </c>
      <c r="M140">
        <f>IF(ISBLANK(HLOOKUP(M$1,m_preprocess!$1:$1048576, $D140, FALSE)), "", HLOOKUP(M$1, m_preprocess!$1:$1048576, $D140, FALSE))</f>
        <v>0.39780961347669647</v>
      </c>
      <c r="N140">
        <f>IF(ISBLANK(HLOOKUP(N$1,m_preprocess!$1:$1048576, $D140, FALSE)), "", HLOOKUP(N$1, m_preprocess!$1:$1048576, $D140, FALSE))</f>
        <v>0.49160904208902678</v>
      </c>
      <c r="O140">
        <f>IF(ISBLANK(HLOOKUP(O$1,m_preprocess!$1:$1048576, $D140, FALSE)), "", HLOOKUP(O$1, m_preprocess!$1:$1048576, $D140, FALSE))</f>
        <v>1.1361984343622344</v>
      </c>
      <c r="P140" t="str">
        <f>IF(ISBLANK(HLOOKUP(P$1,m_preprocess!$1:$1048576, $D140, FALSE)), "", HLOOKUP(P$1, m_preprocess!$1:$1048576, $D140, FALSE))</f>
        <v/>
      </c>
      <c r="Q140">
        <f>IF(ISBLANK(HLOOKUP(Q$1,m_preprocess!$1:$1048576, $D140, FALSE)), "", HLOOKUP(Q$1, m_preprocess!$1:$1048576, $D140, FALSE))</f>
        <v>51421478.948845685</v>
      </c>
      <c r="R140">
        <f>IF(ISBLANK(HLOOKUP(R$1,m_preprocess!$1:$1048576, $D140, FALSE)), "", HLOOKUP(R$1, m_preprocess!$1:$1048576, $D140, FALSE))</f>
        <v>12.651133511543133</v>
      </c>
      <c r="S140">
        <f>IF(ISBLANK(HLOOKUP(S$1,m_preprocess!$1:$1048576, $D140, FALSE)), "", HLOOKUP(S$1, m_preprocess!$1:$1048576, $D140, FALSE))</f>
        <v>12.067405261239367</v>
      </c>
      <c r="T140">
        <f>IF(ISBLANK(HLOOKUP(T$1,m_preprocess!$1:$1048576, $D140, FALSE)), "", HLOOKUP(T$1, m_preprocess!$1:$1048576, $D140, FALSE))</f>
        <v>0.43812323207776427</v>
      </c>
      <c r="U140">
        <f>IF(ISBLANK(HLOOKUP(U$1,m_preprocess!$1:$1048576, $D140, FALSE)), "", HLOOKUP(U$1, m_preprocess!$1:$1048576, $D140, FALSE))</f>
        <v>27.573767111300125</v>
      </c>
      <c r="V140">
        <f>IF(ISBLANK(HLOOKUP(V$1,m_preprocess!$1:$1048576, $D140, FALSE)), "", HLOOKUP(V$1, m_preprocess!$1:$1048576, $D140, FALSE))</f>
        <v>1.7863674605103281</v>
      </c>
      <c r="W140">
        <f>IF(ISBLANK(HLOOKUP(W$1,m_preprocess!$1:$1048576, $D140, FALSE)), "", HLOOKUP(W$1, m_preprocess!$1:$1048576, $D140, FALSE))</f>
        <v>10.637914921020657</v>
      </c>
    </row>
    <row r="141" spans="1:23">
      <c r="A141" s="42">
        <v>38200</v>
      </c>
      <c r="B141">
        <v>2004</v>
      </c>
      <c r="C141">
        <v>8</v>
      </c>
      <c r="D141">
        <v>141</v>
      </c>
      <c r="E141" t="str">
        <f>IF(ISBLANK(HLOOKUP(E$1,m_preprocess!$1:$1048576, $D141, FALSE)), "", HLOOKUP(E$1, m_preprocess!$1:$1048576, $D141, FALSE))</f>
        <v/>
      </c>
      <c r="F141">
        <f>IF(ISBLANK(HLOOKUP(F$1,m_preprocess!$1:$1048576, $D141, FALSE)), "", HLOOKUP(F$1, m_preprocess!$1:$1048576, $D141, FALSE))</f>
        <v>82.59</v>
      </c>
      <c r="G141">
        <f>IF(ISBLANK(HLOOKUP(G$1,m_preprocess!$1:$1048576, $D141, FALSE)), "", HLOOKUP(G$1, m_preprocess!$1:$1048576, $D141, FALSE))</f>
        <v>110.65</v>
      </c>
      <c r="H141">
        <f>IF(ISBLANK(HLOOKUP(H$1,m_preprocess!$1:$1048576, $D141, FALSE)), "", HLOOKUP(H$1, m_preprocess!$1:$1048576, $D141, FALSE))</f>
        <v>92.1</v>
      </c>
      <c r="I141">
        <f>IF(ISBLANK(HLOOKUP(I$1,m_preprocess!$1:$1048576, $D141, FALSE)), "", HLOOKUP(I$1, m_preprocess!$1:$1048576, $D141, FALSE))</f>
        <v>4.0373826701707332</v>
      </c>
      <c r="J141">
        <f>IF(ISBLANK(HLOOKUP(J$1,m_preprocess!$1:$1048576, $D141, FALSE)), "", HLOOKUP(J$1, m_preprocess!$1:$1048576, $D141, FALSE))</f>
        <v>0.73330829127319597</v>
      </c>
      <c r="K141">
        <f>IF(ISBLANK(HLOOKUP(K$1,m_preprocess!$1:$1048576, $D141, FALSE)), "", HLOOKUP(K$1, m_preprocess!$1:$1048576, $D141, FALSE))</f>
        <v>1.327866724897198</v>
      </c>
      <c r="L141">
        <f>IF(ISBLANK(HLOOKUP(L$1,m_preprocess!$1:$1048576, $D141, FALSE)), "", HLOOKUP(L$1, m_preprocess!$1:$1048576, $D141, FALSE))</f>
        <v>1.9550369775164946</v>
      </c>
      <c r="M141">
        <f>IF(ISBLANK(HLOOKUP(M$1,m_preprocess!$1:$1048576, $D141, FALSE)), "", HLOOKUP(M$1, m_preprocess!$1:$1048576, $D141, FALSE))</f>
        <v>0.43676227851686023</v>
      </c>
      <c r="N141">
        <f>IF(ISBLANK(HLOOKUP(N$1,m_preprocess!$1:$1048576, $D141, FALSE)), "", HLOOKUP(N$1, m_preprocess!$1:$1048576, $D141, FALSE))</f>
        <v>0.50811196952601478</v>
      </c>
      <c r="O141">
        <f>IF(ISBLANK(HLOOKUP(O$1,m_preprocess!$1:$1048576, $D141, FALSE)), "", HLOOKUP(O$1, m_preprocess!$1:$1048576, $D141, FALSE))</f>
        <v>0.96750962272233743</v>
      </c>
      <c r="P141" t="str">
        <f>IF(ISBLANK(HLOOKUP(P$1,m_preprocess!$1:$1048576, $D141, FALSE)), "", HLOOKUP(P$1, m_preprocess!$1:$1048576, $D141, FALSE))</f>
        <v/>
      </c>
      <c r="Q141">
        <f>IF(ISBLANK(HLOOKUP(Q$1,m_preprocess!$1:$1048576, $D141, FALSE)), "", HLOOKUP(Q$1, m_preprocess!$1:$1048576, $D141, FALSE))</f>
        <v>50952988.243128702</v>
      </c>
      <c r="R141">
        <f>IF(ISBLANK(HLOOKUP(R$1,m_preprocess!$1:$1048576, $D141, FALSE)), "", HLOOKUP(R$1, m_preprocess!$1:$1048576, $D141, FALSE))</f>
        <v>10.544853117810874</v>
      </c>
      <c r="S141">
        <f>IF(ISBLANK(HLOOKUP(S$1,m_preprocess!$1:$1048576, $D141, FALSE)), "", HLOOKUP(S$1, m_preprocess!$1:$1048576, $D141, FALSE))</f>
        <v>9.8913760988013077</v>
      </c>
      <c r="T141">
        <f>IF(ISBLANK(HLOOKUP(T$1,m_preprocess!$1:$1048576, $D141, FALSE)), "", HLOOKUP(T$1, m_preprocess!$1:$1048576, $D141, FALSE))</f>
        <v>0.42069594381886422</v>
      </c>
      <c r="U141">
        <f>IF(ISBLANK(HLOOKUP(U$1,m_preprocess!$1:$1048576, $D141, FALSE)), "", HLOOKUP(U$1, m_preprocess!$1:$1048576, $D141, FALSE))</f>
        <v>20.917753258869109</v>
      </c>
      <c r="V141">
        <f>IF(ISBLANK(HLOOKUP(V$1,m_preprocess!$1:$1048576, $D141, FALSE)), "", HLOOKUP(V$1, m_preprocess!$1:$1048576, $D141, FALSE))</f>
        <v>1.7416080639302576</v>
      </c>
      <c r="W141">
        <f>IF(ISBLANK(HLOOKUP(W$1,m_preprocess!$1:$1048576, $D141, FALSE)), "", HLOOKUP(W$1, m_preprocess!$1:$1048576, $D141, FALSE))</f>
        <v>6.2330029422448243</v>
      </c>
    </row>
    <row r="142" spans="1:23">
      <c r="A142" s="42">
        <v>38231</v>
      </c>
      <c r="B142">
        <v>2004</v>
      </c>
      <c r="C142">
        <v>9</v>
      </c>
      <c r="D142">
        <v>142</v>
      </c>
      <c r="E142" t="str">
        <f>IF(ISBLANK(HLOOKUP(E$1,m_preprocess!$1:$1048576, $D142, FALSE)), "", HLOOKUP(E$1, m_preprocess!$1:$1048576, $D142, FALSE))</f>
        <v/>
      </c>
      <c r="F142">
        <f>IF(ISBLANK(HLOOKUP(F$1,m_preprocess!$1:$1048576, $D142, FALSE)), "", HLOOKUP(F$1, m_preprocess!$1:$1048576, $D142, FALSE))</f>
        <v>82.57</v>
      </c>
      <c r="G142">
        <f>IF(ISBLANK(HLOOKUP(G$1,m_preprocess!$1:$1048576, $D142, FALSE)), "", HLOOKUP(G$1, m_preprocess!$1:$1048576, $D142, FALSE))</f>
        <v>109.21</v>
      </c>
      <c r="H142">
        <f>IF(ISBLANK(HLOOKUP(H$1,m_preprocess!$1:$1048576, $D142, FALSE)), "", HLOOKUP(H$1, m_preprocess!$1:$1048576, $D142, FALSE))</f>
        <v>92.1</v>
      </c>
      <c r="I142">
        <f>IF(ISBLANK(HLOOKUP(I$1,m_preprocess!$1:$1048576, $D142, FALSE)), "", HLOOKUP(I$1, m_preprocess!$1:$1048576, $D142, FALSE))</f>
        <v>4.4739442726109644</v>
      </c>
      <c r="J142">
        <f>IF(ISBLANK(HLOOKUP(J$1,m_preprocess!$1:$1048576, $D142, FALSE)), "", HLOOKUP(J$1, m_preprocess!$1:$1048576, $D142, FALSE))</f>
        <v>0.65663478306656042</v>
      </c>
      <c r="K142">
        <f>IF(ISBLANK(HLOOKUP(K$1,m_preprocess!$1:$1048576, $D142, FALSE)), "", HLOOKUP(K$1, m_preprocess!$1:$1048576, $D142, FALSE))</f>
        <v>1.9035480453376081</v>
      </c>
      <c r="L142">
        <f>IF(ISBLANK(HLOOKUP(L$1,m_preprocess!$1:$1048576, $D142, FALSE)), "", HLOOKUP(L$1, m_preprocess!$1:$1048576, $D142, FALSE))</f>
        <v>2.1042559962064864</v>
      </c>
      <c r="M142">
        <f>IF(ISBLANK(HLOOKUP(M$1,m_preprocess!$1:$1048576, $D142, FALSE)), "", HLOOKUP(M$1, m_preprocess!$1:$1048576, $D142, FALSE))</f>
        <v>0.42967625671215148</v>
      </c>
      <c r="N142">
        <f>IF(ISBLANK(HLOOKUP(N$1,m_preprocess!$1:$1048576, $D142, FALSE)), "", HLOOKUP(N$1, m_preprocess!$1:$1048576, $D142, FALSE))</f>
        <v>0.62429608004199677</v>
      </c>
      <c r="O142">
        <f>IF(ISBLANK(HLOOKUP(O$1,m_preprocess!$1:$1048576, $D142, FALSE)), "", HLOOKUP(O$1, m_preprocess!$1:$1048576, $D142, FALSE))</f>
        <v>1.0264731809322849</v>
      </c>
      <c r="P142" t="str">
        <f>IF(ISBLANK(HLOOKUP(P$1,m_preprocess!$1:$1048576, $D142, FALSE)), "", HLOOKUP(P$1, m_preprocess!$1:$1048576, $D142, FALSE))</f>
        <v/>
      </c>
      <c r="Q142">
        <f>IF(ISBLANK(HLOOKUP(Q$1,m_preprocess!$1:$1048576, $D142, FALSE)), "", HLOOKUP(Q$1, m_preprocess!$1:$1048576, $D142, FALSE))</f>
        <v>51801032.784304239</v>
      </c>
      <c r="R142">
        <f>IF(ISBLANK(HLOOKUP(R$1,m_preprocess!$1:$1048576, $D142, FALSE)), "", HLOOKUP(R$1, m_preprocess!$1:$1048576, $D142, FALSE))</f>
        <v>11.238401756085747</v>
      </c>
      <c r="S142">
        <f>IF(ISBLANK(HLOOKUP(S$1,m_preprocess!$1:$1048576, $D142, FALSE)), "", HLOOKUP(S$1, m_preprocess!$1:$1048576, $D142, FALSE))</f>
        <v>10.550210572847282</v>
      </c>
      <c r="T142">
        <f>IF(ISBLANK(HLOOKUP(T$1,m_preprocess!$1:$1048576, $D142, FALSE)), "", HLOOKUP(T$1, m_preprocess!$1:$1048576, $D142, FALSE))</f>
        <v>0.3667007145452344</v>
      </c>
      <c r="U142">
        <f>IF(ISBLANK(HLOOKUP(U$1,m_preprocess!$1:$1048576, $D142, FALSE)), "", HLOOKUP(U$1, m_preprocess!$1:$1048576, $D142, FALSE))</f>
        <v>21.648083965483831</v>
      </c>
      <c r="V142">
        <f>IF(ISBLANK(HLOOKUP(V$1,m_preprocess!$1:$1048576, $D142, FALSE)), "", HLOOKUP(V$1, m_preprocess!$1:$1048576, $D142, FALSE))</f>
        <v>1.9037836260142911</v>
      </c>
      <c r="W142">
        <f>IF(ISBLANK(HLOOKUP(W$1,m_preprocess!$1:$1048576, $D142, FALSE)), "", HLOOKUP(W$1, m_preprocess!$1:$1048576, $D142, FALSE))</f>
        <v>6.2470125227080064</v>
      </c>
    </row>
    <row r="143" spans="1:23">
      <c r="A143" s="42">
        <v>38261</v>
      </c>
      <c r="B143">
        <v>2004</v>
      </c>
      <c r="C143">
        <v>10</v>
      </c>
      <c r="D143">
        <v>143</v>
      </c>
      <c r="E143" t="str">
        <f>IF(ISBLANK(HLOOKUP(E$1,m_preprocess!$1:$1048576, $D143, FALSE)), "", HLOOKUP(E$1, m_preprocess!$1:$1048576, $D143, FALSE))</f>
        <v/>
      </c>
      <c r="F143">
        <f>IF(ISBLANK(HLOOKUP(F$1,m_preprocess!$1:$1048576, $D143, FALSE)), "", HLOOKUP(F$1, m_preprocess!$1:$1048576, $D143, FALSE))</f>
        <v>83.24</v>
      </c>
      <c r="G143">
        <f>IF(ISBLANK(HLOOKUP(G$1,m_preprocess!$1:$1048576, $D143, FALSE)), "", HLOOKUP(G$1, m_preprocess!$1:$1048576, $D143, FALSE))</f>
        <v>108.89</v>
      </c>
      <c r="H143">
        <f>IF(ISBLANK(HLOOKUP(H$1,m_preprocess!$1:$1048576, $D143, FALSE)), "", HLOOKUP(H$1, m_preprocess!$1:$1048576, $D143, FALSE))</f>
        <v>93.5</v>
      </c>
      <c r="I143">
        <f>IF(ISBLANK(HLOOKUP(I$1,m_preprocess!$1:$1048576, $D143, FALSE)), "", HLOOKUP(I$1, m_preprocess!$1:$1048576, $D143, FALSE))</f>
        <v>3.7700476277079149</v>
      </c>
      <c r="J143">
        <f>IF(ISBLANK(HLOOKUP(J$1,m_preprocess!$1:$1048576, $D143, FALSE)), "", HLOOKUP(J$1, m_preprocess!$1:$1048576, $D143, FALSE))</f>
        <v>0.63019835506638588</v>
      </c>
      <c r="K143">
        <f>IF(ISBLANK(HLOOKUP(K$1,m_preprocess!$1:$1048576, $D143, FALSE)), "", HLOOKUP(K$1, m_preprocess!$1:$1048576, $D143, FALSE))</f>
        <v>1.557199122770043</v>
      </c>
      <c r="L143">
        <f>IF(ISBLANK(HLOOKUP(L$1,m_preprocess!$1:$1048576, $D143, FALSE)), "", HLOOKUP(L$1, m_preprocess!$1:$1048576, $D143, FALSE))</f>
        <v>2.2570635076327181</v>
      </c>
      <c r="M143">
        <f>IF(ISBLANK(HLOOKUP(M$1,m_preprocess!$1:$1048576, $D143, FALSE)), "", HLOOKUP(M$1, m_preprocess!$1:$1048576, $D143, FALSE))</f>
        <v>0.40069673122351807</v>
      </c>
      <c r="N143">
        <f>IF(ISBLANK(HLOOKUP(N$1,m_preprocess!$1:$1048576, $D143, FALSE)), "", HLOOKUP(N$1, m_preprocess!$1:$1048576, $D143, FALSE))</f>
        <v>0.54337276901116538</v>
      </c>
      <c r="O143">
        <f>IF(ISBLANK(HLOOKUP(O$1,m_preprocess!$1:$1048576, $D143, FALSE)), "", HLOOKUP(O$1, m_preprocess!$1:$1048576, $D143, FALSE))</f>
        <v>1.2834769461504625</v>
      </c>
      <c r="P143" t="str">
        <f>IF(ISBLANK(HLOOKUP(P$1,m_preprocess!$1:$1048576, $D143, FALSE)), "", HLOOKUP(P$1, m_preprocess!$1:$1048576, $D143, FALSE))</f>
        <v/>
      </c>
      <c r="Q143">
        <f>IF(ISBLANK(HLOOKUP(Q$1,m_preprocess!$1:$1048576, $D143, FALSE)), "", HLOOKUP(Q$1, m_preprocess!$1:$1048576, $D143, FALSE))</f>
        <v>52383048.294089384</v>
      </c>
      <c r="R143">
        <f>IF(ISBLANK(HLOOKUP(R$1,m_preprocess!$1:$1048576, $D143, FALSE)), "", HLOOKUP(R$1, m_preprocess!$1:$1048576, $D143, FALSE))</f>
        <v>10.838334046131669</v>
      </c>
      <c r="S143">
        <f>IF(ISBLANK(HLOOKUP(S$1,m_preprocess!$1:$1048576, $D143, FALSE)), "", HLOOKUP(S$1, m_preprocess!$1:$1048576, $D143, FALSE))</f>
        <v>10.119810812109563</v>
      </c>
      <c r="T143">
        <f>IF(ISBLANK(HLOOKUP(T$1,m_preprocess!$1:$1048576, $D143, FALSE)), "", HLOOKUP(T$1, m_preprocess!$1:$1048576, $D143, FALSE))</f>
        <v>0.41504515857760693</v>
      </c>
      <c r="U143">
        <f>IF(ISBLANK(HLOOKUP(U$1,m_preprocess!$1:$1048576, $D143, FALSE)), "", HLOOKUP(U$1, m_preprocess!$1:$1048576, $D143, FALSE))</f>
        <v>23.802702195819322</v>
      </c>
      <c r="V143">
        <f>IF(ISBLANK(HLOOKUP(V$1,m_preprocess!$1:$1048576, $D143, FALSE)), "", HLOOKUP(V$1, m_preprocess!$1:$1048576, $D143, FALSE))</f>
        <v>1.9269053580009612</v>
      </c>
      <c r="W143">
        <f>IF(ISBLANK(HLOOKUP(W$1,m_preprocess!$1:$1048576, $D143, FALSE)), "", HLOOKUP(W$1, m_preprocess!$1:$1048576, $D143, FALSE))</f>
        <v>7.4751950264296019</v>
      </c>
    </row>
    <row r="144" spans="1:23">
      <c r="A144" s="42">
        <v>38292</v>
      </c>
      <c r="B144">
        <v>2004</v>
      </c>
      <c r="C144">
        <v>11</v>
      </c>
      <c r="D144">
        <v>144</v>
      </c>
      <c r="E144" t="str">
        <f>IF(ISBLANK(HLOOKUP(E$1,m_preprocess!$1:$1048576, $D144, FALSE)), "", HLOOKUP(E$1, m_preprocess!$1:$1048576, $D144, FALSE))</f>
        <v/>
      </c>
      <c r="F144">
        <f>IF(ISBLANK(HLOOKUP(F$1,m_preprocess!$1:$1048576, $D144, FALSE)), "", HLOOKUP(F$1, m_preprocess!$1:$1048576, $D144, FALSE))</f>
        <v>83.69</v>
      </c>
      <c r="G144">
        <f>IF(ISBLANK(HLOOKUP(G$1,m_preprocess!$1:$1048576, $D144, FALSE)), "", HLOOKUP(G$1, m_preprocess!$1:$1048576, $D144, FALSE))</f>
        <v>109.59</v>
      </c>
      <c r="H144">
        <f>IF(ISBLANK(HLOOKUP(H$1,m_preprocess!$1:$1048576, $D144, FALSE)), "", HLOOKUP(H$1, m_preprocess!$1:$1048576, $D144, FALSE))</f>
        <v>91.8</v>
      </c>
      <c r="I144">
        <f>IF(ISBLANK(HLOOKUP(I$1,m_preprocess!$1:$1048576, $D144, FALSE)), "", HLOOKUP(I$1, m_preprocess!$1:$1048576, $D144, FALSE))</f>
        <v>3.4187610868705929</v>
      </c>
      <c r="J144">
        <f>IF(ISBLANK(HLOOKUP(J$1,m_preprocess!$1:$1048576, $D144, FALSE)), "", HLOOKUP(J$1, m_preprocess!$1:$1048576, $D144, FALSE))</f>
        <v>0.83192789622100871</v>
      </c>
      <c r="K144">
        <f>IF(ISBLANK(HLOOKUP(K$1,m_preprocess!$1:$1048576, $D144, FALSE)), "", HLOOKUP(K$1, m_preprocess!$1:$1048576, $D144, FALSE))</f>
        <v>1.07566386475179</v>
      </c>
      <c r="L144">
        <f>IF(ISBLANK(HLOOKUP(L$1,m_preprocess!$1:$1048576, $D144, FALSE)), "", HLOOKUP(L$1, m_preprocess!$1:$1048576, $D144, FALSE))</f>
        <v>2.4040113827545859</v>
      </c>
      <c r="M144">
        <f>IF(ISBLANK(HLOOKUP(M$1,m_preprocess!$1:$1048576, $D144, FALSE)), "", HLOOKUP(M$1, m_preprocess!$1:$1048576, $D144, FALSE))</f>
        <v>0.46702375270466923</v>
      </c>
      <c r="N144">
        <f>IF(ISBLANK(HLOOKUP(N$1,m_preprocess!$1:$1048576, $D144, FALSE)), "", HLOOKUP(N$1, m_preprocess!$1:$1048576, $D144, FALSE))</f>
        <v>0.67936025732686933</v>
      </c>
      <c r="O144">
        <f>IF(ISBLANK(HLOOKUP(O$1,m_preprocess!$1:$1048576, $D144, FALSE)), "", HLOOKUP(O$1, m_preprocess!$1:$1048576, $D144, FALSE))</f>
        <v>1.2322983162522856</v>
      </c>
      <c r="P144" t="str">
        <f>IF(ISBLANK(HLOOKUP(P$1,m_preprocess!$1:$1048576, $D144, FALSE)), "", HLOOKUP(P$1, m_preprocess!$1:$1048576, $D144, FALSE))</f>
        <v/>
      </c>
      <c r="Q144">
        <f>IF(ISBLANK(HLOOKUP(Q$1,m_preprocess!$1:$1048576, $D144, FALSE)), "", HLOOKUP(Q$1, m_preprocess!$1:$1048576, $D144, FALSE))</f>
        <v>52974916.63926395</v>
      </c>
      <c r="R144">
        <f>IF(ISBLANK(HLOOKUP(R$1,m_preprocess!$1:$1048576, $D144, FALSE)), "", HLOOKUP(R$1, m_preprocess!$1:$1048576, $D144, FALSE))</f>
        <v>10.808262050424185</v>
      </c>
      <c r="S144">
        <f>IF(ISBLANK(HLOOKUP(S$1,m_preprocess!$1:$1048576, $D144, FALSE)), "", HLOOKUP(S$1, m_preprocess!$1:$1048576, $D144, FALSE))</f>
        <v>10.070967618592425</v>
      </c>
      <c r="T144">
        <f>IF(ISBLANK(HLOOKUP(T$1,m_preprocess!$1:$1048576, $D144, FALSE)), "", HLOOKUP(T$1, m_preprocess!$1:$1048576, $D144, FALSE))</f>
        <v>0.34534249014219143</v>
      </c>
      <c r="U144">
        <f>IF(ISBLANK(HLOOKUP(U$1,m_preprocess!$1:$1048576, $D144, FALSE)), "", HLOOKUP(U$1, m_preprocess!$1:$1048576, $D144, FALSE))</f>
        <v>21.665928677022347</v>
      </c>
      <c r="V144">
        <f>IF(ISBLANK(HLOOKUP(V$1,m_preprocess!$1:$1048576, $D144, FALSE)), "", HLOOKUP(V$1, m_preprocess!$1:$1048576, $D144, FALSE))</f>
        <v>1.9634276616083166</v>
      </c>
      <c r="W144">
        <f>IF(ISBLANK(HLOOKUP(W$1,m_preprocess!$1:$1048576, $D144, FALSE)), "", HLOOKUP(W$1, m_preprocess!$1:$1048576, $D144, FALSE))</f>
        <v>5.7668721830565177</v>
      </c>
    </row>
    <row r="145" spans="1:23">
      <c r="A145" s="42">
        <v>38322</v>
      </c>
      <c r="B145">
        <v>2004</v>
      </c>
      <c r="C145">
        <v>12</v>
      </c>
      <c r="D145">
        <v>145</v>
      </c>
      <c r="E145" t="str">
        <f>IF(ISBLANK(HLOOKUP(E$1,m_preprocess!$1:$1048576, $D145, FALSE)), "", HLOOKUP(E$1, m_preprocess!$1:$1048576, $D145, FALSE))</f>
        <v/>
      </c>
      <c r="F145">
        <f>IF(ISBLANK(HLOOKUP(F$1,m_preprocess!$1:$1048576, $D145, FALSE)), "", HLOOKUP(F$1, m_preprocess!$1:$1048576, $D145, FALSE))</f>
        <v>84.2</v>
      </c>
      <c r="G145">
        <f>IF(ISBLANK(HLOOKUP(G$1,m_preprocess!$1:$1048576, $D145, FALSE)), "", HLOOKUP(G$1, m_preprocess!$1:$1048576, $D145, FALSE))</f>
        <v>107.56</v>
      </c>
      <c r="H145">
        <f>IF(ISBLANK(HLOOKUP(H$1,m_preprocess!$1:$1048576, $D145, FALSE)), "", HLOOKUP(H$1, m_preprocess!$1:$1048576, $D145, FALSE))</f>
        <v>84.7</v>
      </c>
      <c r="I145">
        <f>IF(ISBLANK(HLOOKUP(I$1,m_preprocess!$1:$1048576, $D145, FALSE)), "", HLOOKUP(I$1, m_preprocess!$1:$1048576, $D145, FALSE))</f>
        <v>4.1530199777127539</v>
      </c>
      <c r="J145">
        <f>IF(ISBLANK(HLOOKUP(J$1,m_preprocess!$1:$1048576, $D145, FALSE)), "", HLOOKUP(J$1, m_preprocess!$1:$1048576, $D145, FALSE))</f>
        <v>0.86016797922275501</v>
      </c>
      <c r="K145">
        <f>IF(ISBLANK(HLOOKUP(K$1,m_preprocess!$1:$1048576, $D145, FALSE)), "", HLOOKUP(K$1, m_preprocess!$1:$1048576, $D145, FALSE))</f>
        <v>1.5244933344347524</v>
      </c>
      <c r="L145">
        <f>IF(ISBLANK(HLOOKUP(L$1,m_preprocess!$1:$1048576, $D145, FALSE)), "", HLOOKUP(L$1, m_preprocess!$1:$1048576, $D145, FALSE))</f>
        <v>2.3403577027116227</v>
      </c>
      <c r="M145">
        <f>IF(ISBLANK(HLOOKUP(M$1,m_preprocess!$1:$1048576, $D145, FALSE)), "", HLOOKUP(M$1, m_preprocess!$1:$1048576, $D145, FALSE))</f>
        <v>0.49700592544257349</v>
      </c>
      <c r="N145">
        <f>IF(ISBLANK(HLOOKUP(N$1,m_preprocess!$1:$1048576, $D145, FALSE)), "", HLOOKUP(N$1, m_preprocess!$1:$1048576, $D145, FALSE))</f>
        <v>0.57218187254012787</v>
      </c>
      <c r="O145">
        <f>IF(ISBLANK(HLOOKUP(O$1,m_preprocess!$1:$1048576, $D145, FALSE)), "", HLOOKUP(O$1, m_preprocess!$1:$1048576, $D145, FALSE))</f>
        <v>1.2623203840037653</v>
      </c>
      <c r="P145" t="str">
        <f>IF(ISBLANK(HLOOKUP(P$1,m_preprocess!$1:$1048576, $D145, FALSE)), "", HLOOKUP(P$1, m_preprocess!$1:$1048576, $D145, FALSE))</f>
        <v/>
      </c>
      <c r="Q145">
        <f>IF(ISBLANK(HLOOKUP(Q$1,m_preprocess!$1:$1048576, $D145, FALSE)), "", HLOOKUP(Q$1, m_preprocess!$1:$1048576, $D145, FALSE))</f>
        <v>62444626.128266029</v>
      </c>
      <c r="R145">
        <f>IF(ISBLANK(HLOOKUP(R$1,m_preprocess!$1:$1048576, $D145, FALSE)), "", HLOOKUP(R$1, m_preprocess!$1:$1048576, $D145, FALSE))</f>
        <v>10.458822161520191</v>
      </c>
      <c r="S145">
        <f>IF(ISBLANK(HLOOKUP(S$1,m_preprocess!$1:$1048576, $D145, FALSE)), "", HLOOKUP(S$1, m_preprocess!$1:$1048576, $D145, FALSE))</f>
        <v>9.6723982779097391</v>
      </c>
      <c r="T145">
        <f>IF(ISBLANK(HLOOKUP(T$1,m_preprocess!$1:$1048576, $D145, FALSE)), "", HLOOKUP(T$1, m_preprocess!$1:$1048576, $D145, FALSE))</f>
        <v>0.43518144893111632</v>
      </c>
      <c r="U145">
        <f>IF(ISBLANK(HLOOKUP(U$1,m_preprocess!$1:$1048576, $D145, FALSE)), "", HLOOKUP(U$1, m_preprocess!$1:$1048576, $D145, FALSE))</f>
        <v>37.881503751543939</v>
      </c>
      <c r="V145">
        <f>IF(ISBLANK(HLOOKUP(V$1,m_preprocess!$1:$1048576, $D145, FALSE)), "", HLOOKUP(V$1, m_preprocess!$1:$1048576, $D145, FALSE))</f>
        <v>2.4648920902612828</v>
      </c>
      <c r="W145">
        <f>IF(ISBLANK(HLOOKUP(W$1,m_preprocess!$1:$1048576, $D145, FALSE)), "", HLOOKUP(W$1, m_preprocess!$1:$1048576, $D145, FALSE))</f>
        <v>10.276296128266033</v>
      </c>
    </row>
    <row r="146" spans="1:23">
      <c r="A146" s="42">
        <v>38353</v>
      </c>
      <c r="B146">
        <v>2005</v>
      </c>
      <c r="C146">
        <v>1</v>
      </c>
      <c r="D146">
        <v>146</v>
      </c>
      <c r="E146" t="str">
        <f>IF(ISBLANK(HLOOKUP(E$1,m_preprocess!$1:$1048576, $D146, FALSE)), "", HLOOKUP(E$1, m_preprocess!$1:$1048576, $D146, FALSE))</f>
        <v/>
      </c>
      <c r="F146">
        <f>IF(ISBLANK(HLOOKUP(F$1,m_preprocess!$1:$1048576, $D146, FALSE)), "", HLOOKUP(F$1, m_preprocess!$1:$1048576, $D146, FALSE))</f>
        <v>85.35</v>
      </c>
      <c r="G146">
        <f>IF(ISBLANK(HLOOKUP(G$1,m_preprocess!$1:$1048576, $D146, FALSE)), "", HLOOKUP(G$1, m_preprocess!$1:$1048576, $D146, FALSE))</f>
        <v>103.52</v>
      </c>
      <c r="H146">
        <f>IF(ISBLANK(HLOOKUP(H$1,m_preprocess!$1:$1048576, $D146, FALSE)), "", HLOOKUP(H$1, m_preprocess!$1:$1048576, $D146, FALSE))</f>
        <v>81</v>
      </c>
      <c r="I146">
        <f>IF(ISBLANK(HLOOKUP(I$1,m_preprocess!$1:$1048576, $D146, FALSE)), "", HLOOKUP(I$1, m_preprocess!$1:$1048576, $D146, FALSE))</f>
        <v>3.3314249601040093</v>
      </c>
      <c r="J146">
        <f>IF(ISBLANK(HLOOKUP(J$1,m_preprocess!$1:$1048576, $D146, FALSE)), "", HLOOKUP(J$1, m_preprocess!$1:$1048576, $D146, FALSE))</f>
        <v>0.66071481260166476</v>
      </c>
      <c r="K146">
        <f>IF(ISBLANK(HLOOKUP(K$1,m_preprocess!$1:$1048576, $D146, FALSE)), "", HLOOKUP(K$1, m_preprocess!$1:$1048576, $D146, FALSE))</f>
        <v>1.5076273015547939</v>
      </c>
      <c r="L146">
        <f>IF(ISBLANK(HLOOKUP(L$1,m_preprocess!$1:$1048576, $D146, FALSE)), "", HLOOKUP(L$1, m_preprocess!$1:$1048576, $D146, FALSE))</f>
        <v>2.1899054273465679</v>
      </c>
      <c r="M146">
        <f>IF(ISBLANK(HLOOKUP(M$1,m_preprocess!$1:$1048576, $D146, FALSE)), "", HLOOKUP(M$1, m_preprocess!$1:$1048576, $D146, FALSE))</f>
        <v>0.40869029431623249</v>
      </c>
      <c r="N146">
        <f>IF(ISBLANK(HLOOKUP(N$1,m_preprocess!$1:$1048576, $D146, FALSE)), "", HLOOKUP(N$1, m_preprocess!$1:$1048576, $D146, FALSE))</f>
        <v>0.62864235194578766</v>
      </c>
      <c r="O146">
        <f>IF(ISBLANK(HLOOKUP(O$1,m_preprocess!$1:$1048576, $D146, FALSE)), "", HLOOKUP(O$1, m_preprocess!$1:$1048576, $D146, FALSE))</f>
        <v>1.1397644647111094</v>
      </c>
      <c r="P146" t="str">
        <f>IF(ISBLANK(HLOOKUP(P$1,m_preprocess!$1:$1048576, $D146, FALSE)), "", HLOOKUP(P$1, m_preprocess!$1:$1048576, $D146, FALSE))</f>
        <v/>
      </c>
      <c r="Q146">
        <f>IF(ISBLANK(HLOOKUP(Q$1,m_preprocess!$1:$1048576, $D146, FALSE)), "", HLOOKUP(Q$1, m_preprocess!$1:$1048576, $D146, FALSE))</f>
        <v>54773000.256942011</v>
      </c>
      <c r="R146">
        <f>IF(ISBLANK(HLOOKUP(R$1,m_preprocess!$1:$1048576, $D146, FALSE)), "", HLOOKUP(R$1, m_preprocess!$1:$1048576, $D146, FALSE))</f>
        <v>11.298619461042765</v>
      </c>
      <c r="S146">
        <f>IF(ISBLANK(HLOOKUP(S$1,m_preprocess!$1:$1048576, $D146, FALSE)), "", HLOOKUP(S$1, m_preprocess!$1:$1048576, $D146, FALSE))</f>
        <v>10.620963585237259</v>
      </c>
      <c r="T146">
        <f>IF(ISBLANK(HLOOKUP(T$1,m_preprocess!$1:$1048576, $D146, FALSE)), "", HLOOKUP(T$1, m_preprocess!$1:$1048576, $D146, FALSE))</f>
        <v>0.44660326889279445</v>
      </c>
      <c r="U146">
        <f>IF(ISBLANK(HLOOKUP(U$1,m_preprocess!$1:$1048576, $D146, FALSE)), "", HLOOKUP(U$1, m_preprocess!$1:$1048576, $D146, FALSE))</f>
        <v>19.436399347393092</v>
      </c>
      <c r="V146">
        <f>IF(ISBLANK(HLOOKUP(V$1,m_preprocess!$1:$1048576, $D146, FALSE)), "", HLOOKUP(V$1, m_preprocess!$1:$1048576, $D146, FALSE))</f>
        <v>1.4684915641476275</v>
      </c>
      <c r="W146">
        <f>IF(ISBLANK(HLOOKUP(W$1,m_preprocess!$1:$1048576, $D146, FALSE)), "", HLOOKUP(W$1, m_preprocess!$1:$1048576, $D146, FALSE))</f>
        <v>4.3651902870533101</v>
      </c>
    </row>
    <row r="147" spans="1:23">
      <c r="A147" s="42">
        <v>38384</v>
      </c>
      <c r="B147">
        <v>2005</v>
      </c>
      <c r="C147">
        <v>2</v>
      </c>
      <c r="D147">
        <v>147</v>
      </c>
      <c r="E147" t="str">
        <f>IF(ISBLANK(HLOOKUP(E$1,m_preprocess!$1:$1048576, $D147, FALSE)), "", HLOOKUP(E$1, m_preprocess!$1:$1048576, $D147, FALSE))</f>
        <v/>
      </c>
      <c r="F147">
        <f>IF(ISBLANK(HLOOKUP(F$1,m_preprocess!$1:$1048576, $D147, FALSE)), "", HLOOKUP(F$1, m_preprocess!$1:$1048576, $D147, FALSE))</f>
        <v>85.4</v>
      </c>
      <c r="G147">
        <f>IF(ISBLANK(HLOOKUP(G$1,m_preprocess!$1:$1048576, $D147, FALSE)), "", HLOOKUP(G$1, m_preprocess!$1:$1048576, $D147, FALSE))</f>
        <v>104</v>
      </c>
      <c r="H147">
        <f>IF(ISBLANK(HLOOKUP(H$1,m_preprocess!$1:$1048576, $D147, FALSE)), "", HLOOKUP(H$1, m_preprocess!$1:$1048576, $D147, FALSE))</f>
        <v>76.400000000000006</v>
      </c>
      <c r="I147">
        <f>IF(ISBLANK(HLOOKUP(I$1,m_preprocess!$1:$1048576, $D147, FALSE)), "", HLOOKUP(I$1, m_preprocess!$1:$1048576, $D147, FALSE))</f>
        <v>3.3200621754481756</v>
      </c>
      <c r="J147">
        <f>IF(ISBLANK(HLOOKUP(J$1,m_preprocess!$1:$1048576, $D147, FALSE)), "", HLOOKUP(J$1, m_preprocess!$1:$1048576, $D147, FALSE))</f>
        <v>0.57034309505439873</v>
      </c>
      <c r="K147">
        <f>IF(ISBLANK(HLOOKUP(K$1,m_preprocess!$1:$1048576, $D147, FALSE)), "", HLOOKUP(K$1, m_preprocess!$1:$1048576, $D147, FALSE))</f>
        <v>1.5408673354161588</v>
      </c>
      <c r="L147">
        <f>IF(ISBLANK(HLOOKUP(L$1,m_preprocess!$1:$1048576, $D147, FALSE)), "", HLOOKUP(L$1, m_preprocess!$1:$1048576, $D147, FALSE))</f>
        <v>2.0361558017324013</v>
      </c>
      <c r="M147">
        <f>IF(ISBLANK(HLOOKUP(M$1,m_preprocess!$1:$1048576, $D147, FALSE)), "", HLOOKUP(M$1, m_preprocess!$1:$1048576, $D147, FALSE))</f>
        <v>0.43501157106148247</v>
      </c>
      <c r="N147">
        <f>IF(ISBLANK(HLOOKUP(N$1,m_preprocess!$1:$1048576, $D147, FALSE)), "", HLOOKUP(N$1, m_preprocess!$1:$1048576, $D147, FALSE))</f>
        <v>0.53001755518542548</v>
      </c>
      <c r="O147">
        <f>IF(ISBLANK(HLOOKUP(O$1,m_preprocess!$1:$1048576, $D147, FALSE)), "", HLOOKUP(O$1, m_preprocess!$1:$1048576, $D147, FALSE))</f>
        <v>1.0428254298795361</v>
      </c>
      <c r="P147" t="str">
        <f>IF(ISBLANK(HLOOKUP(P$1,m_preprocess!$1:$1048576, $D147, FALSE)), "", HLOOKUP(P$1, m_preprocess!$1:$1048576, $D147, FALSE))</f>
        <v/>
      </c>
      <c r="Q147">
        <f>IF(ISBLANK(HLOOKUP(Q$1,m_preprocess!$1:$1048576, $D147, FALSE)), "", HLOOKUP(Q$1, m_preprocess!$1:$1048576, $D147, FALSE))</f>
        <v>54002692.716159262</v>
      </c>
      <c r="R147">
        <f>IF(ISBLANK(HLOOKUP(R$1,m_preprocess!$1:$1048576, $D147, FALSE)), "", HLOOKUP(R$1, m_preprocess!$1:$1048576, $D147, FALSE))</f>
        <v>10.052375421545667</v>
      </c>
      <c r="S147">
        <f>IF(ISBLANK(HLOOKUP(S$1,m_preprocess!$1:$1048576, $D147, FALSE)), "", HLOOKUP(S$1, m_preprocess!$1:$1048576, $D147, FALSE))</f>
        <v>9.480988793911008</v>
      </c>
      <c r="T147">
        <f>IF(ISBLANK(HLOOKUP(T$1,m_preprocess!$1:$1048576, $D147, FALSE)), "", HLOOKUP(T$1, m_preprocess!$1:$1048576, $D147, FALSE))</f>
        <v>0.46037377049180322</v>
      </c>
      <c r="U147">
        <f>IF(ISBLANK(HLOOKUP(U$1,m_preprocess!$1:$1048576, $D147, FALSE)), "", HLOOKUP(U$1, m_preprocess!$1:$1048576, $D147, FALSE))</f>
        <v>20.211931759601875</v>
      </c>
      <c r="V147">
        <f>IF(ISBLANK(HLOOKUP(V$1,m_preprocess!$1:$1048576, $D147, FALSE)), "", HLOOKUP(V$1, m_preprocess!$1:$1048576, $D147, FALSE))</f>
        <v>1.5490094379391099</v>
      </c>
      <c r="W147">
        <f>IF(ISBLANK(HLOOKUP(W$1,m_preprocess!$1:$1048576, $D147, FALSE)), "", HLOOKUP(W$1, m_preprocess!$1:$1048576, $D147, FALSE))</f>
        <v>3.9281492154566737</v>
      </c>
    </row>
    <row r="148" spans="1:23">
      <c r="A148" s="42">
        <v>38412</v>
      </c>
      <c r="B148">
        <v>2005</v>
      </c>
      <c r="C148">
        <v>3</v>
      </c>
      <c r="D148">
        <v>148</v>
      </c>
      <c r="E148" t="str">
        <f>IF(ISBLANK(HLOOKUP(E$1,m_preprocess!$1:$1048576, $D148, FALSE)), "", HLOOKUP(E$1, m_preprocess!$1:$1048576, $D148, FALSE))</f>
        <v/>
      </c>
      <c r="F148">
        <f>IF(ISBLANK(HLOOKUP(F$1,m_preprocess!$1:$1048576, $D148, FALSE)), "", HLOOKUP(F$1, m_preprocess!$1:$1048576, $D148, FALSE))</f>
        <v>85.53</v>
      </c>
      <c r="G148">
        <f>IF(ISBLANK(HLOOKUP(G$1,m_preprocess!$1:$1048576, $D148, FALSE)), "", HLOOKUP(G$1, m_preprocess!$1:$1048576, $D148, FALSE))</f>
        <v>115.42</v>
      </c>
      <c r="H148">
        <f>IF(ISBLANK(HLOOKUP(H$1,m_preprocess!$1:$1048576, $D148, FALSE)), "", HLOOKUP(H$1, m_preprocess!$1:$1048576, $D148, FALSE))</f>
        <v>88</v>
      </c>
      <c r="I148">
        <f>IF(ISBLANK(HLOOKUP(I$1,m_preprocess!$1:$1048576, $D148, FALSE)), "", HLOOKUP(I$1, m_preprocess!$1:$1048576, $D148, FALSE))</f>
        <v>3.8864241185324215</v>
      </c>
      <c r="J148">
        <f>IF(ISBLANK(HLOOKUP(J$1,m_preprocess!$1:$1048576, $D148, FALSE)), "", HLOOKUP(J$1, m_preprocess!$1:$1048576, $D148, FALSE))</f>
        <v>0.91020671305024914</v>
      </c>
      <c r="K148">
        <f>IF(ISBLANK(HLOOKUP(K$1,m_preprocess!$1:$1048576, $D148, FALSE)), "", HLOOKUP(K$1, m_preprocess!$1:$1048576, $D148, FALSE))</f>
        <v>1.7007582952504015</v>
      </c>
      <c r="L148">
        <f>IF(ISBLANK(HLOOKUP(L$1,m_preprocess!$1:$1048576, $D148, FALSE)), "", HLOOKUP(L$1, m_preprocess!$1:$1048576, $D148, FALSE))</f>
        <v>1.9887449972637059</v>
      </c>
      <c r="M148">
        <f>IF(ISBLANK(HLOOKUP(M$1,m_preprocess!$1:$1048576, $D148, FALSE)), "", HLOOKUP(M$1, m_preprocess!$1:$1048576, $D148, FALSE))</f>
        <v>0.41418778435234088</v>
      </c>
      <c r="N148">
        <f>IF(ISBLANK(HLOOKUP(N$1,m_preprocess!$1:$1048576, $D148, FALSE)), "", HLOOKUP(N$1, m_preprocess!$1:$1048576, $D148, FALSE))</f>
        <v>0.46758495063746502</v>
      </c>
      <c r="O148">
        <f>IF(ISBLANK(HLOOKUP(O$1,m_preprocess!$1:$1048576, $D148, FALSE)), "", HLOOKUP(O$1, m_preprocess!$1:$1048576, $D148, FALSE))</f>
        <v>1.0645920803384503</v>
      </c>
      <c r="P148" t="str">
        <f>IF(ISBLANK(HLOOKUP(P$1,m_preprocess!$1:$1048576, $D148, FALSE)), "", HLOOKUP(P$1, m_preprocess!$1:$1048576, $D148, FALSE))</f>
        <v/>
      </c>
      <c r="Q148">
        <f>IF(ISBLANK(HLOOKUP(Q$1,m_preprocess!$1:$1048576, $D148, FALSE)), "", HLOOKUP(Q$1, m_preprocess!$1:$1048576, $D148, FALSE))</f>
        <v>52692798.184613593</v>
      </c>
      <c r="R148">
        <f>IF(ISBLANK(HLOOKUP(R$1,m_preprocess!$1:$1048576, $D148, FALSE)), "", HLOOKUP(R$1, m_preprocess!$1:$1048576, $D148, FALSE))</f>
        <v>9.9507779726411787</v>
      </c>
      <c r="S148">
        <f>IF(ISBLANK(HLOOKUP(S$1,m_preprocess!$1:$1048576, $D148, FALSE)), "", HLOOKUP(S$1, m_preprocess!$1:$1048576, $D148, FALSE))</f>
        <v>9.3146045247281659</v>
      </c>
      <c r="T148">
        <f>IF(ISBLANK(HLOOKUP(T$1,m_preprocess!$1:$1048576, $D148, FALSE)), "", HLOOKUP(T$1, m_preprocess!$1:$1048576, $D148, FALSE))</f>
        <v>0.57816498304688413</v>
      </c>
      <c r="U148">
        <f>IF(ISBLANK(HLOOKUP(U$1,m_preprocess!$1:$1048576, $D148, FALSE)), "", HLOOKUP(U$1, m_preprocess!$1:$1048576, $D148, FALSE))</f>
        <v>19.725308652753416</v>
      </c>
      <c r="V148">
        <f>IF(ISBLANK(HLOOKUP(V$1,m_preprocess!$1:$1048576, $D148, FALSE)), "", HLOOKUP(V$1, m_preprocess!$1:$1048576, $D148, FALSE))</f>
        <v>2.4613104150590437</v>
      </c>
      <c r="W148">
        <f>IF(ISBLANK(HLOOKUP(W$1,m_preprocess!$1:$1048576, $D148, FALSE)), "", HLOOKUP(W$1, m_preprocess!$1:$1048576, $D148, FALSE))</f>
        <v>5.2418782649362798</v>
      </c>
    </row>
    <row r="149" spans="1:23">
      <c r="A149" s="42">
        <v>38443</v>
      </c>
      <c r="B149">
        <v>2005</v>
      </c>
      <c r="C149">
        <v>4</v>
      </c>
      <c r="D149">
        <v>149</v>
      </c>
      <c r="E149" t="str">
        <f>IF(ISBLANK(HLOOKUP(E$1,m_preprocess!$1:$1048576, $D149, FALSE)), "", HLOOKUP(E$1, m_preprocess!$1:$1048576, $D149, FALSE))</f>
        <v/>
      </c>
      <c r="F149">
        <f>IF(ISBLANK(HLOOKUP(F$1,m_preprocess!$1:$1048576, $D149, FALSE)), "", HLOOKUP(F$1, m_preprocess!$1:$1048576, $D149, FALSE))</f>
        <v>85.21</v>
      </c>
      <c r="G149">
        <f>IF(ISBLANK(HLOOKUP(G$1,m_preprocess!$1:$1048576, $D149, FALSE)), "", HLOOKUP(G$1, m_preprocess!$1:$1048576, $D149, FALSE))</f>
        <v>112.35</v>
      </c>
      <c r="H149">
        <f>IF(ISBLANK(HLOOKUP(H$1,m_preprocess!$1:$1048576, $D149, FALSE)), "", HLOOKUP(H$1, m_preprocess!$1:$1048576, $D149, FALSE))</f>
        <v>87</v>
      </c>
      <c r="I149">
        <f>IF(ISBLANK(HLOOKUP(I$1,m_preprocess!$1:$1048576, $D149, FALSE)), "", HLOOKUP(I$1, m_preprocess!$1:$1048576, $D149, FALSE))</f>
        <v>4.0080412960984537</v>
      </c>
      <c r="J149">
        <f>IF(ISBLANK(HLOOKUP(J$1,m_preprocess!$1:$1048576, $D149, FALSE)), "", HLOOKUP(J$1, m_preprocess!$1:$1048576, $D149, FALSE))</f>
        <v>0.78459751348463258</v>
      </c>
      <c r="K149">
        <f>IF(ISBLANK(HLOOKUP(K$1,m_preprocess!$1:$1048576, $D149, FALSE)), "", HLOOKUP(K$1, m_preprocess!$1:$1048576, $D149, FALSE))</f>
        <v>1.8369574918312273</v>
      </c>
      <c r="L149">
        <f>IF(ISBLANK(HLOOKUP(L$1,m_preprocess!$1:$1048576, $D149, FALSE)), "", HLOOKUP(L$1, m_preprocess!$1:$1048576, $D149, FALSE))</f>
        <v>2.3136045736586297</v>
      </c>
      <c r="M149">
        <f>IF(ISBLANK(HLOOKUP(M$1,m_preprocess!$1:$1048576, $D149, FALSE)), "", HLOOKUP(M$1, m_preprocess!$1:$1048576, $D149, FALSE))</f>
        <v>0.46573134896576746</v>
      </c>
      <c r="N149">
        <f>IF(ISBLANK(HLOOKUP(N$1,m_preprocess!$1:$1048576, $D149, FALSE)), "", HLOOKUP(N$1, m_preprocess!$1:$1048576, $D149, FALSE))</f>
        <v>0.5260827987984964</v>
      </c>
      <c r="O149">
        <f>IF(ISBLANK(HLOOKUP(O$1,m_preprocess!$1:$1048576, $D149, FALSE)), "", HLOOKUP(O$1, m_preprocess!$1:$1048576, $D149, FALSE))</f>
        <v>1.2822007365967849</v>
      </c>
      <c r="P149" t="str">
        <f>IF(ISBLANK(HLOOKUP(P$1,m_preprocess!$1:$1048576, $D149, FALSE)), "", HLOOKUP(P$1, m_preprocess!$1:$1048576, $D149, FALSE))</f>
        <v/>
      </c>
      <c r="Q149">
        <f>IF(ISBLANK(HLOOKUP(Q$1,m_preprocess!$1:$1048576, $D149, FALSE)), "", HLOOKUP(Q$1, m_preprocess!$1:$1048576, $D149, FALSE))</f>
        <v>56234290.854007736</v>
      </c>
      <c r="R149">
        <f>IF(ISBLANK(HLOOKUP(R$1,m_preprocess!$1:$1048576, $D149, FALSE)), "", HLOOKUP(R$1, m_preprocess!$1:$1048576, $D149, FALSE))</f>
        <v>14.253013108790048</v>
      </c>
      <c r="S149">
        <f>IF(ISBLANK(HLOOKUP(S$1,m_preprocess!$1:$1048576, $D149, FALSE)), "", HLOOKUP(S$1, m_preprocess!$1:$1048576, $D149, FALSE))</f>
        <v>13.57048017838282</v>
      </c>
      <c r="T149">
        <f>IF(ISBLANK(HLOOKUP(T$1,m_preprocess!$1:$1048576, $D149, FALSE)), "", HLOOKUP(T$1, m_preprocess!$1:$1048576, $D149, FALSE))</f>
        <v>0.56106665884285889</v>
      </c>
      <c r="U149">
        <f>IF(ISBLANK(HLOOKUP(U$1,m_preprocess!$1:$1048576, $D149, FALSE)), "", HLOOKUP(U$1, m_preprocess!$1:$1048576, $D149, FALSE))</f>
        <v>21.802151259241878</v>
      </c>
      <c r="V149">
        <f>IF(ISBLANK(HLOOKUP(V$1,m_preprocess!$1:$1048576, $D149, FALSE)), "", HLOOKUP(V$1, m_preprocess!$1:$1048576, $D149, FALSE))</f>
        <v>1.6579163947893441</v>
      </c>
      <c r="W149">
        <f>IF(ISBLANK(HLOOKUP(W$1,m_preprocess!$1:$1048576, $D149, FALSE)), "", HLOOKUP(W$1, m_preprocess!$1:$1048576, $D149, FALSE))</f>
        <v>6.0115730430700625</v>
      </c>
    </row>
    <row r="150" spans="1:23">
      <c r="A150" s="42">
        <v>38473</v>
      </c>
      <c r="B150">
        <v>2005</v>
      </c>
      <c r="C150">
        <v>5</v>
      </c>
      <c r="D150">
        <v>150</v>
      </c>
      <c r="E150" t="str">
        <f>IF(ISBLANK(HLOOKUP(E$1,m_preprocess!$1:$1048576, $D150, FALSE)), "", HLOOKUP(E$1, m_preprocess!$1:$1048576, $D150, FALSE))</f>
        <v/>
      </c>
      <c r="F150">
        <f>IF(ISBLANK(HLOOKUP(F$1,m_preprocess!$1:$1048576, $D150, FALSE)), "", HLOOKUP(F$1, m_preprocess!$1:$1048576, $D150, FALSE))</f>
        <v>85.79</v>
      </c>
      <c r="G150">
        <f>IF(ISBLANK(HLOOKUP(G$1,m_preprocess!$1:$1048576, $D150, FALSE)), "", HLOOKUP(G$1, m_preprocess!$1:$1048576, $D150, FALSE))</f>
        <v>110.86</v>
      </c>
      <c r="H150">
        <f>IF(ISBLANK(HLOOKUP(H$1,m_preprocess!$1:$1048576, $D150, FALSE)), "", HLOOKUP(H$1, m_preprocess!$1:$1048576, $D150, FALSE))</f>
        <v>91.1</v>
      </c>
      <c r="I150">
        <f>IF(ISBLANK(HLOOKUP(I$1,m_preprocess!$1:$1048576, $D150, FALSE)), "", HLOOKUP(I$1, m_preprocess!$1:$1048576, $D150, FALSE))</f>
        <v>5.0048857879130182</v>
      </c>
      <c r="J150">
        <f>IF(ISBLANK(HLOOKUP(J$1,m_preprocess!$1:$1048576, $D150, FALSE)), "", HLOOKUP(J$1, m_preprocess!$1:$1048576, $D150, FALSE))</f>
        <v>0.80661728220642981</v>
      </c>
      <c r="K150">
        <f>IF(ISBLANK(HLOOKUP(K$1,m_preprocess!$1:$1048576, $D150, FALSE)), "", HLOOKUP(K$1, m_preprocess!$1:$1048576, $D150, FALSE))</f>
        <v>2.1445572947637812</v>
      </c>
      <c r="L150">
        <f>IF(ISBLANK(HLOOKUP(L$1,m_preprocess!$1:$1048576, $D150, FALSE)), "", HLOOKUP(L$1, m_preprocess!$1:$1048576, $D150, FALSE))</f>
        <v>2.3092233015468753</v>
      </c>
      <c r="M150">
        <f>IF(ISBLANK(HLOOKUP(M$1,m_preprocess!$1:$1048576, $D150, FALSE)), "", HLOOKUP(M$1, m_preprocess!$1:$1048576, $D150, FALSE))</f>
        <v>0.4771853550943666</v>
      </c>
      <c r="N150">
        <f>IF(ISBLANK(HLOOKUP(N$1,m_preprocess!$1:$1048576, $D150, FALSE)), "", HLOOKUP(N$1, m_preprocess!$1:$1048576, $D150, FALSE))</f>
        <v>0.61348289010897261</v>
      </c>
      <c r="O150">
        <f>IF(ISBLANK(HLOOKUP(O$1,m_preprocess!$1:$1048576, $D150, FALSE)), "", HLOOKUP(O$1, m_preprocess!$1:$1048576, $D150, FALSE))</f>
        <v>1.2057775080775968</v>
      </c>
      <c r="P150" t="str">
        <f>IF(ISBLANK(HLOOKUP(P$1,m_preprocess!$1:$1048576, $D150, FALSE)), "", HLOOKUP(P$1, m_preprocess!$1:$1048576, $D150, FALSE))</f>
        <v/>
      </c>
      <c r="Q150">
        <f>IF(ISBLANK(HLOOKUP(Q$1,m_preprocess!$1:$1048576, $D150, FALSE)), "", HLOOKUP(Q$1, m_preprocess!$1:$1048576, $D150, FALSE))</f>
        <v>56796399.464856043</v>
      </c>
      <c r="R150">
        <f>IF(ISBLANK(HLOOKUP(R$1,m_preprocess!$1:$1048576, $D150, FALSE)), "", HLOOKUP(R$1, m_preprocess!$1:$1048576, $D150, FALSE))</f>
        <v>12.08761081711155</v>
      </c>
      <c r="S150">
        <f>IF(ISBLANK(HLOOKUP(S$1,m_preprocess!$1:$1048576, $D150, FALSE)), "", HLOOKUP(S$1, m_preprocess!$1:$1048576, $D150, FALSE))</f>
        <v>11.41230576990325</v>
      </c>
      <c r="T150">
        <f>IF(ISBLANK(HLOOKUP(T$1,m_preprocess!$1:$1048576, $D150, FALSE)), "", HLOOKUP(T$1, m_preprocess!$1:$1048576, $D150, FALSE))</f>
        <v>0.53729411353304579</v>
      </c>
      <c r="U150">
        <f>IF(ISBLANK(HLOOKUP(U$1,m_preprocess!$1:$1048576, $D150, FALSE)), "", HLOOKUP(U$1, m_preprocess!$1:$1048576, $D150, FALSE))</f>
        <v>22.371880470917354</v>
      </c>
      <c r="V150">
        <f>IF(ISBLANK(HLOOKUP(V$1,m_preprocess!$1:$1048576, $D150, FALSE)), "", HLOOKUP(V$1, m_preprocess!$1:$1048576, $D150, FALSE))</f>
        <v>2.3504965007576639</v>
      </c>
      <c r="W150">
        <f>IF(ISBLANK(HLOOKUP(W$1,m_preprocess!$1:$1048576, $D150, FALSE)), "", HLOOKUP(W$1, m_preprocess!$1:$1048576, $D150, FALSE))</f>
        <v>5.5289353304580953</v>
      </c>
    </row>
    <row r="151" spans="1:23">
      <c r="A151" s="42">
        <v>38504</v>
      </c>
      <c r="B151">
        <v>2005</v>
      </c>
      <c r="C151">
        <v>6</v>
      </c>
      <c r="D151">
        <v>151</v>
      </c>
      <c r="E151" t="str">
        <f>IF(ISBLANK(HLOOKUP(E$1,m_preprocess!$1:$1048576, $D151, FALSE)), "", HLOOKUP(E$1, m_preprocess!$1:$1048576, $D151, FALSE))</f>
        <v/>
      </c>
      <c r="F151">
        <f>IF(ISBLANK(HLOOKUP(F$1,m_preprocess!$1:$1048576, $D151, FALSE)), "", HLOOKUP(F$1, m_preprocess!$1:$1048576, $D151, FALSE))</f>
        <v>87.11</v>
      </c>
      <c r="G151">
        <f>IF(ISBLANK(HLOOKUP(G$1,m_preprocess!$1:$1048576, $D151, FALSE)), "", HLOOKUP(G$1, m_preprocess!$1:$1048576, $D151, FALSE))</f>
        <v>111.5</v>
      </c>
      <c r="H151">
        <f>IF(ISBLANK(HLOOKUP(H$1,m_preprocess!$1:$1048576, $D151, FALSE)), "", HLOOKUP(H$1, m_preprocess!$1:$1048576, $D151, FALSE))</f>
        <v>91.4</v>
      </c>
      <c r="I151">
        <f>IF(ISBLANK(HLOOKUP(I$1,m_preprocess!$1:$1048576, $D151, FALSE)), "", HLOOKUP(I$1, m_preprocess!$1:$1048576, $D151, FALSE))</f>
        <v>3.675621324823485</v>
      </c>
      <c r="J151">
        <f>IF(ISBLANK(HLOOKUP(J$1,m_preprocess!$1:$1048576, $D151, FALSE)), "", HLOOKUP(J$1, m_preprocess!$1:$1048576, $D151, FALSE))</f>
        <v>0.68632140508759121</v>
      </c>
      <c r="K151">
        <f>IF(ISBLANK(HLOOKUP(K$1,m_preprocess!$1:$1048576, $D151, FALSE)), "", HLOOKUP(K$1, m_preprocess!$1:$1048576, $D151, FALSE))</f>
        <v>1.6506309514680715</v>
      </c>
      <c r="L151">
        <f>IF(ISBLANK(HLOOKUP(L$1,m_preprocess!$1:$1048576, $D151, FALSE)), "", HLOOKUP(L$1, m_preprocess!$1:$1048576, $D151, FALSE))</f>
        <v>2.2850580119816013</v>
      </c>
      <c r="M151">
        <f>IF(ISBLANK(HLOOKUP(M$1,m_preprocess!$1:$1048576, $D151, FALSE)), "", HLOOKUP(M$1, m_preprocess!$1:$1048576, $D151, FALSE))</f>
        <v>0.44874992223110477</v>
      </c>
      <c r="N151">
        <f>IF(ISBLANK(HLOOKUP(N$1,m_preprocess!$1:$1048576, $D151, FALSE)), "", HLOOKUP(N$1, m_preprocess!$1:$1048576, $D151, FALSE))</f>
        <v>0.56740387215000276</v>
      </c>
      <c r="O151">
        <f>IF(ISBLANK(HLOOKUP(O$1,m_preprocess!$1:$1048576, $D151, FALSE)), "", HLOOKUP(O$1, m_preprocess!$1:$1048576, $D151, FALSE))</f>
        <v>1.2518075013106613</v>
      </c>
      <c r="P151">
        <f>IF(ISBLANK(HLOOKUP(P$1,m_preprocess!$1:$1048576, $D151, FALSE)), "", HLOOKUP(P$1, m_preprocess!$1:$1048576, $D151, FALSE))</f>
        <v>273387.89990696666</v>
      </c>
      <c r="Q151">
        <f>IF(ISBLANK(HLOOKUP(Q$1,m_preprocess!$1:$1048576, $D151, FALSE)), "", HLOOKUP(Q$1, m_preprocess!$1:$1048576, $D151, FALSE))</f>
        <v>57184443.633681543</v>
      </c>
      <c r="R151">
        <f>IF(ISBLANK(HLOOKUP(R$1,m_preprocess!$1:$1048576, $D151, FALSE)), "", HLOOKUP(R$1, m_preprocess!$1:$1048576, $D151, FALSE))</f>
        <v>9.880232315463207</v>
      </c>
      <c r="S151">
        <f>IF(ISBLANK(HLOOKUP(S$1,m_preprocess!$1:$1048576, $D151, FALSE)), "", HLOOKUP(S$1, m_preprocess!$1:$1048576, $D151, FALSE))</f>
        <v>9.1703094248651134</v>
      </c>
      <c r="T151">
        <f>IF(ISBLANK(HLOOKUP(T$1,m_preprocess!$1:$1048576, $D151, FALSE)), "", HLOOKUP(T$1, m_preprocess!$1:$1048576, $D151, FALSE))</f>
        <v>0.54965478131098611</v>
      </c>
      <c r="U151">
        <f>IF(ISBLANK(HLOOKUP(U$1,m_preprocess!$1:$1048576, $D151, FALSE)), "", HLOOKUP(U$1, m_preprocess!$1:$1048576, $D151, FALSE))</f>
        <v>24.445981945586041</v>
      </c>
      <c r="V151">
        <f>IF(ISBLANK(HLOOKUP(V$1,m_preprocess!$1:$1048576, $D151, FALSE)), "", HLOOKUP(V$1, m_preprocess!$1:$1048576, $D151, FALSE))</f>
        <v>1.630218553552979</v>
      </c>
      <c r="W151">
        <f>IF(ISBLANK(HLOOKUP(W$1,m_preprocess!$1:$1048576, $D151, FALSE)), "", HLOOKUP(W$1, m_preprocess!$1:$1048576, $D151, FALSE))</f>
        <v>6.7385931121570426</v>
      </c>
    </row>
    <row r="152" spans="1:23">
      <c r="A152" s="42">
        <v>38534</v>
      </c>
      <c r="B152">
        <v>2005</v>
      </c>
      <c r="C152">
        <v>7</v>
      </c>
      <c r="D152">
        <v>152</v>
      </c>
      <c r="E152" t="str">
        <f>IF(ISBLANK(HLOOKUP(E$1,m_preprocess!$1:$1048576, $D152, FALSE)), "", HLOOKUP(E$1, m_preprocess!$1:$1048576, $D152, FALSE))</f>
        <v/>
      </c>
      <c r="F152">
        <f>IF(ISBLANK(HLOOKUP(F$1,m_preprocess!$1:$1048576, $D152, FALSE)), "", HLOOKUP(F$1, m_preprocess!$1:$1048576, $D152, FALSE))</f>
        <v>86.7</v>
      </c>
      <c r="G152">
        <f>IF(ISBLANK(HLOOKUP(G$1,m_preprocess!$1:$1048576, $D152, FALSE)), "", HLOOKUP(G$1, m_preprocess!$1:$1048576, $D152, FALSE))</f>
        <v>113.15</v>
      </c>
      <c r="H152">
        <f>IF(ISBLANK(HLOOKUP(H$1,m_preprocess!$1:$1048576, $D152, FALSE)), "", HLOOKUP(H$1, m_preprocess!$1:$1048576, $D152, FALSE))</f>
        <v>90.5</v>
      </c>
      <c r="I152">
        <f>IF(ISBLANK(HLOOKUP(I$1,m_preprocess!$1:$1048576, $D152, FALSE)), "", HLOOKUP(I$1, m_preprocess!$1:$1048576, $D152, FALSE))</f>
        <v>4.3700288098159135</v>
      </c>
      <c r="J152">
        <f>IF(ISBLANK(HLOOKUP(J$1,m_preprocess!$1:$1048576, $D152, FALSE)), "", HLOOKUP(J$1, m_preprocess!$1:$1048576, $D152, FALSE))</f>
        <v>0.75740100527634424</v>
      </c>
      <c r="K152">
        <f>IF(ISBLANK(HLOOKUP(K$1,m_preprocess!$1:$1048576, $D152, FALSE)), "", HLOOKUP(K$1, m_preprocess!$1:$1048576, $D152, FALSE))</f>
        <v>1.9019014682557789</v>
      </c>
      <c r="L152">
        <f>IF(ISBLANK(HLOOKUP(L$1,m_preprocess!$1:$1048576, $D152, FALSE)), "", HLOOKUP(L$1, m_preprocess!$1:$1048576, $D152, FALSE))</f>
        <v>2.4974977847502764</v>
      </c>
      <c r="M152">
        <f>IF(ISBLANK(HLOOKUP(M$1,m_preprocess!$1:$1048576, $D152, FALSE)), "", HLOOKUP(M$1, m_preprocess!$1:$1048576, $D152, FALSE))</f>
        <v>0.50367350407284317</v>
      </c>
      <c r="N152">
        <f>IF(ISBLANK(HLOOKUP(N$1,m_preprocess!$1:$1048576, $D152, FALSE)), "", HLOOKUP(N$1, m_preprocess!$1:$1048576, $D152, FALSE))</f>
        <v>0.65888084584287487</v>
      </c>
      <c r="O152">
        <f>IF(ISBLANK(HLOOKUP(O$1,m_preprocess!$1:$1048576, $D152, FALSE)), "", HLOOKUP(O$1, m_preprocess!$1:$1048576, $D152, FALSE))</f>
        <v>1.3188425023757648</v>
      </c>
      <c r="P152">
        <f>IF(ISBLANK(HLOOKUP(P$1,m_preprocess!$1:$1048576, $D152, FALSE)), "", HLOOKUP(P$1, m_preprocess!$1:$1048576, $D152, FALSE))</f>
        <v>274795.40808527858</v>
      </c>
      <c r="Q152">
        <f>IF(ISBLANK(HLOOKUP(Q$1,m_preprocess!$1:$1048576, $D152, FALSE)), "", HLOOKUP(Q$1, m_preprocess!$1:$1048576, $D152, FALSE))</f>
        <v>61157643.925836228</v>
      </c>
      <c r="R152">
        <f>IF(ISBLANK(HLOOKUP(R$1,m_preprocess!$1:$1048576, $D152, FALSE)), "", HLOOKUP(R$1, m_preprocess!$1:$1048576, $D152, FALSE))</f>
        <v>19.237933425605537</v>
      </c>
      <c r="S152">
        <f>IF(ISBLANK(HLOOKUP(S$1,m_preprocess!$1:$1048576, $D152, FALSE)), "", HLOOKUP(S$1, m_preprocess!$1:$1048576, $D152, FALSE))</f>
        <v>18.435309596309114</v>
      </c>
      <c r="T152">
        <f>IF(ISBLANK(HLOOKUP(T$1,m_preprocess!$1:$1048576, $D152, FALSE)), "", HLOOKUP(T$1, m_preprocess!$1:$1048576, $D152, FALSE))</f>
        <v>0.70689445213379465</v>
      </c>
      <c r="U152">
        <f>IF(ISBLANK(HLOOKUP(U$1,m_preprocess!$1:$1048576, $D152, FALSE)), "", HLOOKUP(U$1, m_preprocess!$1:$1048576, $D152, FALSE))</f>
        <v>26.412293053402536</v>
      </c>
      <c r="V152">
        <f>IF(ISBLANK(HLOOKUP(V$1,m_preprocess!$1:$1048576, $D152, FALSE)), "", HLOOKUP(V$1, m_preprocess!$1:$1048576, $D152, FALSE))</f>
        <v>2.3382023967704728</v>
      </c>
      <c r="W152">
        <f>IF(ISBLANK(HLOOKUP(W$1,m_preprocess!$1:$1048576, $D152, FALSE)), "", HLOOKUP(W$1, m_preprocess!$1:$1048576, $D152, FALSE))</f>
        <v>6.3231541291810833</v>
      </c>
    </row>
    <row r="153" spans="1:23">
      <c r="A153" s="42">
        <v>38565</v>
      </c>
      <c r="B153">
        <v>2005</v>
      </c>
      <c r="C153">
        <v>8</v>
      </c>
      <c r="D153">
        <v>153</v>
      </c>
      <c r="E153" t="str">
        <f>IF(ISBLANK(HLOOKUP(E$1,m_preprocess!$1:$1048576, $D153, FALSE)), "", HLOOKUP(E$1, m_preprocess!$1:$1048576, $D153, FALSE))</f>
        <v/>
      </c>
      <c r="F153">
        <f>IF(ISBLANK(HLOOKUP(F$1,m_preprocess!$1:$1048576, $D153, FALSE)), "", HLOOKUP(F$1, m_preprocess!$1:$1048576, $D153, FALSE))</f>
        <v>87.01</v>
      </c>
      <c r="G153">
        <f>IF(ISBLANK(HLOOKUP(G$1,m_preprocess!$1:$1048576, $D153, FALSE)), "", HLOOKUP(G$1, m_preprocess!$1:$1048576, $D153, FALSE))</f>
        <v>115.15</v>
      </c>
      <c r="H153">
        <f>IF(ISBLANK(HLOOKUP(H$1,m_preprocess!$1:$1048576, $D153, FALSE)), "", HLOOKUP(H$1, m_preprocess!$1:$1048576, $D153, FALSE))</f>
        <v>95.6</v>
      </c>
      <c r="I153">
        <f>IF(ISBLANK(HLOOKUP(I$1,m_preprocess!$1:$1048576, $D153, FALSE)), "", HLOOKUP(I$1, m_preprocess!$1:$1048576, $D153, FALSE))</f>
        <v>4.8738470268600951</v>
      </c>
      <c r="J153">
        <f>IF(ISBLANK(HLOOKUP(J$1,m_preprocess!$1:$1048576, $D153, FALSE)), "", HLOOKUP(J$1, m_preprocess!$1:$1048576, $D153, FALSE))</f>
        <v>0.79691053180690907</v>
      </c>
      <c r="K153">
        <f>IF(ISBLANK(HLOOKUP(K$1,m_preprocess!$1:$1048576, $D153, FALSE)), "", HLOOKUP(K$1, m_preprocess!$1:$1048576, $D153, FALSE))</f>
        <v>2.3483238892996381</v>
      </c>
      <c r="L153">
        <f>IF(ISBLANK(HLOOKUP(L$1,m_preprocess!$1:$1048576, $D153, FALSE)), "", HLOOKUP(L$1, m_preprocess!$1:$1048576, $D153, FALSE))</f>
        <v>2.5078631536317708</v>
      </c>
      <c r="M153">
        <f>IF(ISBLANK(HLOOKUP(M$1,m_preprocess!$1:$1048576, $D153, FALSE)), "", HLOOKUP(M$1, m_preprocess!$1:$1048576, $D153, FALSE))</f>
        <v>0.53760329857687894</v>
      </c>
      <c r="N153">
        <f>IF(ISBLANK(HLOOKUP(N$1,m_preprocess!$1:$1048576, $D153, FALSE)), "", HLOOKUP(N$1, m_preprocess!$1:$1048576, $D153, FALSE))</f>
        <v>0.66748519779070981</v>
      </c>
      <c r="O153">
        <f>IF(ISBLANK(HLOOKUP(O$1,m_preprocess!$1:$1048576, $D153, FALSE)), "", HLOOKUP(O$1, m_preprocess!$1:$1048576, $D153, FALSE))</f>
        <v>1.2824647552947559</v>
      </c>
      <c r="P153">
        <f>IF(ISBLANK(HLOOKUP(P$1,m_preprocess!$1:$1048576, $D153, FALSE)), "", HLOOKUP(P$1, m_preprocess!$1:$1048576, $D153, FALSE))</f>
        <v>272877.27440595534</v>
      </c>
      <c r="Q153">
        <f>IF(ISBLANK(HLOOKUP(Q$1,m_preprocess!$1:$1048576, $D153, FALSE)), "", HLOOKUP(Q$1, m_preprocess!$1:$1048576, $D153, FALSE))</f>
        <v>64045831.320997581</v>
      </c>
      <c r="R153">
        <f>IF(ISBLANK(HLOOKUP(R$1,m_preprocess!$1:$1048576, $D153, FALSE)), "", HLOOKUP(R$1, m_preprocess!$1:$1048576, $D153, FALSE))</f>
        <v>10.644295149982758</v>
      </c>
      <c r="S153">
        <f>IF(ISBLANK(HLOOKUP(S$1,m_preprocess!$1:$1048576, $D153, FALSE)), "", HLOOKUP(S$1, m_preprocess!$1:$1048576, $D153, FALSE))</f>
        <v>9.8354085737271557</v>
      </c>
      <c r="T153">
        <f>IF(ISBLANK(HLOOKUP(T$1,m_preprocess!$1:$1048576, $D153, FALSE)), "", HLOOKUP(T$1, m_preprocess!$1:$1048576, $D153, FALSE))</f>
        <v>0.67780545914262724</v>
      </c>
      <c r="U153">
        <f>IF(ISBLANK(HLOOKUP(U$1,m_preprocess!$1:$1048576, $D153, FALSE)), "", HLOOKUP(U$1, m_preprocess!$1:$1048576, $D153, FALSE))</f>
        <v>24.226602195724627</v>
      </c>
      <c r="V153">
        <f>IF(ISBLANK(HLOOKUP(V$1,m_preprocess!$1:$1048576, $D153, FALSE)), "", HLOOKUP(V$1, m_preprocess!$1:$1048576, $D153, FALSE))</f>
        <v>2.009686291230893</v>
      </c>
      <c r="W153">
        <f>IF(ISBLANK(HLOOKUP(W$1,m_preprocess!$1:$1048576, $D153, FALSE)), "", HLOOKUP(W$1, m_preprocess!$1:$1048576, $D153, FALSE))</f>
        <v>8.8955437650844722</v>
      </c>
    </row>
    <row r="154" spans="1:23">
      <c r="A154" s="42">
        <v>38596</v>
      </c>
      <c r="B154">
        <v>2005</v>
      </c>
      <c r="C154">
        <v>9</v>
      </c>
      <c r="D154">
        <v>154</v>
      </c>
      <c r="E154" t="str">
        <f>IF(ISBLANK(HLOOKUP(E$1,m_preprocess!$1:$1048576, $D154, FALSE)), "", HLOOKUP(E$1, m_preprocess!$1:$1048576, $D154, FALSE))</f>
        <v/>
      </c>
      <c r="F154">
        <f>IF(ISBLANK(HLOOKUP(F$1,m_preprocess!$1:$1048576, $D154, FALSE)), "", HLOOKUP(F$1, m_preprocess!$1:$1048576, $D154, FALSE))</f>
        <v>87.14</v>
      </c>
      <c r="G154">
        <f>IF(ISBLANK(HLOOKUP(G$1,m_preprocess!$1:$1048576, $D154, FALSE)), "", HLOOKUP(G$1, m_preprocess!$1:$1048576, $D154, FALSE))</f>
        <v>110.95</v>
      </c>
      <c r="H154">
        <f>IF(ISBLANK(HLOOKUP(H$1,m_preprocess!$1:$1048576, $D154, FALSE)), "", HLOOKUP(H$1, m_preprocess!$1:$1048576, $D154, FALSE))</f>
        <v>92</v>
      </c>
      <c r="I154">
        <f>IF(ISBLANK(HLOOKUP(I$1,m_preprocess!$1:$1048576, $D154, FALSE)), "", HLOOKUP(I$1, m_preprocess!$1:$1048576, $D154, FALSE))</f>
        <v>3.864259887485292</v>
      </c>
      <c r="J154">
        <f>IF(ISBLANK(HLOOKUP(J$1,m_preprocess!$1:$1048576, $D154, FALSE)), "", HLOOKUP(J$1, m_preprocess!$1:$1048576, $D154, FALSE))</f>
        <v>0.82319084763452011</v>
      </c>
      <c r="K154">
        <f>IF(ISBLANK(HLOOKUP(K$1,m_preprocess!$1:$1048576, $D154, FALSE)), "", HLOOKUP(K$1, m_preprocess!$1:$1048576, $D154, FALSE))</f>
        <v>1.7326696432496049</v>
      </c>
      <c r="L154">
        <f>IF(ISBLANK(HLOOKUP(L$1,m_preprocess!$1:$1048576, $D154, FALSE)), "", HLOOKUP(L$1, m_preprocess!$1:$1048576, $D154, FALSE))</f>
        <v>2.3125947992893128</v>
      </c>
      <c r="M154">
        <f>IF(ISBLANK(HLOOKUP(M$1,m_preprocess!$1:$1048576, $D154, FALSE)), "", HLOOKUP(M$1, m_preprocess!$1:$1048576, $D154, FALSE))</f>
        <v>0.5327598409946338</v>
      </c>
      <c r="N154">
        <f>IF(ISBLANK(HLOOKUP(N$1,m_preprocess!$1:$1048576, $D154, FALSE)), "", HLOOKUP(N$1, m_preprocess!$1:$1048576, $D154, FALSE))</f>
        <v>0.55152378931270873</v>
      </c>
      <c r="O154">
        <f>IF(ISBLANK(HLOOKUP(O$1,m_preprocess!$1:$1048576, $D154, FALSE)), "", HLOOKUP(O$1, m_preprocess!$1:$1048576, $D154, FALSE))</f>
        <v>1.2000467933743084</v>
      </c>
      <c r="P154">
        <f>IF(ISBLANK(HLOOKUP(P$1,m_preprocess!$1:$1048576, $D154, FALSE)), "", HLOOKUP(P$1, m_preprocess!$1:$1048576, $D154, FALSE))</f>
        <v>273521.18402629619</v>
      </c>
      <c r="Q154">
        <f>IF(ISBLANK(HLOOKUP(Q$1,m_preprocess!$1:$1048576, $D154, FALSE)), "", HLOOKUP(Q$1, m_preprocess!$1:$1048576, $D154, FALSE))</f>
        <v>66605521.522607312</v>
      </c>
      <c r="R154">
        <f>IF(ISBLANK(HLOOKUP(R$1,m_preprocess!$1:$1048576, $D154, FALSE)), "", HLOOKUP(R$1, m_preprocess!$1:$1048576, $D154, FALSE))</f>
        <v>10.950672871241681</v>
      </c>
      <c r="S154">
        <f>IF(ISBLANK(HLOOKUP(S$1,m_preprocess!$1:$1048576, $D154, FALSE)), "", HLOOKUP(S$1, m_preprocess!$1:$1048576, $D154, FALSE))</f>
        <v>10.117869623594215</v>
      </c>
      <c r="T154">
        <f>IF(ISBLANK(HLOOKUP(T$1,m_preprocess!$1:$1048576, $D154, FALSE)), "", HLOOKUP(T$1, m_preprocess!$1:$1048576, $D154, FALSE))</f>
        <v>0.66381550378700949</v>
      </c>
      <c r="U154">
        <f>IF(ISBLANK(HLOOKUP(U$1,m_preprocess!$1:$1048576, $D154, FALSE)), "", HLOOKUP(U$1, m_preprocess!$1:$1048576, $D154, FALSE))</f>
        <v>24.442786426440215</v>
      </c>
      <c r="V154">
        <f>IF(ISBLANK(HLOOKUP(V$1,m_preprocess!$1:$1048576, $D154, FALSE)), "", HLOOKUP(V$1, m_preprocess!$1:$1048576, $D154, FALSE))</f>
        <v>2.315484506541198</v>
      </c>
      <c r="W154">
        <f>IF(ISBLANK(HLOOKUP(W$1,m_preprocess!$1:$1048576, $D154, FALSE)), "", HLOOKUP(W$1, m_preprocess!$1:$1048576, $D154, FALSE))</f>
        <v>7.2996405324764746</v>
      </c>
    </row>
    <row r="155" spans="1:23">
      <c r="A155" s="42">
        <v>38626</v>
      </c>
      <c r="B155">
        <v>2005</v>
      </c>
      <c r="C155">
        <v>10</v>
      </c>
      <c r="D155">
        <v>155</v>
      </c>
      <c r="E155" t="str">
        <f>IF(ISBLANK(HLOOKUP(E$1,m_preprocess!$1:$1048576, $D155, FALSE)), "", HLOOKUP(E$1, m_preprocess!$1:$1048576, $D155, FALSE))</f>
        <v/>
      </c>
      <c r="F155">
        <f>IF(ISBLANK(HLOOKUP(F$1,m_preprocess!$1:$1048576, $D155, FALSE)), "", HLOOKUP(F$1, m_preprocess!$1:$1048576, $D155, FALSE))</f>
        <v>87.46</v>
      </c>
      <c r="G155">
        <f>IF(ISBLANK(HLOOKUP(G$1,m_preprocess!$1:$1048576, $D155, FALSE)), "", HLOOKUP(G$1, m_preprocess!$1:$1048576, $D155, FALSE))</f>
        <v>111.33</v>
      </c>
      <c r="H155">
        <f>IF(ISBLANK(HLOOKUP(H$1,m_preprocess!$1:$1048576, $D155, FALSE)), "", HLOOKUP(H$1, m_preprocess!$1:$1048576, $D155, FALSE))</f>
        <v>93.7</v>
      </c>
      <c r="I155">
        <f>IF(ISBLANK(HLOOKUP(I$1,m_preprocess!$1:$1048576, $D155, FALSE)), "", HLOOKUP(I$1, m_preprocess!$1:$1048576, $D155, FALSE))</f>
        <v>4.6037767954877644</v>
      </c>
      <c r="J155">
        <f>IF(ISBLANK(HLOOKUP(J$1,m_preprocess!$1:$1048576, $D155, FALSE)), "", HLOOKUP(J$1, m_preprocess!$1:$1048576, $D155, FALSE))</f>
        <v>0.7865433917142246</v>
      </c>
      <c r="K155">
        <f>IF(ISBLANK(HLOOKUP(K$1,m_preprocess!$1:$1048576, $D155, FALSE)), "", HLOOKUP(K$1, m_preprocess!$1:$1048576, $D155, FALSE))</f>
        <v>2.5522685686431283</v>
      </c>
      <c r="L155">
        <f>IF(ISBLANK(HLOOKUP(L$1,m_preprocess!$1:$1048576, $D155, FALSE)), "", HLOOKUP(L$1, m_preprocess!$1:$1048576, $D155, FALSE))</f>
        <v>2.3979154206427356</v>
      </c>
      <c r="M155">
        <f>IF(ISBLANK(HLOOKUP(M$1,m_preprocess!$1:$1048576, $D155, FALSE)), "", HLOOKUP(M$1, m_preprocess!$1:$1048576, $D155, FALSE))</f>
        <v>0.52152616559128206</v>
      </c>
      <c r="N155">
        <f>IF(ISBLANK(HLOOKUP(N$1,m_preprocess!$1:$1048576, $D155, FALSE)), "", HLOOKUP(N$1, m_preprocess!$1:$1048576, $D155, FALSE))</f>
        <v>0.51662603497397919</v>
      </c>
      <c r="O155">
        <f>IF(ISBLANK(HLOOKUP(O$1,m_preprocess!$1:$1048576, $D155, FALSE)), "", HLOOKUP(O$1, m_preprocess!$1:$1048576, $D155, FALSE))</f>
        <v>1.3401371310471666</v>
      </c>
      <c r="P155">
        <f>IF(ISBLANK(HLOOKUP(P$1,m_preprocess!$1:$1048576, $D155, FALSE)), "", HLOOKUP(P$1, m_preprocess!$1:$1048576, $D155, FALSE))</f>
        <v>273162.93274388259</v>
      </c>
      <c r="Q155">
        <f>IF(ISBLANK(HLOOKUP(Q$1,m_preprocess!$1:$1048576, $D155, FALSE)), "", HLOOKUP(Q$1, m_preprocess!$1:$1048576, $D155, FALSE))</f>
        <v>72727441.495197818</v>
      </c>
      <c r="R155">
        <f>IF(ISBLANK(HLOOKUP(R$1,m_preprocess!$1:$1048576, $D155, FALSE)), "", HLOOKUP(R$1, m_preprocess!$1:$1048576, $D155, FALSE))</f>
        <v>12.487397095815229</v>
      </c>
      <c r="S155">
        <f>IF(ISBLANK(HLOOKUP(S$1,m_preprocess!$1:$1048576, $D155, FALSE)), "", HLOOKUP(S$1, m_preprocess!$1:$1048576, $D155, FALSE))</f>
        <v>11.621336153670249</v>
      </c>
      <c r="T155">
        <f>IF(ISBLANK(HLOOKUP(T$1,m_preprocess!$1:$1048576, $D155, FALSE)), "", HLOOKUP(T$1, m_preprocess!$1:$1048576, $D155, FALSE))</f>
        <v>0.74843926366338909</v>
      </c>
      <c r="U155">
        <f>IF(ISBLANK(HLOOKUP(U$1,m_preprocess!$1:$1048576, $D155, FALSE)), "", HLOOKUP(U$1, m_preprocess!$1:$1048576, $D155, FALSE))</f>
        <v>23.338932196432658</v>
      </c>
      <c r="V155">
        <f>IF(ISBLANK(HLOOKUP(V$1,m_preprocess!$1:$1048576, $D155, FALSE)), "", HLOOKUP(V$1, m_preprocess!$1:$1048576, $D155, FALSE))</f>
        <v>2.4938512199862797</v>
      </c>
      <c r="W155">
        <f>IF(ISBLANK(HLOOKUP(W$1,m_preprocess!$1:$1048576, $D155, FALSE)), "", HLOOKUP(W$1, m_preprocess!$1:$1048576, $D155, FALSE))</f>
        <v>6.5853266521838565</v>
      </c>
    </row>
    <row r="156" spans="1:23">
      <c r="A156" s="42">
        <v>38657</v>
      </c>
      <c r="B156">
        <v>2005</v>
      </c>
      <c r="C156">
        <v>11</v>
      </c>
      <c r="D156">
        <v>156</v>
      </c>
      <c r="E156" t="str">
        <f>IF(ISBLANK(HLOOKUP(E$1,m_preprocess!$1:$1048576, $D156, FALSE)), "", HLOOKUP(E$1, m_preprocess!$1:$1048576, $D156, FALSE))</f>
        <v/>
      </c>
      <c r="F156">
        <f>IF(ISBLANK(HLOOKUP(F$1,m_preprocess!$1:$1048576, $D156, FALSE)), "", HLOOKUP(F$1, m_preprocess!$1:$1048576, $D156, FALSE))</f>
        <v>87.84</v>
      </c>
      <c r="G156">
        <f>IF(ISBLANK(HLOOKUP(G$1,m_preprocess!$1:$1048576, $D156, FALSE)), "", HLOOKUP(G$1, m_preprocess!$1:$1048576, $D156, FALSE))</f>
        <v>111.73</v>
      </c>
      <c r="H156">
        <f>IF(ISBLANK(HLOOKUP(H$1,m_preprocess!$1:$1048576, $D156, FALSE)), "", HLOOKUP(H$1, m_preprocess!$1:$1048576, $D156, FALSE))</f>
        <v>92.4</v>
      </c>
      <c r="I156">
        <f>IF(ISBLANK(HLOOKUP(I$1,m_preprocess!$1:$1048576, $D156, FALSE)), "", HLOOKUP(I$1, m_preprocess!$1:$1048576, $D156, FALSE))</f>
        <v>4.1668803206525551</v>
      </c>
      <c r="J156">
        <f>IF(ISBLANK(HLOOKUP(J$1,m_preprocess!$1:$1048576, $D156, FALSE)), "", HLOOKUP(J$1, m_preprocess!$1:$1048576, $D156, FALSE))</f>
        <v>0.70110120652096974</v>
      </c>
      <c r="K156">
        <f>IF(ISBLANK(HLOOKUP(K$1,m_preprocess!$1:$1048576, $D156, FALSE)), "", HLOOKUP(K$1, m_preprocess!$1:$1048576, $D156, FALSE))</f>
        <v>2.3337578942929831</v>
      </c>
      <c r="L156">
        <f>IF(ISBLANK(HLOOKUP(L$1,m_preprocess!$1:$1048576, $D156, FALSE)), "", HLOOKUP(L$1, m_preprocess!$1:$1048576, $D156, FALSE))</f>
        <v>2.7143455526096565</v>
      </c>
      <c r="M156">
        <f>IF(ISBLANK(HLOOKUP(M$1,m_preprocess!$1:$1048576, $D156, FALSE)), "", HLOOKUP(M$1, m_preprocess!$1:$1048576, $D156, FALSE))</f>
        <v>0.65738166239699003</v>
      </c>
      <c r="N156">
        <f>IF(ISBLANK(HLOOKUP(N$1,m_preprocess!$1:$1048576, $D156, FALSE)), "", HLOOKUP(N$1, m_preprocess!$1:$1048576, $D156, FALSE))</f>
        <v>0.62821638645257327</v>
      </c>
      <c r="O156">
        <f>IF(ISBLANK(HLOOKUP(O$1,m_preprocess!$1:$1048576, $D156, FALSE)), "", HLOOKUP(O$1, m_preprocess!$1:$1048576, $D156, FALSE))</f>
        <v>1.4095023212085092</v>
      </c>
      <c r="P156">
        <f>IF(ISBLANK(HLOOKUP(P$1,m_preprocess!$1:$1048576, $D156, FALSE)), "", HLOOKUP(P$1, m_preprocess!$1:$1048576, $D156, FALSE))</f>
        <v>271484.8427692391</v>
      </c>
      <c r="Q156">
        <f>IF(ISBLANK(HLOOKUP(Q$1,m_preprocess!$1:$1048576, $D156, FALSE)), "", HLOOKUP(Q$1, m_preprocess!$1:$1048576, $D156, FALSE))</f>
        <v>78342653.881033689</v>
      </c>
      <c r="R156">
        <f>IF(ISBLANK(HLOOKUP(R$1,m_preprocess!$1:$1048576, $D156, FALSE)), "", HLOOKUP(R$1, m_preprocess!$1:$1048576, $D156, FALSE))</f>
        <v>11.086978483606558</v>
      </c>
      <c r="S156">
        <f>IF(ISBLANK(HLOOKUP(S$1,m_preprocess!$1:$1048576, $D156, FALSE)), "", HLOOKUP(S$1, m_preprocess!$1:$1048576, $D156, FALSE))</f>
        <v>10.172040596539162</v>
      </c>
      <c r="T156">
        <f>IF(ISBLANK(HLOOKUP(T$1,m_preprocess!$1:$1048576, $D156, FALSE)), "", HLOOKUP(T$1, m_preprocess!$1:$1048576, $D156, FALSE))</f>
        <v>0.57639659608378868</v>
      </c>
      <c r="U156">
        <f>IF(ISBLANK(HLOOKUP(U$1,m_preprocess!$1:$1048576, $D156, FALSE)), "", HLOOKUP(U$1, m_preprocess!$1:$1048576, $D156, FALSE))</f>
        <v>27.286381370673954</v>
      </c>
      <c r="V156">
        <f>IF(ISBLANK(HLOOKUP(V$1,m_preprocess!$1:$1048576, $D156, FALSE)), "", HLOOKUP(V$1, m_preprocess!$1:$1048576, $D156, FALSE))</f>
        <v>2.6100692116347903</v>
      </c>
      <c r="W156">
        <f>IF(ISBLANK(HLOOKUP(W$1,m_preprocess!$1:$1048576, $D156, FALSE)), "", HLOOKUP(W$1, m_preprocess!$1:$1048576, $D156, FALSE))</f>
        <v>8.8342487363387967</v>
      </c>
    </row>
    <row r="157" spans="1:23">
      <c r="A157" s="42">
        <v>38687</v>
      </c>
      <c r="B157">
        <v>2005</v>
      </c>
      <c r="C157">
        <v>12</v>
      </c>
      <c r="D157">
        <v>157</v>
      </c>
      <c r="E157" t="str">
        <f>IF(ISBLANK(HLOOKUP(E$1,m_preprocess!$1:$1048576, $D157, FALSE)), "", HLOOKUP(E$1, m_preprocess!$1:$1048576, $D157, FALSE))</f>
        <v/>
      </c>
      <c r="F157">
        <f>IF(ISBLANK(HLOOKUP(F$1,m_preprocess!$1:$1048576, $D157, FALSE)), "", HLOOKUP(F$1, m_preprocess!$1:$1048576, $D157, FALSE))</f>
        <v>88.33</v>
      </c>
      <c r="G157">
        <f>IF(ISBLANK(HLOOKUP(G$1,m_preprocess!$1:$1048576, $D157, FALSE)), "", HLOOKUP(G$1, m_preprocess!$1:$1048576, $D157, FALSE))</f>
        <v>111.25</v>
      </c>
      <c r="H157">
        <f>IF(ISBLANK(HLOOKUP(H$1,m_preprocess!$1:$1048576, $D157, FALSE)), "", HLOOKUP(H$1, m_preprocess!$1:$1048576, $D157, FALSE))</f>
        <v>86.6</v>
      </c>
      <c r="I157">
        <f>IF(ISBLANK(HLOOKUP(I$1,m_preprocess!$1:$1048576, $D157, FALSE)), "", HLOOKUP(I$1, m_preprocess!$1:$1048576, $D157, FALSE))</f>
        <v>3.9399397443717086</v>
      </c>
      <c r="J157">
        <f>IF(ISBLANK(HLOOKUP(J$1,m_preprocess!$1:$1048576, $D157, FALSE)), "", HLOOKUP(J$1, m_preprocess!$1:$1048576, $D157, FALSE))</f>
        <v>0.78651833301617191</v>
      </c>
      <c r="K157">
        <f>IF(ISBLANK(HLOOKUP(K$1,m_preprocess!$1:$1048576, $D157, FALSE)), "", HLOOKUP(K$1, m_preprocess!$1:$1048576, $D157, FALSE))</f>
        <v>1.9732563724248879</v>
      </c>
      <c r="L157">
        <f>IF(ISBLANK(HLOOKUP(L$1,m_preprocess!$1:$1048576, $D157, FALSE)), "", HLOOKUP(L$1, m_preprocess!$1:$1048576, $D157, FALSE))</f>
        <v>2.7107360793844633</v>
      </c>
      <c r="M157">
        <f>IF(ISBLANK(HLOOKUP(M$1,m_preprocess!$1:$1048576, $D157, FALSE)), "", HLOOKUP(M$1, m_preprocess!$1:$1048576, $D157, FALSE))</f>
        <v>0.65603308738197974</v>
      </c>
      <c r="N157">
        <f>IF(ISBLANK(HLOOKUP(N$1,m_preprocess!$1:$1048576, $D157, FALSE)), "", HLOOKUP(N$1, m_preprocess!$1:$1048576, $D157, FALSE))</f>
        <v>0.73617567837082687</v>
      </c>
      <c r="O157">
        <f>IF(ISBLANK(HLOOKUP(O$1,m_preprocess!$1:$1048576, $D157, FALSE)), "", HLOOKUP(O$1, m_preprocess!$1:$1048576, $D157, FALSE))</f>
        <v>1.3052734681560156</v>
      </c>
      <c r="P157">
        <f>IF(ISBLANK(HLOOKUP(P$1,m_preprocess!$1:$1048576, $D157, FALSE)), "", HLOOKUP(P$1, m_preprocess!$1:$1048576, $D157, FALSE))</f>
        <v>270412.72060228646</v>
      </c>
      <c r="Q157">
        <f>IF(ISBLANK(HLOOKUP(Q$1,m_preprocess!$1:$1048576, $D157, FALSE)), "", HLOOKUP(Q$1, m_preprocess!$1:$1048576, $D157, FALSE))</f>
        <v>84125165.263330698</v>
      </c>
      <c r="R157">
        <f>IF(ISBLANK(HLOOKUP(R$1,m_preprocess!$1:$1048576, $D157, FALSE)), "", HLOOKUP(R$1, m_preprocess!$1:$1048576, $D157, FALSE))</f>
        <v>11.756811717423298</v>
      </c>
      <c r="S157">
        <f>IF(ISBLANK(HLOOKUP(S$1,m_preprocess!$1:$1048576, $D157, FALSE)), "", HLOOKUP(S$1, m_preprocess!$1:$1048576, $D157, FALSE))</f>
        <v>10.89036869693196</v>
      </c>
      <c r="T157">
        <f>IF(ISBLANK(HLOOKUP(T$1,m_preprocess!$1:$1048576, $D157, FALSE)), "", HLOOKUP(T$1, m_preprocess!$1:$1048576, $D157, FALSE))</f>
        <v>0.62600802671798939</v>
      </c>
      <c r="U157">
        <f>IF(ISBLANK(HLOOKUP(U$1,m_preprocess!$1:$1048576, $D157, FALSE)), "", HLOOKUP(U$1, m_preprocess!$1:$1048576, $D157, FALSE))</f>
        <v>47.934806024000906</v>
      </c>
      <c r="V157">
        <f>IF(ISBLANK(HLOOKUP(V$1,m_preprocess!$1:$1048576, $D157, FALSE)), "", HLOOKUP(V$1, m_preprocess!$1:$1048576, $D157, FALSE))</f>
        <v>2.7734719229027514</v>
      </c>
      <c r="W157">
        <f>IF(ISBLANK(HLOOKUP(W$1,m_preprocess!$1:$1048576, $D157, FALSE)), "", HLOOKUP(W$1, m_preprocess!$1:$1048576, $D157, FALSE))</f>
        <v>19.287817547831992</v>
      </c>
    </row>
    <row r="158" spans="1:23">
      <c r="A158" s="42">
        <v>38718</v>
      </c>
      <c r="B158">
        <v>2006</v>
      </c>
      <c r="C158">
        <v>1</v>
      </c>
      <c r="D158">
        <v>158</v>
      </c>
      <c r="E158">
        <f>IF(ISBLANK(HLOOKUP(E$1,m_preprocess!$1:$1048576, $D158, FALSE)), "", HLOOKUP(E$1, m_preprocess!$1:$1048576, $D158, FALSE))</f>
        <v>151.79</v>
      </c>
      <c r="F158">
        <f>IF(ISBLANK(HLOOKUP(F$1,m_preprocess!$1:$1048576, $D158, FALSE)), "", HLOOKUP(F$1, m_preprocess!$1:$1048576, $D158, FALSE))</f>
        <v>88.69</v>
      </c>
      <c r="G158">
        <f>IF(ISBLANK(HLOOKUP(G$1,m_preprocess!$1:$1048576, $D158, FALSE)), "", HLOOKUP(G$1, m_preprocess!$1:$1048576, $D158, FALSE))</f>
        <v>108.55</v>
      </c>
      <c r="H158">
        <f>IF(ISBLANK(HLOOKUP(H$1,m_preprocess!$1:$1048576, $D158, FALSE)), "", HLOOKUP(H$1, m_preprocess!$1:$1048576, $D158, FALSE))</f>
        <v>83.7</v>
      </c>
      <c r="I158">
        <f>IF(ISBLANK(HLOOKUP(I$1,m_preprocess!$1:$1048576, $D158, FALSE)), "", HLOOKUP(I$1, m_preprocess!$1:$1048576, $D158, FALSE))</f>
        <v>4.002882187516688</v>
      </c>
      <c r="J158">
        <f>IF(ISBLANK(HLOOKUP(J$1,m_preprocess!$1:$1048576, $D158, FALSE)), "", HLOOKUP(J$1, m_preprocess!$1:$1048576, $D158, FALSE))</f>
        <v>0.90838914372746726</v>
      </c>
      <c r="K158">
        <f>IF(ISBLANK(HLOOKUP(K$1,m_preprocess!$1:$1048576, $D158, FALSE)), "", HLOOKUP(K$1, m_preprocess!$1:$1048576, $D158, FALSE))</f>
        <v>2.0983089335202187</v>
      </c>
      <c r="L158">
        <f>IF(ISBLANK(HLOOKUP(L$1,m_preprocess!$1:$1048576, $D158, FALSE)), "", HLOOKUP(L$1, m_preprocess!$1:$1048576, $D158, FALSE))</f>
        <v>2.6857844931563308</v>
      </c>
      <c r="M158">
        <f>IF(ISBLANK(HLOOKUP(M$1,m_preprocess!$1:$1048576, $D158, FALSE)), "", HLOOKUP(M$1, m_preprocess!$1:$1048576, $D158, FALSE))</f>
        <v>0.36150655775162055</v>
      </c>
      <c r="N158">
        <f>IF(ISBLANK(HLOOKUP(N$1,m_preprocess!$1:$1048576, $D158, FALSE)), "", HLOOKUP(N$1, m_preprocess!$1:$1048576, $D158, FALSE))</f>
        <v>0.90428364636403424</v>
      </c>
      <c r="O158">
        <f>IF(ISBLANK(HLOOKUP(O$1,m_preprocess!$1:$1048576, $D158, FALSE)), "", HLOOKUP(O$1, m_preprocess!$1:$1048576, $D158, FALSE))</f>
        <v>1.3903050269923856</v>
      </c>
      <c r="P158">
        <f>IF(ISBLANK(HLOOKUP(P$1,m_preprocess!$1:$1048576, $D158, FALSE)), "", HLOOKUP(P$1, m_preprocess!$1:$1048576, $D158, FALSE))</f>
        <v>269090.89350100403</v>
      </c>
      <c r="Q158">
        <f>IF(ISBLANK(HLOOKUP(Q$1,m_preprocess!$1:$1048576, $D158, FALSE)), "", HLOOKUP(Q$1, m_preprocess!$1:$1048576, $D158, FALSE))</f>
        <v>78578690.221896499</v>
      </c>
      <c r="R158">
        <f>IF(ISBLANK(HLOOKUP(R$1,m_preprocess!$1:$1048576, $D158, FALSE)), "", HLOOKUP(R$1, m_preprocess!$1:$1048576, $D158, FALSE))</f>
        <v>12.97331103844853</v>
      </c>
      <c r="S158">
        <f>IF(ISBLANK(HLOOKUP(S$1,m_preprocess!$1:$1048576, $D158, FALSE)), "", HLOOKUP(S$1, m_preprocess!$1:$1048576, $D158, FALSE))</f>
        <v>12.06231292141166</v>
      </c>
      <c r="T158">
        <f>IF(ISBLANK(HLOOKUP(T$1,m_preprocess!$1:$1048576, $D158, FALSE)), "", HLOOKUP(T$1, m_preprocess!$1:$1048576, $D158, FALSE))</f>
        <v>0.75107681813056726</v>
      </c>
      <c r="U158">
        <f>IF(ISBLANK(HLOOKUP(U$1,m_preprocess!$1:$1048576, $D158, FALSE)), "", HLOOKUP(U$1, m_preprocess!$1:$1048576, $D158, FALSE))</f>
        <v>17.118794154808882</v>
      </c>
      <c r="V158">
        <f>IF(ISBLANK(HLOOKUP(V$1,m_preprocess!$1:$1048576, $D158, FALSE)), "", HLOOKUP(V$1, m_preprocess!$1:$1048576, $D158, FALSE))</f>
        <v>2.1355191951742025</v>
      </c>
      <c r="W158">
        <f>IF(ISBLANK(HLOOKUP(W$1,m_preprocess!$1:$1048576, $D158, FALSE)), "", HLOOKUP(W$1, m_preprocess!$1:$1048576, $D158, FALSE))</f>
        <v>5.2964850490472433</v>
      </c>
    </row>
    <row r="159" spans="1:23">
      <c r="A159" s="42">
        <v>38749</v>
      </c>
      <c r="B159">
        <v>2006</v>
      </c>
      <c r="C159">
        <v>2</v>
      </c>
      <c r="D159">
        <v>159</v>
      </c>
      <c r="E159">
        <f>IF(ISBLANK(HLOOKUP(E$1,m_preprocess!$1:$1048576, $D159, FALSE)), "", HLOOKUP(E$1, m_preprocess!$1:$1048576, $D159, FALSE))</f>
        <v>153.58000000000001</v>
      </c>
      <c r="F159">
        <f>IF(ISBLANK(HLOOKUP(F$1,m_preprocess!$1:$1048576, $D159, FALSE)), "", HLOOKUP(F$1, m_preprocess!$1:$1048576, $D159, FALSE))</f>
        <v>88.96</v>
      </c>
      <c r="G159">
        <f>IF(ISBLANK(HLOOKUP(G$1,m_preprocess!$1:$1048576, $D159, FALSE)), "", HLOOKUP(G$1, m_preprocess!$1:$1048576, $D159, FALSE))</f>
        <v>107.8</v>
      </c>
      <c r="H159">
        <f>IF(ISBLANK(HLOOKUP(H$1,m_preprocess!$1:$1048576, $D159, FALSE)), "", HLOOKUP(H$1, m_preprocess!$1:$1048576, $D159, FALSE))</f>
        <v>80.2</v>
      </c>
      <c r="I159">
        <f>IF(ISBLANK(HLOOKUP(I$1,m_preprocess!$1:$1048576, $D159, FALSE)), "", HLOOKUP(I$1, m_preprocess!$1:$1048576, $D159, FALSE))</f>
        <v>3.916548063041942</v>
      </c>
      <c r="J159">
        <f>IF(ISBLANK(HLOOKUP(J$1,m_preprocess!$1:$1048576, $D159, FALSE)), "", HLOOKUP(J$1, m_preprocess!$1:$1048576, $D159, FALSE))</f>
        <v>0.83868023615332843</v>
      </c>
      <c r="K159">
        <f>IF(ISBLANK(HLOOKUP(K$1,m_preprocess!$1:$1048576, $D159, FALSE)), "", HLOOKUP(K$1, m_preprocess!$1:$1048576, $D159, FALSE))</f>
        <v>2.2063540967992963</v>
      </c>
      <c r="L159">
        <f>IF(ISBLANK(HLOOKUP(L$1,m_preprocess!$1:$1048576, $D159, FALSE)), "", HLOOKUP(L$1, m_preprocess!$1:$1048576, $D159, FALSE))</f>
        <v>2.0305042163450104</v>
      </c>
      <c r="M159">
        <f>IF(ISBLANK(HLOOKUP(M$1,m_preprocess!$1:$1048576, $D159, FALSE)), "", HLOOKUP(M$1, m_preprocess!$1:$1048576, $D159, FALSE))</f>
        <v>0.33693543763269429</v>
      </c>
      <c r="N159">
        <f>IF(ISBLANK(HLOOKUP(N$1,m_preprocess!$1:$1048576, $D159, FALSE)), "", HLOOKUP(N$1, m_preprocess!$1:$1048576, $D159, FALSE))</f>
        <v>0.64315105948592544</v>
      </c>
      <c r="O159">
        <f>IF(ISBLANK(HLOOKUP(O$1,m_preprocess!$1:$1048576, $D159, FALSE)), "", HLOOKUP(O$1, m_preprocess!$1:$1048576, $D159, FALSE))</f>
        <v>1.032768940899192</v>
      </c>
      <c r="P159">
        <f>IF(ISBLANK(HLOOKUP(P$1,m_preprocess!$1:$1048576, $D159, FALSE)), "", HLOOKUP(P$1, m_preprocess!$1:$1048576, $D159, FALSE))</f>
        <v>266897.63330181234</v>
      </c>
      <c r="Q159">
        <f>IF(ISBLANK(HLOOKUP(Q$1,m_preprocess!$1:$1048576, $D159, FALSE)), "", HLOOKUP(Q$1, m_preprocess!$1:$1048576, $D159, FALSE))</f>
        <v>78077714.840490103</v>
      </c>
      <c r="R159">
        <f>IF(ISBLANK(HLOOKUP(R$1,m_preprocess!$1:$1048576, $D159, FALSE)), "", HLOOKUP(R$1, m_preprocess!$1:$1048576, $D159, FALSE))</f>
        <v>10.591129339028777</v>
      </c>
      <c r="S159">
        <f>IF(ISBLANK(HLOOKUP(S$1,m_preprocess!$1:$1048576, $D159, FALSE)), "", HLOOKUP(S$1, m_preprocess!$1:$1048576, $D159, FALSE))</f>
        <v>9.8945915467625909</v>
      </c>
      <c r="T159">
        <f>IF(ISBLANK(HLOOKUP(T$1,m_preprocess!$1:$1048576, $D159, FALSE)), "", HLOOKUP(T$1, m_preprocess!$1:$1048576, $D159, FALSE))</f>
        <v>0.89461555755395683</v>
      </c>
      <c r="U159">
        <f>IF(ISBLANK(HLOOKUP(U$1,m_preprocess!$1:$1048576, $D159, FALSE)), "", HLOOKUP(U$1, m_preprocess!$1:$1048576, $D159, FALSE))</f>
        <v>20.010879933678059</v>
      </c>
      <c r="V159">
        <f>IF(ISBLANK(HLOOKUP(V$1,m_preprocess!$1:$1048576, $D159, FALSE)), "", HLOOKUP(V$1, m_preprocess!$1:$1048576, $D159, FALSE))</f>
        <v>2.2973958413893887</v>
      </c>
      <c r="W159">
        <f>IF(ISBLANK(HLOOKUP(W$1,m_preprocess!$1:$1048576, $D159, FALSE)), "", HLOOKUP(W$1, m_preprocess!$1:$1048576, $D159, FALSE))</f>
        <v>4.3748939073741013</v>
      </c>
    </row>
    <row r="160" spans="1:23">
      <c r="A160" s="42">
        <v>38777</v>
      </c>
      <c r="B160">
        <v>2006</v>
      </c>
      <c r="C160">
        <v>3</v>
      </c>
      <c r="D160">
        <v>160</v>
      </c>
      <c r="E160">
        <f>IF(ISBLANK(HLOOKUP(E$1,m_preprocess!$1:$1048576, $D160, FALSE)), "", HLOOKUP(E$1, m_preprocess!$1:$1048576, $D160, FALSE))</f>
        <v>181.01</v>
      </c>
      <c r="F160">
        <f>IF(ISBLANK(HLOOKUP(F$1,m_preprocess!$1:$1048576, $D160, FALSE)), "", HLOOKUP(F$1, m_preprocess!$1:$1048576, $D160, FALSE))</f>
        <v>88.72</v>
      </c>
      <c r="G160">
        <f>IF(ISBLANK(HLOOKUP(G$1,m_preprocess!$1:$1048576, $D160, FALSE)), "", HLOOKUP(G$1, m_preprocess!$1:$1048576, $D160, FALSE))</f>
        <v>119.09</v>
      </c>
      <c r="H160">
        <f>IF(ISBLANK(HLOOKUP(H$1,m_preprocess!$1:$1048576, $D160, FALSE)), "", HLOOKUP(H$1, m_preprocess!$1:$1048576, $D160, FALSE))</f>
        <v>92.4</v>
      </c>
      <c r="I160">
        <f>IF(ISBLANK(HLOOKUP(I$1,m_preprocess!$1:$1048576, $D160, FALSE)), "", HLOOKUP(I$1, m_preprocess!$1:$1048576, $D160, FALSE))</f>
        <v>4.7666767715758143</v>
      </c>
      <c r="J160">
        <f>IF(ISBLANK(HLOOKUP(J$1,m_preprocess!$1:$1048576, $D160, FALSE)), "", HLOOKUP(J$1, m_preprocess!$1:$1048576, $D160, FALSE))</f>
        <v>1.0283810584043922</v>
      </c>
      <c r="K160">
        <f>IF(ISBLANK(HLOOKUP(K$1,m_preprocess!$1:$1048576, $D160, FALSE)), "", HLOOKUP(K$1, m_preprocess!$1:$1048576, $D160, FALSE))</f>
        <v>2.109599214419223</v>
      </c>
      <c r="L160">
        <f>IF(ISBLANK(HLOOKUP(L$1,m_preprocess!$1:$1048576, $D160, FALSE)), "", HLOOKUP(L$1, m_preprocess!$1:$1048576, $D160, FALSE))</f>
        <v>2.9629809874142952</v>
      </c>
      <c r="M160">
        <f>IF(ISBLANK(HLOOKUP(M$1,m_preprocess!$1:$1048576, $D160, FALSE)), "", HLOOKUP(M$1, m_preprocess!$1:$1048576, $D160, FALSE))</f>
        <v>0.46647171671757576</v>
      </c>
      <c r="N160">
        <f>IF(ISBLANK(HLOOKUP(N$1,m_preprocess!$1:$1048576, $D160, FALSE)), "", HLOOKUP(N$1, m_preprocess!$1:$1048576, $D160, FALSE))</f>
        <v>0.98633150909718115</v>
      </c>
      <c r="O160">
        <f>IF(ISBLANK(HLOOKUP(O$1,m_preprocess!$1:$1048576, $D160, FALSE)), "", HLOOKUP(O$1, m_preprocess!$1:$1048576, $D160, FALSE))</f>
        <v>1.4870653177266948</v>
      </c>
      <c r="P160">
        <f>IF(ISBLANK(HLOOKUP(P$1,m_preprocess!$1:$1048576, $D160, FALSE)), "", HLOOKUP(P$1, m_preprocess!$1:$1048576, $D160, FALSE))</f>
        <v>267867.60351331416</v>
      </c>
      <c r="Q160">
        <f>IF(ISBLANK(HLOOKUP(Q$1,m_preprocess!$1:$1048576, $D160, FALSE)), "", HLOOKUP(Q$1, m_preprocess!$1:$1048576, $D160, FALSE))</f>
        <v>76056232.242335439</v>
      </c>
      <c r="R160">
        <f>IF(ISBLANK(HLOOKUP(R$1,m_preprocess!$1:$1048576, $D160, FALSE)), "", HLOOKUP(R$1, m_preprocess!$1:$1048576, $D160, FALSE))</f>
        <v>12.064206627592425</v>
      </c>
      <c r="S160">
        <f>IF(ISBLANK(HLOOKUP(S$1,m_preprocess!$1:$1048576, $D160, FALSE)), "", HLOOKUP(S$1, m_preprocess!$1:$1048576, $D160, FALSE))</f>
        <v>11.181314010369702</v>
      </c>
      <c r="T160">
        <f>IF(ISBLANK(HLOOKUP(T$1,m_preprocess!$1:$1048576, $D160, FALSE)), "", HLOOKUP(T$1, m_preprocess!$1:$1048576, $D160, FALSE))</f>
        <v>1.1126690712353471</v>
      </c>
      <c r="U160">
        <f>IF(ISBLANK(HLOOKUP(U$1,m_preprocess!$1:$1048576, $D160, FALSE)), "", HLOOKUP(U$1, m_preprocess!$1:$1048576, $D160, FALSE))</f>
        <v>22.227671860798019</v>
      </c>
      <c r="V160">
        <f>IF(ISBLANK(HLOOKUP(V$1,m_preprocess!$1:$1048576, $D160, FALSE)), "", HLOOKUP(V$1, m_preprocess!$1:$1048576, $D160, FALSE))</f>
        <v>2.7237017372633003</v>
      </c>
      <c r="W160">
        <f>IF(ISBLANK(HLOOKUP(W$1,m_preprocess!$1:$1048576, $D160, FALSE)), "", HLOOKUP(W$1, m_preprocess!$1:$1048576, $D160, FALSE))</f>
        <v>5.9179112488728594</v>
      </c>
    </row>
    <row r="161" spans="1:23">
      <c r="A161" s="42">
        <v>38808</v>
      </c>
      <c r="B161">
        <v>2006</v>
      </c>
      <c r="C161">
        <v>4</v>
      </c>
      <c r="D161">
        <v>161</v>
      </c>
      <c r="E161">
        <f>IF(ISBLANK(HLOOKUP(E$1,m_preprocess!$1:$1048576, $D161, FALSE)), "", HLOOKUP(E$1, m_preprocess!$1:$1048576, $D161, FALSE))</f>
        <v>185.69</v>
      </c>
      <c r="F161">
        <f>IF(ISBLANK(HLOOKUP(F$1,m_preprocess!$1:$1048576, $D161, FALSE)), "", HLOOKUP(F$1, m_preprocess!$1:$1048576, $D161, FALSE))</f>
        <v>88.84</v>
      </c>
      <c r="G161">
        <f>IF(ISBLANK(HLOOKUP(G$1,m_preprocess!$1:$1048576, $D161, FALSE)), "", HLOOKUP(G$1, m_preprocess!$1:$1048576, $D161, FALSE))</f>
        <v>112.61</v>
      </c>
      <c r="H161">
        <f>IF(ISBLANK(HLOOKUP(H$1,m_preprocess!$1:$1048576, $D161, FALSE)), "", HLOOKUP(H$1, m_preprocess!$1:$1048576, $D161, FALSE))</f>
        <v>85.7</v>
      </c>
      <c r="I161">
        <f>IF(ISBLANK(HLOOKUP(I$1,m_preprocess!$1:$1048576, $D161, FALSE)), "", HLOOKUP(I$1, m_preprocess!$1:$1048576, $D161, FALSE))</f>
        <v>3.9326426088949851</v>
      </c>
      <c r="J161">
        <f>IF(ISBLANK(HLOOKUP(J$1,m_preprocess!$1:$1048576, $D161, FALSE)), "", HLOOKUP(J$1, m_preprocess!$1:$1048576, $D161, FALSE))</f>
        <v>1.1146941254254759</v>
      </c>
      <c r="K161">
        <f>IF(ISBLANK(HLOOKUP(K$1,m_preprocess!$1:$1048576, $D161, FALSE)), "", HLOOKUP(K$1, m_preprocess!$1:$1048576, $D161, FALSE))</f>
        <v>1.8137891487056457</v>
      </c>
      <c r="L161">
        <f>IF(ISBLANK(HLOOKUP(L$1,m_preprocess!$1:$1048576, $D161, FALSE)), "", HLOOKUP(L$1, m_preprocess!$1:$1048576, $D161, FALSE))</f>
        <v>2.4790855775948746</v>
      </c>
      <c r="M161">
        <f>IF(ISBLANK(HLOOKUP(M$1,m_preprocess!$1:$1048576, $D161, FALSE)), "", HLOOKUP(M$1, m_preprocess!$1:$1048576, $D161, FALSE))</f>
        <v>0.44606007723458818</v>
      </c>
      <c r="N161">
        <f>IF(ISBLANK(HLOOKUP(N$1,m_preprocess!$1:$1048576, $D161, FALSE)), "", HLOOKUP(N$1, m_preprocess!$1:$1048576, $D161, FALSE))</f>
        <v>0.82944119966426444</v>
      </c>
      <c r="O161">
        <f>IF(ISBLANK(HLOOKUP(O$1,m_preprocess!$1:$1048576, $D161, FALSE)), "", HLOOKUP(O$1, m_preprocess!$1:$1048576, $D161, FALSE))</f>
        <v>1.1899992781289077</v>
      </c>
      <c r="P161">
        <f>IF(ISBLANK(HLOOKUP(P$1,m_preprocess!$1:$1048576, $D161, FALSE)), "", HLOOKUP(P$1, m_preprocess!$1:$1048576, $D161, FALSE))</f>
        <v>269841.22327067779</v>
      </c>
      <c r="Q161">
        <f>IF(ISBLANK(HLOOKUP(Q$1,m_preprocess!$1:$1048576, $D161, FALSE)), "", HLOOKUP(Q$1, m_preprocess!$1:$1048576, $D161, FALSE))</f>
        <v>79333247.989194065</v>
      </c>
      <c r="R161">
        <f>IF(ISBLANK(HLOOKUP(R$1,m_preprocess!$1:$1048576, $D161, FALSE)), "", HLOOKUP(R$1, m_preprocess!$1:$1048576, $D161, FALSE))</f>
        <v>17.000136121116615</v>
      </c>
      <c r="S161">
        <f>IF(ISBLANK(HLOOKUP(S$1,m_preprocess!$1:$1048576, $D161, FALSE)), "", HLOOKUP(S$1, m_preprocess!$1:$1048576, $D161, FALSE))</f>
        <v>16.192606393516435</v>
      </c>
      <c r="T161">
        <f>IF(ISBLANK(HLOOKUP(T$1,m_preprocess!$1:$1048576, $D161, FALSE)), "", HLOOKUP(T$1, m_preprocess!$1:$1048576, $D161, FALSE))</f>
        <v>1.0226900720396217</v>
      </c>
      <c r="U161">
        <f>IF(ISBLANK(HLOOKUP(U$1,m_preprocess!$1:$1048576, $D161, FALSE)), "", HLOOKUP(U$1, m_preprocess!$1:$1048576, $D161, FALSE))</f>
        <v>21.518059229513732</v>
      </c>
      <c r="V161">
        <f>IF(ISBLANK(HLOOKUP(V$1,m_preprocess!$1:$1048576, $D161, FALSE)), "", HLOOKUP(V$1, m_preprocess!$1:$1048576, $D161, FALSE))</f>
        <v>2.2988882823052679</v>
      </c>
      <c r="W161">
        <f>IF(ISBLANK(HLOOKUP(W$1,m_preprocess!$1:$1048576, $D161, FALSE)), "", HLOOKUP(W$1, m_preprocess!$1:$1048576, $D161, FALSE))</f>
        <v>5.4090708689779374</v>
      </c>
    </row>
    <row r="162" spans="1:23">
      <c r="A162" s="42">
        <v>38838</v>
      </c>
      <c r="B162">
        <v>2006</v>
      </c>
      <c r="C162">
        <v>5</v>
      </c>
      <c r="D162">
        <v>162</v>
      </c>
      <c r="E162">
        <f>IF(ISBLANK(HLOOKUP(E$1,m_preprocess!$1:$1048576, $D162, FALSE)), "", HLOOKUP(E$1, m_preprocess!$1:$1048576, $D162, FALSE))</f>
        <v>189.14</v>
      </c>
      <c r="F162">
        <f>IF(ISBLANK(HLOOKUP(F$1,m_preprocess!$1:$1048576, $D162, FALSE)), "", HLOOKUP(F$1, m_preprocess!$1:$1048576, $D162, FALSE))</f>
        <v>89.59</v>
      </c>
      <c r="G162">
        <f>IF(ISBLANK(HLOOKUP(G$1,m_preprocess!$1:$1048576, $D162, FALSE)), "", HLOOKUP(G$1, m_preprocess!$1:$1048576, $D162, FALSE))</f>
        <v>117.19</v>
      </c>
      <c r="H162">
        <f>IF(ISBLANK(HLOOKUP(H$1,m_preprocess!$1:$1048576, $D162, FALSE)), "", HLOOKUP(H$1, m_preprocess!$1:$1048576, $D162, FALSE))</f>
        <v>95.4</v>
      </c>
      <c r="I162">
        <f>IF(ISBLANK(HLOOKUP(I$1,m_preprocess!$1:$1048576, $D162, FALSE)), "", HLOOKUP(I$1, m_preprocess!$1:$1048576, $D162, FALSE))</f>
        <v>4.3094753081137851</v>
      </c>
      <c r="J162">
        <f>IF(ISBLANK(HLOOKUP(J$1,m_preprocess!$1:$1048576, $D162, FALSE)), "", HLOOKUP(J$1, m_preprocess!$1:$1048576, $D162, FALSE))</f>
        <v>1.2665177574315831</v>
      </c>
      <c r="K162">
        <f>IF(ISBLANK(HLOOKUP(K$1,m_preprocess!$1:$1048576, $D162, FALSE)), "", HLOOKUP(K$1, m_preprocess!$1:$1048576, $D162, FALSE))</f>
        <v>1.945443323247277</v>
      </c>
      <c r="L162">
        <f>IF(ISBLANK(HLOOKUP(L$1,m_preprocess!$1:$1048576, $D162, FALSE)), "", HLOOKUP(L$1, m_preprocess!$1:$1048576, $D162, FALSE))</f>
        <v>2.9385995625310111</v>
      </c>
      <c r="M162">
        <f>IF(ISBLANK(HLOOKUP(M$1,m_preprocess!$1:$1048576, $D162, FALSE)), "", HLOOKUP(M$1, m_preprocess!$1:$1048576, $D162, FALSE))</f>
        <v>0.50985292043555308</v>
      </c>
      <c r="N162">
        <f>IF(ISBLANK(HLOOKUP(N$1,m_preprocess!$1:$1048576, $D162, FALSE)), "", HLOOKUP(N$1, m_preprocess!$1:$1048576, $D162, FALSE))</f>
        <v>0.94691862026210105</v>
      </c>
      <c r="O162">
        <f>IF(ISBLANK(HLOOKUP(O$1,m_preprocess!$1:$1048576, $D162, FALSE)), "", HLOOKUP(O$1, m_preprocess!$1:$1048576, $D162, FALSE))</f>
        <v>1.4669697001500734</v>
      </c>
      <c r="P162">
        <f>IF(ISBLANK(HLOOKUP(P$1,m_preprocess!$1:$1048576, $D162, FALSE)), "", HLOOKUP(P$1, m_preprocess!$1:$1048576, $D162, FALSE))</f>
        <v>270204.26725814282</v>
      </c>
      <c r="Q162">
        <f>IF(ISBLANK(HLOOKUP(Q$1,m_preprocess!$1:$1048576, $D162, FALSE)), "", HLOOKUP(Q$1, m_preprocess!$1:$1048576, $D162, FALSE))</f>
        <v>83587451.543364212</v>
      </c>
      <c r="R162">
        <f>IF(ISBLANK(HLOOKUP(R$1,m_preprocess!$1:$1048576, $D162, FALSE)), "", HLOOKUP(R$1, m_preprocess!$1:$1048576, $D162, FALSE))</f>
        <v>16.184840372809465</v>
      </c>
      <c r="S162">
        <f>IF(ISBLANK(HLOOKUP(S$1,m_preprocess!$1:$1048576, $D162, FALSE)), "", HLOOKUP(S$1, m_preprocess!$1:$1048576, $D162, FALSE))</f>
        <v>15.317173724746064</v>
      </c>
      <c r="T162">
        <f>IF(ISBLANK(HLOOKUP(T$1,m_preprocess!$1:$1048576, $D162, FALSE)), "", HLOOKUP(T$1, m_preprocess!$1:$1048576, $D162, FALSE))</f>
        <v>1.0993840383971425</v>
      </c>
      <c r="U162">
        <f>IF(ISBLANK(HLOOKUP(U$1,m_preprocess!$1:$1048576, $D162, FALSE)), "", HLOOKUP(U$1, m_preprocess!$1:$1048576, $D162, FALSE))</f>
        <v>25.305371887599058</v>
      </c>
      <c r="V162">
        <f>IF(ISBLANK(HLOOKUP(V$1,m_preprocess!$1:$1048576, $D162, FALSE)), "", HLOOKUP(V$1, m_preprocess!$1:$1048576, $D162, FALSE))</f>
        <v>2.7464431903114184</v>
      </c>
      <c r="W162">
        <f>IF(ISBLANK(HLOOKUP(W$1,m_preprocess!$1:$1048576, $D162, FALSE)), "", HLOOKUP(W$1, m_preprocess!$1:$1048576, $D162, FALSE))</f>
        <v>6.6355713026007361</v>
      </c>
    </row>
    <row r="163" spans="1:23">
      <c r="A163" s="42">
        <v>38869</v>
      </c>
      <c r="B163">
        <v>2006</v>
      </c>
      <c r="C163">
        <v>6</v>
      </c>
      <c r="D163">
        <v>163</v>
      </c>
      <c r="E163">
        <f>IF(ISBLANK(HLOOKUP(E$1,m_preprocess!$1:$1048576, $D163, FALSE)), "", HLOOKUP(E$1, m_preprocess!$1:$1048576, $D163, FALSE))</f>
        <v>180.78</v>
      </c>
      <c r="F163">
        <f>IF(ISBLANK(HLOOKUP(F$1,m_preprocess!$1:$1048576, $D163, FALSE)), "", HLOOKUP(F$1, m_preprocess!$1:$1048576, $D163, FALSE))</f>
        <v>90.14</v>
      </c>
      <c r="G163">
        <f>IF(ISBLANK(HLOOKUP(G$1,m_preprocess!$1:$1048576, $D163, FALSE)), "", HLOOKUP(G$1, m_preprocess!$1:$1048576, $D163, FALSE))</f>
        <v>114.4</v>
      </c>
      <c r="H163">
        <f>IF(ISBLANK(HLOOKUP(H$1,m_preprocess!$1:$1048576, $D163, FALSE)), "", HLOOKUP(H$1, m_preprocess!$1:$1048576, $D163, FALSE))</f>
        <v>91.1</v>
      </c>
      <c r="I163">
        <f>IF(ISBLANK(HLOOKUP(I$1,m_preprocess!$1:$1048576, $D163, FALSE)), "", HLOOKUP(I$1, m_preprocess!$1:$1048576, $D163, FALSE))</f>
        <v>4.6918895334492472</v>
      </c>
      <c r="J163">
        <f>IF(ISBLANK(HLOOKUP(J$1,m_preprocess!$1:$1048576, $D163, FALSE)), "", HLOOKUP(J$1, m_preprocess!$1:$1048576, $D163, FALSE))</f>
        <v>1.2996699755276016</v>
      </c>
      <c r="K163">
        <f>IF(ISBLANK(HLOOKUP(K$1,m_preprocess!$1:$1048576, $D163, FALSE)), "", HLOOKUP(K$1, m_preprocess!$1:$1048576, $D163, FALSE))</f>
        <v>2.0064047128044749</v>
      </c>
      <c r="L163">
        <f>IF(ISBLANK(HLOOKUP(L$1,m_preprocess!$1:$1048576, $D163, FALSE)), "", HLOOKUP(L$1, m_preprocess!$1:$1048576, $D163, FALSE))</f>
        <v>2.6518906452420832</v>
      </c>
      <c r="M163">
        <f>IF(ISBLANK(HLOOKUP(M$1,m_preprocess!$1:$1048576, $D163, FALSE)), "", HLOOKUP(M$1, m_preprocess!$1:$1048576, $D163, FALSE))</f>
        <v>0.42261564737632351</v>
      </c>
      <c r="N163">
        <f>IF(ISBLANK(HLOOKUP(N$1,m_preprocess!$1:$1048576, $D163, FALSE)), "", HLOOKUP(N$1, m_preprocess!$1:$1048576, $D163, FALSE))</f>
        <v>0.89697898610734317</v>
      </c>
      <c r="O163">
        <f>IF(ISBLANK(HLOOKUP(O$1,m_preprocess!$1:$1048576, $D163, FALSE)), "", HLOOKUP(O$1, m_preprocess!$1:$1048576, $D163, FALSE))</f>
        <v>1.3191653371868997</v>
      </c>
      <c r="P163">
        <f>IF(ISBLANK(HLOOKUP(P$1,m_preprocess!$1:$1048576, $D163, FALSE)), "", HLOOKUP(P$1, m_preprocess!$1:$1048576, $D163, FALSE))</f>
        <v>268362.28743795224</v>
      </c>
      <c r="Q163">
        <f>IF(ISBLANK(HLOOKUP(Q$1,m_preprocess!$1:$1048576, $D163, FALSE)), "", HLOOKUP(Q$1, m_preprocess!$1:$1048576, $D163, FALSE))</f>
        <v>87018070.278566673</v>
      </c>
      <c r="R163">
        <f>IF(ISBLANK(HLOOKUP(R$1,m_preprocess!$1:$1048576, $D163, FALSE)), "", HLOOKUP(R$1, m_preprocess!$1:$1048576, $D163, FALSE))</f>
        <v>12.464806611936986</v>
      </c>
      <c r="S163">
        <f>IF(ISBLANK(HLOOKUP(S$1,m_preprocess!$1:$1048576, $D163, FALSE)), "", HLOOKUP(S$1, m_preprocess!$1:$1048576, $D163, FALSE))</f>
        <v>11.60767385178611</v>
      </c>
      <c r="T163">
        <f>IF(ISBLANK(HLOOKUP(T$1,m_preprocess!$1:$1048576, $D163, FALSE)), "", HLOOKUP(T$1, m_preprocess!$1:$1048576, $D163, FALSE))</f>
        <v>1.1839510206345685</v>
      </c>
      <c r="U163">
        <f>IF(ISBLANK(HLOOKUP(U$1,m_preprocess!$1:$1048576, $D163, FALSE)), "", HLOOKUP(U$1, m_preprocess!$1:$1048576, $D163, FALSE))</f>
        <v>25.327229368094077</v>
      </c>
      <c r="V163">
        <f>IF(ISBLANK(HLOOKUP(V$1,m_preprocess!$1:$1048576, $D163, FALSE)), "", HLOOKUP(V$1, m_preprocess!$1:$1048576, $D163, FALSE))</f>
        <v>3.0085330435988458</v>
      </c>
      <c r="W163">
        <f>IF(ISBLANK(HLOOKUP(W$1,m_preprocess!$1:$1048576, $D163, FALSE)), "", HLOOKUP(W$1, m_preprocess!$1:$1048576, $D163, FALSE))</f>
        <v>7.2886424339915692</v>
      </c>
    </row>
    <row r="164" spans="1:23">
      <c r="A164" s="42">
        <v>38899</v>
      </c>
      <c r="B164">
        <v>2006</v>
      </c>
      <c r="C164">
        <v>7</v>
      </c>
      <c r="D164">
        <v>164</v>
      </c>
      <c r="E164">
        <f>IF(ISBLANK(HLOOKUP(E$1,m_preprocess!$1:$1048576, $D164, FALSE)), "", HLOOKUP(E$1, m_preprocess!$1:$1048576, $D164, FALSE))</f>
        <v>176.47</v>
      </c>
      <c r="F164">
        <f>IF(ISBLANK(HLOOKUP(F$1,m_preprocess!$1:$1048576, $D164, FALSE)), "", HLOOKUP(F$1, m_preprocess!$1:$1048576, $D164, FALSE))</f>
        <v>90.65</v>
      </c>
      <c r="G164">
        <f>IF(ISBLANK(HLOOKUP(G$1,m_preprocess!$1:$1048576, $D164, FALSE)), "", HLOOKUP(G$1, m_preprocess!$1:$1048576, $D164, FALSE))</f>
        <v>119.41</v>
      </c>
      <c r="H164">
        <f>IF(ISBLANK(HLOOKUP(H$1,m_preprocess!$1:$1048576, $D164, FALSE)), "", HLOOKUP(H$1, m_preprocess!$1:$1048576, $D164, FALSE))</f>
        <v>93.8</v>
      </c>
      <c r="I164">
        <f>IF(ISBLANK(HLOOKUP(I$1,m_preprocess!$1:$1048576, $D164, FALSE)), "", HLOOKUP(I$1, m_preprocess!$1:$1048576, $D164, FALSE))</f>
        <v>4.8812921588034488</v>
      </c>
      <c r="J164">
        <f>IF(ISBLANK(HLOOKUP(J$1,m_preprocess!$1:$1048576, $D164, FALSE)), "", HLOOKUP(J$1, m_preprocess!$1:$1048576, $D164, FALSE))</f>
        <v>1.0972880852700255</v>
      </c>
      <c r="K164">
        <f>IF(ISBLANK(HLOOKUP(K$1,m_preprocess!$1:$1048576, $D164, FALSE)), "", HLOOKUP(K$1, m_preprocess!$1:$1048576, $D164, FALSE))</f>
        <v>2.3098711431526118</v>
      </c>
      <c r="L164">
        <f>IF(ISBLANK(HLOOKUP(L$1,m_preprocess!$1:$1048576, $D164, FALSE)), "", HLOOKUP(L$1, m_preprocess!$1:$1048576, $D164, FALSE))</f>
        <v>2.2937093846085905</v>
      </c>
      <c r="M164">
        <f>IF(ISBLANK(HLOOKUP(M$1,m_preprocess!$1:$1048576, $D164, FALSE)), "", HLOOKUP(M$1, m_preprocess!$1:$1048576, $D164, FALSE))</f>
        <v>0.38497151277578368</v>
      </c>
      <c r="N164">
        <f>IF(ISBLANK(HLOOKUP(N$1,m_preprocess!$1:$1048576, $D164, FALSE)), "", HLOOKUP(N$1, m_preprocess!$1:$1048576, $D164, FALSE))</f>
        <v>0.75729594301016501</v>
      </c>
      <c r="O164">
        <f>IF(ISBLANK(HLOOKUP(O$1,m_preprocess!$1:$1048576, $D164, FALSE)), "", HLOOKUP(O$1, m_preprocess!$1:$1048576, $D164, FALSE))</f>
        <v>1.1342645137370693</v>
      </c>
      <c r="P164">
        <f>IF(ISBLANK(HLOOKUP(P$1,m_preprocess!$1:$1048576, $D164, FALSE)), "", HLOOKUP(P$1, m_preprocess!$1:$1048576, $D164, FALSE))</f>
        <v>270160.71527961403</v>
      </c>
      <c r="Q164">
        <f>IF(ISBLANK(HLOOKUP(Q$1,m_preprocess!$1:$1048576, $D164, FALSE)), "", HLOOKUP(Q$1, m_preprocess!$1:$1048576, $D164, FALSE))</f>
        <v>90704416.19988969</v>
      </c>
      <c r="R164">
        <f>IF(ISBLANK(HLOOKUP(R$1,m_preprocess!$1:$1048576, $D164, FALSE)), "", HLOOKUP(R$1, m_preprocess!$1:$1048576, $D164, FALSE))</f>
        <v>19.505114451185879</v>
      </c>
      <c r="S164">
        <f>IF(ISBLANK(HLOOKUP(S$1,m_preprocess!$1:$1048576, $D164, FALSE)), "", HLOOKUP(S$1, m_preprocess!$1:$1048576, $D164, FALSE))</f>
        <v>18.726868769994486</v>
      </c>
      <c r="T164">
        <f>IF(ISBLANK(HLOOKUP(T$1,m_preprocess!$1:$1048576, $D164, FALSE)), "", HLOOKUP(T$1, m_preprocess!$1:$1048576, $D164, FALSE))</f>
        <v>5.2183899613899616</v>
      </c>
      <c r="U164">
        <f>IF(ISBLANK(HLOOKUP(U$1,m_preprocess!$1:$1048576, $D164, FALSE)), "", HLOOKUP(U$1, m_preprocess!$1:$1048576, $D164, FALSE))</f>
        <v>29.328215727744062</v>
      </c>
      <c r="V164">
        <f>IF(ISBLANK(HLOOKUP(V$1,m_preprocess!$1:$1048576, $D164, FALSE)), "", HLOOKUP(V$1, m_preprocess!$1:$1048576, $D164, FALSE))</f>
        <v>7.0559175596249313</v>
      </c>
      <c r="W164">
        <f>IF(ISBLANK(HLOOKUP(W$1,m_preprocess!$1:$1048576, $D164, FALSE)), "", HLOOKUP(W$1, m_preprocess!$1:$1048576, $D164, FALSE))</f>
        <v>7.4155777606177606</v>
      </c>
    </row>
    <row r="165" spans="1:23">
      <c r="A165" s="42">
        <v>38930</v>
      </c>
      <c r="B165">
        <v>2006</v>
      </c>
      <c r="C165">
        <v>8</v>
      </c>
      <c r="D165">
        <v>165</v>
      </c>
      <c r="E165">
        <f>IF(ISBLANK(HLOOKUP(E$1,m_preprocess!$1:$1048576, $D165, FALSE)), "", HLOOKUP(E$1, m_preprocess!$1:$1048576, $D165, FALSE))</f>
        <v>171.67</v>
      </c>
      <c r="F165">
        <f>IF(ISBLANK(HLOOKUP(F$1,m_preprocess!$1:$1048576, $D165, FALSE)), "", HLOOKUP(F$1, m_preprocess!$1:$1048576, $D165, FALSE))</f>
        <v>90.82</v>
      </c>
      <c r="G165">
        <f>IF(ISBLANK(HLOOKUP(G$1,m_preprocess!$1:$1048576, $D165, FALSE)), "", HLOOKUP(G$1, m_preprocess!$1:$1048576, $D165, FALSE))</f>
        <v>121.06</v>
      </c>
      <c r="H165">
        <f>IF(ISBLANK(HLOOKUP(H$1,m_preprocess!$1:$1048576, $D165, FALSE)), "", HLOOKUP(H$1, m_preprocess!$1:$1048576, $D165, FALSE))</f>
        <v>98.6</v>
      </c>
      <c r="I165">
        <f>IF(ISBLANK(HLOOKUP(I$1,m_preprocess!$1:$1048576, $D165, FALSE)), "", HLOOKUP(I$1, m_preprocess!$1:$1048576, $D165, FALSE))</f>
        <v>4.7474333846353556</v>
      </c>
      <c r="J165">
        <f>IF(ISBLANK(HLOOKUP(J$1,m_preprocess!$1:$1048576, $D165, FALSE)), "", HLOOKUP(J$1, m_preprocess!$1:$1048576, $D165, FALSE))</f>
        <v>1.1993927052103435</v>
      </c>
      <c r="K165">
        <f>IF(ISBLANK(HLOOKUP(K$1,m_preprocess!$1:$1048576, $D165, FALSE)), "", HLOOKUP(K$1, m_preprocess!$1:$1048576, $D165, FALSE))</f>
        <v>2.2757794417163852</v>
      </c>
      <c r="L165">
        <f>IF(ISBLANK(HLOOKUP(L$1,m_preprocess!$1:$1048576, $D165, FALSE)), "", HLOOKUP(L$1, m_preprocess!$1:$1048576, $D165, FALSE))</f>
        <v>2.5497438294446559</v>
      </c>
      <c r="M165">
        <f>IF(ISBLANK(HLOOKUP(M$1,m_preprocess!$1:$1048576, $D165, FALSE)), "", HLOOKUP(M$1, m_preprocess!$1:$1048576, $D165, FALSE))</f>
        <v>0.42340043736755878</v>
      </c>
      <c r="N165">
        <f>IF(ISBLANK(HLOOKUP(N$1,m_preprocess!$1:$1048576, $D165, FALSE)), "", HLOOKUP(N$1, m_preprocess!$1:$1048576, $D165, FALSE))</f>
        <v>0.88249741798230152</v>
      </c>
      <c r="O165">
        <f>IF(ISBLANK(HLOOKUP(O$1,m_preprocess!$1:$1048576, $D165, FALSE)), "", HLOOKUP(O$1, m_preprocess!$1:$1048576, $D165, FALSE))</f>
        <v>1.21152695669576</v>
      </c>
      <c r="P165">
        <f>IF(ISBLANK(HLOOKUP(P$1,m_preprocess!$1:$1048576, $D165, FALSE)), "", HLOOKUP(P$1, m_preprocess!$1:$1048576, $D165, FALSE))</f>
        <v>270713.31296241225</v>
      </c>
      <c r="Q165">
        <f>IF(ISBLANK(HLOOKUP(Q$1,m_preprocess!$1:$1048576, $D165, FALSE)), "", HLOOKUP(Q$1, m_preprocess!$1:$1048576, $D165, FALSE))</f>
        <v>91243718.336049348</v>
      </c>
      <c r="R165">
        <f>IF(ISBLANK(HLOOKUP(R$1,m_preprocess!$1:$1048576, $D165, FALSE)), "", HLOOKUP(R$1, m_preprocess!$1:$1048576, $D165, FALSE))</f>
        <v>13.319043030169565</v>
      </c>
      <c r="S165">
        <f>IF(ISBLANK(HLOOKUP(S$1,m_preprocess!$1:$1048576, $D165, FALSE)), "", HLOOKUP(S$1, m_preprocess!$1:$1048576, $D165, FALSE))</f>
        <v>12.539274664170886</v>
      </c>
      <c r="T165">
        <f>IF(ISBLANK(HLOOKUP(T$1,m_preprocess!$1:$1048576, $D165, FALSE)), "", HLOOKUP(T$1, m_preprocess!$1:$1048576, $D165, FALSE))</f>
        <v>6.3955035674961476</v>
      </c>
      <c r="U165">
        <f>IF(ISBLANK(HLOOKUP(U$1,m_preprocess!$1:$1048576, $D165, FALSE)), "", HLOOKUP(U$1, m_preprocess!$1:$1048576, $D165, FALSE))</f>
        <v>31.471626346729792</v>
      </c>
      <c r="V165">
        <f>IF(ISBLANK(HLOOKUP(V$1,m_preprocess!$1:$1048576, $D165, FALSE)), "", HLOOKUP(V$1, m_preprocess!$1:$1048576, $D165, FALSE))</f>
        <v>10.702611586352127</v>
      </c>
      <c r="W165">
        <f>IF(ISBLANK(HLOOKUP(W$1,m_preprocess!$1:$1048576, $D165, FALSE)), "", HLOOKUP(W$1, m_preprocess!$1:$1048576, $D165, FALSE))</f>
        <v>8.2879053512442198</v>
      </c>
    </row>
    <row r="166" spans="1:23">
      <c r="A166" s="42">
        <v>38961</v>
      </c>
      <c r="B166">
        <v>2006</v>
      </c>
      <c r="C166">
        <v>9</v>
      </c>
      <c r="D166">
        <v>166</v>
      </c>
      <c r="E166">
        <f>IF(ISBLANK(HLOOKUP(E$1,m_preprocess!$1:$1048576, $D166, FALSE)), "", HLOOKUP(E$1, m_preprocess!$1:$1048576, $D166, FALSE))</f>
        <v>180.87</v>
      </c>
      <c r="F166">
        <f>IF(ISBLANK(HLOOKUP(F$1,m_preprocess!$1:$1048576, $D166, FALSE)), "", HLOOKUP(F$1, m_preprocess!$1:$1048576, $D166, FALSE))</f>
        <v>90.9</v>
      </c>
      <c r="G166">
        <f>IF(ISBLANK(HLOOKUP(G$1,m_preprocess!$1:$1048576, $D166, FALSE)), "", HLOOKUP(G$1, m_preprocess!$1:$1048576, $D166, FALSE))</f>
        <v>116.21</v>
      </c>
      <c r="H166">
        <f>IF(ISBLANK(HLOOKUP(H$1,m_preprocess!$1:$1048576, $D166, FALSE)), "", HLOOKUP(H$1, m_preprocess!$1:$1048576, $D166, FALSE))</f>
        <v>93.2</v>
      </c>
      <c r="I166">
        <f>IF(ISBLANK(HLOOKUP(I$1,m_preprocess!$1:$1048576, $D166, FALSE)), "", HLOOKUP(I$1, m_preprocess!$1:$1048576, $D166, FALSE))</f>
        <v>4.490245520335197</v>
      </c>
      <c r="J166">
        <f>IF(ISBLANK(HLOOKUP(J$1,m_preprocess!$1:$1048576, $D166, FALSE)), "", HLOOKUP(J$1, m_preprocess!$1:$1048576, $D166, FALSE))</f>
        <v>0.98823309070885212</v>
      </c>
      <c r="K166">
        <f>IF(ISBLANK(HLOOKUP(K$1,m_preprocess!$1:$1048576, $D166, FALSE)), "", HLOOKUP(K$1, m_preprocess!$1:$1048576, $D166, FALSE))</f>
        <v>2.2663322170878826</v>
      </c>
      <c r="L166">
        <f>IF(ISBLANK(HLOOKUP(L$1,m_preprocess!$1:$1048576, $D166, FALSE)), "", HLOOKUP(L$1, m_preprocess!$1:$1048576, $D166, FALSE))</f>
        <v>2.4589939481102436</v>
      </c>
      <c r="M166">
        <f>IF(ISBLANK(HLOOKUP(M$1,m_preprocess!$1:$1048576, $D166, FALSE)), "", HLOOKUP(M$1, m_preprocess!$1:$1048576, $D166, FALSE))</f>
        <v>0.42712494995472511</v>
      </c>
      <c r="N166">
        <f>IF(ISBLANK(HLOOKUP(N$1,m_preprocess!$1:$1048576, $D166, FALSE)), "", HLOOKUP(N$1, m_preprocess!$1:$1048576, $D166, FALSE))</f>
        <v>0.84074604151363608</v>
      </c>
      <c r="O166">
        <f>IF(ISBLANK(HLOOKUP(O$1,m_preprocess!$1:$1048576, $D166, FALSE)), "", HLOOKUP(O$1, m_preprocess!$1:$1048576, $D166, FALSE))</f>
        <v>1.1593307253591394</v>
      </c>
      <c r="P166">
        <f>IF(ISBLANK(HLOOKUP(P$1,m_preprocess!$1:$1048576, $D166, FALSE)), "", HLOOKUP(P$1, m_preprocess!$1:$1048576, $D166, FALSE))</f>
        <v>272314.39909808891</v>
      </c>
      <c r="Q166">
        <f>IF(ISBLANK(HLOOKUP(Q$1,m_preprocess!$1:$1048576, $D166, FALSE)), "", HLOOKUP(Q$1, m_preprocess!$1:$1048576, $D166, FALSE))</f>
        <v>94347507.895049512</v>
      </c>
      <c r="R166">
        <f>IF(ISBLANK(HLOOKUP(R$1,m_preprocess!$1:$1048576, $D166, FALSE)), "", HLOOKUP(R$1, m_preprocess!$1:$1048576, $D166, FALSE))</f>
        <v>13.098724422442244</v>
      </c>
      <c r="S166">
        <f>IF(ISBLANK(HLOOKUP(S$1,m_preprocess!$1:$1048576, $D166, FALSE)), "", HLOOKUP(S$1, m_preprocess!$1:$1048576, $D166, FALSE))</f>
        <v>12.294906919691968</v>
      </c>
      <c r="T166">
        <f>IF(ISBLANK(HLOOKUP(T$1,m_preprocess!$1:$1048576, $D166, FALSE)), "", HLOOKUP(T$1, m_preprocess!$1:$1048576, $D166, FALSE))</f>
        <v>6.3410687348734864</v>
      </c>
      <c r="U166">
        <f>IF(ISBLANK(HLOOKUP(U$1,m_preprocess!$1:$1048576, $D166, FALSE)), "", HLOOKUP(U$1, m_preprocess!$1:$1048576, $D166, FALSE))</f>
        <v>32.381844242684267</v>
      </c>
      <c r="V166">
        <f>IF(ISBLANK(HLOOKUP(V$1,m_preprocess!$1:$1048576, $D166, FALSE)), "", HLOOKUP(V$1, m_preprocess!$1:$1048576, $D166, FALSE))</f>
        <v>6.7596644389625959</v>
      </c>
      <c r="W166">
        <f>IF(ISBLANK(HLOOKUP(W$1,m_preprocess!$1:$1048576, $D166, FALSE)), "", HLOOKUP(W$1, m_preprocess!$1:$1048576, $D166, FALSE))</f>
        <v>10.135999724972496</v>
      </c>
    </row>
    <row r="167" spans="1:23">
      <c r="A167" s="42">
        <v>38991</v>
      </c>
      <c r="B167">
        <v>2006</v>
      </c>
      <c r="C167">
        <v>10</v>
      </c>
      <c r="D167">
        <v>167</v>
      </c>
      <c r="E167">
        <f>IF(ISBLANK(HLOOKUP(E$1,m_preprocess!$1:$1048576, $D167, FALSE)), "", HLOOKUP(E$1, m_preprocess!$1:$1048576, $D167, FALSE))</f>
        <v>185.01</v>
      </c>
      <c r="F167">
        <f>IF(ISBLANK(HLOOKUP(F$1,m_preprocess!$1:$1048576, $D167, FALSE)), "", HLOOKUP(F$1, m_preprocess!$1:$1048576, $D167, FALSE))</f>
        <v>91.32</v>
      </c>
      <c r="G167">
        <f>IF(ISBLANK(HLOOKUP(G$1,m_preprocess!$1:$1048576, $D167, FALSE)), "", HLOOKUP(G$1, m_preprocess!$1:$1048576, $D167, FALSE))</f>
        <v>119.33</v>
      </c>
      <c r="H167">
        <f>IF(ISBLANK(HLOOKUP(H$1,m_preprocess!$1:$1048576, $D167, FALSE)), "", HLOOKUP(H$1, m_preprocess!$1:$1048576, $D167, FALSE))</f>
        <v>97.5</v>
      </c>
      <c r="I167">
        <f>IF(ISBLANK(HLOOKUP(I$1,m_preprocess!$1:$1048576, $D167, FALSE)), "", HLOOKUP(I$1, m_preprocess!$1:$1048576, $D167, FALSE))</f>
        <v>4.6107736097822798</v>
      </c>
      <c r="J167">
        <f>IF(ISBLANK(HLOOKUP(J$1,m_preprocess!$1:$1048576, $D167, FALSE)), "", HLOOKUP(J$1, m_preprocess!$1:$1048576, $D167, FALSE))</f>
        <v>1.1372530650401824</v>
      </c>
      <c r="K167">
        <f>IF(ISBLANK(HLOOKUP(K$1,m_preprocess!$1:$1048576, $D167, FALSE)), "", HLOOKUP(K$1, m_preprocess!$1:$1048576, $D167, FALSE))</f>
        <v>2.1660674963332793</v>
      </c>
      <c r="L167">
        <f>IF(ISBLANK(HLOOKUP(L$1,m_preprocess!$1:$1048576, $D167, FALSE)), "", HLOOKUP(L$1, m_preprocess!$1:$1048576, $D167, FALSE))</f>
        <v>2.7975288961059182</v>
      </c>
      <c r="M167">
        <f>IF(ISBLANK(HLOOKUP(M$1,m_preprocess!$1:$1048576, $D167, FALSE)), "", HLOOKUP(M$1, m_preprocess!$1:$1048576, $D167, FALSE))</f>
        <v>0.47498929804029272</v>
      </c>
      <c r="N167">
        <f>IF(ISBLANK(HLOOKUP(N$1,m_preprocess!$1:$1048576, $D167, FALSE)), "", HLOOKUP(N$1, m_preprocess!$1:$1048576, $D167, FALSE))</f>
        <v>0.87891674573197753</v>
      </c>
      <c r="O167">
        <f>IF(ISBLANK(HLOOKUP(O$1,m_preprocess!$1:$1048576, $D167, FALSE)), "", HLOOKUP(O$1, m_preprocess!$1:$1048576, $D167, FALSE))</f>
        <v>1.4195728119973936</v>
      </c>
      <c r="P167">
        <f>IF(ISBLANK(HLOOKUP(P$1,m_preprocess!$1:$1048576, $D167, FALSE)), "", HLOOKUP(P$1, m_preprocess!$1:$1048576, $D167, FALSE))</f>
        <v>271083.00812884665</v>
      </c>
      <c r="Q167">
        <f>IF(ISBLANK(HLOOKUP(Q$1,m_preprocess!$1:$1048576, $D167, FALSE)), "", HLOOKUP(Q$1, m_preprocess!$1:$1048576, $D167, FALSE))</f>
        <v>95558894.713972852</v>
      </c>
      <c r="R167">
        <f>IF(ISBLANK(HLOOKUP(R$1,m_preprocess!$1:$1048576, $D167, FALSE)), "", HLOOKUP(R$1, m_preprocess!$1:$1048576, $D167, FALSE))</f>
        <v>12.799075985545336</v>
      </c>
      <c r="S167">
        <f>IF(ISBLANK(HLOOKUP(S$1,m_preprocess!$1:$1048576, $D167, FALSE)), "", HLOOKUP(S$1, m_preprocess!$1:$1048576, $D167, FALSE))</f>
        <v>11.938890363556725</v>
      </c>
      <c r="T167">
        <f>IF(ISBLANK(HLOOKUP(T$1,m_preprocess!$1:$1048576, $D167, FALSE)), "", HLOOKUP(T$1, m_preprocess!$1:$1048576, $D167, FALSE))</f>
        <v>6.6799802233902765</v>
      </c>
      <c r="U167">
        <f>IF(ISBLANK(HLOOKUP(U$1,m_preprocess!$1:$1048576, $D167, FALSE)), "", HLOOKUP(U$1, m_preprocess!$1:$1048576, $D167, FALSE))</f>
        <v>34.084002991896632</v>
      </c>
      <c r="V167">
        <f>IF(ISBLANK(HLOOKUP(V$1,m_preprocess!$1:$1048576, $D167, FALSE)), "", HLOOKUP(V$1, m_preprocess!$1:$1048576, $D167, FALSE))</f>
        <v>10.329813590571616</v>
      </c>
      <c r="W167">
        <f>IF(ISBLANK(HLOOKUP(W$1,m_preprocess!$1:$1048576, $D167, FALSE)), "", HLOOKUP(W$1, m_preprocess!$1:$1048576, $D167, FALSE))</f>
        <v>10.603753339903635</v>
      </c>
    </row>
    <row r="168" spans="1:23">
      <c r="A168" s="42">
        <v>39022</v>
      </c>
      <c r="B168">
        <v>2006</v>
      </c>
      <c r="C168">
        <v>11</v>
      </c>
      <c r="D168">
        <v>168</v>
      </c>
      <c r="E168">
        <f>IF(ISBLANK(HLOOKUP(E$1,m_preprocess!$1:$1048576, $D168, FALSE)), "", HLOOKUP(E$1, m_preprocess!$1:$1048576, $D168, FALSE))</f>
        <v>176.02</v>
      </c>
      <c r="F168">
        <f>IF(ISBLANK(HLOOKUP(F$1,m_preprocess!$1:$1048576, $D168, FALSE)), "", HLOOKUP(F$1, m_preprocess!$1:$1048576, $D168, FALSE))</f>
        <v>92.01</v>
      </c>
      <c r="G168">
        <f>IF(ISBLANK(HLOOKUP(G$1,m_preprocess!$1:$1048576, $D168, FALSE)), "", HLOOKUP(G$1, m_preprocess!$1:$1048576, $D168, FALSE))</f>
        <v>118.67</v>
      </c>
      <c r="H168">
        <f>IF(ISBLANK(HLOOKUP(H$1,m_preprocess!$1:$1048576, $D168, FALSE)), "", HLOOKUP(H$1, m_preprocess!$1:$1048576, $D168, FALSE))</f>
        <v>95.9</v>
      </c>
      <c r="I168">
        <f>IF(ISBLANK(HLOOKUP(I$1,m_preprocess!$1:$1048576, $D168, FALSE)), "", HLOOKUP(I$1, m_preprocess!$1:$1048576, $D168, FALSE))</f>
        <v>3.6481637482224887</v>
      </c>
      <c r="J168">
        <f>IF(ISBLANK(HLOOKUP(J$1,m_preprocess!$1:$1048576, $D168, FALSE)), "", HLOOKUP(J$1, m_preprocess!$1:$1048576, $D168, FALSE))</f>
        <v>0.98075212707054105</v>
      </c>
      <c r="K168">
        <f>IF(ISBLANK(HLOOKUP(K$1,m_preprocess!$1:$1048576, $D168, FALSE)), "", HLOOKUP(K$1, m_preprocess!$1:$1048576, $D168, FALSE))</f>
        <v>1.6731250291782829</v>
      </c>
      <c r="L168">
        <f>IF(ISBLANK(HLOOKUP(L$1,m_preprocess!$1:$1048576, $D168, FALSE)), "", HLOOKUP(L$1, m_preprocess!$1:$1048576, $D168, FALSE))</f>
        <v>2.9033503270892567</v>
      </c>
      <c r="M168">
        <f>IF(ISBLANK(HLOOKUP(M$1,m_preprocess!$1:$1048576, $D168, FALSE)), "", HLOOKUP(M$1, m_preprocess!$1:$1048576, $D168, FALSE))</f>
        <v>0.53607207066164186</v>
      </c>
      <c r="N168">
        <f>IF(ISBLANK(HLOOKUP(N$1,m_preprocess!$1:$1048576, $D168, FALSE)), "", HLOOKUP(N$1, m_preprocess!$1:$1048576, $D168, FALSE))</f>
        <v>0.88884765330521598</v>
      </c>
      <c r="O168">
        <f>IF(ISBLANK(HLOOKUP(O$1,m_preprocess!$1:$1048576, $D168, FALSE)), "", HLOOKUP(O$1, m_preprocess!$1:$1048576, $D168, FALSE))</f>
        <v>1.4590272753870643</v>
      </c>
      <c r="P168">
        <f>IF(ISBLANK(HLOOKUP(P$1,m_preprocess!$1:$1048576, $D168, FALSE)), "", HLOOKUP(P$1, m_preprocess!$1:$1048576, $D168, FALSE))</f>
        <v>270091.10994697968</v>
      </c>
      <c r="Q168">
        <f>IF(ISBLANK(HLOOKUP(Q$1,m_preprocess!$1:$1048576, $D168, FALSE)), "", HLOOKUP(Q$1, m_preprocess!$1:$1048576, $D168, FALSE))</f>
        <v>102124473.55656993</v>
      </c>
      <c r="R168">
        <f>IF(ISBLANK(HLOOKUP(R$1,m_preprocess!$1:$1048576, $D168, FALSE)), "", HLOOKUP(R$1, m_preprocess!$1:$1048576, $D168, FALSE))</f>
        <v>11.780819302249755</v>
      </c>
      <c r="S168">
        <f>IF(ISBLANK(HLOOKUP(S$1,m_preprocess!$1:$1048576, $D168, FALSE)), "", HLOOKUP(S$1, m_preprocess!$1:$1048576, $D168, FALSE))</f>
        <v>10.89138194761439</v>
      </c>
      <c r="T168">
        <f>IF(ISBLANK(HLOOKUP(T$1,m_preprocess!$1:$1048576, $D168, FALSE)), "", HLOOKUP(T$1, m_preprocess!$1:$1048576, $D168, FALSE))</f>
        <v>6.4860548527333988</v>
      </c>
      <c r="U168">
        <f>IF(ISBLANK(HLOOKUP(U$1,m_preprocess!$1:$1048576, $D168, FALSE)), "", HLOOKUP(U$1, m_preprocess!$1:$1048576, $D168, FALSE))</f>
        <v>38.39855493652864</v>
      </c>
      <c r="V168">
        <f>IF(ISBLANK(HLOOKUP(V$1,m_preprocess!$1:$1048576, $D168, FALSE)), "", HLOOKUP(V$1, m_preprocess!$1:$1048576, $D168, FALSE))</f>
        <v>7.4296279427703498</v>
      </c>
      <c r="W168">
        <f>IF(ISBLANK(HLOOKUP(W$1,m_preprocess!$1:$1048576, $D168, FALSE)), "", HLOOKUP(W$1, m_preprocess!$1:$1048576, $D168, FALSE))</f>
        <v>13.485039408759917</v>
      </c>
    </row>
    <row r="169" spans="1:23">
      <c r="A169" s="42">
        <v>39052</v>
      </c>
      <c r="B169">
        <v>2006</v>
      </c>
      <c r="C169">
        <v>12</v>
      </c>
      <c r="D169">
        <v>169</v>
      </c>
      <c r="E169">
        <f>IF(ISBLANK(HLOOKUP(E$1,m_preprocess!$1:$1048576, $D169, FALSE)), "", HLOOKUP(E$1, m_preprocess!$1:$1048576, $D169, FALSE))</f>
        <v>187.67</v>
      </c>
      <c r="F169">
        <f>IF(ISBLANK(HLOOKUP(F$1,m_preprocess!$1:$1048576, $D169, FALSE)), "", HLOOKUP(F$1, m_preprocess!$1:$1048576, $D169, FALSE))</f>
        <v>92.7</v>
      </c>
      <c r="G169">
        <f>IF(ISBLANK(HLOOKUP(G$1,m_preprocess!$1:$1048576, $D169, FALSE)), "", HLOOKUP(G$1, m_preprocess!$1:$1048576, $D169, FALSE))</f>
        <v>116.3</v>
      </c>
      <c r="H169">
        <f>IF(ISBLANK(HLOOKUP(H$1,m_preprocess!$1:$1048576, $D169, FALSE)), "", HLOOKUP(H$1, m_preprocess!$1:$1048576, $D169, FALSE))</f>
        <v>87</v>
      </c>
      <c r="I169">
        <f>IF(ISBLANK(HLOOKUP(I$1,m_preprocess!$1:$1048576, $D169, FALSE)), "", HLOOKUP(I$1, m_preprocess!$1:$1048576, $D169, FALSE))</f>
        <v>4.137524775047817</v>
      </c>
      <c r="J169">
        <f>IF(ISBLANK(HLOOKUP(J$1,m_preprocess!$1:$1048576, $D169, FALSE)), "", HLOOKUP(J$1, m_preprocess!$1:$1048576, $D169, FALSE))</f>
        <v>0.79752697460142508</v>
      </c>
      <c r="K169">
        <f>IF(ISBLANK(HLOOKUP(K$1,m_preprocess!$1:$1048576, $D169, FALSE)), "", HLOOKUP(K$1, m_preprocess!$1:$1048576, $D169, FALSE))</f>
        <v>1.9858446591192496</v>
      </c>
      <c r="L169">
        <f>IF(ISBLANK(HLOOKUP(L$1,m_preprocess!$1:$1048576, $D169, FALSE)), "", HLOOKUP(L$1, m_preprocess!$1:$1048576, $D169, FALSE))</f>
        <v>2.8296527921616406</v>
      </c>
      <c r="M169">
        <f>IF(ISBLANK(HLOOKUP(M$1,m_preprocess!$1:$1048576, $D169, FALSE)), "", HLOOKUP(M$1, m_preprocess!$1:$1048576, $D169, FALSE))</f>
        <v>0.49890054227633895</v>
      </c>
      <c r="N169">
        <f>IF(ISBLANK(HLOOKUP(N$1,m_preprocess!$1:$1048576, $D169, FALSE)), "", HLOOKUP(N$1, m_preprocess!$1:$1048576, $D169, FALSE))</f>
        <v>0.747981911758417</v>
      </c>
      <c r="O169">
        <f>IF(ISBLANK(HLOOKUP(O$1,m_preprocess!$1:$1048576, $D169, FALSE)), "", HLOOKUP(O$1, m_preprocess!$1:$1048576, $D169, FALSE))</f>
        <v>1.5704734623901573</v>
      </c>
      <c r="P169">
        <f>IF(ISBLANK(HLOOKUP(P$1,m_preprocess!$1:$1048576, $D169, FALSE)), "", HLOOKUP(P$1, m_preprocess!$1:$1048576, $D169, FALSE))</f>
        <v>269527.34221925359</v>
      </c>
      <c r="Q169">
        <f>IF(ISBLANK(HLOOKUP(Q$1,m_preprocess!$1:$1048576, $D169, FALSE)), "", HLOOKUP(Q$1, m_preprocess!$1:$1048576, $D169, FALSE))</f>
        <v>115986383.30140236</v>
      </c>
      <c r="R169">
        <f>IF(ISBLANK(HLOOKUP(R$1,m_preprocess!$1:$1048576, $D169, FALSE)), "", HLOOKUP(R$1, m_preprocess!$1:$1048576, $D169, FALSE))</f>
        <v>12.378578241639699</v>
      </c>
      <c r="S169">
        <f>IF(ISBLANK(HLOOKUP(S$1,m_preprocess!$1:$1048576, $D169, FALSE)), "", HLOOKUP(S$1, m_preprocess!$1:$1048576, $D169, FALSE))</f>
        <v>11.567900658036677</v>
      </c>
      <c r="T169">
        <f>IF(ISBLANK(HLOOKUP(T$1,m_preprocess!$1:$1048576, $D169, FALSE)), "", HLOOKUP(T$1, m_preprocess!$1:$1048576, $D169, FALSE))</f>
        <v>6.2428759439050703</v>
      </c>
      <c r="U169">
        <f>IF(ISBLANK(HLOOKUP(U$1,m_preprocess!$1:$1048576, $D169, FALSE)), "", HLOOKUP(U$1, m_preprocess!$1:$1048576, $D169, FALSE))</f>
        <v>53.94145010388349</v>
      </c>
      <c r="V169">
        <f>IF(ISBLANK(HLOOKUP(V$1,m_preprocess!$1:$1048576, $D169, FALSE)), "", HLOOKUP(V$1, m_preprocess!$1:$1048576, $D169, FALSE))</f>
        <v>9.3602373954056102</v>
      </c>
      <c r="W169">
        <f>IF(ISBLANK(HLOOKUP(W$1,m_preprocess!$1:$1048576, $D169, FALSE)), "", HLOOKUP(W$1, m_preprocess!$1:$1048576, $D169, FALSE))</f>
        <v>18.350197626752966</v>
      </c>
    </row>
    <row r="170" spans="1:23">
      <c r="A170" s="42">
        <v>39083</v>
      </c>
      <c r="B170">
        <v>2007</v>
      </c>
      <c r="C170">
        <v>1</v>
      </c>
      <c r="D170">
        <v>170</v>
      </c>
      <c r="E170">
        <f>IF(ISBLANK(HLOOKUP(E$1,m_preprocess!$1:$1048576, $D170, FALSE)), "", HLOOKUP(E$1, m_preprocess!$1:$1048576, $D170, FALSE))</f>
        <v>159.94</v>
      </c>
      <c r="F170">
        <f>IF(ISBLANK(HLOOKUP(F$1,m_preprocess!$1:$1048576, $D170, FALSE)), "", HLOOKUP(F$1, m_preprocess!$1:$1048576, $D170, FALSE))</f>
        <v>94.03</v>
      </c>
      <c r="G170">
        <f>IF(ISBLANK(HLOOKUP(G$1,m_preprocess!$1:$1048576, $D170, FALSE)), "", HLOOKUP(G$1, m_preprocess!$1:$1048576, $D170, FALSE))</f>
        <v>114.79</v>
      </c>
      <c r="H170">
        <f>IF(ISBLANK(HLOOKUP(H$1,m_preprocess!$1:$1048576, $D170, FALSE)), "", HLOOKUP(H$1, m_preprocess!$1:$1048576, $D170, FALSE))</f>
        <v>87</v>
      </c>
      <c r="I170">
        <f>IF(ISBLANK(HLOOKUP(I$1,m_preprocess!$1:$1048576, $D170, FALSE)), "", HLOOKUP(I$1, m_preprocess!$1:$1048576, $D170, FALSE))</f>
        <v>3.8098380076104941</v>
      </c>
      <c r="J170">
        <f>IF(ISBLANK(HLOOKUP(J$1,m_preprocess!$1:$1048576, $D170, FALSE)), "", HLOOKUP(J$1, m_preprocess!$1:$1048576, $D170, FALSE))</f>
        <v>1.1183288393744488</v>
      </c>
      <c r="K170">
        <f>IF(ISBLANK(HLOOKUP(K$1,m_preprocess!$1:$1048576, $D170, FALSE)), "", HLOOKUP(K$1, m_preprocess!$1:$1048576, $D170, FALSE))</f>
        <v>1.7446459774381329</v>
      </c>
      <c r="L170">
        <f>IF(ISBLANK(HLOOKUP(L$1,m_preprocess!$1:$1048576, $D170, FALSE)), "", HLOOKUP(L$1, m_preprocess!$1:$1048576, $D170, FALSE))</f>
        <v>3.0620921743881451</v>
      </c>
      <c r="M170">
        <f>IF(ISBLANK(HLOOKUP(M$1,m_preprocess!$1:$1048576, $D170, FALSE)), "", HLOOKUP(M$1, m_preprocess!$1:$1048576, $D170, FALSE))</f>
        <v>0.65208955895140985</v>
      </c>
      <c r="N170">
        <f>IF(ISBLANK(HLOOKUP(N$1,m_preprocess!$1:$1048576, $D170, FALSE)), "", HLOOKUP(N$1, m_preprocess!$1:$1048576, $D170, FALSE))</f>
        <v>0.92259083528791286</v>
      </c>
      <c r="O170">
        <f>IF(ISBLANK(HLOOKUP(O$1,m_preprocess!$1:$1048576, $D170, FALSE)), "", HLOOKUP(O$1, m_preprocess!$1:$1048576, $D170, FALSE))</f>
        <v>1.4689020770022101</v>
      </c>
      <c r="P170">
        <f>IF(ISBLANK(HLOOKUP(P$1,m_preprocess!$1:$1048576, $D170, FALSE)), "", HLOOKUP(P$1, m_preprocess!$1:$1048576, $D170, FALSE))</f>
        <v>262976.09711159562</v>
      </c>
      <c r="Q170">
        <f>IF(ISBLANK(HLOOKUP(Q$1,m_preprocess!$1:$1048576, $D170, FALSE)), "", HLOOKUP(Q$1, m_preprocess!$1:$1048576, $D170, FALSE))</f>
        <v>109806998.29799001</v>
      </c>
      <c r="R170">
        <f>IF(ISBLANK(HLOOKUP(R$1,m_preprocess!$1:$1048576, $D170, FALSE)), "", HLOOKUP(R$1, m_preprocess!$1:$1048576, $D170, FALSE))</f>
        <v>15.837661629267254</v>
      </c>
      <c r="S170">
        <f>IF(ISBLANK(HLOOKUP(S$1,m_preprocess!$1:$1048576, $D170, FALSE)), "", HLOOKUP(S$1, m_preprocess!$1:$1048576, $D170, FALSE))</f>
        <v>14.46729003509518</v>
      </c>
      <c r="T170">
        <f>IF(ISBLANK(HLOOKUP(T$1,m_preprocess!$1:$1048576, $D170, FALSE)), "", HLOOKUP(T$1, m_preprocess!$1:$1048576, $D170, FALSE))</f>
        <v>5.5658507710305223</v>
      </c>
      <c r="U170">
        <f>IF(ISBLANK(HLOOKUP(U$1,m_preprocess!$1:$1048576, $D170, FALSE)), "", HLOOKUP(U$1, m_preprocess!$1:$1048576, $D170, FALSE))</f>
        <v>26.675676949058811</v>
      </c>
      <c r="V170">
        <f>IF(ISBLANK(HLOOKUP(V$1,m_preprocess!$1:$1048576, $D170, FALSE)), "", HLOOKUP(V$1, m_preprocess!$1:$1048576, $D170, FALSE))</f>
        <v>6.3051457830479638</v>
      </c>
      <c r="W170">
        <f>IF(ISBLANK(HLOOKUP(W$1,m_preprocess!$1:$1048576, $D170, FALSE)), "", HLOOKUP(W$1, m_preprocess!$1:$1048576, $D170, FALSE))</f>
        <v>8.2404501648410076</v>
      </c>
    </row>
    <row r="171" spans="1:23">
      <c r="A171" s="42">
        <v>39114</v>
      </c>
      <c r="B171">
        <v>2007</v>
      </c>
      <c r="C171">
        <v>2</v>
      </c>
      <c r="D171">
        <v>171</v>
      </c>
      <c r="E171">
        <f>IF(ISBLANK(HLOOKUP(E$1,m_preprocess!$1:$1048576, $D171, FALSE)), "", HLOOKUP(E$1, m_preprocess!$1:$1048576, $D171, FALSE))</f>
        <v>154.38</v>
      </c>
      <c r="F171">
        <f>IF(ISBLANK(HLOOKUP(F$1,m_preprocess!$1:$1048576, $D171, FALSE)), "", HLOOKUP(F$1, m_preprocess!$1:$1048576, $D171, FALSE))</f>
        <v>94.81</v>
      </c>
      <c r="G171">
        <f>IF(ISBLANK(HLOOKUP(G$1,m_preprocess!$1:$1048576, $D171, FALSE)), "", HLOOKUP(G$1, m_preprocess!$1:$1048576, $D171, FALSE))</f>
        <v>113.33</v>
      </c>
      <c r="H171">
        <f>IF(ISBLANK(HLOOKUP(H$1,m_preprocess!$1:$1048576, $D171, FALSE)), "", HLOOKUP(H$1, m_preprocess!$1:$1048576, $D171, FALSE))</f>
        <v>82.6</v>
      </c>
      <c r="I171">
        <f>IF(ISBLANK(HLOOKUP(I$1,m_preprocess!$1:$1048576, $D171, FALSE)), "", HLOOKUP(I$1, m_preprocess!$1:$1048576, $D171, FALSE))</f>
        <v>3.6640154126904481</v>
      </c>
      <c r="J171">
        <f>IF(ISBLANK(HLOOKUP(J$1,m_preprocess!$1:$1048576, $D171, FALSE)), "", HLOOKUP(J$1, m_preprocess!$1:$1048576, $D171, FALSE))</f>
        <v>1.0934944288239354</v>
      </c>
      <c r="K171">
        <f>IF(ISBLANK(HLOOKUP(K$1,m_preprocess!$1:$1048576, $D171, FALSE)), "", HLOOKUP(K$1, m_preprocess!$1:$1048576, $D171, FALSE))</f>
        <v>1.8151480265409465</v>
      </c>
      <c r="L171">
        <f>IF(ISBLANK(HLOOKUP(L$1,m_preprocess!$1:$1048576, $D171, FALSE)), "", HLOOKUP(L$1, m_preprocess!$1:$1048576, $D171, FALSE))</f>
        <v>2.4139323845039886</v>
      </c>
      <c r="M171">
        <f>IF(ISBLANK(HLOOKUP(M$1,m_preprocess!$1:$1048576, $D171, FALSE)), "", HLOOKUP(M$1, m_preprocess!$1:$1048576, $D171, FALSE))</f>
        <v>0.60666212888489235</v>
      </c>
      <c r="N171">
        <f>IF(ISBLANK(HLOOKUP(N$1,m_preprocess!$1:$1048576, $D171, FALSE)), "", HLOOKUP(N$1, m_preprocess!$1:$1048576, $D171, FALSE))</f>
        <v>0.59165536768679472</v>
      </c>
      <c r="O171">
        <f>IF(ISBLANK(HLOOKUP(O$1,m_preprocess!$1:$1048576, $D171, FALSE)), "", HLOOKUP(O$1, m_preprocess!$1:$1048576, $D171, FALSE))</f>
        <v>1.2016119098199605</v>
      </c>
      <c r="P171">
        <f>IF(ISBLANK(HLOOKUP(P$1,m_preprocess!$1:$1048576, $D171, FALSE)), "", HLOOKUP(P$1, m_preprocess!$1:$1048576, $D171, FALSE))</f>
        <v>261524.11269530482</v>
      </c>
      <c r="Q171">
        <f>IF(ISBLANK(HLOOKUP(Q$1,m_preprocess!$1:$1048576, $D171, FALSE)), "", HLOOKUP(Q$1, m_preprocess!$1:$1048576, $D171, FALSE))</f>
        <v>110280907.70920789</v>
      </c>
      <c r="R171">
        <f>IF(ISBLANK(HLOOKUP(R$1,m_preprocess!$1:$1048576, $D171, FALSE)), "", HLOOKUP(R$1, m_preprocess!$1:$1048576, $D171, FALSE))</f>
        <v>10.821228467461239</v>
      </c>
      <c r="S171">
        <f>IF(ISBLANK(HLOOKUP(S$1,m_preprocess!$1:$1048576, $D171, FALSE)), "", HLOOKUP(S$1, m_preprocess!$1:$1048576, $D171, FALSE))</f>
        <v>9.7653088492775026</v>
      </c>
      <c r="T171">
        <f>IF(ISBLANK(HLOOKUP(T$1,m_preprocess!$1:$1048576, $D171, FALSE)), "", HLOOKUP(T$1, m_preprocess!$1:$1048576, $D171, FALSE))</f>
        <v>4.9951582006117503</v>
      </c>
      <c r="U171">
        <f>IF(ISBLANK(HLOOKUP(U$1,m_preprocess!$1:$1048576, $D171, FALSE)), "", HLOOKUP(U$1, m_preprocess!$1:$1048576, $D171, FALSE))</f>
        <v>26.349058834405653</v>
      </c>
      <c r="V171">
        <f>IF(ISBLANK(HLOOKUP(V$1,m_preprocess!$1:$1048576, $D171, FALSE)), "", HLOOKUP(V$1, m_preprocess!$1:$1048576, $D171, FALSE))</f>
        <v>8.4665057618394695</v>
      </c>
      <c r="W171">
        <f>IF(ISBLANK(HLOOKUP(W$1,m_preprocess!$1:$1048576, $D171, FALSE)), "", HLOOKUP(W$1, m_preprocess!$1:$1048576, $D171, FALSE))</f>
        <v>4.8530138698449532</v>
      </c>
    </row>
    <row r="172" spans="1:23">
      <c r="A172" s="42">
        <v>39142</v>
      </c>
      <c r="B172">
        <v>2007</v>
      </c>
      <c r="C172">
        <v>3</v>
      </c>
      <c r="D172">
        <v>172</v>
      </c>
      <c r="E172">
        <f>IF(ISBLANK(HLOOKUP(E$1,m_preprocess!$1:$1048576, $D172, FALSE)), "", HLOOKUP(E$1, m_preprocess!$1:$1048576, $D172, FALSE))</f>
        <v>184.33</v>
      </c>
      <c r="F172">
        <f>IF(ISBLANK(HLOOKUP(F$1,m_preprocess!$1:$1048576, $D172, FALSE)), "", HLOOKUP(F$1, m_preprocess!$1:$1048576, $D172, FALSE))</f>
        <v>95.1</v>
      </c>
      <c r="G172">
        <f>IF(ISBLANK(HLOOKUP(G$1,m_preprocess!$1:$1048576, $D172, FALSE)), "", HLOOKUP(G$1, m_preprocess!$1:$1048576, $D172, FALSE))</f>
        <v>125.11</v>
      </c>
      <c r="H172">
        <f>IF(ISBLANK(HLOOKUP(H$1,m_preprocess!$1:$1048576, $D172, FALSE)), "", HLOOKUP(H$1, m_preprocess!$1:$1048576, $D172, FALSE))</f>
        <v>96.4</v>
      </c>
      <c r="I172">
        <f>IF(ISBLANK(HLOOKUP(I$1,m_preprocess!$1:$1048576, $D172, FALSE)), "", HLOOKUP(I$1, m_preprocess!$1:$1048576, $D172, FALSE))</f>
        <v>4.1029750085384817</v>
      </c>
      <c r="J172">
        <f>IF(ISBLANK(HLOOKUP(J$1,m_preprocess!$1:$1048576, $D172, FALSE)), "", HLOOKUP(J$1, m_preprocess!$1:$1048576, $D172, FALSE))</f>
        <v>0.91875772464312888</v>
      </c>
      <c r="K172">
        <f>IF(ISBLANK(HLOOKUP(K$1,m_preprocess!$1:$1048576, $D172, FALSE)), "", HLOOKUP(K$1, m_preprocess!$1:$1048576, $D172, FALSE))</f>
        <v>2.2054861607697256</v>
      </c>
      <c r="L172">
        <f>IF(ISBLANK(HLOOKUP(L$1,m_preprocess!$1:$1048576, $D172, FALSE)), "", HLOOKUP(L$1, m_preprocess!$1:$1048576, $D172, FALSE))</f>
        <v>3.0731835942858976</v>
      </c>
      <c r="M172">
        <f>IF(ISBLANK(HLOOKUP(M$1,m_preprocess!$1:$1048576, $D172, FALSE)), "", HLOOKUP(M$1, m_preprocess!$1:$1048576, $D172, FALSE))</f>
        <v>0.72284852813189882</v>
      </c>
      <c r="N172">
        <f>IF(ISBLANK(HLOOKUP(N$1,m_preprocess!$1:$1048576, $D172, FALSE)), "", HLOOKUP(N$1, m_preprocess!$1:$1048576, $D172, FALSE))</f>
        <v>0.82233939865255956</v>
      </c>
      <c r="O172">
        <f>IF(ISBLANK(HLOOKUP(O$1,m_preprocess!$1:$1048576, $D172, FALSE)), "", HLOOKUP(O$1, m_preprocess!$1:$1048576, $D172, FALSE))</f>
        <v>1.5005408197465235</v>
      </c>
      <c r="P172">
        <f>IF(ISBLANK(HLOOKUP(P$1,m_preprocess!$1:$1048576, $D172, FALSE)), "", HLOOKUP(P$1, m_preprocess!$1:$1048576, $D172, FALSE))</f>
        <v>263646.01758939907</v>
      </c>
      <c r="Q172">
        <f>IF(ISBLANK(HLOOKUP(Q$1,m_preprocess!$1:$1048576, $D172, FALSE)), "", HLOOKUP(Q$1, m_preprocess!$1:$1048576, $D172, FALSE))</f>
        <v>112262465.92155623</v>
      </c>
      <c r="R172">
        <f>IF(ISBLANK(HLOOKUP(R$1,m_preprocess!$1:$1048576, $D172, FALSE)), "", HLOOKUP(R$1, m_preprocess!$1:$1048576, $D172, FALSE))</f>
        <v>12.662367234490011</v>
      </c>
      <c r="S172">
        <f>IF(ISBLANK(HLOOKUP(S$1,m_preprocess!$1:$1048576, $D172, FALSE)), "", HLOOKUP(S$1, m_preprocess!$1:$1048576, $D172, FALSE))</f>
        <v>11.420819674027339</v>
      </c>
      <c r="T172">
        <f>IF(ISBLANK(HLOOKUP(T$1,m_preprocess!$1:$1048576, $D172, FALSE)), "", HLOOKUP(T$1, m_preprocess!$1:$1048576, $D172, FALSE))</f>
        <v>6.0573284016824394</v>
      </c>
      <c r="U172">
        <f>IF(ISBLANK(HLOOKUP(U$1,m_preprocess!$1:$1048576, $D172, FALSE)), "", HLOOKUP(U$1, m_preprocess!$1:$1048576, $D172, FALSE))</f>
        <v>28.524393690956888</v>
      </c>
      <c r="V172">
        <f>IF(ISBLANK(HLOOKUP(V$1,m_preprocess!$1:$1048576, $D172, FALSE)), "", HLOOKUP(V$1, m_preprocess!$1:$1048576, $D172, FALSE))</f>
        <v>7.5429366466876981</v>
      </c>
      <c r="W172">
        <f>IF(ISBLANK(HLOOKUP(W$1,m_preprocess!$1:$1048576, $D172, FALSE)), "", HLOOKUP(W$1, m_preprocess!$1:$1048576, $D172, FALSE))</f>
        <v>8.0578428706624603</v>
      </c>
    </row>
    <row r="173" spans="1:23">
      <c r="A173" s="42">
        <v>39173</v>
      </c>
      <c r="B173">
        <v>2007</v>
      </c>
      <c r="C173">
        <v>4</v>
      </c>
      <c r="D173">
        <v>173</v>
      </c>
      <c r="E173">
        <f>IF(ISBLANK(HLOOKUP(E$1,m_preprocess!$1:$1048576, $D173, FALSE)), "", HLOOKUP(E$1, m_preprocess!$1:$1048576, $D173, FALSE))</f>
        <v>192.58</v>
      </c>
      <c r="F173">
        <f>IF(ISBLANK(HLOOKUP(F$1,m_preprocess!$1:$1048576, $D173, FALSE)), "", HLOOKUP(F$1, m_preprocess!$1:$1048576, $D173, FALSE))</f>
        <v>94.85</v>
      </c>
      <c r="G173">
        <f>IF(ISBLANK(HLOOKUP(G$1,m_preprocess!$1:$1048576, $D173, FALSE)), "", HLOOKUP(G$1, m_preprocess!$1:$1048576, $D173, FALSE))</f>
        <v>120.29</v>
      </c>
      <c r="H173">
        <f>IF(ISBLANK(HLOOKUP(H$1,m_preprocess!$1:$1048576, $D173, FALSE)), "", HLOOKUP(H$1, m_preprocess!$1:$1048576, $D173, FALSE))</f>
        <v>90.6</v>
      </c>
      <c r="I173">
        <f>IF(ISBLANK(HLOOKUP(I$1,m_preprocess!$1:$1048576, $D173, FALSE)), "", HLOOKUP(I$1, m_preprocess!$1:$1048576, $D173, FALSE))</f>
        <v>4.0381718184502562</v>
      </c>
      <c r="J173">
        <f>IF(ISBLANK(HLOOKUP(J$1,m_preprocess!$1:$1048576, $D173, FALSE)), "", HLOOKUP(J$1, m_preprocess!$1:$1048576, $D173, FALSE))</f>
        <v>1.1229090900143666</v>
      </c>
      <c r="K173">
        <f>IF(ISBLANK(HLOOKUP(K$1,m_preprocess!$1:$1048576, $D173, FALSE)), "", HLOOKUP(K$1, m_preprocess!$1:$1048576, $D173, FALSE))</f>
        <v>1.9200251068391465</v>
      </c>
      <c r="L173">
        <f>IF(ISBLANK(HLOOKUP(L$1,m_preprocess!$1:$1048576, $D173, FALSE)), "", HLOOKUP(L$1, m_preprocess!$1:$1048576, $D173, FALSE))</f>
        <v>2.7735287744649209</v>
      </c>
      <c r="M173">
        <f>IF(ISBLANK(HLOOKUP(M$1,m_preprocess!$1:$1048576, $D173, FALSE)), "", HLOOKUP(M$1, m_preprocess!$1:$1048576, $D173, FALSE))</f>
        <v>0.65166788890946936</v>
      </c>
      <c r="N173">
        <f>IF(ISBLANK(HLOOKUP(N$1,m_preprocess!$1:$1048576, $D173, FALSE)), "", HLOOKUP(N$1, m_preprocess!$1:$1048576, $D173, FALSE))</f>
        <v>0.76928431200706482</v>
      </c>
      <c r="O173">
        <f>IF(ISBLANK(HLOOKUP(O$1,m_preprocess!$1:$1048576, $D173, FALSE)), "", HLOOKUP(O$1, m_preprocess!$1:$1048576, $D173, FALSE))</f>
        <v>1.3372118420037253</v>
      </c>
      <c r="P173">
        <f>IF(ISBLANK(HLOOKUP(P$1,m_preprocess!$1:$1048576, $D173, FALSE)), "", HLOOKUP(P$1, m_preprocess!$1:$1048576, $D173, FALSE))</f>
        <v>268690.14798009337</v>
      </c>
      <c r="Q173">
        <f>IF(ISBLANK(HLOOKUP(Q$1,m_preprocess!$1:$1048576, $D173, FALSE)), "", HLOOKUP(Q$1, m_preprocess!$1:$1048576, $D173, FALSE))</f>
        <v>115697749.87896678</v>
      </c>
      <c r="R173">
        <f>IF(ISBLANK(HLOOKUP(R$1,m_preprocess!$1:$1048576, $D173, FALSE)), "", HLOOKUP(R$1, m_preprocess!$1:$1048576, $D173, FALSE))</f>
        <v>20.058301845018452</v>
      </c>
      <c r="S173">
        <f>IF(ISBLANK(HLOOKUP(S$1,m_preprocess!$1:$1048576, $D173, FALSE)), "", HLOOKUP(S$1, m_preprocess!$1:$1048576, $D173, FALSE))</f>
        <v>18.851733315761727</v>
      </c>
      <c r="T173">
        <f>IF(ISBLANK(HLOOKUP(T$1,m_preprocess!$1:$1048576, $D173, FALSE)), "", HLOOKUP(T$1, m_preprocess!$1:$1048576, $D173, FALSE))</f>
        <v>5.9303071481286249</v>
      </c>
      <c r="U173">
        <f>IF(ISBLANK(HLOOKUP(U$1,m_preprocess!$1:$1048576, $D173, FALSE)), "", HLOOKUP(U$1, m_preprocess!$1:$1048576, $D173, FALSE))</f>
        <v>28.402580610964677</v>
      </c>
      <c r="V173">
        <f>IF(ISBLANK(HLOOKUP(V$1,m_preprocess!$1:$1048576, $D173, FALSE)), "", HLOOKUP(V$1, m_preprocess!$1:$1048576, $D173, FALSE))</f>
        <v>7.7501712016868742</v>
      </c>
      <c r="W173">
        <f>IF(ISBLANK(HLOOKUP(W$1,m_preprocess!$1:$1048576, $D173, FALSE)), "", HLOOKUP(W$1, m_preprocess!$1:$1048576, $D173, FALSE))</f>
        <v>7.6551771955719561</v>
      </c>
    </row>
    <row r="174" spans="1:23">
      <c r="A174" s="42">
        <v>39203</v>
      </c>
      <c r="B174">
        <v>2007</v>
      </c>
      <c r="C174">
        <v>5</v>
      </c>
      <c r="D174">
        <v>174</v>
      </c>
      <c r="E174">
        <f>IF(ISBLANK(HLOOKUP(E$1,m_preprocess!$1:$1048576, $D174, FALSE)), "", HLOOKUP(E$1, m_preprocess!$1:$1048576, $D174, FALSE))</f>
        <v>196.75</v>
      </c>
      <c r="F174">
        <f>IF(ISBLANK(HLOOKUP(F$1,m_preprocess!$1:$1048576, $D174, FALSE)), "", HLOOKUP(F$1, m_preprocess!$1:$1048576, $D174, FALSE))</f>
        <v>95.28</v>
      </c>
      <c r="G174">
        <f>IF(ISBLANK(HLOOKUP(G$1,m_preprocess!$1:$1048576, $D174, FALSE)), "", HLOOKUP(G$1, m_preprocess!$1:$1048576, $D174, FALSE))</f>
        <v>123.9</v>
      </c>
      <c r="H174">
        <f>IF(ISBLANK(HLOOKUP(H$1,m_preprocess!$1:$1048576, $D174, FALSE)), "", HLOOKUP(H$1, m_preprocess!$1:$1048576, $D174, FALSE))</f>
        <v>99.9</v>
      </c>
      <c r="I174">
        <f>IF(ISBLANK(HLOOKUP(I$1,m_preprocess!$1:$1048576, $D174, FALSE)), "", HLOOKUP(I$1, m_preprocess!$1:$1048576, $D174, FALSE))</f>
        <v>4.6202629452494195</v>
      </c>
      <c r="J174">
        <f>IF(ISBLANK(HLOOKUP(J$1,m_preprocess!$1:$1048576, $D174, FALSE)), "", HLOOKUP(J$1, m_preprocess!$1:$1048576, $D174, FALSE))</f>
        <v>1.3273783161470187</v>
      </c>
      <c r="K174">
        <f>IF(ISBLANK(HLOOKUP(K$1,m_preprocess!$1:$1048576, $D174, FALSE)), "", HLOOKUP(K$1, m_preprocess!$1:$1048576, $D174, FALSE))</f>
        <v>2.0428121610469581</v>
      </c>
      <c r="L174">
        <f>IF(ISBLANK(HLOOKUP(L$1,m_preprocess!$1:$1048576, $D174, FALSE)), "", HLOOKUP(L$1, m_preprocess!$1:$1048576, $D174, FALSE))</f>
        <v>3.148749353804762</v>
      </c>
      <c r="M174">
        <f>IF(ISBLANK(HLOOKUP(M$1,m_preprocess!$1:$1048576, $D174, FALSE)), "", HLOOKUP(M$1, m_preprocess!$1:$1048576, $D174, FALSE))</f>
        <v>0.74044263889384843</v>
      </c>
      <c r="N174">
        <f>IF(ISBLANK(HLOOKUP(N$1,m_preprocess!$1:$1048576, $D174, FALSE)), "", HLOOKUP(N$1, m_preprocess!$1:$1048576, $D174, FALSE))</f>
        <v>0.85609404530000399</v>
      </c>
      <c r="O174">
        <f>IF(ISBLANK(HLOOKUP(O$1,m_preprocess!$1:$1048576, $D174, FALSE)), "", HLOOKUP(O$1, m_preprocess!$1:$1048576, $D174, FALSE))</f>
        <v>1.5276384293882836</v>
      </c>
      <c r="P174">
        <f>IF(ISBLANK(HLOOKUP(P$1,m_preprocess!$1:$1048576, $D174, FALSE)), "", HLOOKUP(P$1, m_preprocess!$1:$1048576, $D174, FALSE))</f>
        <v>271185.47620581841</v>
      </c>
      <c r="Q174">
        <f>IF(ISBLANK(HLOOKUP(Q$1,m_preprocess!$1:$1048576, $D174, FALSE)), "", HLOOKUP(Q$1, m_preprocess!$1:$1048576, $D174, FALSE))</f>
        <v>119135715.65438706</v>
      </c>
      <c r="R174">
        <f>IF(ISBLANK(HLOOKUP(R$1,m_preprocess!$1:$1048576, $D174, FALSE)), "", HLOOKUP(R$1, m_preprocess!$1:$1048576, $D174, FALSE))</f>
        <v>13.41772329974811</v>
      </c>
      <c r="S174">
        <f>IF(ISBLANK(HLOOKUP(S$1,m_preprocess!$1:$1048576, $D174, FALSE)), "", HLOOKUP(S$1, m_preprocess!$1:$1048576, $D174, FALSE))</f>
        <v>12.031140396725441</v>
      </c>
      <c r="T174">
        <f>IF(ISBLANK(HLOOKUP(T$1,m_preprocess!$1:$1048576, $D174, FALSE)), "", HLOOKUP(T$1, m_preprocess!$1:$1048576, $D174, FALSE))</f>
        <v>6.5183763539042827</v>
      </c>
      <c r="U174">
        <f>IF(ISBLANK(HLOOKUP(U$1,m_preprocess!$1:$1048576, $D174, FALSE)), "", HLOOKUP(U$1, m_preprocess!$1:$1048576, $D174, FALSE))</f>
        <v>32.9974513475021</v>
      </c>
      <c r="V174">
        <f>IF(ISBLANK(HLOOKUP(V$1,m_preprocess!$1:$1048576, $D174, FALSE)), "", HLOOKUP(V$1, m_preprocess!$1:$1048576, $D174, FALSE))</f>
        <v>9.3559864783795135</v>
      </c>
      <c r="W174">
        <f>IF(ISBLANK(HLOOKUP(W$1,m_preprocess!$1:$1048576, $D174, FALSE)), "", HLOOKUP(W$1, m_preprocess!$1:$1048576, $D174, FALSE))</f>
        <v>9.4699588895885807</v>
      </c>
    </row>
    <row r="175" spans="1:23">
      <c r="A175" s="42">
        <v>39234</v>
      </c>
      <c r="B175">
        <v>2007</v>
      </c>
      <c r="C175">
        <v>6</v>
      </c>
      <c r="D175">
        <v>175</v>
      </c>
      <c r="E175">
        <f>IF(ISBLANK(HLOOKUP(E$1,m_preprocess!$1:$1048576, $D175, FALSE)), "", HLOOKUP(E$1, m_preprocess!$1:$1048576, $D175, FALSE))</f>
        <v>188.99</v>
      </c>
      <c r="F175">
        <f>IF(ISBLANK(HLOOKUP(F$1,m_preprocess!$1:$1048576, $D175, FALSE)), "", HLOOKUP(F$1, m_preprocess!$1:$1048576, $D175, FALSE))</f>
        <v>96.09</v>
      </c>
      <c r="G175">
        <f>IF(ISBLANK(HLOOKUP(G$1,m_preprocess!$1:$1048576, $D175, FALSE)), "", HLOOKUP(G$1, m_preprocess!$1:$1048576, $D175, FALSE))</f>
        <v>122.38</v>
      </c>
      <c r="H175">
        <f>IF(ISBLANK(HLOOKUP(H$1,m_preprocess!$1:$1048576, $D175, FALSE)), "", HLOOKUP(H$1, m_preprocess!$1:$1048576, $D175, FALSE))</f>
        <v>96.9</v>
      </c>
      <c r="I175">
        <f>IF(ISBLANK(HLOOKUP(I$1,m_preprocess!$1:$1048576, $D175, FALSE)), "", HLOOKUP(I$1, m_preprocess!$1:$1048576, $D175, FALSE))</f>
        <v>4.6386607801482533</v>
      </c>
      <c r="J175">
        <f>IF(ISBLANK(HLOOKUP(J$1,m_preprocess!$1:$1048576, $D175, FALSE)), "", HLOOKUP(J$1, m_preprocess!$1:$1048576, $D175, FALSE))</f>
        <v>1.2607192012227504</v>
      </c>
      <c r="K175">
        <f>IF(ISBLANK(HLOOKUP(K$1,m_preprocess!$1:$1048576, $D175, FALSE)), "", HLOOKUP(K$1, m_preprocess!$1:$1048576, $D175, FALSE))</f>
        <v>2.0384897921851275</v>
      </c>
      <c r="L175">
        <f>IF(ISBLANK(HLOOKUP(L$1,m_preprocess!$1:$1048576, $D175, FALSE)), "", HLOOKUP(L$1, m_preprocess!$1:$1048576, $D175, FALSE))</f>
        <v>2.7798412023752088</v>
      </c>
      <c r="M175">
        <f>IF(ISBLANK(HLOOKUP(M$1,m_preprocess!$1:$1048576, $D175, FALSE)), "", HLOOKUP(M$1, m_preprocess!$1:$1048576, $D175, FALSE))</f>
        <v>0.65344604839989739</v>
      </c>
      <c r="N175">
        <f>IF(ISBLANK(HLOOKUP(N$1,m_preprocess!$1:$1048576, $D175, FALSE)), "", HLOOKUP(N$1, m_preprocess!$1:$1048576, $D175, FALSE))</f>
        <v>0.65488831336181008</v>
      </c>
      <c r="O175">
        <f>IF(ISBLANK(HLOOKUP(O$1,m_preprocess!$1:$1048576, $D175, FALSE)), "", HLOOKUP(O$1, m_preprocess!$1:$1048576, $D175, FALSE))</f>
        <v>1.448364217022257</v>
      </c>
      <c r="P175">
        <f>IF(ISBLANK(HLOOKUP(P$1,m_preprocess!$1:$1048576, $D175, FALSE)), "", HLOOKUP(P$1, m_preprocess!$1:$1048576, $D175, FALSE))</f>
        <v>272340.27953417529</v>
      </c>
      <c r="Q175">
        <f>IF(ISBLANK(HLOOKUP(Q$1,m_preprocess!$1:$1048576, $D175, FALSE)), "", HLOOKUP(Q$1, m_preprocess!$1:$1048576, $D175, FALSE))</f>
        <v>125182134.42428972</v>
      </c>
      <c r="R175">
        <f>IF(ISBLANK(HLOOKUP(R$1,m_preprocess!$1:$1048576, $D175, FALSE)), "", HLOOKUP(R$1, m_preprocess!$1:$1048576, $D175, FALSE))</f>
        <v>11.406953106462693</v>
      </c>
      <c r="S175">
        <f>IF(ISBLANK(HLOOKUP(S$1,m_preprocess!$1:$1048576, $D175, FALSE)), "", HLOOKUP(S$1, m_preprocess!$1:$1048576, $D175, FALSE))</f>
        <v>10.122698553439484</v>
      </c>
      <c r="T175">
        <f>IF(ISBLANK(HLOOKUP(T$1,m_preprocess!$1:$1048576, $D175, FALSE)), "", HLOOKUP(T$1, m_preprocess!$1:$1048576, $D175, FALSE))</f>
        <v>6.7842554584243935</v>
      </c>
      <c r="U175">
        <f>IF(ISBLANK(HLOOKUP(U$1,m_preprocess!$1:$1048576, $D175, FALSE)), "", HLOOKUP(U$1, m_preprocess!$1:$1048576, $D175, FALSE))</f>
        <v>42.336272729108124</v>
      </c>
      <c r="V175">
        <f>IF(ISBLANK(HLOOKUP(V$1,m_preprocess!$1:$1048576, $D175, FALSE)), "", HLOOKUP(V$1, m_preprocess!$1:$1048576, $D175, FALSE))</f>
        <v>11.093356216671868</v>
      </c>
      <c r="W175">
        <f>IF(ISBLANK(HLOOKUP(W$1,m_preprocess!$1:$1048576, $D175, FALSE)), "", HLOOKUP(W$1, m_preprocess!$1:$1048576, $D175, FALSE))</f>
        <v>15.477023696534498</v>
      </c>
    </row>
    <row r="176" spans="1:23">
      <c r="A176" s="42">
        <v>39264</v>
      </c>
      <c r="B176">
        <v>2007</v>
      </c>
      <c r="C176">
        <v>7</v>
      </c>
      <c r="D176">
        <v>176</v>
      </c>
      <c r="E176">
        <f>IF(ISBLANK(HLOOKUP(E$1,m_preprocess!$1:$1048576, $D176, FALSE)), "", HLOOKUP(E$1, m_preprocess!$1:$1048576, $D176, FALSE))</f>
        <v>187.45</v>
      </c>
      <c r="F176">
        <f>IF(ISBLANK(HLOOKUP(F$1,m_preprocess!$1:$1048576, $D176, FALSE)), "", HLOOKUP(F$1, m_preprocess!$1:$1048576, $D176, FALSE))</f>
        <v>98.66</v>
      </c>
      <c r="G176">
        <f>IF(ISBLANK(HLOOKUP(G$1,m_preprocess!$1:$1048576, $D176, FALSE)), "", HLOOKUP(G$1, m_preprocess!$1:$1048576, $D176, FALSE))</f>
        <v>127.85</v>
      </c>
      <c r="H176">
        <f>IF(ISBLANK(HLOOKUP(H$1,m_preprocess!$1:$1048576, $D176, FALSE)), "", HLOOKUP(H$1, m_preprocess!$1:$1048576, $D176, FALSE))</f>
        <v>99.8</v>
      </c>
      <c r="I176">
        <f>IF(ISBLANK(HLOOKUP(I$1,m_preprocess!$1:$1048576, $D176, FALSE)), "", HLOOKUP(I$1, m_preprocess!$1:$1048576, $D176, FALSE))</f>
        <v>4.8296681375547426</v>
      </c>
      <c r="J176">
        <f>IF(ISBLANK(HLOOKUP(J$1,m_preprocess!$1:$1048576, $D176, FALSE)), "", HLOOKUP(J$1, m_preprocess!$1:$1048576, $D176, FALSE))</f>
        <v>1.0837161497722874</v>
      </c>
      <c r="K176">
        <f>IF(ISBLANK(HLOOKUP(K$1,m_preprocess!$1:$1048576, $D176, FALSE)), "", HLOOKUP(K$1, m_preprocess!$1:$1048576, $D176, FALSE))</f>
        <v>2.317370485523409</v>
      </c>
      <c r="L176">
        <f>IF(ISBLANK(HLOOKUP(L$1,m_preprocess!$1:$1048576, $D176, FALSE)), "", HLOOKUP(L$1, m_preprocess!$1:$1048576, $D176, FALSE))</f>
        <v>3.08369951383263</v>
      </c>
      <c r="M176">
        <f>IF(ISBLANK(HLOOKUP(M$1,m_preprocess!$1:$1048576, $D176, FALSE)), "", HLOOKUP(M$1, m_preprocess!$1:$1048576, $D176, FALSE))</f>
        <v>0.6768621443724322</v>
      </c>
      <c r="N176">
        <f>IF(ISBLANK(HLOOKUP(N$1,m_preprocess!$1:$1048576, $D176, FALSE)), "", HLOOKUP(N$1, m_preprocess!$1:$1048576, $D176, FALSE))</f>
        <v>0.86018996571065987</v>
      </c>
      <c r="O176">
        <f>IF(ISBLANK(HLOOKUP(O$1,m_preprocess!$1:$1048576, $D176, FALSE)), "", HLOOKUP(O$1, m_preprocess!$1:$1048576, $D176, FALSE))</f>
        <v>1.5245920537394115</v>
      </c>
      <c r="P176">
        <f>IF(ISBLANK(HLOOKUP(P$1,m_preprocess!$1:$1048576, $D176, FALSE)), "", HLOOKUP(P$1, m_preprocess!$1:$1048576, $D176, FALSE))</f>
        <v>265965.63550150441</v>
      </c>
      <c r="Q176">
        <f>IF(ISBLANK(HLOOKUP(Q$1,m_preprocess!$1:$1048576, $D176, FALSE)), "", HLOOKUP(Q$1, m_preprocess!$1:$1048576, $D176, FALSE))</f>
        <v>125971649.67828909</v>
      </c>
      <c r="R176">
        <f>IF(ISBLANK(HLOOKUP(R$1,m_preprocess!$1:$1048576, $D176, FALSE)), "", HLOOKUP(R$1, m_preprocess!$1:$1048576, $D176, FALSE))</f>
        <v>20.765395418609362</v>
      </c>
      <c r="S176">
        <f>IF(ISBLANK(HLOOKUP(S$1,m_preprocess!$1:$1048576, $D176, FALSE)), "", HLOOKUP(S$1, m_preprocess!$1:$1048576, $D176, FALSE))</f>
        <v>19.470557662679912</v>
      </c>
      <c r="T176">
        <f>IF(ISBLANK(HLOOKUP(T$1,m_preprocess!$1:$1048576, $D176, FALSE)), "", HLOOKUP(T$1, m_preprocess!$1:$1048576, $D176, FALSE))</f>
        <v>12.113705260490574</v>
      </c>
      <c r="U176">
        <f>IF(ISBLANK(HLOOKUP(U$1,m_preprocess!$1:$1048576, $D176, FALSE)), "", HLOOKUP(U$1, m_preprocess!$1:$1048576, $D176, FALSE))</f>
        <v>34.827757022704233</v>
      </c>
      <c r="V176">
        <f>IF(ISBLANK(HLOOKUP(V$1,m_preprocess!$1:$1048576, $D176, FALSE)), "", HLOOKUP(V$1, m_preprocess!$1:$1048576, $D176, FALSE))</f>
        <v>11.056006777011959</v>
      </c>
      <c r="W176">
        <f>IF(ISBLANK(HLOOKUP(W$1,m_preprocess!$1:$1048576, $D176, FALSE)), "", HLOOKUP(W$1, m_preprocess!$1:$1048576, $D176, FALSE))</f>
        <v>10.164911220352726</v>
      </c>
    </row>
    <row r="177" spans="1:23">
      <c r="A177" s="42">
        <v>39295</v>
      </c>
      <c r="B177">
        <v>2007</v>
      </c>
      <c r="C177">
        <v>8</v>
      </c>
      <c r="D177">
        <v>177</v>
      </c>
      <c r="E177">
        <f>IF(ISBLANK(HLOOKUP(E$1,m_preprocess!$1:$1048576, $D177, FALSE)), "", HLOOKUP(E$1, m_preprocess!$1:$1048576, $D177, FALSE))</f>
        <v>180.04</v>
      </c>
      <c r="F177">
        <f>IF(ISBLANK(HLOOKUP(F$1,m_preprocess!$1:$1048576, $D177, FALSE)), "", HLOOKUP(F$1, m_preprocess!$1:$1048576, $D177, FALSE))</f>
        <v>100.23</v>
      </c>
      <c r="G177">
        <f>IF(ISBLANK(HLOOKUP(G$1,m_preprocess!$1:$1048576, $D177, FALSE)), "", HLOOKUP(G$1, m_preprocess!$1:$1048576, $D177, FALSE))</f>
        <v>129.05000000000001</v>
      </c>
      <c r="H177">
        <f>IF(ISBLANK(HLOOKUP(H$1,m_preprocess!$1:$1048576, $D177, FALSE)), "", HLOOKUP(H$1, m_preprocess!$1:$1048576, $D177, FALSE))</f>
        <v>104.9</v>
      </c>
      <c r="I177">
        <f>IF(ISBLANK(HLOOKUP(I$1,m_preprocess!$1:$1048576, $D177, FALSE)), "", HLOOKUP(I$1, m_preprocess!$1:$1048576, $D177, FALSE))</f>
        <v>4.9584638743548153</v>
      </c>
      <c r="J177">
        <f>IF(ISBLANK(HLOOKUP(J$1,m_preprocess!$1:$1048576, $D177, FALSE)), "", HLOOKUP(J$1, m_preprocess!$1:$1048576, $D177, FALSE))</f>
        <v>1.2755442064046543</v>
      </c>
      <c r="K177">
        <f>IF(ISBLANK(HLOOKUP(K$1,m_preprocess!$1:$1048576, $D177, FALSE)), "", HLOOKUP(K$1, m_preprocess!$1:$1048576, $D177, FALSE))</f>
        <v>2.2366272442212063</v>
      </c>
      <c r="L177">
        <f>IF(ISBLANK(HLOOKUP(L$1,m_preprocess!$1:$1048576, $D177, FALSE)), "", HLOOKUP(L$1, m_preprocess!$1:$1048576, $D177, FALSE))</f>
        <v>3.4570018150477941</v>
      </c>
      <c r="M177">
        <f>IF(ISBLANK(HLOOKUP(M$1,m_preprocess!$1:$1048576, $D177, FALSE)), "", HLOOKUP(M$1, m_preprocess!$1:$1048576, $D177, FALSE))</f>
        <v>0.79326577599579096</v>
      </c>
      <c r="N177">
        <f>IF(ISBLANK(HLOOKUP(N$1,m_preprocess!$1:$1048576, $D177, FALSE)), "", HLOOKUP(N$1, m_preprocess!$1:$1048576, $D177, FALSE))</f>
        <v>0.90635596356636861</v>
      </c>
      <c r="O177">
        <f>IF(ISBLANK(HLOOKUP(O$1,m_preprocess!$1:$1048576, $D177, FALSE)), "", HLOOKUP(O$1, m_preprocess!$1:$1048576, $D177, FALSE))</f>
        <v>1.7220051191312673</v>
      </c>
      <c r="P177">
        <f>IF(ISBLANK(HLOOKUP(P$1,m_preprocess!$1:$1048576, $D177, FALSE)), "", HLOOKUP(P$1, m_preprocess!$1:$1048576, $D177, FALSE))</f>
        <v>262328.99974162347</v>
      </c>
      <c r="Q177">
        <f>IF(ISBLANK(HLOOKUP(Q$1,m_preprocess!$1:$1048576, $D177, FALSE)), "", HLOOKUP(Q$1, m_preprocess!$1:$1048576, $D177, FALSE))</f>
        <v>133651263.00478898</v>
      </c>
      <c r="R177">
        <f>IF(ISBLANK(HLOOKUP(R$1,m_preprocess!$1:$1048576, $D177, FALSE)), "", HLOOKUP(R$1, m_preprocess!$1:$1048576, $D177, FALSE))</f>
        <v>14.277183487977652</v>
      </c>
      <c r="S177">
        <f>IF(ISBLANK(HLOOKUP(S$1,m_preprocess!$1:$1048576, $D177, FALSE)), "", HLOOKUP(S$1, m_preprocess!$1:$1048576, $D177, FALSE))</f>
        <v>12.763832116132892</v>
      </c>
      <c r="T177">
        <f>IF(ISBLANK(HLOOKUP(T$1,m_preprocess!$1:$1048576, $D177, FALSE)), "", HLOOKUP(T$1, m_preprocess!$1:$1048576, $D177, FALSE))</f>
        <v>13.804760909907213</v>
      </c>
      <c r="U177">
        <f>IF(ISBLANK(HLOOKUP(U$1,m_preprocess!$1:$1048576, $D177, FALSE)), "", HLOOKUP(U$1, m_preprocess!$1:$1048576, $D177, FALSE))</f>
        <v>42.721792982739693</v>
      </c>
      <c r="V177">
        <f>IF(ISBLANK(HLOOKUP(V$1,m_preprocess!$1:$1048576, $D177, FALSE)), "", HLOOKUP(V$1, m_preprocess!$1:$1048576, $D177, FALSE))</f>
        <v>14.250886459543052</v>
      </c>
      <c r="W177">
        <f>IF(ISBLANK(HLOOKUP(W$1,m_preprocess!$1:$1048576, $D177, FALSE)), "", HLOOKUP(W$1, m_preprocess!$1:$1048576, $D177, FALSE))</f>
        <v>14.135668701985432</v>
      </c>
    </row>
    <row r="178" spans="1:23">
      <c r="A178" s="42">
        <v>39326</v>
      </c>
      <c r="B178">
        <v>2007</v>
      </c>
      <c r="C178">
        <v>9</v>
      </c>
      <c r="D178">
        <v>178</v>
      </c>
      <c r="E178">
        <f>IF(ISBLANK(HLOOKUP(E$1,m_preprocess!$1:$1048576, $D178, FALSE)), "", HLOOKUP(E$1, m_preprocess!$1:$1048576, $D178, FALSE))</f>
        <v>189.78</v>
      </c>
      <c r="F178">
        <f>IF(ISBLANK(HLOOKUP(F$1,m_preprocess!$1:$1048576, $D178, FALSE)), "", HLOOKUP(F$1, m_preprocess!$1:$1048576, $D178, FALSE))</f>
        <v>100.42</v>
      </c>
      <c r="G178">
        <f>IF(ISBLANK(HLOOKUP(G$1,m_preprocess!$1:$1048576, $D178, FALSE)), "", HLOOKUP(G$1, m_preprocess!$1:$1048576, $D178, FALSE))</f>
        <v>123.24</v>
      </c>
      <c r="H178">
        <f>IF(ISBLANK(HLOOKUP(H$1,m_preprocess!$1:$1048576, $D178, FALSE)), "", HLOOKUP(H$1, m_preprocess!$1:$1048576, $D178, FALSE))</f>
        <v>98.4</v>
      </c>
      <c r="I178">
        <f>IF(ISBLANK(HLOOKUP(I$1,m_preprocess!$1:$1048576, $D178, FALSE)), "", HLOOKUP(I$1, m_preprocess!$1:$1048576, $D178, FALSE))</f>
        <v>4.9603019637604469</v>
      </c>
      <c r="J178">
        <f>IF(ISBLANK(HLOOKUP(J$1,m_preprocess!$1:$1048576, $D178, FALSE)), "", HLOOKUP(J$1, m_preprocess!$1:$1048576, $D178, FALSE))</f>
        <v>1.3496954890905588</v>
      </c>
      <c r="K178">
        <f>IF(ISBLANK(HLOOKUP(K$1,m_preprocess!$1:$1048576, $D178, FALSE)), "", HLOOKUP(K$1, m_preprocess!$1:$1048576, $D178, FALSE))</f>
        <v>2.3258309668259285</v>
      </c>
      <c r="L178">
        <f>IF(ISBLANK(HLOOKUP(L$1,m_preprocess!$1:$1048576, $D178, FALSE)), "", HLOOKUP(L$1, m_preprocess!$1:$1048576, $D178, FALSE))</f>
        <v>3.0599518427142667</v>
      </c>
      <c r="M178">
        <f>IF(ISBLANK(HLOOKUP(M$1,m_preprocess!$1:$1048576, $D178, FALSE)), "", HLOOKUP(M$1, m_preprocess!$1:$1048576, $D178, FALSE))</f>
        <v>0.70925735971396764</v>
      </c>
      <c r="N178">
        <f>IF(ISBLANK(HLOOKUP(N$1,m_preprocess!$1:$1048576, $D178, FALSE)), "", HLOOKUP(N$1, m_preprocess!$1:$1048576, $D178, FALSE))</f>
        <v>0.84962336166032482</v>
      </c>
      <c r="O178">
        <f>IF(ISBLANK(HLOOKUP(O$1,m_preprocess!$1:$1048576, $D178, FALSE)), "", HLOOKUP(O$1, m_preprocess!$1:$1048576, $D178, FALSE))</f>
        <v>1.4605982854201107</v>
      </c>
      <c r="P178">
        <f>IF(ISBLANK(HLOOKUP(P$1,m_preprocess!$1:$1048576, $D178, FALSE)), "", HLOOKUP(P$1, m_preprocess!$1:$1048576, $D178, FALSE))</f>
        <v>265907.49363876873</v>
      </c>
      <c r="Q178">
        <f>IF(ISBLANK(HLOOKUP(Q$1,m_preprocess!$1:$1048576, $D178, FALSE)), "", HLOOKUP(Q$1, m_preprocess!$1:$1048576, $D178, FALSE))</f>
        <v>139605978.64957181</v>
      </c>
      <c r="R178">
        <f>IF(ISBLANK(HLOOKUP(R$1,m_preprocess!$1:$1048576, $D178, FALSE)), "", HLOOKUP(R$1, m_preprocess!$1:$1048576, $D178, FALSE))</f>
        <v>11.838222087233618</v>
      </c>
      <c r="S178">
        <f>IF(ISBLANK(HLOOKUP(S$1,m_preprocess!$1:$1048576, $D178, FALSE)), "", HLOOKUP(S$1, m_preprocess!$1:$1048576, $D178, FALSE))</f>
        <v>10.539686297550288</v>
      </c>
      <c r="T178">
        <f>IF(ISBLANK(HLOOKUP(T$1,m_preprocess!$1:$1048576, $D178, FALSE)), "", HLOOKUP(T$1, m_preprocess!$1:$1048576, $D178, FALSE))</f>
        <v>16.955973750248955</v>
      </c>
      <c r="U178">
        <f>IF(ISBLANK(HLOOKUP(U$1,m_preprocess!$1:$1048576, $D178, FALSE)), "", HLOOKUP(U$1, m_preprocess!$1:$1048576, $D178, FALSE))</f>
        <v>32.317676338378817</v>
      </c>
      <c r="V178">
        <f>IF(ISBLANK(HLOOKUP(V$1,m_preprocess!$1:$1048576, $D178, FALSE)), "", HLOOKUP(V$1, m_preprocess!$1:$1048576, $D178, FALSE))</f>
        <v>9.0486330788687521</v>
      </c>
      <c r="W178">
        <f>IF(ISBLANK(HLOOKUP(W$1,m_preprocess!$1:$1048576, $D178, FALSE)), "", HLOOKUP(W$1, m_preprocess!$1:$1048576, $D178, FALSE))</f>
        <v>9.0896378908583948</v>
      </c>
    </row>
    <row r="179" spans="1:23">
      <c r="A179" s="42">
        <v>39356</v>
      </c>
      <c r="B179">
        <v>2007</v>
      </c>
      <c r="C179">
        <v>10</v>
      </c>
      <c r="D179">
        <v>179</v>
      </c>
      <c r="E179">
        <f>IF(ISBLANK(HLOOKUP(E$1,m_preprocess!$1:$1048576, $D179, FALSE)), "", HLOOKUP(E$1, m_preprocess!$1:$1048576, $D179, FALSE))</f>
        <v>192.56</v>
      </c>
      <c r="F179">
        <f>IF(ISBLANK(HLOOKUP(F$1,m_preprocess!$1:$1048576, $D179, FALSE)), "", HLOOKUP(F$1, m_preprocess!$1:$1048576, $D179, FALSE))</f>
        <v>101.67</v>
      </c>
      <c r="G179">
        <f>IF(ISBLANK(HLOOKUP(G$1,m_preprocess!$1:$1048576, $D179, FALSE)), "", HLOOKUP(G$1, m_preprocess!$1:$1048576, $D179, FALSE))</f>
        <v>129.16999999999999</v>
      </c>
      <c r="H179">
        <f>IF(ISBLANK(HLOOKUP(H$1,m_preprocess!$1:$1048576, $D179, FALSE)), "", HLOOKUP(H$1, m_preprocess!$1:$1048576, $D179, FALSE))</f>
        <v>107.8</v>
      </c>
      <c r="I179">
        <f>IF(ISBLANK(HLOOKUP(I$1,m_preprocess!$1:$1048576, $D179, FALSE)), "", HLOOKUP(I$1, m_preprocess!$1:$1048576, $D179, FALSE))</f>
        <v>5.112681096114156</v>
      </c>
      <c r="J179">
        <f>IF(ISBLANK(HLOOKUP(J$1,m_preprocess!$1:$1048576, $D179, FALSE)), "", HLOOKUP(J$1, m_preprocess!$1:$1048576, $D179, FALSE))</f>
        <v>1.5506298289074112</v>
      </c>
      <c r="K179">
        <f>IF(ISBLANK(HLOOKUP(K$1,m_preprocess!$1:$1048576, $D179, FALSE)), "", HLOOKUP(K$1, m_preprocess!$1:$1048576, $D179, FALSE))</f>
        <v>2.311442959918073</v>
      </c>
      <c r="L179">
        <f>IF(ISBLANK(HLOOKUP(L$1,m_preprocess!$1:$1048576, $D179, FALSE)), "", HLOOKUP(L$1, m_preprocess!$1:$1048576, $D179, FALSE))</f>
        <v>3.5846308457467617</v>
      </c>
      <c r="M179">
        <f>IF(ISBLANK(HLOOKUP(M$1,m_preprocess!$1:$1048576, $D179, FALSE)), "", HLOOKUP(M$1, m_preprocess!$1:$1048576, $D179, FALSE))</f>
        <v>0.83756541993484457</v>
      </c>
      <c r="N179">
        <f>IF(ISBLANK(HLOOKUP(N$1,m_preprocess!$1:$1048576, $D179, FALSE)), "", HLOOKUP(N$1, m_preprocess!$1:$1048576, $D179, FALSE))</f>
        <v>0.94794264105191939</v>
      </c>
      <c r="O179">
        <f>IF(ISBLANK(HLOOKUP(O$1,m_preprocess!$1:$1048576, $D179, FALSE)), "", HLOOKUP(O$1, m_preprocess!$1:$1048576, $D179, FALSE))</f>
        <v>1.7714397870592855</v>
      </c>
      <c r="P179">
        <f>IF(ISBLANK(HLOOKUP(P$1,m_preprocess!$1:$1048576, $D179, FALSE)), "", HLOOKUP(P$1, m_preprocess!$1:$1048576, $D179, FALSE))</f>
        <v>264036.94923816068</v>
      </c>
      <c r="Q179">
        <f>IF(ISBLANK(HLOOKUP(Q$1,m_preprocess!$1:$1048576, $D179, FALSE)), "", HLOOKUP(Q$1, m_preprocess!$1:$1048576, $D179, FALSE))</f>
        <v>142396230.36048001</v>
      </c>
      <c r="R179">
        <f>IF(ISBLANK(HLOOKUP(R$1,m_preprocess!$1:$1048576, $D179, FALSE)), "", HLOOKUP(R$1, m_preprocess!$1:$1048576, $D179, FALSE))</f>
        <v>13.971027451558966</v>
      </c>
      <c r="S179">
        <f>IF(ISBLANK(HLOOKUP(S$1,m_preprocess!$1:$1048576, $D179, FALSE)), "", HLOOKUP(S$1, m_preprocess!$1:$1048576, $D179, FALSE))</f>
        <v>12.244090970787843</v>
      </c>
      <c r="T179">
        <f>IF(ISBLANK(HLOOKUP(T$1,m_preprocess!$1:$1048576, $D179, FALSE)), "", HLOOKUP(T$1, m_preprocess!$1:$1048576, $D179, FALSE))</f>
        <v>18.953083495623094</v>
      </c>
      <c r="U179">
        <f>IF(ISBLANK(HLOOKUP(U$1,m_preprocess!$1:$1048576, $D179, FALSE)), "", HLOOKUP(U$1, m_preprocess!$1:$1048576, $D179, FALSE))</f>
        <v>39.041621652798263</v>
      </c>
      <c r="V179">
        <f>IF(ISBLANK(HLOOKUP(V$1,m_preprocess!$1:$1048576, $D179, FALSE)), "", HLOOKUP(V$1, m_preprocess!$1:$1048576, $D179, FALSE))</f>
        <v>12.912931587488934</v>
      </c>
      <c r="W179">
        <f>IF(ISBLANK(HLOOKUP(W$1,m_preprocess!$1:$1048576, $D179, FALSE)), "", HLOOKUP(W$1, m_preprocess!$1:$1048576, $D179, FALSE))</f>
        <v>10.720638398741025</v>
      </c>
    </row>
    <row r="180" spans="1:23">
      <c r="A180" s="42">
        <v>39387</v>
      </c>
      <c r="B180">
        <v>2007</v>
      </c>
      <c r="C180">
        <v>11</v>
      </c>
      <c r="D180">
        <v>180</v>
      </c>
      <c r="E180">
        <f>IF(ISBLANK(HLOOKUP(E$1,m_preprocess!$1:$1048576, $D180, FALSE)), "", HLOOKUP(E$1, m_preprocess!$1:$1048576, $D180, FALSE))</f>
        <v>188.26</v>
      </c>
      <c r="F180">
        <f>IF(ISBLANK(HLOOKUP(F$1,m_preprocess!$1:$1048576, $D180, FALSE)), "", HLOOKUP(F$1, m_preprocess!$1:$1048576, $D180, FALSE))</f>
        <v>102.92</v>
      </c>
      <c r="G180">
        <f>IF(ISBLANK(HLOOKUP(G$1,m_preprocess!$1:$1048576, $D180, FALSE)), "", HLOOKUP(G$1, m_preprocess!$1:$1048576, $D180, FALSE))</f>
        <v>125.88</v>
      </c>
      <c r="H180">
        <f>IF(ISBLANK(HLOOKUP(H$1,m_preprocess!$1:$1048576, $D180, FALSE)), "", HLOOKUP(H$1, m_preprocess!$1:$1048576, $D180, FALSE))</f>
        <v>102.4</v>
      </c>
      <c r="I180">
        <f>IF(ISBLANK(HLOOKUP(I$1,m_preprocess!$1:$1048576, $D180, FALSE)), "", HLOOKUP(I$1, m_preprocess!$1:$1048576, $D180, FALSE))</f>
        <v>5.3784254331216621</v>
      </c>
      <c r="J180">
        <f>IF(ISBLANK(HLOOKUP(J$1,m_preprocess!$1:$1048576, $D180, FALSE)), "", HLOOKUP(J$1, m_preprocess!$1:$1048576, $D180, FALSE))</f>
        <v>1.7869852625574341</v>
      </c>
      <c r="K180">
        <f>IF(ISBLANK(HLOOKUP(K$1,m_preprocess!$1:$1048576, $D180, FALSE)), "", HLOOKUP(K$1, m_preprocess!$1:$1048576, $D180, FALSE))</f>
        <v>2.358067875945336</v>
      </c>
      <c r="L180">
        <f>IF(ISBLANK(HLOOKUP(L$1,m_preprocess!$1:$1048576, $D180, FALSE)), "", HLOOKUP(L$1, m_preprocess!$1:$1048576, $D180, FALSE))</f>
        <v>3.2945606196196207</v>
      </c>
      <c r="M180">
        <f>IF(ISBLANK(HLOOKUP(M$1,m_preprocess!$1:$1048576, $D180, FALSE)), "", HLOOKUP(M$1, m_preprocess!$1:$1048576, $D180, FALSE))</f>
        <v>0.78160428923919445</v>
      </c>
      <c r="N180">
        <f>IF(ISBLANK(HLOOKUP(N$1,m_preprocess!$1:$1048576, $D180, FALSE)), "", HLOOKUP(N$1, m_preprocess!$1:$1048576, $D180, FALSE))</f>
        <v>0.84384316808509408</v>
      </c>
      <c r="O180">
        <f>IF(ISBLANK(HLOOKUP(O$1,m_preprocess!$1:$1048576, $D180, FALSE)), "", HLOOKUP(O$1, m_preprocess!$1:$1048576, $D180, FALSE))</f>
        <v>1.6483004079628387</v>
      </c>
      <c r="P180">
        <f>IF(ISBLANK(HLOOKUP(P$1,m_preprocess!$1:$1048576, $D180, FALSE)), "", HLOOKUP(P$1, m_preprocess!$1:$1048576, $D180, FALSE))</f>
        <v>263188.59557525499</v>
      </c>
      <c r="Q180">
        <f>IF(ISBLANK(HLOOKUP(Q$1,m_preprocess!$1:$1048576, $D180, FALSE)), "", HLOOKUP(Q$1, m_preprocess!$1:$1048576, $D180, FALSE))</f>
        <v>147925111.11144575</v>
      </c>
      <c r="R180">
        <f>IF(ISBLANK(HLOOKUP(R$1,m_preprocess!$1:$1048576, $D180, FALSE)), "", HLOOKUP(R$1, m_preprocess!$1:$1048576, $D180, FALSE))</f>
        <v>13.103761445783132</v>
      </c>
      <c r="S180">
        <f>IF(ISBLANK(HLOOKUP(S$1,m_preprocess!$1:$1048576, $D180, FALSE)), "", HLOOKUP(S$1, m_preprocess!$1:$1048576, $D180, FALSE))</f>
        <v>11.483415536338905</v>
      </c>
      <c r="T180">
        <f>IF(ISBLANK(HLOOKUP(T$1,m_preprocess!$1:$1048576, $D180, FALSE)), "", HLOOKUP(T$1, m_preprocess!$1:$1048576, $D180, FALSE))</f>
        <v>19.496823843762144</v>
      </c>
      <c r="U180">
        <f>IF(ISBLANK(HLOOKUP(U$1,m_preprocess!$1:$1048576, $D180, FALSE)), "", HLOOKUP(U$1, m_preprocess!$1:$1048576, $D180, FALSE))</f>
        <v>42.187803951224254</v>
      </c>
      <c r="V180">
        <f>IF(ISBLANK(HLOOKUP(V$1,m_preprocess!$1:$1048576, $D180, FALSE)), "", HLOOKUP(V$1, m_preprocess!$1:$1048576, $D180, FALSE))</f>
        <v>14.293146438204429</v>
      </c>
      <c r="W180">
        <f>IF(ISBLANK(HLOOKUP(W$1,m_preprocess!$1:$1048576, $D180, FALSE)), "", HLOOKUP(W$1, m_preprocess!$1:$1048576, $D180, FALSE))</f>
        <v>11.239502001554605</v>
      </c>
    </row>
    <row r="181" spans="1:23">
      <c r="A181" s="42">
        <v>39417</v>
      </c>
      <c r="B181">
        <v>2007</v>
      </c>
      <c r="C181">
        <v>12</v>
      </c>
      <c r="D181">
        <v>181</v>
      </c>
      <c r="E181">
        <f>IF(ISBLANK(HLOOKUP(E$1,m_preprocess!$1:$1048576, $D181, FALSE)), "", HLOOKUP(E$1, m_preprocess!$1:$1048576, $D181, FALSE))</f>
        <v>201.37</v>
      </c>
      <c r="F181">
        <f>IF(ISBLANK(HLOOKUP(F$1,m_preprocess!$1:$1048576, $D181, FALSE)), "", HLOOKUP(F$1, m_preprocess!$1:$1048576, $D181, FALSE))</f>
        <v>103.57</v>
      </c>
      <c r="G181">
        <f>IF(ISBLANK(HLOOKUP(G$1,m_preprocess!$1:$1048576, $D181, FALSE)), "", HLOOKUP(G$1, m_preprocess!$1:$1048576, $D181, FALSE))</f>
        <v>122.43</v>
      </c>
      <c r="H181">
        <f>IF(ISBLANK(HLOOKUP(H$1,m_preprocess!$1:$1048576, $D181, FALSE)), "", HLOOKUP(H$1, m_preprocess!$1:$1048576, $D181, FALSE))</f>
        <v>92.6</v>
      </c>
      <c r="I181">
        <f>IF(ISBLANK(HLOOKUP(I$1,m_preprocess!$1:$1048576, $D181, FALSE)), "", HLOOKUP(I$1, m_preprocess!$1:$1048576, $D181, FALSE))</f>
        <v>5.2616161635024561</v>
      </c>
      <c r="J181">
        <f>IF(ISBLANK(HLOOKUP(J$1,m_preprocess!$1:$1048576, $D181, FALSE)), "", HLOOKUP(J$1, m_preprocess!$1:$1048576, $D181, FALSE))</f>
        <v>1.7675716368346077</v>
      </c>
      <c r="K181">
        <f>IF(ISBLANK(HLOOKUP(K$1,m_preprocess!$1:$1048576, $D181, FALSE)), "", HLOOKUP(K$1, m_preprocess!$1:$1048576, $D181, FALSE))</f>
        <v>2.1242726702890642</v>
      </c>
      <c r="L181">
        <f>IF(ISBLANK(HLOOKUP(L$1,m_preprocess!$1:$1048576, $D181, FALSE)), "", HLOOKUP(L$1, m_preprocess!$1:$1048576, $D181, FALSE))</f>
        <v>3.4007288220667329</v>
      </c>
      <c r="M181">
        <f>IF(ISBLANK(HLOOKUP(M$1,m_preprocess!$1:$1048576, $D181, FALSE)), "", HLOOKUP(M$1, m_preprocess!$1:$1048576, $D181, FALSE))</f>
        <v>0.8305127375135084</v>
      </c>
      <c r="N181">
        <f>IF(ISBLANK(HLOOKUP(N$1,m_preprocess!$1:$1048576, $D181, FALSE)), "", HLOOKUP(N$1, m_preprocess!$1:$1048576, $D181, FALSE))</f>
        <v>0.84119146826691604</v>
      </c>
      <c r="O181">
        <f>IF(ISBLANK(HLOOKUP(O$1,m_preprocess!$1:$1048576, $D181, FALSE)), "", HLOOKUP(O$1, m_preprocess!$1:$1048576, $D181, FALSE))</f>
        <v>1.7001622261348492</v>
      </c>
      <c r="P181">
        <f>IF(ISBLANK(HLOOKUP(P$1,m_preprocess!$1:$1048576, $D181, FALSE)), "", HLOOKUP(P$1, m_preprocess!$1:$1048576, $D181, FALSE))</f>
        <v>262195.5082021163</v>
      </c>
      <c r="Q181">
        <f>IF(ISBLANK(HLOOKUP(Q$1,m_preprocess!$1:$1048576, $D181, FALSE)), "", HLOOKUP(Q$1, m_preprocess!$1:$1048576, $D181, FALSE))</f>
        <v>165082639.65675387</v>
      </c>
      <c r="R181">
        <f>IF(ISBLANK(HLOOKUP(R$1,m_preprocess!$1:$1048576, $D181, FALSE)), "", HLOOKUP(R$1, m_preprocess!$1:$1048576, $D181, FALSE))</f>
        <v>13.197999816549194</v>
      </c>
      <c r="S181">
        <f>IF(ISBLANK(HLOOKUP(S$1,m_preprocess!$1:$1048576, $D181, FALSE)), "", HLOOKUP(S$1, m_preprocess!$1:$1048576, $D181, FALSE))</f>
        <v>11.610723095490972</v>
      </c>
      <c r="T181">
        <f>IF(ISBLANK(HLOOKUP(T$1,m_preprocess!$1:$1048576, $D181, FALSE)), "", HLOOKUP(T$1, m_preprocess!$1:$1048576, $D181, FALSE))</f>
        <v>15.562458771845131</v>
      </c>
      <c r="U181">
        <f>IF(ISBLANK(HLOOKUP(U$1,m_preprocess!$1:$1048576, $D181, FALSE)), "", HLOOKUP(U$1, m_preprocess!$1:$1048576, $D181, FALSE))</f>
        <v>60.291215613980889</v>
      </c>
      <c r="V181">
        <f>IF(ISBLANK(HLOOKUP(V$1,m_preprocess!$1:$1048576, $D181, FALSE)), "", HLOOKUP(V$1, m_preprocess!$1:$1048576, $D181, FALSE))</f>
        <v>13.076465907115962</v>
      </c>
      <c r="W181">
        <f>IF(ISBLANK(HLOOKUP(W$1,m_preprocess!$1:$1048576, $D181, FALSE)), "", HLOOKUP(W$1, m_preprocess!$1:$1048576, $D181, FALSE))</f>
        <v>22.644910659457373</v>
      </c>
    </row>
    <row r="182" spans="1:23">
      <c r="A182" s="42">
        <v>39448</v>
      </c>
      <c r="B182">
        <v>2008</v>
      </c>
      <c r="C182">
        <v>1</v>
      </c>
      <c r="D182">
        <v>182</v>
      </c>
      <c r="E182">
        <f>IF(ISBLANK(HLOOKUP(E$1,m_preprocess!$1:$1048576, $D182, FALSE)), "", HLOOKUP(E$1, m_preprocess!$1:$1048576, $D182, FALSE))</f>
        <v>173.16</v>
      </c>
      <c r="F182">
        <f>IF(ISBLANK(HLOOKUP(F$1,m_preprocess!$1:$1048576, $D182, FALSE)), "", HLOOKUP(F$1, m_preprocess!$1:$1048576, $D182, FALSE))</f>
        <v>104.7</v>
      </c>
      <c r="G182">
        <f>IF(ISBLANK(HLOOKUP(G$1,m_preprocess!$1:$1048576, $D182, FALSE)), "", HLOOKUP(G$1, m_preprocess!$1:$1048576, $D182, FALSE))</f>
        <v>121.86</v>
      </c>
      <c r="H182">
        <f>IF(ISBLANK(HLOOKUP(H$1,m_preprocess!$1:$1048576, $D182, FALSE)), "", HLOOKUP(H$1, m_preprocess!$1:$1048576, $D182, FALSE))</f>
        <v>94.8</v>
      </c>
      <c r="I182">
        <f>IF(ISBLANK(HLOOKUP(I$1,m_preprocess!$1:$1048576, $D182, FALSE)), "", HLOOKUP(I$1, m_preprocess!$1:$1048576, $D182, FALSE))</f>
        <v>5.1962817613746992</v>
      </c>
      <c r="J182">
        <f>IF(ISBLANK(HLOOKUP(J$1,m_preprocess!$1:$1048576, $D182, FALSE)), "", HLOOKUP(J$1, m_preprocess!$1:$1048576, $D182, FALSE))</f>
        <v>1.3474313532142683</v>
      </c>
      <c r="K182">
        <f>IF(ISBLANK(HLOOKUP(K$1,m_preprocess!$1:$1048576, $D182, FALSE)), "", HLOOKUP(K$1, m_preprocess!$1:$1048576, $D182, FALSE))</f>
        <v>2.5833364741910376</v>
      </c>
      <c r="L182">
        <f>IF(ISBLANK(HLOOKUP(L$1,m_preprocess!$1:$1048576, $D182, FALSE)), "", HLOOKUP(L$1, m_preprocess!$1:$1048576, $D182, FALSE))</f>
        <v>3.3908817208488937</v>
      </c>
      <c r="M182">
        <f>IF(ISBLANK(HLOOKUP(M$1,m_preprocess!$1:$1048576, $D182, FALSE)), "", HLOOKUP(M$1, m_preprocess!$1:$1048576, $D182, FALSE))</f>
        <v>0.7797232241703701</v>
      </c>
      <c r="N182">
        <f>IF(ISBLANK(HLOOKUP(N$1,m_preprocess!$1:$1048576, $D182, FALSE)), "", HLOOKUP(N$1, m_preprocess!$1:$1048576, $D182, FALSE))</f>
        <v>0.94706088053719706</v>
      </c>
      <c r="O182">
        <f>IF(ISBLANK(HLOOKUP(O$1,m_preprocess!$1:$1048576, $D182, FALSE)), "", HLOOKUP(O$1, m_preprocess!$1:$1048576, $D182, FALSE))</f>
        <v>1.6272951961968969</v>
      </c>
      <c r="P182">
        <f>IF(ISBLANK(HLOOKUP(P$1,m_preprocess!$1:$1048576, $D182, FALSE)), "", HLOOKUP(P$1, m_preprocess!$1:$1048576, $D182, FALSE))</f>
        <v>259155.95980855191</v>
      </c>
      <c r="Q182">
        <f>IF(ISBLANK(HLOOKUP(Q$1,m_preprocess!$1:$1048576, $D182, FALSE)), "", HLOOKUP(Q$1, m_preprocess!$1:$1048576, $D182, FALSE))</f>
        <v>160268771.56045845</v>
      </c>
      <c r="R182">
        <f>IF(ISBLANK(HLOOKUP(R$1,m_preprocess!$1:$1048576, $D182, FALSE)), "", HLOOKUP(R$1, m_preprocess!$1:$1048576, $D182, FALSE))</f>
        <v>16.039217392550142</v>
      </c>
      <c r="S182">
        <f>IF(ISBLANK(HLOOKUP(S$1,m_preprocess!$1:$1048576, $D182, FALSE)), "", HLOOKUP(S$1, m_preprocess!$1:$1048576, $D182, FALSE))</f>
        <v>14.469996924546322</v>
      </c>
      <c r="T182">
        <f>IF(ISBLANK(HLOOKUP(T$1,m_preprocess!$1:$1048576, $D182, FALSE)), "", HLOOKUP(T$1, m_preprocess!$1:$1048576, $D182, FALSE))</f>
        <v>17.180944708691502</v>
      </c>
      <c r="U182">
        <f>IF(ISBLANK(HLOOKUP(U$1,m_preprocess!$1:$1048576, $D182, FALSE)), "", HLOOKUP(U$1, m_preprocess!$1:$1048576, $D182, FALSE))</f>
        <v>34.340118885864378</v>
      </c>
      <c r="V182">
        <f>IF(ISBLANK(HLOOKUP(V$1,m_preprocess!$1:$1048576, $D182, FALSE)), "", HLOOKUP(V$1, m_preprocess!$1:$1048576, $D182, FALSE))</f>
        <v>10.525722584049666</v>
      </c>
      <c r="W182">
        <f>IF(ISBLANK(HLOOKUP(W$1,m_preprocess!$1:$1048576, $D182, FALSE)), "", HLOOKUP(W$1, m_preprocess!$1:$1048576, $D182, FALSE))</f>
        <v>9.2581440783190079</v>
      </c>
    </row>
    <row r="183" spans="1:23">
      <c r="A183" s="42">
        <v>39479</v>
      </c>
      <c r="B183">
        <v>2008</v>
      </c>
      <c r="C183">
        <v>2</v>
      </c>
      <c r="D183">
        <v>183</v>
      </c>
      <c r="E183">
        <f>IF(ISBLANK(HLOOKUP(E$1,m_preprocess!$1:$1048576, $D183, FALSE)), "", HLOOKUP(E$1, m_preprocess!$1:$1048576, $D183, FALSE))</f>
        <v>167.19</v>
      </c>
      <c r="F183">
        <f>IF(ISBLANK(HLOOKUP(F$1,m_preprocess!$1:$1048576, $D183, FALSE)), "", HLOOKUP(F$1, m_preprocess!$1:$1048576, $D183, FALSE))</f>
        <v>107.44</v>
      </c>
      <c r="G183">
        <f>IF(ISBLANK(HLOOKUP(G$1,m_preprocess!$1:$1048576, $D183, FALSE)), "", HLOOKUP(G$1, m_preprocess!$1:$1048576, $D183, FALSE))</f>
        <v>121.91</v>
      </c>
      <c r="H183">
        <f>IF(ISBLANK(HLOOKUP(H$1,m_preprocess!$1:$1048576, $D183, FALSE)), "", HLOOKUP(H$1, m_preprocess!$1:$1048576, $D183, FALSE))</f>
        <v>91.1</v>
      </c>
      <c r="I183">
        <f>IF(ISBLANK(HLOOKUP(I$1,m_preprocess!$1:$1048576, $D183, FALSE)), "", HLOOKUP(I$1, m_preprocess!$1:$1048576, $D183, FALSE))</f>
        <v>4.657103199215479</v>
      </c>
      <c r="J183">
        <f>IF(ISBLANK(HLOOKUP(J$1,m_preprocess!$1:$1048576, $D183, FALSE)), "", HLOOKUP(J$1, m_preprocess!$1:$1048576, $D183, FALSE))</f>
        <v>1.3249285949572172</v>
      </c>
      <c r="K183">
        <f>IF(ISBLANK(HLOOKUP(K$1,m_preprocess!$1:$1048576, $D183, FALSE)), "", HLOOKUP(K$1, m_preprocess!$1:$1048576, $D183, FALSE))</f>
        <v>2.0377545650789961</v>
      </c>
      <c r="L183">
        <f>IF(ISBLANK(HLOOKUP(L$1,m_preprocess!$1:$1048576, $D183, FALSE)), "", HLOOKUP(L$1, m_preprocess!$1:$1048576, $D183, FALSE))</f>
        <v>3.0668143141159718</v>
      </c>
      <c r="M183">
        <f>IF(ISBLANK(HLOOKUP(M$1,m_preprocess!$1:$1048576, $D183, FALSE)), "", HLOOKUP(M$1, m_preprocess!$1:$1048576, $D183, FALSE))</f>
        <v>0.69657509071031187</v>
      </c>
      <c r="N183">
        <f>IF(ISBLANK(HLOOKUP(N$1,m_preprocess!$1:$1048576, $D183, FALSE)), "", HLOOKUP(N$1, m_preprocess!$1:$1048576, $D183, FALSE))</f>
        <v>0.77483018369000134</v>
      </c>
      <c r="O183">
        <f>IF(ISBLANK(HLOOKUP(O$1,m_preprocess!$1:$1048576, $D183, FALSE)), "", HLOOKUP(O$1, m_preprocess!$1:$1048576, $D183, FALSE))</f>
        <v>1.5332038359520077</v>
      </c>
      <c r="P183">
        <f>IF(ISBLANK(HLOOKUP(P$1,m_preprocess!$1:$1048576, $D183, FALSE)), "", HLOOKUP(P$1, m_preprocess!$1:$1048576, $D183, FALSE))</f>
        <v>251464.05361599021</v>
      </c>
      <c r="Q183">
        <f>IF(ISBLANK(HLOOKUP(Q$1,m_preprocess!$1:$1048576, $D183, FALSE)), "", HLOOKUP(Q$1, m_preprocess!$1:$1048576, $D183, FALSE))</f>
        <v>159977453.92768058</v>
      </c>
      <c r="R183">
        <f>IF(ISBLANK(HLOOKUP(R$1,m_preprocess!$1:$1048576, $D183, FALSE)), "", HLOOKUP(R$1, m_preprocess!$1:$1048576, $D183, FALSE))</f>
        <v>12.110565832092329</v>
      </c>
      <c r="S183">
        <f>IF(ISBLANK(HLOOKUP(S$1,m_preprocess!$1:$1048576, $D183, FALSE)), "", HLOOKUP(S$1, m_preprocess!$1:$1048576, $D183, FALSE))</f>
        <v>10.689032166790767</v>
      </c>
      <c r="T183">
        <f>IF(ISBLANK(HLOOKUP(T$1,m_preprocess!$1:$1048576, $D183, FALSE)), "", HLOOKUP(T$1, m_preprocess!$1:$1048576, $D183, FALSE))</f>
        <v>18.769855026061059</v>
      </c>
      <c r="U183">
        <f>IF(ISBLANK(HLOOKUP(U$1,m_preprocess!$1:$1048576, $D183, FALSE)), "", HLOOKUP(U$1, m_preprocess!$1:$1048576, $D183, FALSE))</f>
        <v>30.290854508655997</v>
      </c>
      <c r="V183">
        <f>IF(ISBLANK(HLOOKUP(V$1,m_preprocess!$1:$1048576, $D183, FALSE)), "", HLOOKUP(V$1, m_preprocess!$1:$1048576, $D183, FALSE))</f>
        <v>11.159420263868205</v>
      </c>
      <c r="W183">
        <f>IF(ISBLANK(HLOOKUP(W$1,m_preprocess!$1:$1048576, $D183, FALSE)), "", HLOOKUP(W$1, m_preprocess!$1:$1048576, $D183, FALSE))</f>
        <v>6.2337208674609093</v>
      </c>
    </row>
    <row r="184" spans="1:23">
      <c r="A184" s="42">
        <v>39508</v>
      </c>
      <c r="B184">
        <v>2008</v>
      </c>
      <c r="C184">
        <v>3</v>
      </c>
      <c r="D184">
        <v>184</v>
      </c>
      <c r="E184">
        <f>IF(ISBLANK(HLOOKUP(E$1,m_preprocess!$1:$1048576, $D184, FALSE)), "", HLOOKUP(E$1, m_preprocess!$1:$1048576, $D184, FALSE))</f>
        <v>190.98</v>
      </c>
      <c r="F184">
        <f>IF(ISBLANK(HLOOKUP(F$1,m_preprocess!$1:$1048576, $D184, FALSE)), "", HLOOKUP(F$1, m_preprocess!$1:$1048576, $D184, FALSE))</f>
        <v>108.49</v>
      </c>
      <c r="G184">
        <f>IF(ISBLANK(HLOOKUP(G$1,m_preprocess!$1:$1048576, $D184, FALSE)), "", HLOOKUP(G$1, m_preprocess!$1:$1048576, $D184, FALSE))</f>
        <v>128.99</v>
      </c>
      <c r="H184">
        <f>IF(ISBLANK(HLOOKUP(H$1,m_preprocess!$1:$1048576, $D184, FALSE)), "", HLOOKUP(H$1, m_preprocess!$1:$1048576, $D184, FALSE))</f>
        <v>97.7</v>
      </c>
      <c r="I184">
        <f>IF(ISBLANK(HLOOKUP(I$1,m_preprocess!$1:$1048576, $D184, FALSE)), "", HLOOKUP(I$1, m_preprocess!$1:$1048576, $D184, FALSE))</f>
        <v>5.2245749672317965</v>
      </c>
      <c r="J184">
        <f>IF(ISBLANK(HLOOKUP(J$1,m_preprocess!$1:$1048576, $D184, FALSE)), "", HLOOKUP(J$1, m_preprocess!$1:$1048576, $D184, FALSE))</f>
        <v>1.4490773257702423</v>
      </c>
      <c r="K184">
        <f>IF(ISBLANK(HLOOKUP(K$1,m_preprocess!$1:$1048576, $D184, FALSE)), "", HLOOKUP(K$1, m_preprocess!$1:$1048576, $D184, FALSE))</f>
        <v>2.6229826972697365</v>
      </c>
      <c r="L184">
        <f>IF(ISBLANK(HLOOKUP(L$1,m_preprocess!$1:$1048576, $D184, FALSE)), "", HLOOKUP(L$1, m_preprocess!$1:$1048576, $D184, FALSE))</f>
        <v>3.298250245162655</v>
      </c>
      <c r="M184">
        <f>IF(ISBLANK(HLOOKUP(M$1,m_preprocess!$1:$1048576, $D184, FALSE)), "", HLOOKUP(M$1, m_preprocess!$1:$1048576, $D184, FALSE))</f>
        <v>0.80203774263338956</v>
      </c>
      <c r="N184">
        <f>IF(ISBLANK(HLOOKUP(N$1,m_preprocess!$1:$1048576, $D184, FALSE)), "", HLOOKUP(N$1, m_preprocess!$1:$1048576, $D184, FALSE))</f>
        <v>0.79560355226448343</v>
      </c>
      <c r="O184">
        <f>IF(ISBLANK(HLOOKUP(O$1,m_preprocess!$1:$1048576, $D184, FALSE)), "", HLOOKUP(O$1, m_preprocess!$1:$1048576, $D184, FALSE))</f>
        <v>1.6001704046844618</v>
      </c>
      <c r="P184">
        <f>IF(ISBLANK(HLOOKUP(P$1,m_preprocess!$1:$1048576, $D184, FALSE)), "", HLOOKUP(P$1, m_preprocess!$1:$1048576, $D184, FALSE))</f>
        <v>248380.43785006044</v>
      </c>
      <c r="Q184">
        <f>IF(ISBLANK(HLOOKUP(Q$1,m_preprocess!$1:$1048576, $D184, FALSE)), "", HLOOKUP(Q$1, m_preprocess!$1:$1048576, $D184, FALSE))</f>
        <v>159694863.27274403</v>
      </c>
      <c r="R184">
        <f>IF(ISBLANK(HLOOKUP(R$1,m_preprocess!$1:$1048576, $D184, FALSE)), "", HLOOKUP(R$1, m_preprocess!$1:$1048576, $D184, FALSE))</f>
        <v>14.459845147018157</v>
      </c>
      <c r="S184">
        <f>IF(ISBLANK(HLOOKUP(S$1,m_preprocess!$1:$1048576, $D184, FALSE)), "", HLOOKUP(S$1, m_preprocess!$1:$1048576, $D184, FALSE))</f>
        <v>12.983806977601624</v>
      </c>
      <c r="T184">
        <f>IF(ISBLANK(HLOOKUP(T$1,m_preprocess!$1:$1048576, $D184, FALSE)), "", HLOOKUP(T$1, m_preprocess!$1:$1048576, $D184, FALSE))</f>
        <v>17.58059775094479</v>
      </c>
      <c r="U184">
        <f>IF(ISBLANK(HLOOKUP(U$1,m_preprocess!$1:$1048576, $D184, FALSE)), "", HLOOKUP(U$1, m_preprocess!$1:$1048576, $D184, FALSE))</f>
        <v>29.755167088026539</v>
      </c>
      <c r="V184">
        <f>IF(ISBLANK(HLOOKUP(V$1,m_preprocess!$1:$1048576, $D184, FALSE)), "", HLOOKUP(V$1, m_preprocess!$1:$1048576, $D184, FALSE))</f>
        <v>10.727387098810951</v>
      </c>
      <c r="W184">
        <f>IF(ISBLANK(HLOOKUP(W$1,m_preprocess!$1:$1048576, $D184, FALSE)), "", HLOOKUP(W$1, m_preprocess!$1:$1048576, $D184, FALSE))</f>
        <v>7.2586032261037889</v>
      </c>
    </row>
    <row r="185" spans="1:23">
      <c r="A185" s="42">
        <v>39539</v>
      </c>
      <c r="B185">
        <v>2008</v>
      </c>
      <c r="C185">
        <v>4</v>
      </c>
      <c r="D185">
        <v>185</v>
      </c>
      <c r="E185">
        <f>IF(ISBLANK(HLOOKUP(E$1,m_preprocess!$1:$1048576, $D185, FALSE)), "", HLOOKUP(E$1, m_preprocess!$1:$1048576, $D185, FALSE))</f>
        <v>207.59</v>
      </c>
      <c r="F185">
        <f>IF(ISBLANK(HLOOKUP(F$1,m_preprocess!$1:$1048576, $D185, FALSE)), "", HLOOKUP(F$1, m_preprocess!$1:$1048576, $D185, FALSE))</f>
        <v>109.29</v>
      </c>
      <c r="G185">
        <f>IF(ISBLANK(HLOOKUP(G$1,m_preprocess!$1:$1048576, $D185, FALSE)), "", HLOOKUP(G$1, m_preprocess!$1:$1048576, $D185, FALSE))</f>
        <v>129.47999999999999</v>
      </c>
      <c r="H185">
        <f>IF(ISBLANK(HLOOKUP(H$1,m_preprocess!$1:$1048576, $D185, FALSE)), "", HLOOKUP(H$1, m_preprocess!$1:$1048576, $D185, FALSE))</f>
        <v>99.2</v>
      </c>
      <c r="I185">
        <f>IF(ISBLANK(HLOOKUP(I$1,m_preprocess!$1:$1048576, $D185, FALSE)), "", HLOOKUP(I$1, m_preprocess!$1:$1048576, $D185, FALSE))</f>
        <v>5.3981961360993065</v>
      </c>
      <c r="J185">
        <f>IF(ISBLANK(HLOOKUP(J$1,m_preprocess!$1:$1048576, $D185, FALSE)), "", HLOOKUP(J$1, m_preprocess!$1:$1048576, $D185, FALSE))</f>
        <v>1.6678201364171468</v>
      </c>
      <c r="K185">
        <f>IF(ISBLANK(HLOOKUP(K$1,m_preprocess!$1:$1048576, $D185, FALSE)), "", HLOOKUP(K$1, m_preprocess!$1:$1048576, $D185, FALSE))</f>
        <v>2.7217954597630056</v>
      </c>
      <c r="L185">
        <f>IF(ISBLANK(HLOOKUP(L$1,m_preprocess!$1:$1048576, $D185, FALSE)), "", HLOOKUP(L$1, m_preprocess!$1:$1048576, $D185, FALSE))</f>
        <v>3.5169471905933629</v>
      </c>
      <c r="M185">
        <f>IF(ISBLANK(HLOOKUP(M$1,m_preprocess!$1:$1048576, $D185, FALSE)), "", HLOOKUP(M$1, m_preprocess!$1:$1048576, $D185, FALSE))</f>
        <v>0.82026584267979874</v>
      </c>
      <c r="N185">
        <f>IF(ISBLANK(HLOOKUP(N$1,m_preprocess!$1:$1048576, $D185, FALSE)), "", HLOOKUP(N$1, m_preprocess!$1:$1048576, $D185, FALSE))</f>
        <v>0.8797867212513808</v>
      </c>
      <c r="O185">
        <f>IF(ISBLANK(HLOOKUP(O$1,m_preprocess!$1:$1048576, $D185, FALSE)), "", HLOOKUP(O$1, m_preprocess!$1:$1048576, $D185, FALSE))</f>
        <v>1.781004983364705</v>
      </c>
      <c r="P185">
        <f>IF(ISBLANK(HLOOKUP(P$1,m_preprocess!$1:$1048576, $D185, FALSE)), "", HLOOKUP(P$1, m_preprocess!$1:$1048576, $D185, FALSE))</f>
        <v>248629.56227772043</v>
      </c>
      <c r="Q185">
        <f>IF(ISBLANK(HLOOKUP(Q$1,m_preprocess!$1:$1048576, $D185, FALSE)), "", HLOOKUP(Q$1, m_preprocess!$1:$1048576, $D185, FALSE))</f>
        <v>166045219.65669319</v>
      </c>
      <c r="R185">
        <f>IF(ISBLANK(HLOOKUP(R$1,m_preprocess!$1:$1048576, $D185, FALSE)), "", HLOOKUP(R$1, m_preprocess!$1:$1048576, $D185, FALSE))</f>
        <v>22.045213313203401</v>
      </c>
      <c r="S185">
        <f>IF(ISBLANK(HLOOKUP(S$1,m_preprocess!$1:$1048576, $D185, FALSE)), "", HLOOKUP(S$1, m_preprocess!$1:$1048576, $D185, FALSE))</f>
        <v>20.356421950773168</v>
      </c>
      <c r="T185">
        <f>IF(ISBLANK(HLOOKUP(T$1,m_preprocess!$1:$1048576, $D185, FALSE)), "", HLOOKUP(T$1, m_preprocess!$1:$1048576, $D185, FALSE))</f>
        <v>23.516288297190957</v>
      </c>
      <c r="U185">
        <f>IF(ISBLANK(HLOOKUP(U$1,m_preprocess!$1:$1048576, $D185, FALSE)), "", HLOOKUP(U$1, m_preprocess!$1:$1048576, $D185, FALSE))</f>
        <v>43.163253673163148</v>
      </c>
      <c r="V185">
        <f>IF(ISBLANK(HLOOKUP(V$1,m_preprocess!$1:$1048576, $D185, FALSE)), "", HLOOKUP(V$1, m_preprocess!$1:$1048576, $D185, FALSE))</f>
        <v>14.011529006313475</v>
      </c>
      <c r="W185">
        <f>IF(ISBLANK(HLOOKUP(W$1,m_preprocess!$1:$1048576, $D185, FALSE)), "", HLOOKUP(W$1, m_preprocess!$1:$1048576, $D185, FALSE))</f>
        <v>13.372283996706011</v>
      </c>
    </row>
    <row r="186" spans="1:23">
      <c r="A186" s="42">
        <v>39569</v>
      </c>
      <c r="B186">
        <v>2008</v>
      </c>
      <c r="C186">
        <v>5</v>
      </c>
      <c r="D186">
        <v>186</v>
      </c>
      <c r="E186">
        <f>IF(ISBLANK(HLOOKUP(E$1,m_preprocess!$1:$1048576, $D186, FALSE)), "", HLOOKUP(E$1, m_preprocess!$1:$1048576, $D186, FALSE))</f>
        <v>206.5</v>
      </c>
      <c r="F186">
        <f>IF(ISBLANK(HLOOKUP(F$1,m_preprocess!$1:$1048576, $D186, FALSE)), "", HLOOKUP(F$1, m_preprocess!$1:$1048576, $D186, FALSE))</f>
        <v>111.33</v>
      </c>
      <c r="G186">
        <f>IF(ISBLANK(HLOOKUP(G$1,m_preprocess!$1:$1048576, $D186, FALSE)), "", HLOOKUP(G$1, m_preprocess!$1:$1048576, $D186, FALSE))</f>
        <v>128.91999999999999</v>
      </c>
      <c r="H186">
        <f>IF(ISBLANK(HLOOKUP(H$1,m_preprocess!$1:$1048576, $D186, FALSE)), "", HLOOKUP(H$1, m_preprocess!$1:$1048576, $D186, FALSE))</f>
        <v>102.5</v>
      </c>
      <c r="I186">
        <f>IF(ISBLANK(HLOOKUP(I$1,m_preprocess!$1:$1048576, $D186, FALSE)), "", HLOOKUP(I$1, m_preprocess!$1:$1048576, $D186, FALSE))</f>
        <v>5.1859549999428287</v>
      </c>
      <c r="J186">
        <f>IF(ISBLANK(HLOOKUP(J$1,m_preprocess!$1:$1048576, $D186, FALSE)), "", HLOOKUP(J$1, m_preprocess!$1:$1048576, $D186, FALSE))</f>
        <v>1.5468331549679417</v>
      </c>
      <c r="K186">
        <f>IF(ISBLANK(HLOOKUP(K$1,m_preprocess!$1:$1048576, $D186, FALSE)), "", HLOOKUP(K$1, m_preprocess!$1:$1048576, $D186, FALSE))</f>
        <v>2.4815811292972989</v>
      </c>
      <c r="L186">
        <f>IF(ISBLANK(HLOOKUP(L$1,m_preprocess!$1:$1048576, $D186, FALSE)), "", HLOOKUP(L$1, m_preprocess!$1:$1048576, $D186, FALSE))</f>
        <v>3.809362102903501</v>
      </c>
      <c r="M186">
        <f>IF(ISBLANK(HLOOKUP(M$1,m_preprocess!$1:$1048576, $D186, FALSE)), "", HLOOKUP(M$1, m_preprocess!$1:$1048576, $D186, FALSE))</f>
        <v>0.78866055444033656</v>
      </c>
      <c r="N186">
        <f>IF(ISBLANK(HLOOKUP(N$1,m_preprocess!$1:$1048576, $D186, FALSE)), "", HLOOKUP(N$1, m_preprocess!$1:$1048576, $D186, FALSE))</f>
        <v>1.0458206001741317</v>
      </c>
      <c r="O186">
        <f>IF(ISBLANK(HLOOKUP(O$1,m_preprocess!$1:$1048576, $D186, FALSE)), "", HLOOKUP(O$1, m_preprocess!$1:$1048576, $D186, FALSE))</f>
        <v>1.9195236562064999</v>
      </c>
      <c r="P186">
        <f>IF(ISBLANK(HLOOKUP(P$1,m_preprocess!$1:$1048576, $D186, FALSE)), "", HLOOKUP(P$1, m_preprocess!$1:$1048576, $D186, FALSE))</f>
        <v>246247.90584931534</v>
      </c>
      <c r="Q186">
        <f>IF(ISBLANK(HLOOKUP(Q$1,m_preprocess!$1:$1048576, $D186, FALSE)), "", HLOOKUP(Q$1, m_preprocess!$1:$1048576, $D186, FALSE))</f>
        <v>169983300.54190251</v>
      </c>
      <c r="R186">
        <f>IF(ISBLANK(HLOOKUP(R$1,m_preprocess!$1:$1048576, $D186, FALSE)), "", HLOOKUP(R$1, m_preprocess!$1:$1048576, $D186, FALSE))</f>
        <v>16.626984370789543</v>
      </c>
      <c r="S186">
        <f>IF(ISBLANK(HLOOKUP(S$1,m_preprocess!$1:$1048576, $D186, FALSE)), "", HLOOKUP(S$1, m_preprocess!$1:$1048576, $D186, FALSE))</f>
        <v>15.003588610437438</v>
      </c>
      <c r="T186">
        <f>IF(ISBLANK(HLOOKUP(T$1,m_preprocess!$1:$1048576, $D186, FALSE)), "", HLOOKUP(T$1, m_preprocess!$1:$1048576, $D186, FALSE))</f>
        <v>19.962897152609361</v>
      </c>
      <c r="U186">
        <f>IF(ISBLANK(HLOOKUP(U$1,m_preprocess!$1:$1048576, $D186, FALSE)), "", HLOOKUP(U$1, m_preprocess!$1:$1048576, $D186, FALSE))</f>
        <v>38.346918984056416</v>
      </c>
      <c r="V186">
        <f>IF(ISBLANK(HLOOKUP(V$1,m_preprocess!$1:$1048576, $D186, FALSE)), "", HLOOKUP(V$1, m_preprocess!$1:$1048576, $D186, FALSE))</f>
        <v>12.587033418216114</v>
      </c>
      <c r="W186">
        <f>IF(ISBLANK(HLOOKUP(W$1,m_preprocess!$1:$1048576, $D186, FALSE)), "", HLOOKUP(W$1, m_preprocess!$1:$1048576, $D186, FALSE))</f>
        <v>8.3571402766549898</v>
      </c>
    </row>
    <row r="187" spans="1:23">
      <c r="A187" s="42">
        <v>39600</v>
      </c>
      <c r="B187">
        <v>2008</v>
      </c>
      <c r="C187">
        <v>6</v>
      </c>
      <c r="D187">
        <v>187</v>
      </c>
      <c r="E187">
        <f>IF(ISBLANK(HLOOKUP(E$1,m_preprocess!$1:$1048576, $D187, FALSE)), "", HLOOKUP(E$1, m_preprocess!$1:$1048576, $D187, FALSE))</f>
        <v>204.06</v>
      </c>
      <c r="F187">
        <f>IF(ISBLANK(HLOOKUP(F$1,m_preprocess!$1:$1048576, $D187, FALSE)), "", HLOOKUP(F$1, m_preprocess!$1:$1048576, $D187, FALSE))</f>
        <v>112.73</v>
      </c>
      <c r="G187">
        <f>IF(ISBLANK(HLOOKUP(G$1,m_preprocess!$1:$1048576, $D187, FALSE)), "", HLOOKUP(G$1, m_preprocess!$1:$1048576, $D187, FALSE))</f>
        <v>130.59</v>
      </c>
      <c r="H187">
        <f>IF(ISBLANK(HLOOKUP(H$1,m_preprocess!$1:$1048576, $D187, FALSE)), "", HLOOKUP(H$1, m_preprocess!$1:$1048576, $D187, FALSE))</f>
        <v>103.3</v>
      </c>
      <c r="I187">
        <f>IF(ISBLANK(HLOOKUP(I$1,m_preprocess!$1:$1048576, $D187, FALSE)), "", HLOOKUP(I$1, m_preprocess!$1:$1048576, $D187, FALSE))</f>
        <v>5.0408133732961788</v>
      </c>
      <c r="J187">
        <f>IF(ISBLANK(HLOOKUP(J$1,m_preprocess!$1:$1048576, $D187, FALSE)), "", HLOOKUP(J$1, m_preprocess!$1:$1048576, $D187, FALSE))</f>
        <v>1.671047281935174</v>
      </c>
      <c r="K187">
        <f>IF(ISBLANK(HLOOKUP(K$1,m_preprocess!$1:$1048576, $D187, FALSE)), "", HLOOKUP(K$1, m_preprocess!$1:$1048576, $D187, FALSE))</f>
        <v>2.0734083258277956</v>
      </c>
      <c r="L187">
        <f>IF(ISBLANK(HLOOKUP(L$1,m_preprocess!$1:$1048576, $D187, FALSE)), "", HLOOKUP(L$1, m_preprocess!$1:$1048576, $D187, FALSE))</f>
        <v>3.5739046459285668</v>
      </c>
      <c r="M187">
        <f>IF(ISBLANK(HLOOKUP(M$1,m_preprocess!$1:$1048576, $D187, FALSE)), "", HLOOKUP(M$1, m_preprocess!$1:$1048576, $D187, FALSE))</f>
        <v>0.77600134677362909</v>
      </c>
      <c r="N187">
        <f>IF(ISBLANK(HLOOKUP(N$1,m_preprocess!$1:$1048576, $D187, FALSE)), "", HLOOKUP(N$1, m_preprocess!$1:$1048576, $D187, FALSE))</f>
        <v>0.89170560665392851</v>
      </c>
      <c r="O187">
        <f>IF(ISBLANK(HLOOKUP(O$1,m_preprocess!$1:$1048576, $D187, FALSE)), "", HLOOKUP(O$1, m_preprocess!$1:$1048576, $D187, FALSE))</f>
        <v>1.856437064714596</v>
      </c>
      <c r="P187">
        <f>IF(ISBLANK(HLOOKUP(P$1,m_preprocess!$1:$1048576, $D187, FALSE)), "", HLOOKUP(P$1, m_preprocess!$1:$1048576, $D187, FALSE))</f>
        <v>245487.51857275056</v>
      </c>
      <c r="Q187">
        <f>IF(ISBLANK(HLOOKUP(Q$1,m_preprocess!$1:$1048576, $D187, FALSE)), "", HLOOKUP(Q$1, m_preprocess!$1:$1048576, $D187, FALSE))</f>
        <v>173178635.4486827</v>
      </c>
      <c r="R187">
        <f>IF(ISBLANK(HLOOKUP(R$1,m_preprocess!$1:$1048576, $D187, FALSE)), "", HLOOKUP(R$1, m_preprocess!$1:$1048576, $D187, FALSE))</f>
        <v>13.14904295218664</v>
      </c>
      <c r="S187">
        <f>IF(ISBLANK(HLOOKUP(S$1,m_preprocess!$1:$1048576, $D187, FALSE)), "", HLOOKUP(S$1, m_preprocess!$1:$1048576, $D187, FALSE))</f>
        <v>11.565778009402997</v>
      </c>
      <c r="T187">
        <f>IF(ISBLANK(HLOOKUP(T$1,m_preprocess!$1:$1048576, $D187, FALSE)), "", HLOOKUP(T$1, m_preprocess!$1:$1048576, $D187, FALSE))</f>
        <v>21.109814849640735</v>
      </c>
      <c r="U187">
        <f>IF(ISBLANK(HLOOKUP(U$1,m_preprocess!$1:$1048576, $D187, FALSE)), "", HLOOKUP(U$1, m_preprocess!$1:$1048576, $D187, FALSE))</f>
        <v>35.464385058990501</v>
      </c>
      <c r="V187">
        <f>IF(ISBLANK(HLOOKUP(V$1,m_preprocess!$1:$1048576, $D187, FALSE)), "", HLOOKUP(V$1, m_preprocess!$1:$1048576, $D187, FALSE))</f>
        <v>13.48878323582897</v>
      </c>
      <c r="W187">
        <f>IF(ISBLANK(HLOOKUP(W$1,m_preprocess!$1:$1048576, $D187, FALSE)), "", HLOOKUP(W$1, m_preprocess!$1:$1048576, $D187, FALSE))</f>
        <v>9.021046190011532</v>
      </c>
    </row>
    <row r="188" spans="1:23">
      <c r="A188" s="42">
        <v>39630</v>
      </c>
      <c r="B188">
        <v>2008</v>
      </c>
      <c r="C188">
        <v>7</v>
      </c>
      <c r="D188">
        <v>188</v>
      </c>
      <c r="E188">
        <f>IF(ISBLANK(HLOOKUP(E$1,m_preprocess!$1:$1048576, $D188, FALSE)), "", HLOOKUP(E$1, m_preprocess!$1:$1048576, $D188, FALSE))</f>
        <v>201.22</v>
      </c>
      <c r="F188">
        <f>IF(ISBLANK(HLOOKUP(F$1,m_preprocess!$1:$1048576, $D188, FALSE)), "", HLOOKUP(F$1, m_preprocess!$1:$1048576, $D188, FALSE))</f>
        <v>113.25</v>
      </c>
      <c r="G188">
        <f>IF(ISBLANK(HLOOKUP(G$1,m_preprocess!$1:$1048576, $D188, FALSE)), "", HLOOKUP(G$1, m_preprocess!$1:$1048576, $D188, FALSE))</f>
        <v>136.53</v>
      </c>
      <c r="H188">
        <f>IF(ISBLANK(HLOOKUP(H$1,m_preprocess!$1:$1048576, $D188, FALSE)), "", HLOOKUP(H$1, m_preprocess!$1:$1048576, $D188, FALSE))</f>
        <v>108.5</v>
      </c>
      <c r="I188">
        <f>IF(ISBLANK(HLOOKUP(I$1,m_preprocess!$1:$1048576, $D188, FALSE)), "", HLOOKUP(I$1, m_preprocess!$1:$1048576, $D188, FALSE))</f>
        <v>5.6944564119966383</v>
      </c>
      <c r="J188">
        <f>IF(ISBLANK(HLOOKUP(J$1,m_preprocess!$1:$1048576, $D188, FALSE)), "", HLOOKUP(J$1, m_preprocess!$1:$1048576, $D188, FALSE))</f>
        <v>1.5182674123816913</v>
      </c>
      <c r="K188">
        <f>IF(ISBLANK(HLOOKUP(K$1,m_preprocess!$1:$1048576, $D188, FALSE)), "", HLOOKUP(K$1, m_preprocess!$1:$1048576, $D188, FALSE))</f>
        <v>2.7795462092786325</v>
      </c>
      <c r="L188">
        <f>IF(ISBLANK(HLOOKUP(L$1,m_preprocess!$1:$1048576, $D188, FALSE)), "", HLOOKUP(L$1, m_preprocess!$1:$1048576, $D188, FALSE))</f>
        <v>4.3647096121633755</v>
      </c>
      <c r="M188">
        <f>IF(ISBLANK(HLOOKUP(M$1,m_preprocess!$1:$1048576, $D188, FALSE)), "", HLOOKUP(M$1, m_preprocess!$1:$1048576, $D188, FALSE))</f>
        <v>0.87857889525994437</v>
      </c>
      <c r="N188">
        <f>IF(ISBLANK(HLOOKUP(N$1,m_preprocess!$1:$1048576, $D188, FALSE)), "", HLOOKUP(N$1, m_preprocess!$1:$1048576, $D188, FALSE))</f>
        <v>1.3423190445304884</v>
      </c>
      <c r="O188">
        <f>IF(ISBLANK(HLOOKUP(O$1,m_preprocess!$1:$1048576, $D188, FALSE)), "", HLOOKUP(O$1, m_preprocess!$1:$1048576, $D188, FALSE))</f>
        <v>2.1089788342458529</v>
      </c>
      <c r="P188">
        <f>IF(ISBLANK(HLOOKUP(P$1,m_preprocess!$1:$1048576, $D188, FALSE)), "", HLOOKUP(P$1, m_preprocess!$1:$1048576, $D188, FALSE))</f>
        <v>246626.36873229282</v>
      </c>
      <c r="Q188">
        <f>IF(ISBLANK(HLOOKUP(Q$1,m_preprocess!$1:$1048576, $D188, FALSE)), "", HLOOKUP(Q$1, m_preprocess!$1:$1048576, $D188, FALSE))</f>
        <v>179784925.56635761</v>
      </c>
      <c r="R188">
        <f>IF(ISBLANK(HLOOKUP(R$1,m_preprocess!$1:$1048576, $D188, FALSE)), "", HLOOKUP(R$1, m_preprocess!$1:$1048576, $D188, FALSE))</f>
        <v>26.912186799116999</v>
      </c>
      <c r="S188">
        <f>IF(ISBLANK(HLOOKUP(S$1,m_preprocess!$1:$1048576, $D188, FALSE)), "", HLOOKUP(S$1, m_preprocess!$1:$1048576, $D188, FALSE))</f>
        <v>25.195319390728475</v>
      </c>
      <c r="T188">
        <f>IF(ISBLANK(HLOOKUP(T$1,m_preprocess!$1:$1048576, $D188, FALSE)), "", HLOOKUP(T$1, m_preprocess!$1:$1048576, $D188, FALSE))</f>
        <v>18.571011470198673</v>
      </c>
      <c r="U188">
        <f>IF(ISBLANK(HLOOKUP(U$1,m_preprocess!$1:$1048576, $D188, FALSE)), "", HLOOKUP(U$1, m_preprocess!$1:$1048576, $D188, FALSE))</f>
        <v>41.386729000882994</v>
      </c>
      <c r="V188">
        <f>IF(ISBLANK(HLOOKUP(V$1,m_preprocess!$1:$1048576, $D188, FALSE)), "", HLOOKUP(V$1, m_preprocess!$1:$1048576, $D188, FALSE))</f>
        <v>14.182374924061811</v>
      </c>
      <c r="W188">
        <f>IF(ISBLANK(HLOOKUP(W$1,m_preprocess!$1:$1048576, $D188, FALSE)), "", HLOOKUP(W$1, m_preprocess!$1:$1048576, $D188, FALSE))</f>
        <v>10.458557271523178</v>
      </c>
    </row>
    <row r="189" spans="1:23">
      <c r="A189" s="42">
        <v>39661</v>
      </c>
      <c r="B189">
        <v>2008</v>
      </c>
      <c r="C189">
        <v>8</v>
      </c>
      <c r="D189">
        <v>189</v>
      </c>
      <c r="E189">
        <f>IF(ISBLANK(HLOOKUP(E$1,m_preprocess!$1:$1048576, $D189, FALSE)), "", HLOOKUP(E$1, m_preprocess!$1:$1048576, $D189, FALSE))</f>
        <v>193.4</v>
      </c>
      <c r="F189">
        <f>IF(ISBLANK(HLOOKUP(F$1,m_preprocess!$1:$1048576, $D189, FALSE)), "", HLOOKUP(F$1, m_preprocess!$1:$1048576, $D189, FALSE))</f>
        <v>113.99</v>
      </c>
      <c r="G189">
        <f>IF(ISBLANK(HLOOKUP(G$1,m_preprocess!$1:$1048576, $D189, FALSE)), "", HLOOKUP(G$1, m_preprocess!$1:$1048576, $D189, FALSE))</f>
        <v>133.87</v>
      </c>
      <c r="H189">
        <f>IF(ISBLANK(HLOOKUP(H$1,m_preprocess!$1:$1048576, $D189, FALSE)), "", HLOOKUP(H$1, m_preprocess!$1:$1048576, $D189, FALSE))</f>
        <v>106.9</v>
      </c>
      <c r="I189">
        <f>IF(ISBLANK(HLOOKUP(I$1,m_preprocess!$1:$1048576, $D189, FALSE)), "", HLOOKUP(I$1, m_preprocess!$1:$1048576, $D189, FALSE))</f>
        <v>5.4184722243647991</v>
      </c>
      <c r="J189">
        <f>IF(ISBLANK(HLOOKUP(J$1,m_preprocess!$1:$1048576, $D189, FALSE)), "", HLOOKUP(J$1, m_preprocess!$1:$1048576, $D189, FALSE))</f>
        <v>1.5577192545836411</v>
      </c>
      <c r="K189">
        <f>IF(ISBLANK(HLOOKUP(K$1,m_preprocess!$1:$1048576, $D189, FALSE)), "", HLOOKUP(K$1, m_preprocess!$1:$1048576, $D189, FALSE))</f>
        <v>2.6285655275493385</v>
      </c>
      <c r="L189">
        <f>IF(ISBLANK(HLOOKUP(L$1,m_preprocess!$1:$1048576, $D189, FALSE)), "", HLOOKUP(L$1, m_preprocess!$1:$1048576, $D189, FALSE))</f>
        <v>3.904836117546076</v>
      </c>
      <c r="M189">
        <f>IF(ISBLANK(HLOOKUP(M$1,m_preprocess!$1:$1048576, $D189, FALSE)), "", HLOOKUP(M$1, m_preprocess!$1:$1048576, $D189, FALSE))</f>
        <v>0.77854402129643485</v>
      </c>
      <c r="N189">
        <f>IF(ISBLANK(HLOOKUP(N$1,m_preprocess!$1:$1048576, $D189, FALSE)), "", HLOOKUP(N$1, m_preprocess!$1:$1048576, $D189, FALSE))</f>
        <v>0.85295643139217325</v>
      </c>
      <c r="O189">
        <f>IF(ISBLANK(HLOOKUP(O$1,m_preprocess!$1:$1048576, $D189, FALSE)), "", HLOOKUP(O$1, m_preprocess!$1:$1048576, $D189, FALSE))</f>
        <v>2.1831557550231975</v>
      </c>
      <c r="P189">
        <f>IF(ISBLANK(HLOOKUP(P$1,m_preprocess!$1:$1048576, $D189, FALSE)), "", HLOOKUP(P$1, m_preprocess!$1:$1048576, $D189, FALSE))</f>
        <v>245539.05051529236</v>
      </c>
      <c r="Q189">
        <f>IF(ISBLANK(HLOOKUP(Q$1,m_preprocess!$1:$1048576, $D189, FALSE)), "", HLOOKUP(Q$1, m_preprocess!$1:$1048576, $D189, FALSE))</f>
        <v>183306179.03710851</v>
      </c>
      <c r="R189">
        <f>IF(ISBLANK(HLOOKUP(R$1,m_preprocess!$1:$1048576, $D189, FALSE)), "", HLOOKUP(R$1, m_preprocess!$1:$1048576, $D189, FALSE))</f>
        <v>13.378309895604879</v>
      </c>
      <c r="S189">
        <f>IF(ISBLANK(HLOOKUP(S$1,m_preprocess!$1:$1048576, $D189, FALSE)), "", HLOOKUP(S$1, m_preprocess!$1:$1048576, $D189, FALSE))</f>
        <v>11.887936248793755</v>
      </c>
      <c r="T189">
        <f>IF(ISBLANK(HLOOKUP(T$1,m_preprocess!$1:$1048576, $D189, FALSE)), "", HLOOKUP(T$1, m_preprocess!$1:$1048576, $D189, FALSE))</f>
        <v>20.354423203789811</v>
      </c>
      <c r="U189">
        <f>IF(ISBLANK(HLOOKUP(U$1,m_preprocess!$1:$1048576, $D189, FALSE)), "", HLOOKUP(U$1, m_preprocess!$1:$1048576, $D189, FALSE))</f>
        <v>34.826132641240463</v>
      </c>
      <c r="V189">
        <f>IF(ISBLANK(HLOOKUP(V$1,m_preprocess!$1:$1048576, $D189, FALSE)), "", HLOOKUP(V$1, m_preprocess!$1:$1048576, $D189, FALSE))</f>
        <v>11.327416728221774</v>
      </c>
      <c r="W189">
        <f>IF(ISBLANK(HLOOKUP(W$1,m_preprocess!$1:$1048576, $D189, FALSE)), "", HLOOKUP(W$1, m_preprocess!$1:$1048576, $D189, FALSE))</f>
        <v>9.7960660671988773</v>
      </c>
    </row>
    <row r="190" spans="1:23">
      <c r="A190" s="42">
        <v>39692</v>
      </c>
      <c r="B190">
        <v>2008</v>
      </c>
      <c r="C190">
        <v>9</v>
      </c>
      <c r="D190">
        <v>190</v>
      </c>
      <c r="E190">
        <f>IF(ISBLANK(HLOOKUP(E$1,m_preprocess!$1:$1048576, $D190, FALSE)), "", HLOOKUP(E$1, m_preprocess!$1:$1048576, $D190, FALSE))</f>
        <v>202.01</v>
      </c>
      <c r="F190">
        <f>IF(ISBLANK(HLOOKUP(F$1,m_preprocess!$1:$1048576, $D190, FALSE)), "", HLOOKUP(F$1, m_preprocess!$1:$1048576, $D190, FALSE))</f>
        <v>114.99</v>
      </c>
      <c r="G190">
        <f>IF(ISBLANK(HLOOKUP(G$1,m_preprocess!$1:$1048576, $D190, FALSE)), "", HLOOKUP(G$1, m_preprocess!$1:$1048576, $D190, FALSE))</f>
        <v>132.6</v>
      </c>
      <c r="H190">
        <f>IF(ISBLANK(HLOOKUP(H$1,m_preprocess!$1:$1048576, $D190, FALSE)), "", HLOOKUP(H$1, m_preprocess!$1:$1048576, $D190, FALSE))</f>
        <v>107.3</v>
      </c>
      <c r="I190">
        <f>IF(ISBLANK(HLOOKUP(I$1,m_preprocess!$1:$1048576, $D190, FALSE)), "", HLOOKUP(I$1, m_preprocess!$1:$1048576, $D190, FALSE))</f>
        <v>4.9689294837111806</v>
      </c>
      <c r="J190">
        <f>IF(ISBLANK(HLOOKUP(J$1,m_preprocess!$1:$1048576, $D190, FALSE)), "", HLOOKUP(J$1, m_preprocess!$1:$1048576, $D190, FALSE))</f>
        <v>1.5124029327760198</v>
      </c>
      <c r="K190">
        <f>IF(ISBLANK(HLOOKUP(K$1,m_preprocess!$1:$1048576, $D190, FALSE)), "", HLOOKUP(K$1, m_preprocess!$1:$1048576, $D190, FALSE))</f>
        <v>2.4299468967123157</v>
      </c>
      <c r="L190">
        <f>IF(ISBLANK(HLOOKUP(L$1,m_preprocess!$1:$1048576, $D190, FALSE)), "", HLOOKUP(L$1, m_preprocess!$1:$1048576, $D190, FALSE))</f>
        <v>3.5370086162845444</v>
      </c>
      <c r="M190">
        <f>IF(ISBLANK(HLOOKUP(M$1,m_preprocess!$1:$1048576, $D190, FALSE)), "", HLOOKUP(M$1, m_preprocess!$1:$1048576, $D190, FALSE))</f>
        <v>0.7618326009088674</v>
      </c>
      <c r="N190">
        <f>IF(ISBLANK(HLOOKUP(N$1,m_preprocess!$1:$1048576, $D190, FALSE)), "", HLOOKUP(N$1, m_preprocess!$1:$1048576, $D190, FALSE))</f>
        <v>0.86481866108456529</v>
      </c>
      <c r="O190">
        <f>IF(ISBLANK(HLOOKUP(O$1,m_preprocess!$1:$1048576, $D190, FALSE)), "", HLOOKUP(O$1, m_preprocess!$1:$1048576, $D190, FALSE))</f>
        <v>1.8721227756156751</v>
      </c>
      <c r="P190">
        <f>IF(ISBLANK(HLOOKUP(P$1,m_preprocess!$1:$1048576, $D190, FALSE)), "", HLOOKUP(P$1, m_preprocess!$1:$1048576, $D190, FALSE))</f>
        <v>246676.77169278858</v>
      </c>
      <c r="Q190">
        <f>IF(ISBLANK(HLOOKUP(Q$1,m_preprocess!$1:$1048576, $D190, FALSE)), "", HLOOKUP(Q$1, m_preprocess!$1:$1048576, $D190, FALSE))</f>
        <v>186195217.3997739</v>
      </c>
      <c r="R190">
        <f>IF(ISBLANK(HLOOKUP(R$1,m_preprocess!$1:$1048576, $D190, FALSE)), "", HLOOKUP(R$1, m_preprocess!$1:$1048576, $D190, FALSE))</f>
        <v>13.379085711801025</v>
      </c>
      <c r="S190">
        <f>IF(ISBLANK(HLOOKUP(S$1,m_preprocess!$1:$1048576, $D190, FALSE)), "", HLOOKUP(S$1, m_preprocess!$1:$1048576, $D190, FALSE))</f>
        <v>11.916129828680754</v>
      </c>
      <c r="T190">
        <f>IF(ISBLANK(HLOOKUP(T$1,m_preprocess!$1:$1048576, $D190, FALSE)), "", HLOOKUP(T$1, m_preprocess!$1:$1048576, $D190, FALSE))</f>
        <v>21.27122045395252</v>
      </c>
      <c r="U190">
        <f>IF(ISBLANK(HLOOKUP(U$1,m_preprocess!$1:$1048576, $D190, FALSE)), "", HLOOKUP(U$1, m_preprocess!$1:$1048576, $D190, FALSE))</f>
        <v>42.611231950734847</v>
      </c>
      <c r="V190">
        <f>IF(ISBLANK(HLOOKUP(V$1,m_preprocess!$1:$1048576, $D190, FALSE)), "", HLOOKUP(V$1, m_preprocess!$1:$1048576, $D190, FALSE))</f>
        <v>14.447212538481608</v>
      </c>
      <c r="W190">
        <f>IF(ISBLANK(HLOOKUP(W$1,m_preprocess!$1:$1048576, $D190, FALSE)), "", HLOOKUP(W$1, m_preprocess!$1:$1048576, $D190, FALSE))</f>
        <v>14.111607278893818</v>
      </c>
    </row>
    <row r="191" spans="1:23">
      <c r="A191" s="42">
        <v>39722</v>
      </c>
      <c r="B191">
        <v>2008</v>
      </c>
      <c r="C191">
        <v>10</v>
      </c>
      <c r="D191">
        <v>191</v>
      </c>
      <c r="E191">
        <f>IF(ISBLANK(HLOOKUP(E$1,m_preprocess!$1:$1048576, $D191, FALSE)), "", HLOOKUP(E$1, m_preprocess!$1:$1048576, $D191, FALSE))</f>
        <v>207.98</v>
      </c>
      <c r="F191">
        <f>IF(ISBLANK(HLOOKUP(F$1,m_preprocess!$1:$1048576, $D191, FALSE)), "", HLOOKUP(F$1, m_preprocess!$1:$1048576, $D191, FALSE))</f>
        <v>115.2</v>
      </c>
      <c r="G191">
        <f>IF(ISBLANK(HLOOKUP(G$1,m_preprocess!$1:$1048576, $D191, FALSE)), "", HLOOKUP(G$1, m_preprocess!$1:$1048576, $D191, FALSE))</f>
        <v>132.80000000000001</v>
      </c>
      <c r="H191">
        <f>IF(ISBLANK(HLOOKUP(H$1,m_preprocess!$1:$1048576, $D191, FALSE)), "", HLOOKUP(H$1, m_preprocess!$1:$1048576, $D191, FALSE))</f>
        <v>108.4</v>
      </c>
      <c r="I191">
        <f>IF(ISBLANK(HLOOKUP(I$1,m_preprocess!$1:$1048576, $D191, FALSE)), "", HLOOKUP(I$1, m_preprocess!$1:$1048576, $D191, FALSE))</f>
        <v>5.5324123725381256</v>
      </c>
      <c r="J191">
        <f>IF(ISBLANK(HLOOKUP(J$1,m_preprocess!$1:$1048576, $D191, FALSE)), "", HLOOKUP(J$1, m_preprocess!$1:$1048576, $D191, FALSE))</f>
        <v>1.259653352826922</v>
      </c>
      <c r="K191">
        <f>IF(ISBLANK(HLOOKUP(K$1,m_preprocess!$1:$1048576, $D191, FALSE)), "", HLOOKUP(K$1, m_preprocess!$1:$1048576, $D191, FALSE))</f>
        <v>2.7330295795899748</v>
      </c>
      <c r="L191">
        <f>IF(ISBLANK(HLOOKUP(L$1,m_preprocess!$1:$1048576, $D191, FALSE)), "", HLOOKUP(L$1, m_preprocess!$1:$1048576, $D191, FALSE))</f>
        <v>4.9921256767406286</v>
      </c>
      <c r="M191">
        <f>IF(ISBLANK(HLOOKUP(M$1,m_preprocess!$1:$1048576, $D191, FALSE)), "", HLOOKUP(M$1, m_preprocess!$1:$1048576, $D191, FALSE))</f>
        <v>1.127124106588927</v>
      </c>
      <c r="N191">
        <f>IF(ISBLANK(HLOOKUP(N$1,m_preprocess!$1:$1048576, $D191, FALSE)), "", HLOOKUP(N$1, m_preprocess!$1:$1048576, $D191, FALSE))</f>
        <v>1.2142969698466501</v>
      </c>
      <c r="O191">
        <f>IF(ISBLANK(HLOOKUP(O$1,m_preprocess!$1:$1048576, $D191, FALSE)), "", HLOOKUP(O$1, m_preprocess!$1:$1048576, $D191, FALSE))</f>
        <v>2.5926900118201708</v>
      </c>
      <c r="P191">
        <f>IF(ISBLANK(HLOOKUP(P$1,m_preprocess!$1:$1048576, $D191, FALSE)), "", HLOOKUP(P$1, m_preprocess!$1:$1048576, $D191, FALSE))</f>
        <v>247335.48547656252</v>
      </c>
      <c r="Q191">
        <f>IF(ISBLANK(HLOOKUP(Q$1,m_preprocess!$1:$1048576, $D191, FALSE)), "", HLOOKUP(Q$1, m_preprocess!$1:$1048576, $D191, FALSE))</f>
        <v>178317656.79626736</v>
      </c>
      <c r="R191">
        <f>IF(ISBLANK(HLOOKUP(R$1,m_preprocess!$1:$1048576, $D191, FALSE)), "", HLOOKUP(R$1, m_preprocess!$1:$1048576, $D191, FALSE))</f>
        <v>15.838593194444444</v>
      </c>
      <c r="S191">
        <f>IF(ISBLANK(HLOOKUP(S$1,m_preprocess!$1:$1048576, $D191, FALSE)), "", HLOOKUP(S$1, m_preprocess!$1:$1048576, $D191, FALSE))</f>
        <v>14.296673151041666</v>
      </c>
      <c r="T191">
        <f>IF(ISBLANK(HLOOKUP(T$1,m_preprocess!$1:$1048576, $D191, FALSE)), "", HLOOKUP(T$1, m_preprocess!$1:$1048576, $D191, FALSE))</f>
        <v>20.960443897569444</v>
      </c>
      <c r="U191">
        <f>IF(ISBLANK(HLOOKUP(U$1,m_preprocess!$1:$1048576, $D191, FALSE)), "", HLOOKUP(U$1, m_preprocess!$1:$1048576, $D191, FALSE))</f>
        <v>41.032335272916661</v>
      </c>
      <c r="V191">
        <f>IF(ISBLANK(HLOOKUP(V$1,m_preprocess!$1:$1048576, $D191, FALSE)), "", HLOOKUP(V$1, m_preprocess!$1:$1048576, $D191, FALSE))</f>
        <v>11.784748550130207</v>
      </c>
      <c r="W191">
        <f>IF(ISBLANK(HLOOKUP(W$1,m_preprocess!$1:$1048576, $D191, FALSE)), "", HLOOKUP(W$1, m_preprocess!$1:$1048576, $D191, FALSE))</f>
        <v>14.209214973958332</v>
      </c>
    </row>
    <row r="192" spans="1:23">
      <c r="A192" s="42">
        <v>39753</v>
      </c>
      <c r="B192">
        <v>2008</v>
      </c>
      <c r="C192">
        <v>11</v>
      </c>
      <c r="D192">
        <v>192</v>
      </c>
      <c r="E192">
        <f>IF(ISBLANK(HLOOKUP(E$1,m_preprocess!$1:$1048576, $D192, FALSE)), "", HLOOKUP(E$1, m_preprocess!$1:$1048576, $D192, FALSE))</f>
        <v>199.81</v>
      </c>
      <c r="F192">
        <f>IF(ISBLANK(HLOOKUP(F$1,m_preprocess!$1:$1048576, $D192, FALSE)), "", HLOOKUP(F$1, m_preprocess!$1:$1048576, $D192, FALSE))</f>
        <v>115.35</v>
      </c>
      <c r="G192">
        <f>IF(ISBLANK(HLOOKUP(G$1,m_preprocess!$1:$1048576, $D192, FALSE)), "", HLOOKUP(G$1, m_preprocess!$1:$1048576, $D192, FALSE))</f>
        <v>124.58</v>
      </c>
      <c r="H192">
        <f>IF(ISBLANK(HLOOKUP(H$1,m_preprocess!$1:$1048576, $D192, FALSE)), "", HLOOKUP(H$1, m_preprocess!$1:$1048576, $D192, FALSE))</f>
        <v>96.2</v>
      </c>
      <c r="I192">
        <f>IF(ISBLANK(HLOOKUP(I$1,m_preprocess!$1:$1048576, $D192, FALSE)), "", HLOOKUP(I$1, m_preprocess!$1:$1048576, $D192, FALSE))</f>
        <v>5.7504143573307465</v>
      </c>
      <c r="J192">
        <f>IF(ISBLANK(HLOOKUP(J$1,m_preprocess!$1:$1048576, $D192, FALSE)), "", HLOOKUP(J$1, m_preprocess!$1:$1048576, $D192, FALSE))</f>
        <v>1.2611853086999045</v>
      </c>
      <c r="K192">
        <f>IF(ISBLANK(HLOOKUP(K$1,m_preprocess!$1:$1048576, $D192, FALSE)), "", HLOOKUP(K$1, m_preprocess!$1:$1048576, $D192, FALSE))</f>
        <v>3.1204212680175152</v>
      </c>
      <c r="L192">
        <f>IF(ISBLANK(HLOOKUP(L$1,m_preprocess!$1:$1048576, $D192, FALSE)), "", HLOOKUP(L$1, m_preprocess!$1:$1048576, $D192, FALSE))</f>
        <v>4.2866393778864351</v>
      </c>
      <c r="M192">
        <f>IF(ISBLANK(HLOOKUP(M$1,m_preprocess!$1:$1048576, $D192, FALSE)), "", HLOOKUP(M$1, m_preprocess!$1:$1048576, $D192, FALSE))</f>
        <v>0.9274997755013048</v>
      </c>
      <c r="N192">
        <f>IF(ISBLANK(HLOOKUP(N$1,m_preprocess!$1:$1048576, $D192, FALSE)), "", HLOOKUP(N$1, m_preprocess!$1:$1048576, $D192, FALSE))</f>
        <v>1.1057238662617428</v>
      </c>
      <c r="O192">
        <f>IF(ISBLANK(HLOOKUP(O$1,m_preprocess!$1:$1048576, $D192, FALSE)), "", HLOOKUP(O$1, m_preprocess!$1:$1048576, $D192, FALSE))</f>
        <v>2.2305465479901545</v>
      </c>
      <c r="P192">
        <f>IF(ISBLANK(HLOOKUP(P$1,m_preprocess!$1:$1048576, $D192, FALSE)), "", HLOOKUP(P$1, m_preprocess!$1:$1048576, $D192, FALSE))</f>
        <v>247953.47060280069</v>
      </c>
      <c r="Q192">
        <f>IF(ISBLANK(HLOOKUP(Q$1,m_preprocess!$1:$1048576, $D192, FALSE)), "", HLOOKUP(Q$1, m_preprocess!$1:$1048576, $D192, FALSE))</f>
        <v>175734982.99289119</v>
      </c>
      <c r="R192">
        <f>IF(ISBLANK(HLOOKUP(R$1,m_preprocess!$1:$1048576, $D192, FALSE)), "", HLOOKUP(R$1, m_preprocess!$1:$1048576, $D192, FALSE))</f>
        <v>13.239771937581274</v>
      </c>
      <c r="S192">
        <f>IF(ISBLANK(HLOOKUP(S$1,m_preprocess!$1:$1048576, $D192, FALSE)), "", HLOOKUP(S$1, m_preprocess!$1:$1048576, $D192, FALSE))</f>
        <v>12.00592933680104</v>
      </c>
      <c r="T192">
        <f>IF(ISBLANK(HLOOKUP(T$1,m_preprocess!$1:$1048576, $D192, FALSE)), "", HLOOKUP(T$1, m_preprocess!$1:$1048576, $D192, FALSE))</f>
        <v>16.770021040312095</v>
      </c>
      <c r="U192">
        <f>IF(ISBLANK(HLOOKUP(U$1,m_preprocess!$1:$1048576, $D192, FALSE)), "", HLOOKUP(U$1, m_preprocess!$1:$1048576, $D192, FALSE))</f>
        <v>32.367659830515827</v>
      </c>
      <c r="V192">
        <f>IF(ISBLANK(HLOOKUP(V$1,m_preprocess!$1:$1048576, $D192, FALSE)), "", HLOOKUP(V$1, m_preprocess!$1:$1048576, $D192, FALSE))</f>
        <v>8.6032149592544442</v>
      </c>
      <c r="W192">
        <f>IF(ISBLANK(HLOOKUP(W$1,m_preprocess!$1:$1048576, $D192, FALSE)), "", HLOOKUP(W$1, m_preprocess!$1:$1048576, $D192, FALSE))</f>
        <v>9.5060468227134809</v>
      </c>
    </row>
    <row r="193" spans="1:23">
      <c r="A193" s="42">
        <v>39783</v>
      </c>
      <c r="B193">
        <v>2008</v>
      </c>
      <c r="C193">
        <v>12</v>
      </c>
      <c r="D193">
        <v>193</v>
      </c>
      <c r="E193">
        <f>IF(ISBLANK(HLOOKUP(E$1,m_preprocess!$1:$1048576, $D193, FALSE)), "", HLOOKUP(E$1, m_preprocess!$1:$1048576, $D193, FALSE))</f>
        <v>198.82</v>
      </c>
      <c r="F193">
        <f>IF(ISBLANK(HLOOKUP(F$1,m_preprocess!$1:$1048576, $D193, FALSE)), "", HLOOKUP(F$1, m_preprocess!$1:$1048576, $D193, FALSE))</f>
        <v>115.84</v>
      </c>
      <c r="G193">
        <f>IF(ISBLANK(HLOOKUP(G$1,m_preprocess!$1:$1048576, $D193, FALSE)), "", HLOOKUP(G$1, m_preprocess!$1:$1048576, $D193, FALSE))</f>
        <v>118.9</v>
      </c>
      <c r="H193">
        <f>IF(ISBLANK(HLOOKUP(H$1,m_preprocess!$1:$1048576, $D193, FALSE)), "", HLOOKUP(H$1, m_preprocess!$1:$1048576, $D193, FALSE))</f>
        <v>79.099999999999994</v>
      </c>
      <c r="I193">
        <f>IF(ISBLANK(HLOOKUP(I$1,m_preprocess!$1:$1048576, $D193, FALSE)), "", HLOOKUP(I$1, m_preprocess!$1:$1048576, $D193, FALSE))</f>
        <v>5.0328150163389509</v>
      </c>
      <c r="J193">
        <f>IF(ISBLANK(HLOOKUP(J$1,m_preprocess!$1:$1048576, $D193, FALSE)), "", HLOOKUP(J$1, m_preprocess!$1:$1048576, $D193, FALSE))</f>
        <v>1.1110280237437293</v>
      </c>
      <c r="K193">
        <f>IF(ISBLANK(HLOOKUP(K$1,m_preprocess!$1:$1048576, $D193, FALSE)), "", HLOOKUP(K$1, m_preprocess!$1:$1048576, $D193, FALSE))</f>
        <v>3.0182139216518831</v>
      </c>
      <c r="L193">
        <f>IF(ISBLANK(HLOOKUP(L$1,m_preprocess!$1:$1048576, $D193, FALSE)), "", HLOOKUP(L$1, m_preprocess!$1:$1048576, $D193, FALSE))</f>
        <v>4.7469892643794722</v>
      </c>
      <c r="M193">
        <f>IF(ISBLANK(HLOOKUP(M$1,m_preprocess!$1:$1048576, $D193, FALSE)), "", HLOOKUP(M$1, m_preprocess!$1:$1048576, $D193, FALSE))</f>
        <v>1.0871047507987979</v>
      </c>
      <c r="N193">
        <f>IF(ISBLANK(HLOOKUP(N$1,m_preprocess!$1:$1048576, $D193, FALSE)), "", HLOOKUP(N$1, m_preprocess!$1:$1048576, $D193, FALSE))</f>
        <v>1.2721723921527892</v>
      </c>
      <c r="O193">
        <f>IF(ISBLANK(HLOOKUP(O$1,m_preprocess!$1:$1048576, $D193, FALSE)), "", HLOOKUP(O$1, m_preprocess!$1:$1048576, $D193, FALSE))</f>
        <v>2.3675795141516525</v>
      </c>
      <c r="P193">
        <f>IF(ISBLANK(HLOOKUP(P$1,m_preprocess!$1:$1048576, $D193, FALSE)), "", HLOOKUP(P$1, m_preprocess!$1:$1048576, $D193, FALSE))</f>
        <v>247489.14061380402</v>
      </c>
      <c r="Q193">
        <f>IF(ISBLANK(HLOOKUP(Q$1,m_preprocess!$1:$1048576, $D193, FALSE)), "", HLOOKUP(Q$1, m_preprocess!$1:$1048576, $D193, FALSE))</f>
        <v>187488014.82527626</v>
      </c>
      <c r="R193">
        <f>IF(ISBLANK(HLOOKUP(R$1,m_preprocess!$1:$1048576, $D193, FALSE)), "", HLOOKUP(R$1, m_preprocess!$1:$1048576, $D193, FALSE))</f>
        <v>14.078982631215471</v>
      </c>
      <c r="S193">
        <f>IF(ISBLANK(HLOOKUP(S$1,m_preprocess!$1:$1048576, $D193, FALSE)), "", HLOOKUP(S$1, m_preprocess!$1:$1048576, $D193, FALSE))</f>
        <v>12.810992144337016</v>
      </c>
      <c r="T193">
        <f>IF(ISBLANK(HLOOKUP(T$1,m_preprocess!$1:$1048576, $D193, FALSE)), "", HLOOKUP(T$1, m_preprocess!$1:$1048576, $D193, FALSE))</f>
        <v>19.1583179730663</v>
      </c>
      <c r="U193">
        <f>IF(ISBLANK(HLOOKUP(U$1,m_preprocess!$1:$1048576, $D193, FALSE)), "", HLOOKUP(U$1, m_preprocess!$1:$1048576, $D193, FALSE))</f>
        <v>81.134062103893299</v>
      </c>
      <c r="V193">
        <f>IF(ISBLANK(HLOOKUP(V$1,m_preprocess!$1:$1048576, $D193, FALSE)), "", HLOOKUP(V$1, m_preprocess!$1:$1048576, $D193, FALSE))</f>
        <v>30.422541262517267</v>
      </c>
      <c r="W193">
        <f>IF(ISBLANK(HLOOKUP(W$1,m_preprocess!$1:$1048576, $D193, FALSE)), "", HLOOKUP(W$1, m_preprocess!$1:$1048576, $D193, FALSE))</f>
        <v>23.738267273825969</v>
      </c>
    </row>
    <row r="194" spans="1:23">
      <c r="A194" s="42">
        <v>39814</v>
      </c>
      <c r="B194">
        <v>2009</v>
      </c>
      <c r="C194">
        <v>1</v>
      </c>
      <c r="D194">
        <v>194</v>
      </c>
      <c r="E194">
        <f>IF(ISBLANK(HLOOKUP(E$1,m_preprocess!$1:$1048576, $D194, FALSE)), "", HLOOKUP(E$1, m_preprocess!$1:$1048576, $D194, FALSE))</f>
        <v>178.47</v>
      </c>
      <c r="F194">
        <f>IF(ISBLANK(HLOOKUP(F$1,m_preprocess!$1:$1048576, $D194, FALSE)), "", HLOOKUP(F$1, m_preprocess!$1:$1048576, $D194, FALSE))</f>
        <v>116.26</v>
      </c>
      <c r="G194">
        <f>IF(ISBLANK(HLOOKUP(G$1,m_preprocess!$1:$1048576, $D194, FALSE)), "", HLOOKUP(G$1, m_preprocess!$1:$1048576, $D194, FALSE))</f>
        <v>115.2</v>
      </c>
      <c r="H194">
        <f>IF(ISBLANK(HLOOKUP(H$1,m_preprocess!$1:$1048576, $D194, FALSE)), "", HLOOKUP(H$1, m_preprocess!$1:$1048576, $D194, FALSE))</f>
        <v>78.7</v>
      </c>
      <c r="I194">
        <f>IF(ISBLANK(HLOOKUP(I$1,m_preprocess!$1:$1048576, $D194, FALSE)), "", HLOOKUP(I$1, m_preprocess!$1:$1048576, $D194, FALSE))</f>
        <v>3.8683985968413994</v>
      </c>
      <c r="J194">
        <f>IF(ISBLANK(HLOOKUP(J$1,m_preprocess!$1:$1048576, $D194, FALSE)), "", HLOOKUP(J$1, m_preprocess!$1:$1048576, $D194, FALSE))</f>
        <v>1.0942328355914559</v>
      </c>
      <c r="K194">
        <f>IF(ISBLANK(HLOOKUP(K$1,m_preprocess!$1:$1048576, $D194, FALSE)), "", HLOOKUP(K$1, m_preprocess!$1:$1048576, $D194, FALSE))</f>
        <v>1.9075736255262397</v>
      </c>
      <c r="L194">
        <f>IF(ISBLANK(HLOOKUP(L$1,m_preprocess!$1:$1048576, $D194, FALSE)), "", HLOOKUP(L$1, m_preprocess!$1:$1048576, $D194, FALSE))</f>
        <v>4.3327214725790002</v>
      </c>
      <c r="M194">
        <f>IF(ISBLANK(HLOOKUP(M$1,m_preprocess!$1:$1048576, $D194, FALSE)), "", HLOOKUP(M$1, m_preprocess!$1:$1048576, $D194, FALSE))</f>
        <v>0.80387774562914471</v>
      </c>
      <c r="N194">
        <f>IF(ISBLANK(HLOOKUP(N$1,m_preprocess!$1:$1048576, $D194, FALSE)), "", HLOOKUP(N$1, m_preprocess!$1:$1048576, $D194, FALSE))</f>
        <v>1.2182256966612952</v>
      </c>
      <c r="O194">
        <f>IF(ISBLANK(HLOOKUP(O$1,m_preprocess!$1:$1048576, $D194, FALSE)), "", HLOOKUP(O$1, m_preprocess!$1:$1048576, $D194, FALSE))</f>
        <v>2.2618405322122483</v>
      </c>
      <c r="P194">
        <f>IF(ISBLANK(HLOOKUP(P$1,m_preprocess!$1:$1048576, $D194, FALSE)), "", HLOOKUP(P$1, m_preprocess!$1:$1048576, $D194, FALSE))</f>
        <v>243768.35486653243</v>
      </c>
      <c r="Q194">
        <f>IF(ISBLANK(HLOOKUP(Q$1,m_preprocess!$1:$1048576, $D194, FALSE)), "", HLOOKUP(Q$1, m_preprocess!$1:$1048576, $D194, FALSE))</f>
        <v>178605311.96069154</v>
      </c>
      <c r="R194">
        <f>IF(ISBLANK(HLOOKUP(R$1,m_preprocess!$1:$1048576, $D194, FALSE)), "", HLOOKUP(R$1, m_preprocess!$1:$1048576, $D194, FALSE))</f>
        <v>14.851849655943573</v>
      </c>
      <c r="S194">
        <f>IF(ISBLANK(HLOOKUP(S$1,m_preprocess!$1:$1048576, $D194, FALSE)), "", HLOOKUP(S$1, m_preprocess!$1:$1048576, $D194, FALSE))</f>
        <v>13.804217237226906</v>
      </c>
      <c r="T194">
        <f>IF(ISBLANK(HLOOKUP(T$1,m_preprocess!$1:$1048576, $D194, FALSE)), "", HLOOKUP(T$1, m_preprocess!$1:$1048576, $D194, FALSE))</f>
        <v>19.803227515912607</v>
      </c>
      <c r="U194">
        <f>IF(ISBLANK(HLOOKUP(U$1,m_preprocess!$1:$1048576, $D194, FALSE)), "", HLOOKUP(U$1, m_preprocess!$1:$1048576, $D194, FALSE))</f>
        <v>29.418787933683124</v>
      </c>
      <c r="V194">
        <f>IF(ISBLANK(HLOOKUP(V$1,m_preprocess!$1:$1048576, $D194, FALSE)), "", HLOOKUP(V$1, m_preprocess!$1:$1048576, $D194, FALSE))</f>
        <v>5.0462354550146227</v>
      </c>
      <c r="W194">
        <f>IF(ISBLANK(HLOOKUP(W$1,m_preprocess!$1:$1048576, $D194, FALSE)), "", HLOOKUP(W$1, m_preprocess!$1:$1048576, $D194, FALSE))</f>
        <v>8.9552373559263714</v>
      </c>
    </row>
    <row r="195" spans="1:23">
      <c r="A195" s="42">
        <v>39845</v>
      </c>
      <c r="B195">
        <v>2009</v>
      </c>
      <c r="C195">
        <v>2</v>
      </c>
      <c r="D195">
        <v>195</v>
      </c>
      <c r="E195">
        <f>IF(ISBLANK(HLOOKUP(E$1,m_preprocess!$1:$1048576, $D195, FALSE)), "", HLOOKUP(E$1, m_preprocess!$1:$1048576, $D195, FALSE))</f>
        <v>173.29</v>
      </c>
      <c r="F195">
        <f>IF(ISBLANK(HLOOKUP(F$1,m_preprocess!$1:$1048576, $D195, FALSE)), "", HLOOKUP(F$1, m_preprocess!$1:$1048576, $D195, FALSE))</f>
        <v>116.18</v>
      </c>
      <c r="G195">
        <f>IF(ISBLANK(HLOOKUP(G$1,m_preprocess!$1:$1048576, $D195, FALSE)), "", HLOOKUP(G$1, m_preprocess!$1:$1048576, $D195, FALSE))</f>
        <v>115.26</v>
      </c>
      <c r="H195">
        <f>IF(ISBLANK(HLOOKUP(H$1,m_preprocess!$1:$1048576, $D195, FALSE)), "", HLOOKUP(H$1, m_preprocess!$1:$1048576, $D195, FALSE))</f>
        <v>76.099999999999994</v>
      </c>
      <c r="I195">
        <f>IF(ISBLANK(HLOOKUP(I$1,m_preprocess!$1:$1048576, $D195, FALSE)), "", HLOOKUP(I$1, m_preprocess!$1:$1048576, $D195, FALSE))</f>
        <v>4.5761560989145336</v>
      </c>
      <c r="J195">
        <f>IF(ISBLANK(HLOOKUP(J$1,m_preprocess!$1:$1048576, $D195, FALSE)), "", HLOOKUP(J$1, m_preprocess!$1:$1048576, $D195, FALSE))</f>
        <v>1.3707230784999267</v>
      </c>
      <c r="K195">
        <f>IF(ISBLANK(HLOOKUP(K$1,m_preprocess!$1:$1048576, $D195, FALSE)), "", HLOOKUP(K$1, m_preprocess!$1:$1048576, $D195, FALSE))</f>
        <v>2.1905429050846394</v>
      </c>
      <c r="L195">
        <f>IF(ISBLANK(HLOOKUP(L$1,m_preprocess!$1:$1048576, $D195, FALSE)), "", HLOOKUP(L$1, m_preprocess!$1:$1048576, $D195, FALSE))</f>
        <v>3.5023747283491025</v>
      </c>
      <c r="M195">
        <f>IF(ISBLANK(HLOOKUP(M$1,m_preprocess!$1:$1048576, $D195, FALSE)), "", HLOOKUP(M$1, m_preprocess!$1:$1048576, $D195, FALSE))</f>
        <v>0.66183668074522195</v>
      </c>
      <c r="N195">
        <f>IF(ISBLANK(HLOOKUP(N$1,m_preprocess!$1:$1048576, $D195, FALSE)), "", HLOOKUP(N$1, m_preprocess!$1:$1048576, $D195, FALSE))</f>
        <v>0.97438234878554741</v>
      </c>
      <c r="O195">
        <f>IF(ISBLANK(HLOOKUP(O$1,m_preprocess!$1:$1048576, $D195, FALSE)), "", HLOOKUP(O$1, m_preprocess!$1:$1048576, $D195, FALSE))</f>
        <v>1.8186716640567375</v>
      </c>
      <c r="P195">
        <f>IF(ISBLANK(HLOOKUP(P$1,m_preprocess!$1:$1048576, $D195, FALSE)), "", HLOOKUP(P$1, m_preprocess!$1:$1048576, $D195, FALSE))</f>
        <v>243198.74589940655</v>
      </c>
      <c r="Q195">
        <f>IF(ISBLANK(HLOOKUP(Q$1,m_preprocess!$1:$1048576, $D195, FALSE)), "", HLOOKUP(Q$1, m_preprocess!$1:$1048576, $D195, FALSE))</f>
        <v>173756501.1312618</v>
      </c>
      <c r="R195">
        <f>IF(ISBLANK(HLOOKUP(R$1,m_preprocess!$1:$1048576, $D195, FALSE)), "", HLOOKUP(R$1, m_preprocess!$1:$1048576, $D195, FALSE))</f>
        <v>9.5512779738337059</v>
      </c>
      <c r="S195">
        <f>IF(ISBLANK(HLOOKUP(S$1,m_preprocess!$1:$1048576, $D195, FALSE)), "", HLOOKUP(S$1, m_preprocess!$1:$1048576, $D195, FALSE))</f>
        <v>8.6938620330521594</v>
      </c>
      <c r="T195">
        <f>IF(ISBLANK(HLOOKUP(T$1,m_preprocess!$1:$1048576, $D195, FALSE)), "", HLOOKUP(T$1, m_preprocess!$1:$1048576, $D195, FALSE))</f>
        <v>19.057356326390082</v>
      </c>
      <c r="U195">
        <f>IF(ISBLANK(HLOOKUP(U$1,m_preprocess!$1:$1048576, $D195, FALSE)), "", HLOOKUP(U$1, m_preprocess!$1:$1048576, $D195, FALSE))</f>
        <v>35.61498490049923</v>
      </c>
      <c r="V195">
        <f>IF(ISBLANK(HLOOKUP(V$1,m_preprocess!$1:$1048576, $D195, FALSE)), "", HLOOKUP(V$1, m_preprocess!$1:$1048576, $D195, FALSE))</f>
        <v>6.3387514116026855</v>
      </c>
      <c r="W195">
        <f>IF(ISBLANK(HLOOKUP(W$1,m_preprocess!$1:$1048576, $D195, FALSE)), "", HLOOKUP(W$1, m_preprocess!$1:$1048576, $D195, FALSE))</f>
        <v>9.5640710707522807</v>
      </c>
    </row>
    <row r="196" spans="1:23">
      <c r="A196" s="42">
        <v>39873</v>
      </c>
      <c r="B196">
        <v>2009</v>
      </c>
      <c r="C196">
        <v>3</v>
      </c>
      <c r="D196">
        <v>196</v>
      </c>
      <c r="E196">
        <f>IF(ISBLANK(HLOOKUP(E$1,m_preprocess!$1:$1048576, $D196, FALSE)), "", HLOOKUP(E$1, m_preprocess!$1:$1048576, $D196, FALSE))</f>
        <v>195.24</v>
      </c>
      <c r="F196">
        <f>IF(ISBLANK(HLOOKUP(F$1,m_preprocess!$1:$1048576, $D196, FALSE)), "", HLOOKUP(F$1, m_preprocess!$1:$1048576, $D196, FALSE))</f>
        <v>115.61</v>
      </c>
      <c r="G196">
        <f>IF(ISBLANK(HLOOKUP(G$1,m_preprocess!$1:$1048576, $D196, FALSE)), "", HLOOKUP(G$1, m_preprocess!$1:$1048576, $D196, FALSE))</f>
        <v>127.81</v>
      </c>
      <c r="H196">
        <f>IF(ISBLANK(HLOOKUP(H$1,m_preprocess!$1:$1048576, $D196, FALSE)), "", HLOOKUP(H$1, m_preprocess!$1:$1048576, $D196, FALSE))</f>
        <v>88.6</v>
      </c>
      <c r="I196">
        <f>IF(ISBLANK(HLOOKUP(I$1,m_preprocess!$1:$1048576, $D196, FALSE)), "", HLOOKUP(I$1, m_preprocess!$1:$1048576, $D196, FALSE))</f>
        <v>5.3014718755382315</v>
      </c>
      <c r="J196">
        <f>IF(ISBLANK(HLOOKUP(J$1,m_preprocess!$1:$1048576, $D196, FALSE)), "", HLOOKUP(J$1, m_preprocess!$1:$1048576, $D196, FALSE))</f>
        <v>1.5208430322785398</v>
      </c>
      <c r="K196">
        <f>IF(ISBLANK(HLOOKUP(K$1,m_preprocess!$1:$1048576, $D196, FALSE)), "", HLOOKUP(K$1, m_preprocess!$1:$1048576, $D196, FALSE))</f>
        <v>2.3896815236434827</v>
      </c>
      <c r="L196">
        <f>IF(ISBLANK(HLOOKUP(L$1,m_preprocess!$1:$1048576, $D196, FALSE)), "", HLOOKUP(L$1, m_preprocess!$1:$1048576, $D196, FALSE))</f>
        <v>4.1229959033317423</v>
      </c>
      <c r="M196">
        <f>IF(ISBLANK(HLOOKUP(M$1,m_preprocess!$1:$1048576, $D196, FALSE)), "", HLOOKUP(M$1, m_preprocess!$1:$1048576, $D196, FALSE))</f>
        <v>0.75253946991205034</v>
      </c>
      <c r="N196">
        <f>IF(ISBLANK(HLOOKUP(N$1,m_preprocess!$1:$1048576, $D196, FALSE)), "", HLOOKUP(N$1, m_preprocess!$1:$1048576, $D196, FALSE))</f>
        <v>1.2916729047512956</v>
      </c>
      <c r="O196">
        <f>IF(ISBLANK(HLOOKUP(O$1,m_preprocess!$1:$1048576, $D196, FALSE)), "", HLOOKUP(O$1, m_preprocess!$1:$1048576, $D196, FALSE))</f>
        <v>2.0355376655219231</v>
      </c>
      <c r="P196">
        <f>IF(ISBLANK(HLOOKUP(P$1,m_preprocess!$1:$1048576, $D196, FALSE)), "", HLOOKUP(P$1, m_preprocess!$1:$1048576, $D196, FALSE))</f>
        <v>244310.82078092778</v>
      </c>
      <c r="Q196">
        <f>IF(ISBLANK(HLOOKUP(Q$1,m_preprocess!$1:$1048576, $D196, FALSE)), "", HLOOKUP(Q$1, m_preprocess!$1:$1048576, $D196, FALSE))</f>
        <v>169197023.08364332</v>
      </c>
      <c r="R196">
        <f>IF(ISBLANK(HLOOKUP(R$1,m_preprocess!$1:$1048576, $D196, FALSE)), "", HLOOKUP(R$1, m_preprocess!$1:$1048576, $D196, FALSE))</f>
        <v>10.926697275322205</v>
      </c>
      <c r="S196">
        <f>IF(ISBLANK(HLOOKUP(S$1,m_preprocess!$1:$1048576, $D196, FALSE)), "", HLOOKUP(S$1, m_preprocess!$1:$1048576, $D196, FALSE))</f>
        <v>9.960236484733155</v>
      </c>
      <c r="T196">
        <f>IF(ISBLANK(HLOOKUP(T$1,m_preprocess!$1:$1048576, $D196, FALSE)), "", HLOOKUP(T$1, m_preprocess!$1:$1048576, $D196, FALSE))</f>
        <v>18.054968782977252</v>
      </c>
      <c r="U196">
        <f>IF(ISBLANK(HLOOKUP(U$1,m_preprocess!$1:$1048576, $D196, FALSE)), "", HLOOKUP(U$1, m_preprocess!$1:$1048576, $D196, FALSE))</f>
        <v>27.776770633148519</v>
      </c>
      <c r="V196">
        <f>IF(ISBLANK(HLOOKUP(V$1,m_preprocess!$1:$1048576, $D196, FALSE)), "", HLOOKUP(V$1, m_preprocess!$1:$1048576, $D196, FALSE))</f>
        <v>12.3093509471499</v>
      </c>
      <c r="W196">
        <f>IF(ISBLANK(HLOOKUP(W$1,m_preprocess!$1:$1048576, $D196, FALSE)), "", HLOOKUP(W$1, m_preprocess!$1:$1048576, $D196, FALSE))</f>
        <v>7.6294106478678314</v>
      </c>
    </row>
    <row r="197" spans="1:23">
      <c r="A197" s="42">
        <v>39904</v>
      </c>
      <c r="B197">
        <v>2009</v>
      </c>
      <c r="C197">
        <v>4</v>
      </c>
      <c r="D197">
        <v>197</v>
      </c>
      <c r="E197">
        <f>IF(ISBLANK(HLOOKUP(E$1,m_preprocess!$1:$1048576, $D197, FALSE)), "", HLOOKUP(E$1, m_preprocess!$1:$1048576, $D197, FALSE))</f>
        <v>211.58</v>
      </c>
      <c r="F197">
        <f>IF(ISBLANK(HLOOKUP(F$1,m_preprocess!$1:$1048576, $D197, FALSE)), "", HLOOKUP(F$1, m_preprocess!$1:$1048576, $D197, FALSE))</f>
        <v>115.11</v>
      </c>
      <c r="G197">
        <f>IF(ISBLANK(HLOOKUP(G$1,m_preprocess!$1:$1048576, $D197, FALSE)), "", HLOOKUP(G$1, m_preprocess!$1:$1048576, $D197, FALSE))</f>
        <v>123.09</v>
      </c>
      <c r="H197">
        <f>IF(ISBLANK(HLOOKUP(H$1,m_preprocess!$1:$1048576, $D197, FALSE)), "", HLOOKUP(H$1, m_preprocess!$1:$1048576, $D197, FALSE))</f>
        <v>85.2</v>
      </c>
      <c r="I197">
        <f>IF(ISBLANK(HLOOKUP(I$1,m_preprocess!$1:$1048576, $D197, FALSE)), "", HLOOKUP(I$1, m_preprocess!$1:$1048576, $D197, FALSE))</f>
        <v>5.1774083083155027</v>
      </c>
      <c r="J197">
        <f>IF(ISBLANK(HLOOKUP(J$1,m_preprocess!$1:$1048576, $D197, FALSE)), "", HLOOKUP(J$1, m_preprocess!$1:$1048576, $D197, FALSE))</f>
        <v>1.7111161056708346</v>
      </c>
      <c r="K197">
        <f>IF(ISBLANK(HLOOKUP(K$1,m_preprocess!$1:$1048576, $D197, FALSE)), "", HLOOKUP(K$1, m_preprocess!$1:$1048576, $D197, FALSE))</f>
        <v>2.1016402096768423</v>
      </c>
      <c r="L197">
        <f>IF(ISBLANK(HLOOKUP(L$1,m_preprocess!$1:$1048576, $D197, FALSE)), "", HLOOKUP(L$1, m_preprocess!$1:$1048576, $D197, FALSE))</f>
        <v>3.7534256554888974</v>
      </c>
      <c r="M197">
        <f>IF(ISBLANK(HLOOKUP(M$1,m_preprocess!$1:$1048576, $D197, FALSE)), "", HLOOKUP(M$1, m_preprocess!$1:$1048576, $D197, FALSE))</f>
        <v>0.6722315088140588</v>
      </c>
      <c r="N197">
        <f>IF(ISBLANK(HLOOKUP(N$1,m_preprocess!$1:$1048576, $D197, FALSE)), "", HLOOKUP(N$1, m_preprocess!$1:$1048576, $D197, FALSE))</f>
        <v>1.1936393868803281</v>
      </c>
      <c r="O197">
        <f>IF(ISBLANK(HLOOKUP(O$1,m_preprocess!$1:$1048576, $D197, FALSE)), "", HLOOKUP(O$1, m_preprocess!$1:$1048576, $D197, FALSE))</f>
        <v>1.82927393547562</v>
      </c>
      <c r="P197">
        <f>IF(ISBLANK(HLOOKUP(P$1,m_preprocess!$1:$1048576, $D197, FALSE)), "", HLOOKUP(P$1, m_preprocess!$1:$1048576, $D197, FALSE))</f>
        <v>249029.98803069288</v>
      </c>
      <c r="Q197">
        <f>IF(ISBLANK(HLOOKUP(Q$1,m_preprocess!$1:$1048576, $D197, FALSE)), "", HLOOKUP(Q$1, m_preprocess!$1:$1048576, $D197, FALSE))</f>
        <v>167769433.54017898</v>
      </c>
      <c r="R197">
        <f>IF(ISBLANK(HLOOKUP(R$1,m_preprocess!$1:$1048576, $D197, FALSE)), "", HLOOKUP(R$1, m_preprocess!$1:$1048576, $D197, FALSE))</f>
        <v>14.880338762922422</v>
      </c>
      <c r="S197">
        <f>IF(ISBLANK(HLOOKUP(S$1,m_preprocess!$1:$1048576, $D197, FALSE)), "", HLOOKUP(S$1, m_preprocess!$1:$1048576, $D197, FALSE))</f>
        <v>13.839202580140734</v>
      </c>
      <c r="T197">
        <f>IF(ISBLANK(HLOOKUP(T$1,m_preprocess!$1:$1048576, $D197, FALSE)), "", HLOOKUP(T$1, m_preprocess!$1:$1048576, $D197, FALSE))</f>
        <v>17.432987125358352</v>
      </c>
      <c r="U197">
        <f>IF(ISBLANK(HLOOKUP(U$1,m_preprocess!$1:$1048576, $D197, FALSE)), "", HLOOKUP(U$1, m_preprocess!$1:$1048576, $D197, FALSE))</f>
        <v>46.113861711145866</v>
      </c>
      <c r="V197">
        <f>IF(ISBLANK(HLOOKUP(V$1,m_preprocess!$1:$1048576, $D197, FALSE)), "", HLOOKUP(V$1, m_preprocess!$1:$1048576, $D197, FALSE))</f>
        <v>9.3039826253149158</v>
      </c>
      <c r="W197">
        <f>IF(ISBLANK(HLOOKUP(W$1,m_preprocess!$1:$1048576, $D197, FALSE)), "", HLOOKUP(W$1, m_preprocess!$1:$1048576, $D197, FALSE))</f>
        <v>8.2116845191555896</v>
      </c>
    </row>
    <row r="198" spans="1:23">
      <c r="A198" s="42">
        <v>39934</v>
      </c>
      <c r="B198">
        <v>2009</v>
      </c>
      <c r="C198">
        <v>5</v>
      </c>
      <c r="D198">
        <v>198</v>
      </c>
      <c r="E198">
        <f>IF(ISBLANK(HLOOKUP(E$1,m_preprocess!$1:$1048576, $D198, FALSE)), "", HLOOKUP(E$1, m_preprocess!$1:$1048576, $D198, FALSE))</f>
        <v>210.36</v>
      </c>
      <c r="F198">
        <f>IF(ISBLANK(HLOOKUP(F$1,m_preprocess!$1:$1048576, $D198, FALSE)), "", HLOOKUP(F$1, m_preprocess!$1:$1048576, $D198, FALSE))</f>
        <v>114.89</v>
      </c>
      <c r="G198">
        <f>IF(ISBLANK(HLOOKUP(G$1,m_preprocess!$1:$1048576, $D198, FALSE)), "", HLOOKUP(G$1, m_preprocess!$1:$1048576, $D198, FALSE))</f>
        <v>124.41</v>
      </c>
      <c r="H198">
        <f>IF(ISBLANK(HLOOKUP(H$1,m_preprocess!$1:$1048576, $D198, FALSE)), "", HLOOKUP(H$1, m_preprocess!$1:$1048576, $D198, FALSE))</f>
        <v>91.3</v>
      </c>
      <c r="I198">
        <f>IF(ISBLANK(HLOOKUP(I$1,m_preprocess!$1:$1048576, $D198, FALSE)), "", HLOOKUP(I$1, m_preprocess!$1:$1048576, $D198, FALSE))</f>
        <v>6.3838681756201208</v>
      </c>
      <c r="J198">
        <f>IF(ISBLANK(HLOOKUP(J$1,m_preprocess!$1:$1048576, $D198, FALSE)), "", HLOOKUP(J$1, m_preprocess!$1:$1048576, $D198, FALSE))</f>
        <v>1.8931594688438864</v>
      </c>
      <c r="K198">
        <f>IF(ISBLANK(HLOOKUP(K$1,m_preprocess!$1:$1048576, $D198, FALSE)), "", HLOOKUP(K$1, m_preprocess!$1:$1048576, $D198, FALSE))</f>
        <v>2.7361172683515189</v>
      </c>
      <c r="L198">
        <f>IF(ISBLANK(HLOOKUP(L$1,m_preprocess!$1:$1048576, $D198, FALSE)), "", HLOOKUP(L$1, m_preprocess!$1:$1048576, $D198, FALSE))</f>
        <v>3.6412629812425146</v>
      </c>
      <c r="M198">
        <f>IF(ISBLANK(HLOOKUP(M$1,m_preprocess!$1:$1048576, $D198, FALSE)), "", HLOOKUP(M$1, m_preprocess!$1:$1048576, $D198, FALSE))</f>
        <v>0.74114364767530871</v>
      </c>
      <c r="N198">
        <f>IF(ISBLANK(HLOOKUP(N$1,m_preprocess!$1:$1048576, $D198, FALSE)), "", HLOOKUP(N$1, m_preprocess!$1:$1048576, $D198, FALSE))</f>
        <v>0.96581675390352395</v>
      </c>
      <c r="O198">
        <f>IF(ISBLANK(HLOOKUP(O$1,m_preprocess!$1:$1048576, $D198, FALSE)), "", HLOOKUP(O$1, m_preprocess!$1:$1048576, $D198, FALSE))</f>
        <v>1.8853334593005135</v>
      </c>
      <c r="P198">
        <f>IF(ISBLANK(HLOOKUP(P$1,m_preprocess!$1:$1048576, $D198, FALSE)), "", HLOOKUP(P$1, m_preprocess!$1:$1048576, $D198, FALSE))</f>
        <v>251656.83589357702</v>
      </c>
      <c r="Q198">
        <f>IF(ISBLANK(HLOOKUP(Q$1,m_preprocess!$1:$1048576, $D198, FALSE)), "", HLOOKUP(Q$1, m_preprocess!$1:$1048576, $D198, FALSE))</f>
        <v>168721235.10914785</v>
      </c>
      <c r="R198">
        <f>IF(ISBLANK(HLOOKUP(R$1,m_preprocess!$1:$1048576, $D198, FALSE)), "", HLOOKUP(R$1, m_preprocess!$1:$1048576, $D198, FALSE))</f>
        <v>15.983530968752721</v>
      </c>
      <c r="S198">
        <f>IF(ISBLANK(HLOOKUP(S$1,m_preprocess!$1:$1048576, $D198, FALSE)), "", HLOOKUP(S$1, m_preprocess!$1:$1048576, $D198, FALSE))</f>
        <v>14.973994368526418</v>
      </c>
      <c r="T198">
        <f>IF(ISBLANK(HLOOKUP(T$1,m_preprocess!$1:$1048576, $D198, FALSE)), "", HLOOKUP(T$1, m_preprocess!$1:$1048576, $D198, FALSE))</f>
        <v>19.696277839672732</v>
      </c>
      <c r="U198">
        <f>IF(ISBLANK(HLOOKUP(U$1,m_preprocess!$1:$1048576, $D198, FALSE)), "", HLOOKUP(U$1, m_preprocess!$1:$1048576, $D198, FALSE))</f>
        <v>37.065444417181659</v>
      </c>
      <c r="V198">
        <f>IF(ISBLANK(HLOOKUP(V$1,m_preprocess!$1:$1048576, $D198, FALSE)), "", HLOOKUP(V$1, m_preprocess!$1:$1048576, $D198, FALSE))</f>
        <v>10.994134084776743</v>
      </c>
      <c r="W198">
        <f>IF(ISBLANK(HLOOKUP(W$1,m_preprocess!$1:$1048576, $D198, FALSE)), "", HLOOKUP(W$1, m_preprocess!$1:$1048576, $D198, FALSE))</f>
        <v>9.8124490643223954</v>
      </c>
    </row>
    <row r="199" spans="1:23">
      <c r="A199" s="42">
        <v>39965</v>
      </c>
      <c r="B199">
        <v>2009</v>
      </c>
      <c r="C199">
        <v>6</v>
      </c>
      <c r="D199">
        <v>199</v>
      </c>
      <c r="E199">
        <f>IF(ISBLANK(HLOOKUP(E$1,m_preprocess!$1:$1048576, $D199, FALSE)), "", HLOOKUP(E$1, m_preprocess!$1:$1048576, $D199, FALSE))</f>
        <v>209.81</v>
      </c>
      <c r="F199">
        <f>IF(ISBLANK(HLOOKUP(F$1,m_preprocess!$1:$1048576, $D199, FALSE)), "", HLOOKUP(F$1, m_preprocess!$1:$1048576, $D199, FALSE))</f>
        <v>115.12</v>
      </c>
      <c r="G199">
        <f>IF(ISBLANK(HLOOKUP(G$1,m_preprocess!$1:$1048576, $D199, FALSE)), "", HLOOKUP(G$1, m_preprocess!$1:$1048576, $D199, FALSE))</f>
        <v>125.61</v>
      </c>
      <c r="H199">
        <f>IF(ISBLANK(HLOOKUP(H$1,m_preprocess!$1:$1048576, $D199, FALSE)), "", HLOOKUP(H$1, m_preprocess!$1:$1048576, $D199, FALSE))</f>
        <v>92.2</v>
      </c>
      <c r="I199">
        <f>IF(ISBLANK(HLOOKUP(I$1,m_preprocess!$1:$1048576, $D199, FALSE)), "", HLOOKUP(I$1, m_preprocess!$1:$1048576, $D199, FALSE))</f>
        <v>6.4067827960371559</v>
      </c>
      <c r="J199">
        <f>IF(ISBLANK(HLOOKUP(J$1,m_preprocess!$1:$1048576, $D199, FALSE)), "", HLOOKUP(J$1, m_preprocess!$1:$1048576, $D199, FALSE))</f>
        <v>2.0134762269433688</v>
      </c>
      <c r="K199">
        <f>IF(ISBLANK(HLOOKUP(K$1,m_preprocess!$1:$1048576, $D199, FALSE)), "", HLOOKUP(K$1, m_preprocess!$1:$1048576, $D199, FALSE))</f>
        <v>2.4190388091100146</v>
      </c>
      <c r="L199">
        <f>IF(ISBLANK(HLOOKUP(L$1,m_preprocess!$1:$1048576, $D199, FALSE)), "", HLOOKUP(L$1, m_preprocess!$1:$1048576, $D199, FALSE))</f>
        <v>3.5879194062096875</v>
      </c>
      <c r="M199">
        <f>IF(ISBLANK(HLOOKUP(M$1,m_preprocess!$1:$1048576, $D199, FALSE)), "", HLOOKUP(M$1, m_preprocess!$1:$1048576, $D199, FALSE))</f>
        <v>0.68929293735361874</v>
      </c>
      <c r="N199">
        <f>IF(ISBLANK(HLOOKUP(N$1,m_preprocess!$1:$1048576, $D199, FALSE)), "", HLOOKUP(N$1, m_preprocess!$1:$1048576, $D199, FALSE))</f>
        <v>1.0612064968668804</v>
      </c>
      <c r="O199">
        <f>IF(ISBLANK(HLOOKUP(O$1,m_preprocess!$1:$1048576, $D199, FALSE)), "", HLOOKUP(O$1, m_preprocess!$1:$1048576, $D199, FALSE))</f>
        <v>1.8123000087130934</v>
      </c>
      <c r="P199">
        <f>IF(ISBLANK(HLOOKUP(P$1,m_preprocess!$1:$1048576, $D199, FALSE)), "", HLOOKUP(P$1, m_preprocess!$1:$1048576, $D199, FALSE))</f>
        <v>254584.00735348384</v>
      </c>
      <c r="Q199">
        <f>IF(ISBLANK(HLOOKUP(Q$1,m_preprocess!$1:$1048576, $D199, FALSE)), "", HLOOKUP(Q$1, m_preprocess!$1:$1048576, $D199, FALSE))</f>
        <v>174411192.68641418</v>
      </c>
      <c r="R199">
        <f>IF(ISBLANK(HLOOKUP(R$1,m_preprocess!$1:$1048576, $D199, FALSE)), "", HLOOKUP(R$1, m_preprocess!$1:$1048576, $D199, FALSE))</f>
        <v>11.46867707609451</v>
      </c>
      <c r="S199">
        <f>IF(ISBLANK(HLOOKUP(S$1,m_preprocess!$1:$1048576, $D199, FALSE)), "", HLOOKUP(S$1, m_preprocess!$1:$1048576, $D199, FALSE))</f>
        <v>10.322599956567059</v>
      </c>
      <c r="T199">
        <f>IF(ISBLANK(HLOOKUP(T$1,m_preprocess!$1:$1048576, $D199, FALSE)), "", HLOOKUP(T$1, m_preprocess!$1:$1048576, $D199, FALSE))</f>
        <v>13.87382254169562</v>
      </c>
      <c r="U199">
        <f>IF(ISBLANK(HLOOKUP(U$1,m_preprocess!$1:$1048576, $D199, FALSE)), "", HLOOKUP(U$1, m_preprocess!$1:$1048576, $D199, FALSE))</f>
        <v>38.817220800295345</v>
      </c>
      <c r="V199">
        <f>IF(ISBLANK(HLOOKUP(V$1,m_preprocess!$1:$1048576, $D199, FALSE)), "", HLOOKUP(V$1, m_preprocess!$1:$1048576, $D199, FALSE))</f>
        <v>10.780013194927031</v>
      </c>
      <c r="W199">
        <f>IF(ISBLANK(HLOOKUP(W$1,m_preprocess!$1:$1048576, $D199, FALSE)), "", HLOOKUP(W$1, m_preprocess!$1:$1048576, $D199, FALSE))</f>
        <v>10.742180724461431</v>
      </c>
    </row>
    <row r="200" spans="1:23">
      <c r="A200" s="42">
        <v>39995</v>
      </c>
      <c r="B200">
        <v>2009</v>
      </c>
      <c r="C200">
        <v>7</v>
      </c>
      <c r="D200">
        <v>200</v>
      </c>
      <c r="E200">
        <f>IF(ISBLANK(HLOOKUP(E$1,m_preprocess!$1:$1048576, $D200, FALSE)), "", HLOOKUP(E$1, m_preprocess!$1:$1048576, $D200, FALSE))</f>
        <v>206.19</v>
      </c>
      <c r="F200">
        <f>IF(ISBLANK(HLOOKUP(F$1,m_preprocess!$1:$1048576, $D200, FALSE)), "", HLOOKUP(F$1, m_preprocess!$1:$1048576, $D200, FALSE))</f>
        <v>114.89</v>
      </c>
      <c r="G200">
        <f>IF(ISBLANK(HLOOKUP(G$1,m_preprocess!$1:$1048576, $D200, FALSE)), "", HLOOKUP(G$1, m_preprocess!$1:$1048576, $D200, FALSE))</f>
        <v>131.44</v>
      </c>
      <c r="H200">
        <f>IF(ISBLANK(HLOOKUP(H$1,m_preprocess!$1:$1048576, $D200, FALSE)), "", HLOOKUP(H$1, m_preprocess!$1:$1048576, $D200, FALSE))</f>
        <v>97.7</v>
      </c>
      <c r="I200">
        <f>IF(ISBLANK(HLOOKUP(I$1,m_preprocess!$1:$1048576, $D200, FALSE)), "", HLOOKUP(I$1, m_preprocess!$1:$1048576, $D200, FALSE))</f>
        <v>6.6375040482402703</v>
      </c>
      <c r="J200">
        <f>IF(ISBLANK(HLOOKUP(J$1,m_preprocess!$1:$1048576, $D200, FALSE)), "", HLOOKUP(J$1, m_preprocess!$1:$1048576, $D200, FALSE))</f>
        <v>2.1463462494167915</v>
      </c>
      <c r="K200">
        <f>IF(ISBLANK(HLOOKUP(K$1,m_preprocess!$1:$1048576, $D200, FALSE)), "", HLOOKUP(K$1, m_preprocess!$1:$1048576, $D200, FALSE))</f>
        <v>2.5875558237890788</v>
      </c>
      <c r="L200">
        <f>IF(ISBLANK(HLOOKUP(L$1,m_preprocess!$1:$1048576, $D200, FALSE)), "", HLOOKUP(L$1, m_preprocess!$1:$1048576, $D200, FALSE))</f>
        <v>4.1937874820851659</v>
      </c>
      <c r="M200">
        <f>IF(ISBLANK(HLOOKUP(M$1,m_preprocess!$1:$1048576, $D200, FALSE)), "", HLOOKUP(M$1, m_preprocess!$1:$1048576, $D200, FALSE))</f>
        <v>0.90627359590494749</v>
      </c>
      <c r="N200">
        <f>IF(ISBLANK(HLOOKUP(N$1,m_preprocess!$1:$1048576, $D200, FALSE)), "", HLOOKUP(N$1, m_preprocess!$1:$1048576, $D200, FALSE))</f>
        <v>1.0883371290943409</v>
      </c>
      <c r="O200">
        <f>IF(ISBLANK(HLOOKUP(O$1,m_preprocess!$1:$1048576, $D200, FALSE)), "", HLOOKUP(O$1, m_preprocess!$1:$1048576, $D200, FALSE))</f>
        <v>2.1588330756513834</v>
      </c>
      <c r="P200">
        <f>IF(ISBLANK(HLOOKUP(P$1,m_preprocess!$1:$1048576, $D200, FALSE)), "", HLOOKUP(P$1, m_preprocess!$1:$1048576, $D200, FALSE))</f>
        <v>255102.62854202327</v>
      </c>
      <c r="Q200">
        <f>IF(ISBLANK(HLOOKUP(Q$1,m_preprocess!$1:$1048576, $D200, FALSE)), "", HLOOKUP(Q$1, m_preprocess!$1:$1048576, $D200, FALSE))</f>
        <v>175987197.80703279</v>
      </c>
      <c r="R200">
        <f>IF(ISBLANK(HLOOKUP(R$1,m_preprocess!$1:$1048576, $D200, FALSE)), "", HLOOKUP(R$1, m_preprocess!$1:$1048576, $D200, FALSE))</f>
        <v>27.943677874488642</v>
      </c>
      <c r="S200">
        <f>IF(ISBLANK(HLOOKUP(S$1,m_preprocess!$1:$1048576, $D200, FALSE)), "", HLOOKUP(S$1, m_preprocess!$1:$1048576, $D200, FALSE))</f>
        <v>26.694705579249717</v>
      </c>
      <c r="T200">
        <f>IF(ISBLANK(HLOOKUP(T$1,m_preprocess!$1:$1048576, $D200, FALSE)), "", HLOOKUP(T$1, m_preprocess!$1:$1048576, $D200, FALSE))</f>
        <v>18.069142945426059</v>
      </c>
      <c r="U200">
        <f>IF(ISBLANK(HLOOKUP(U$1,m_preprocess!$1:$1048576, $D200, FALSE)), "", HLOOKUP(U$1, m_preprocess!$1:$1048576, $D200, FALSE))</f>
        <v>43.969753670206288</v>
      </c>
      <c r="V200">
        <f>IF(ISBLANK(HLOOKUP(V$1,m_preprocess!$1:$1048576, $D200, FALSE)), "", HLOOKUP(V$1, m_preprocess!$1:$1048576, $D200, FALSE))</f>
        <v>17.392342501523196</v>
      </c>
      <c r="W200">
        <f>IF(ISBLANK(HLOOKUP(W$1,m_preprocess!$1:$1048576, $D200, FALSE)), "", HLOOKUP(W$1, m_preprocess!$1:$1048576, $D200, FALSE))</f>
        <v>10.59077460179302</v>
      </c>
    </row>
    <row r="201" spans="1:23">
      <c r="A201" s="42">
        <v>40026</v>
      </c>
      <c r="B201">
        <v>2009</v>
      </c>
      <c r="C201">
        <v>8</v>
      </c>
      <c r="D201">
        <v>201</v>
      </c>
      <c r="E201">
        <f>IF(ISBLANK(HLOOKUP(E$1,m_preprocess!$1:$1048576, $D201, FALSE)), "", HLOOKUP(E$1, m_preprocess!$1:$1048576, $D201, FALSE))</f>
        <v>199.9</v>
      </c>
      <c r="F201">
        <f>IF(ISBLANK(HLOOKUP(F$1,m_preprocess!$1:$1048576, $D201, FALSE)), "", HLOOKUP(F$1, m_preprocess!$1:$1048576, $D201, FALSE))</f>
        <v>115.61</v>
      </c>
      <c r="G201">
        <f>IF(ISBLANK(HLOOKUP(G$1,m_preprocess!$1:$1048576, $D201, FALSE)), "", HLOOKUP(G$1, m_preprocess!$1:$1048576, $D201, FALSE))</f>
        <v>130.69999999999999</v>
      </c>
      <c r="H201">
        <f>IF(ISBLANK(HLOOKUP(H$1,m_preprocess!$1:$1048576, $D201, FALSE)), "", HLOOKUP(H$1, m_preprocess!$1:$1048576, $D201, FALSE))</f>
        <v>99.6</v>
      </c>
      <c r="I201">
        <f>IF(ISBLANK(HLOOKUP(I$1,m_preprocess!$1:$1048576, $D201, FALSE)), "", HLOOKUP(I$1, m_preprocess!$1:$1048576, $D201, FALSE))</f>
        <v>6.3803296242533554</v>
      </c>
      <c r="J201">
        <f>IF(ISBLANK(HLOOKUP(J$1,m_preprocess!$1:$1048576, $D201, FALSE)), "", HLOOKUP(J$1, m_preprocess!$1:$1048576, $D201, FALSE))</f>
        <v>2.1083500634858976</v>
      </c>
      <c r="K201">
        <f>IF(ISBLANK(HLOOKUP(K$1,m_preprocess!$1:$1048576, $D201, FALSE)), "", HLOOKUP(K$1, m_preprocess!$1:$1048576, $D201, FALSE))</f>
        <v>2.2806650979098935</v>
      </c>
      <c r="L201">
        <f>IF(ISBLANK(HLOOKUP(L$1,m_preprocess!$1:$1048576, $D201, FALSE)), "", HLOOKUP(L$1, m_preprocess!$1:$1048576, $D201, FALSE))</f>
        <v>3.9119468074193451</v>
      </c>
      <c r="M201">
        <f>IF(ISBLANK(HLOOKUP(M$1,m_preprocess!$1:$1048576, $D201, FALSE)), "", HLOOKUP(M$1, m_preprocess!$1:$1048576, $D201, FALSE))</f>
        <v>0.79134391111168256</v>
      </c>
      <c r="N201">
        <f>IF(ISBLANK(HLOOKUP(N$1,m_preprocess!$1:$1048576, $D201, FALSE)), "", HLOOKUP(N$1, m_preprocess!$1:$1048576, $D201, FALSE))</f>
        <v>1.1269130957375153</v>
      </c>
      <c r="O201">
        <f>IF(ISBLANK(HLOOKUP(O$1,m_preprocess!$1:$1048576, $D201, FALSE)), "", HLOOKUP(O$1, m_preprocess!$1:$1048576, $D201, FALSE))</f>
        <v>1.9239418247169269</v>
      </c>
      <c r="P201">
        <f>IF(ISBLANK(HLOOKUP(P$1,m_preprocess!$1:$1048576, $D201, FALSE)), "", HLOOKUP(P$1, m_preprocess!$1:$1048576, $D201, FALSE))</f>
        <v>254459.16707536601</v>
      </c>
      <c r="Q201">
        <f>IF(ISBLANK(HLOOKUP(Q$1,m_preprocess!$1:$1048576, $D201, FALSE)), "", HLOOKUP(Q$1, m_preprocess!$1:$1048576, $D201, FALSE))</f>
        <v>175793741.56534901</v>
      </c>
      <c r="R201">
        <f>IF(ISBLANK(HLOOKUP(R$1,m_preprocess!$1:$1048576, $D201, FALSE)), "", HLOOKUP(R$1, m_preprocess!$1:$1048576, $D201, FALSE))</f>
        <v>11.167717308191335</v>
      </c>
      <c r="S201">
        <f>IF(ISBLANK(HLOOKUP(S$1,m_preprocess!$1:$1048576, $D201, FALSE)), "", HLOOKUP(S$1, m_preprocess!$1:$1048576, $D201, FALSE))</f>
        <v>9.9389835221866623</v>
      </c>
      <c r="T201">
        <f>IF(ISBLANK(HLOOKUP(T$1,m_preprocess!$1:$1048576, $D201, FALSE)), "", HLOOKUP(T$1, m_preprocess!$1:$1048576, $D201, FALSE))</f>
        <v>16.843681610587321</v>
      </c>
      <c r="U201">
        <f>IF(ISBLANK(HLOOKUP(U$1,m_preprocess!$1:$1048576, $D201, FALSE)), "", HLOOKUP(U$1, m_preprocess!$1:$1048576, $D201, FALSE))</f>
        <v>40.175328573566304</v>
      </c>
      <c r="V201">
        <f>IF(ISBLANK(HLOOKUP(V$1,m_preprocess!$1:$1048576, $D201, FALSE)), "", HLOOKUP(V$1, m_preprocess!$1:$1048576, $D201, FALSE))</f>
        <v>11.815090009514748</v>
      </c>
      <c r="W201">
        <f>IF(ISBLANK(HLOOKUP(W$1,m_preprocess!$1:$1048576, $D201, FALSE)), "", HLOOKUP(W$1, m_preprocess!$1:$1048576, $D201, FALSE))</f>
        <v>10.089584681255948</v>
      </c>
    </row>
    <row r="202" spans="1:23">
      <c r="A202" s="42">
        <v>40057</v>
      </c>
      <c r="B202">
        <v>2009</v>
      </c>
      <c r="C202">
        <v>9</v>
      </c>
      <c r="D202">
        <v>202</v>
      </c>
      <c r="E202">
        <f>IF(ISBLANK(HLOOKUP(E$1,m_preprocess!$1:$1048576, $D202, FALSE)), "", HLOOKUP(E$1, m_preprocess!$1:$1048576, $D202, FALSE))</f>
        <v>212.18</v>
      </c>
      <c r="F202">
        <f>IF(ISBLANK(HLOOKUP(F$1,m_preprocess!$1:$1048576, $D202, FALSE)), "", HLOOKUP(F$1, m_preprocess!$1:$1048576, $D202, FALSE))</f>
        <v>115.73</v>
      </c>
      <c r="G202">
        <f>IF(ISBLANK(HLOOKUP(G$1,m_preprocess!$1:$1048576, $D202, FALSE)), "", HLOOKUP(G$1, m_preprocess!$1:$1048576, $D202, FALSE))</f>
        <v>129.81</v>
      </c>
      <c r="H202">
        <f>IF(ISBLANK(HLOOKUP(H$1,m_preprocess!$1:$1048576, $D202, FALSE)), "", HLOOKUP(H$1, m_preprocess!$1:$1048576, $D202, FALSE))</f>
        <v>99.4</v>
      </c>
      <c r="I202">
        <f>IF(ISBLANK(HLOOKUP(I$1,m_preprocess!$1:$1048576, $D202, FALSE)), "", HLOOKUP(I$1, m_preprocess!$1:$1048576, $D202, FALSE))</f>
        <v>5.8238773430824322</v>
      </c>
      <c r="J202">
        <f>IF(ISBLANK(HLOOKUP(J$1,m_preprocess!$1:$1048576, $D202, FALSE)), "", HLOOKUP(J$1, m_preprocess!$1:$1048576, $D202, FALSE))</f>
        <v>2.1892026453282538</v>
      </c>
      <c r="K202">
        <f>IF(ISBLANK(HLOOKUP(K$1,m_preprocess!$1:$1048576, $D202, FALSE)), "", HLOOKUP(K$1, m_preprocess!$1:$1048576, $D202, FALSE))</f>
        <v>1.7166929569765987</v>
      </c>
      <c r="L202">
        <f>IF(ISBLANK(HLOOKUP(L$1,m_preprocess!$1:$1048576, $D202, FALSE)), "", HLOOKUP(L$1, m_preprocess!$1:$1048576, $D202, FALSE))</f>
        <v>4.2216601740502409</v>
      </c>
      <c r="M202">
        <f>IF(ISBLANK(HLOOKUP(M$1,m_preprocess!$1:$1048576, $D202, FALSE)), "", HLOOKUP(M$1, m_preprocess!$1:$1048576, $D202, FALSE))</f>
        <v>0.87751512305597068</v>
      </c>
      <c r="N202">
        <f>IF(ISBLANK(HLOOKUP(N$1,m_preprocess!$1:$1048576, $D202, FALSE)), "", HLOOKUP(N$1, m_preprocess!$1:$1048576, $D202, FALSE))</f>
        <v>1.0283047412887563</v>
      </c>
      <c r="O202">
        <f>IF(ISBLANK(HLOOKUP(O$1,m_preprocess!$1:$1048576, $D202, FALSE)), "", HLOOKUP(O$1, m_preprocess!$1:$1048576, $D202, FALSE))</f>
        <v>2.1917044667770149</v>
      </c>
      <c r="P202">
        <f>IF(ISBLANK(HLOOKUP(P$1,m_preprocess!$1:$1048576, $D202, FALSE)), "", HLOOKUP(P$1, m_preprocess!$1:$1048576, $D202, FALSE))</f>
        <v>257029.43760436412</v>
      </c>
      <c r="Q202">
        <f>IF(ISBLANK(HLOOKUP(Q$1,m_preprocess!$1:$1048576, $D202, FALSE)), "", HLOOKUP(Q$1, m_preprocess!$1:$1048576, $D202, FALSE))</f>
        <v>181271406.7522682</v>
      </c>
      <c r="R202">
        <f>IF(ISBLANK(HLOOKUP(R$1,m_preprocess!$1:$1048576, $D202, FALSE)), "", HLOOKUP(R$1, m_preprocess!$1:$1048576, $D202, FALSE))</f>
        <v>11.332655646764021</v>
      </c>
      <c r="S202">
        <f>IF(ISBLANK(HLOOKUP(S$1,m_preprocess!$1:$1048576, $D202, FALSE)), "", HLOOKUP(S$1, m_preprocess!$1:$1048576, $D202, FALSE))</f>
        <v>9.9279955154238309</v>
      </c>
      <c r="T202">
        <f>IF(ISBLANK(HLOOKUP(T$1,m_preprocess!$1:$1048576, $D202, FALSE)), "", HLOOKUP(T$1, m_preprocess!$1:$1048576, $D202, FALSE))</f>
        <v>16.260130389700162</v>
      </c>
      <c r="U202">
        <f>IF(ISBLANK(HLOOKUP(U$1,m_preprocess!$1:$1048576, $D202, FALSE)), "", HLOOKUP(U$1, m_preprocess!$1:$1048576, $D202, FALSE))</f>
        <v>39.321565720297237</v>
      </c>
      <c r="V202">
        <f>IF(ISBLANK(HLOOKUP(V$1,m_preprocess!$1:$1048576, $D202, FALSE)), "", HLOOKUP(V$1, m_preprocess!$1:$1048576, $D202, FALSE))</f>
        <v>9.8275614274604681</v>
      </c>
      <c r="W202">
        <f>IF(ISBLANK(HLOOKUP(W$1,m_preprocess!$1:$1048576, $D202, FALSE)), "", HLOOKUP(W$1, m_preprocess!$1:$1048576, $D202, FALSE))</f>
        <v>12.060440136524669</v>
      </c>
    </row>
    <row r="203" spans="1:23">
      <c r="A203" s="42">
        <v>40087</v>
      </c>
      <c r="B203">
        <v>2009</v>
      </c>
      <c r="C203">
        <v>10</v>
      </c>
      <c r="D203">
        <v>203</v>
      </c>
      <c r="E203">
        <f>IF(ISBLANK(HLOOKUP(E$1,m_preprocess!$1:$1048576, $D203, FALSE)), "", HLOOKUP(E$1, m_preprocess!$1:$1048576, $D203, FALSE))</f>
        <v>216.77</v>
      </c>
      <c r="F203">
        <f>IF(ISBLANK(HLOOKUP(F$1,m_preprocess!$1:$1048576, $D203, FALSE)), "", HLOOKUP(F$1, m_preprocess!$1:$1048576, $D203, FALSE))</f>
        <v>116.1</v>
      </c>
      <c r="G203">
        <f>IF(ISBLANK(HLOOKUP(G$1,m_preprocess!$1:$1048576, $D203, FALSE)), "", HLOOKUP(G$1, m_preprocess!$1:$1048576, $D203, FALSE))</f>
        <v>132.47999999999999</v>
      </c>
      <c r="H203">
        <f>IF(ISBLANK(HLOOKUP(H$1,m_preprocess!$1:$1048576, $D203, FALSE)), "", HLOOKUP(H$1, m_preprocess!$1:$1048576, $D203, FALSE))</f>
        <v>105.6</v>
      </c>
      <c r="I203">
        <f>IF(ISBLANK(HLOOKUP(I$1,m_preprocess!$1:$1048576, $D203, FALSE)), "", HLOOKUP(I$1, m_preprocess!$1:$1048576, $D203, FALSE))</f>
        <v>6.2080721432849719</v>
      </c>
      <c r="J203">
        <f>IF(ISBLANK(HLOOKUP(J$1,m_preprocess!$1:$1048576, $D203, FALSE)), "", HLOOKUP(J$1, m_preprocess!$1:$1048576, $D203, FALSE))</f>
        <v>2.1473152615814808</v>
      </c>
      <c r="K203">
        <f>IF(ISBLANK(HLOOKUP(K$1,m_preprocess!$1:$1048576, $D203, FALSE)), "", HLOOKUP(K$1, m_preprocess!$1:$1048576, $D203, FALSE))</f>
        <v>2.187448591086079</v>
      </c>
      <c r="L203">
        <f>IF(ISBLANK(HLOOKUP(L$1,m_preprocess!$1:$1048576, $D203, FALSE)), "", HLOOKUP(L$1, m_preprocess!$1:$1048576, $D203, FALSE))</f>
        <v>4.7664886545896481</v>
      </c>
      <c r="M203">
        <f>IF(ISBLANK(HLOOKUP(M$1,m_preprocess!$1:$1048576, $D203, FALSE)), "", HLOOKUP(M$1, m_preprocess!$1:$1048576, $D203, FALSE))</f>
        <v>0.97789578838445856</v>
      </c>
      <c r="N203">
        <f>IF(ISBLANK(HLOOKUP(N$1,m_preprocess!$1:$1048576, $D203, FALSE)), "", HLOOKUP(N$1, m_preprocess!$1:$1048576, $D203, FALSE))</f>
        <v>1.0628314767672433</v>
      </c>
      <c r="O203">
        <f>IF(ISBLANK(HLOOKUP(O$1,m_preprocess!$1:$1048576, $D203, FALSE)), "", HLOOKUP(O$1, m_preprocess!$1:$1048576, $D203, FALSE))</f>
        <v>2.6287119993294903</v>
      </c>
      <c r="P203">
        <f>IF(ISBLANK(HLOOKUP(P$1,m_preprocess!$1:$1048576, $D203, FALSE)), "", HLOOKUP(P$1, m_preprocess!$1:$1048576, $D203, FALSE))</f>
        <v>259607.21723964735</v>
      </c>
      <c r="Q203">
        <f>IF(ISBLANK(HLOOKUP(Q$1,m_preprocess!$1:$1048576, $D203, FALSE)), "", HLOOKUP(Q$1, m_preprocess!$1:$1048576, $D203, FALSE))</f>
        <v>189467938.87372953</v>
      </c>
      <c r="R203">
        <f>IF(ISBLANK(HLOOKUP(R$1,m_preprocess!$1:$1048576, $D203, FALSE)), "", HLOOKUP(R$1, m_preprocess!$1:$1048576, $D203, FALSE))</f>
        <v>14.592245805340223</v>
      </c>
      <c r="S203">
        <f>IF(ISBLANK(HLOOKUP(S$1,m_preprocess!$1:$1048576, $D203, FALSE)), "", HLOOKUP(S$1, m_preprocess!$1:$1048576, $D203, FALSE))</f>
        <v>13.005797536606375</v>
      </c>
      <c r="T203">
        <f>IF(ISBLANK(HLOOKUP(T$1,m_preprocess!$1:$1048576, $D203, FALSE)), "", HLOOKUP(T$1, m_preprocess!$1:$1048576, $D203, FALSE))</f>
        <v>20.651534530577091</v>
      </c>
      <c r="U203">
        <f>IF(ISBLANK(HLOOKUP(U$1,m_preprocess!$1:$1048576, $D203, FALSE)), "", HLOOKUP(U$1, m_preprocess!$1:$1048576, $D203, FALSE))</f>
        <v>40.990503706287683</v>
      </c>
      <c r="V203">
        <f>IF(ISBLANK(HLOOKUP(V$1,m_preprocess!$1:$1048576, $D203, FALSE)), "", HLOOKUP(V$1, m_preprocess!$1:$1048576, $D203, FALSE))</f>
        <v>10.411845417743326</v>
      </c>
      <c r="W203">
        <f>IF(ISBLANK(HLOOKUP(W$1,m_preprocess!$1:$1048576, $D203, FALSE)), "", HLOOKUP(W$1, m_preprocess!$1:$1048576, $D203, FALSE))</f>
        <v>12.498719750215333</v>
      </c>
    </row>
    <row r="204" spans="1:23">
      <c r="A204" s="42">
        <v>40118</v>
      </c>
      <c r="B204">
        <v>2009</v>
      </c>
      <c r="C204">
        <v>11</v>
      </c>
      <c r="D204">
        <v>204</v>
      </c>
      <c r="E204">
        <f>IF(ISBLANK(HLOOKUP(E$1,m_preprocess!$1:$1048576, $D204, FALSE)), "", HLOOKUP(E$1, m_preprocess!$1:$1048576, $D204, FALSE))</f>
        <v>209.7</v>
      </c>
      <c r="F204">
        <f>IF(ISBLANK(HLOOKUP(F$1,m_preprocess!$1:$1048576, $D204, FALSE)), "", HLOOKUP(F$1, m_preprocess!$1:$1048576, $D204, FALSE))</f>
        <v>115.88</v>
      </c>
      <c r="G204">
        <f>IF(ISBLANK(HLOOKUP(G$1,m_preprocess!$1:$1048576, $D204, FALSE)), "", HLOOKUP(G$1, m_preprocess!$1:$1048576, $D204, FALSE))</f>
        <v>129.62</v>
      </c>
      <c r="H204">
        <f>IF(ISBLANK(HLOOKUP(H$1,m_preprocess!$1:$1048576, $D204, FALSE)), "", HLOOKUP(H$1, m_preprocess!$1:$1048576, $D204, FALSE))</f>
        <v>101.4</v>
      </c>
      <c r="I204">
        <f>IF(ISBLANK(HLOOKUP(I$1,m_preprocess!$1:$1048576, $D204, FALSE)), "", HLOOKUP(I$1, m_preprocess!$1:$1048576, $D204, FALSE))</f>
        <v>5.4914214349102135</v>
      </c>
      <c r="J204">
        <f>IF(ISBLANK(HLOOKUP(J$1,m_preprocess!$1:$1048576, $D204, FALSE)), "", HLOOKUP(J$1, m_preprocess!$1:$1048576, $D204, FALSE))</f>
        <v>2.2716607458040596</v>
      </c>
      <c r="K204">
        <f>IF(ISBLANK(HLOOKUP(K$1,m_preprocess!$1:$1048576, $D204, FALSE)), "", HLOOKUP(K$1, m_preprocess!$1:$1048576, $D204, FALSE))</f>
        <v>1.8123093247604469</v>
      </c>
      <c r="L204">
        <f>IF(ISBLANK(HLOOKUP(L$1,m_preprocess!$1:$1048576, $D204, FALSE)), "", HLOOKUP(L$1, m_preprocess!$1:$1048576, $D204, FALSE))</f>
        <v>4.4865225802457225</v>
      </c>
      <c r="M204">
        <f>IF(ISBLANK(HLOOKUP(M$1,m_preprocess!$1:$1048576, $D204, FALSE)), "", HLOOKUP(M$1, m_preprocess!$1:$1048576, $D204, FALSE))</f>
        <v>1.0192424790981505</v>
      </c>
      <c r="N204">
        <f>IF(ISBLANK(HLOOKUP(N$1,m_preprocess!$1:$1048576, $D204, FALSE)), "", HLOOKUP(N$1, m_preprocess!$1:$1048576, $D204, FALSE))</f>
        <v>1.364008909017925</v>
      </c>
      <c r="O204">
        <f>IF(ISBLANK(HLOOKUP(O$1,m_preprocess!$1:$1048576, $D204, FALSE)), "", HLOOKUP(O$1, m_preprocess!$1:$1048576, $D204, FALSE))</f>
        <v>1.9804483886534681</v>
      </c>
      <c r="P204">
        <f>IF(ISBLANK(HLOOKUP(P$1,m_preprocess!$1:$1048576, $D204, FALSE)), "", HLOOKUP(P$1, m_preprocess!$1:$1048576, $D204, FALSE))</f>
        <v>261780.31900175236</v>
      </c>
      <c r="Q204">
        <f>IF(ISBLANK(HLOOKUP(Q$1,m_preprocess!$1:$1048576, $D204, FALSE)), "", HLOOKUP(Q$1, m_preprocess!$1:$1048576, $D204, FALSE))</f>
        <v>196532478.1391094</v>
      </c>
      <c r="R204">
        <f>IF(ISBLANK(HLOOKUP(R$1,m_preprocess!$1:$1048576, $D204, FALSE)), "", HLOOKUP(R$1, m_preprocess!$1:$1048576, $D204, FALSE))</f>
        <v>13.967998990334831</v>
      </c>
      <c r="S204">
        <f>IF(ISBLANK(HLOOKUP(S$1,m_preprocess!$1:$1048576, $D204, FALSE)), "", HLOOKUP(S$1, m_preprocess!$1:$1048576, $D204, FALSE))</f>
        <v>12.301473403520886</v>
      </c>
      <c r="T204">
        <f>IF(ISBLANK(HLOOKUP(T$1,m_preprocess!$1:$1048576, $D204, FALSE)), "", HLOOKUP(T$1, m_preprocess!$1:$1048576, $D204, FALSE))</f>
        <v>16.964287616499828</v>
      </c>
      <c r="U204">
        <f>IF(ISBLANK(HLOOKUP(U$1,m_preprocess!$1:$1048576, $D204, FALSE)), "", HLOOKUP(U$1, m_preprocess!$1:$1048576, $D204, FALSE))</f>
        <v>36.417206936227132</v>
      </c>
      <c r="V204">
        <f>IF(ISBLANK(HLOOKUP(V$1,m_preprocess!$1:$1048576, $D204, FALSE)), "", HLOOKUP(V$1, m_preprocess!$1:$1048576, $D204, FALSE))</f>
        <v>9.7334472385226096</v>
      </c>
      <c r="W204">
        <f>IF(ISBLANK(HLOOKUP(W$1,m_preprocess!$1:$1048576, $D204, FALSE)), "", HLOOKUP(W$1, m_preprocess!$1:$1048576, $D204, FALSE))</f>
        <v>12.399917233344841</v>
      </c>
    </row>
    <row r="205" spans="1:23">
      <c r="A205" s="42">
        <v>40148</v>
      </c>
      <c r="B205">
        <v>2009</v>
      </c>
      <c r="C205">
        <v>12</v>
      </c>
      <c r="D205">
        <v>205</v>
      </c>
      <c r="E205">
        <f>IF(ISBLANK(HLOOKUP(E$1,m_preprocess!$1:$1048576, $D205, FALSE)), "", HLOOKUP(E$1, m_preprocess!$1:$1048576, $D205, FALSE))</f>
        <v>208.2</v>
      </c>
      <c r="F205">
        <f>IF(ISBLANK(HLOOKUP(F$1,m_preprocess!$1:$1048576, $D205, FALSE)), "", HLOOKUP(F$1, m_preprocess!$1:$1048576, $D205, FALSE))</f>
        <v>116.15</v>
      </c>
      <c r="G205">
        <f>IF(ISBLANK(HLOOKUP(G$1,m_preprocess!$1:$1048576, $D205, FALSE)), "", HLOOKUP(G$1, m_preprocess!$1:$1048576, $D205, FALSE))</f>
        <v>129.22999999999999</v>
      </c>
      <c r="H205">
        <f>IF(ISBLANK(HLOOKUP(H$1,m_preprocess!$1:$1048576, $D205, FALSE)), "", HLOOKUP(H$1, m_preprocess!$1:$1048576, $D205, FALSE))</f>
        <v>94.1</v>
      </c>
      <c r="I205">
        <f>IF(ISBLANK(HLOOKUP(I$1,m_preprocess!$1:$1048576, $D205, FALSE)), "", HLOOKUP(I$1, m_preprocess!$1:$1048576, $D205, FALSE))</f>
        <v>5.3051476409738525</v>
      </c>
      <c r="J205">
        <f>IF(ISBLANK(HLOOKUP(J$1,m_preprocess!$1:$1048576, $D205, FALSE)), "", HLOOKUP(J$1, m_preprocess!$1:$1048576, $D205, FALSE))</f>
        <v>2.1318946905097813</v>
      </c>
      <c r="K205">
        <f>IF(ISBLANK(HLOOKUP(K$1,m_preprocess!$1:$1048576, $D205, FALSE)), "", HLOOKUP(K$1, m_preprocess!$1:$1048576, $D205, FALSE))</f>
        <v>1.7185989442600216</v>
      </c>
      <c r="L205">
        <f>IF(ISBLANK(HLOOKUP(L$1,m_preprocess!$1:$1048576, $D205, FALSE)), "", HLOOKUP(L$1, m_preprocess!$1:$1048576, $D205, FALSE))</f>
        <v>4.6437358084529352</v>
      </c>
      <c r="M205">
        <f>IF(ISBLANK(HLOOKUP(M$1,m_preprocess!$1:$1048576, $D205, FALSE)), "", HLOOKUP(M$1, m_preprocess!$1:$1048576, $D205, FALSE))</f>
        <v>1.0538966546940844</v>
      </c>
      <c r="N205">
        <f>IF(ISBLANK(HLOOKUP(N$1,m_preprocess!$1:$1048576, $D205, FALSE)), "", HLOOKUP(N$1, m_preprocess!$1:$1048576, $D205, FALSE))</f>
        <v>1.3213237400507403</v>
      </c>
      <c r="O205">
        <f>IF(ISBLANK(HLOOKUP(O$1,m_preprocess!$1:$1048576, $D205, FALSE)), "", HLOOKUP(O$1, m_preprocess!$1:$1048576, $D205, FALSE))</f>
        <v>2.2409621975909229</v>
      </c>
      <c r="P205">
        <f>IF(ISBLANK(HLOOKUP(P$1,m_preprocess!$1:$1048576, $D205, FALSE)), "", HLOOKUP(P$1, m_preprocess!$1:$1048576, $D205, FALSE))</f>
        <v>265393.28906885837</v>
      </c>
      <c r="Q205">
        <f>IF(ISBLANK(HLOOKUP(Q$1,m_preprocess!$1:$1048576, $D205, FALSE)), "", HLOOKUP(Q$1, m_preprocess!$1:$1048576, $D205, FALSE))</f>
        <v>214535312.90615588</v>
      </c>
      <c r="R205">
        <f>IF(ISBLANK(HLOOKUP(R$1,m_preprocess!$1:$1048576, $D205, FALSE)), "", HLOOKUP(R$1, m_preprocess!$1:$1048576, $D205, FALSE))</f>
        <v>13.892460146362462</v>
      </c>
      <c r="S205">
        <f>IF(ISBLANK(HLOOKUP(S$1,m_preprocess!$1:$1048576, $D205, FALSE)), "", HLOOKUP(S$1, m_preprocess!$1:$1048576, $D205, FALSE))</f>
        <v>12.157693181231165</v>
      </c>
      <c r="T205">
        <f>IF(ISBLANK(HLOOKUP(T$1,m_preprocess!$1:$1048576, $D205, FALSE)), "", HLOOKUP(T$1, m_preprocess!$1:$1048576, $D205, FALSE))</f>
        <v>22.267098080068873</v>
      </c>
      <c r="U205">
        <f>IF(ISBLANK(HLOOKUP(U$1,m_preprocess!$1:$1048576, $D205, FALSE)), "", HLOOKUP(U$1, m_preprocess!$1:$1048576, $D205, FALSE))</f>
        <v>73.642114689539383</v>
      </c>
      <c r="V205">
        <f>IF(ISBLANK(HLOOKUP(V$1,m_preprocess!$1:$1048576, $D205, FALSE)), "", HLOOKUP(V$1, m_preprocess!$1:$1048576, $D205, FALSE))</f>
        <v>14.73449657339647</v>
      </c>
      <c r="W205">
        <f>IF(ISBLANK(HLOOKUP(W$1,m_preprocess!$1:$1048576, $D205, FALSE)), "", HLOOKUP(W$1, m_preprocess!$1:$1048576, $D205, FALSE))</f>
        <v>22.616966965131294</v>
      </c>
    </row>
    <row r="206" spans="1:23">
      <c r="A206" s="42">
        <v>40179</v>
      </c>
      <c r="B206">
        <v>2010</v>
      </c>
      <c r="C206">
        <v>1</v>
      </c>
      <c r="D206">
        <v>206</v>
      </c>
      <c r="E206">
        <f>IF(ISBLANK(HLOOKUP(E$1,m_preprocess!$1:$1048576, $D206, FALSE)), "", HLOOKUP(E$1, m_preprocess!$1:$1048576, $D206, FALSE))</f>
        <v>183.89</v>
      </c>
      <c r="F206">
        <f>IF(ISBLANK(HLOOKUP(F$1,m_preprocess!$1:$1048576, $D206, FALSE)), "", HLOOKUP(F$1, m_preprocess!$1:$1048576, $D206, FALSE))</f>
        <v>116.35</v>
      </c>
      <c r="G206">
        <f>IF(ISBLANK(HLOOKUP(G$1,m_preprocess!$1:$1048576, $D206, FALSE)), "", HLOOKUP(G$1, m_preprocess!$1:$1048576, $D206, FALSE))</f>
        <v>125.81</v>
      </c>
      <c r="H206">
        <f>IF(ISBLANK(HLOOKUP(H$1,m_preprocess!$1:$1048576, $D206, FALSE)), "", HLOOKUP(H$1, m_preprocess!$1:$1048576, $D206, FALSE))</f>
        <v>91.2</v>
      </c>
      <c r="I206">
        <f>IF(ISBLANK(HLOOKUP(I$1,m_preprocess!$1:$1048576, $D206, FALSE)), "", HLOOKUP(I$1, m_preprocess!$1:$1048576, $D206, FALSE))</f>
        <v>5.1631920603183534</v>
      </c>
      <c r="J206">
        <f>IF(ISBLANK(HLOOKUP(J$1,m_preprocess!$1:$1048576, $D206, FALSE)), "", HLOOKUP(J$1, m_preprocess!$1:$1048576, $D206, FALSE))</f>
        <v>2.0235816714908701</v>
      </c>
      <c r="K206">
        <f>IF(ISBLANK(HLOOKUP(K$1,m_preprocess!$1:$1048576, $D206, FALSE)), "", HLOOKUP(K$1, m_preprocess!$1:$1048576, $D206, FALSE))</f>
        <v>1.7460539768584635</v>
      </c>
      <c r="L206">
        <f>IF(ISBLANK(HLOOKUP(L$1,m_preprocess!$1:$1048576, $D206, FALSE)), "", HLOOKUP(L$1, m_preprocess!$1:$1048576, $D206, FALSE))</f>
        <v>4.0508177720936862</v>
      </c>
      <c r="M206">
        <f>IF(ISBLANK(HLOOKUP(M$1,m_preprocess!$1:$1048576, $D206, FALSE)), "", HLOOKUP(M$1, m_preprocess!$1:$1048576, $D206, FALSE))</f>
        <v>0.71386211577603198</v>
      </c>
      <c r="N206">
        <f>IF(ISBLANK(HLOOKUP(N$1,m_preprocess!$1:$1048576, $D206, FALSE)), "", HLOOKUP(N$1, m_preprocess!$1:$1048576, $D206, FALSE))</f>
        <v>1.2154567823260622</v>
      </c>
      <c r="O206">
        <f>IF(ISBLANK(HLOOKUP(O$1,m_preprocess!$1:$1048576, $D206, FALSE)), "", HLOOKUP(O$1, m_preprocess!$1:$1048576, $D206, FALSE))</f>
        <v>2.0969875094879726</v>
      </c>
      <c r="P206">
        <f>IF(ISBLANK(HLOOKUP(P$1,m_preprocess!$1:$1048576, $D206, FALSE)), "", HLOOKUP(P$1, m_preprocess!$1:$1048576, $D206, FALSE))</f>
        <v>263162.73798511305</v>
      </c>
      <c r="Q206">
        <f>IF(ISBLANK(HLOOKUP(Q$1,m_preprocess!$1:$1048576, $D206, FALSE)), "", HLOOKUP(Q$1, m_preprocess!$1:$1048576, $D206, FALSE))</f>
        <v>210389336.54250109</v>
      </c>
      <c r="R206">
        <f>IF(ISBLANK(HLOOKUP(R$1,m_preprocess!$1:$1048576, $D206, FALSE)), "", HLOOKUP(R$1, m_preprocess!$1:$1048576, $D206, FALSE))</f>
        <v>14.356999578856898</v>
      </c>
      <c r="S206">
        <f>IF(ISBLANK(HLOOKUP(S$1,m_preprocess!$1:$1048576, $D206, FALSE)), "", HLOOKUP(S$1, m_preprocess!$1:$1048576, $D206, FALSE))</f>
        <v>13.036342587021917</v>
      </c>
      <c r="T206">
        <f>IF(ISBLANK(HLOOKUP(T$1,m_preprocess!$1:$1048576, $D206, FALSE)), "", HLOOKUP(T$1, m_preprocess!$1:$1048576, $D206, FALSE))</f>
        <v>15.352373356252684</v>
      </c>
      <c r="U206">
        <f>IF(ISBLANK(HLOOKUP(U$1,m_preprocess!$1:$1048576, $D206, FALSE)), "", HLOOKUP(U$1, m_preprocess!$1:$1048576, $D206, FALSE))</f>
        <v>36.239276158143539</v>
      </c>
      <c r="V206">
        <f>IF(ISBLANK(HLOOKUP(V$1,m_preprocess!$1:$1048576, $D206, FALSE)), "", HLOOKUP(V$1, m_preprocess!$1:$1048576, $D206, FALSE))</f>
        <v>17.098007924366136</v>
      </c>
      <c r="W206">
        <f>IF(ISBLANK(HLOOKUP(W$1,m_preprocess!$1:$1048576, $D206, FALSE)), "", HLOOKUP(W$1, m_preprocess!$1:$1048576, $D206, FALSE))</f>
        <v>6.2316156424581015</v>
      </c>
    </row>
    <row r="207" spans="1:23">
      <c r="A207" s="42">
        <v>40210</v>
      </c>
      <c r="B207">
        <v>2010</v>
      </c>
      <c r="C207">
        <v>2</v>
      </c>
      <c r="D207">
        <v>207</v>
      </c>
      <c r="E207">
        <f>IF(ISBLANK(HLOOKUP(E$1,m_preprocess!$1:$1048576, $D207, FALSE)), "", HLOOKUP(E$1, m_preprocess!$1:$1048576, $D207, FALSE))</f>
        <v>177.81</v>
      </c>
      <c r="F207">
        <f>IF(ISBLANK(HLOOKUP(F$1,m_preprocess!$1:$1048576, $D207, FALSE)), "", HLOOKUP(F$1, m_preprocess!$1:$1048576, $D207, FALSE))</f>
        <v>116.54</v>
      </c>
      <c r="G207">
        <f>IF(ISBLANK(HLOOKUP(G$1,m_preprocess!$1:$1048576, $D207, FALSE)), "", HLOOKUP(G$1, m_preprocess!$1:$1048576, $D207, FALSE))</f>
        <v>127.61</v>
      </c>
      <c r="H207">
        <f>IF(ISBLANK(HLOOKUP(H$1,m_preprocess!$1:$1048576, $D207, FALSE)), "", HLOOKUP(H$1, m_preprocess!$1:$1048576, $D207, FALSE))</f>
        <v>89</v>
      </c>
      <c r="I207">
        <f>IF(ISBLANK(HLOOKUP(I$1,m_preprocess!$1:$1048576, $D207, FALSE)), "", HLOOKUP(I$1, m_preprocess!$1:$1048576, $D207, FALSE))</f>
        <v>4.7345306164929291</v>
      </c>
      <c r="J207">
        <f>IF(ISBLANK(HLOOKUP(J$1,m_preprocess!$1:$1048576, $D207, FALSE)), "", HLOOKUP(J$1, m_preprocess!$1:$1048576, $D207, FALSE))</f>
        <v>1.7346687637437683</v>
      </c>
      <c r="K207">
        <f>IF(ISBLANK(HLOOKUP(K$1,m_preprocess!$1:$1048576, $D207, FALSE)), "", HLOOKUP(K$1, m_preprocess!$1:$1048576, $D207, FALSE))</f>
        <v>2.0471159474148233</v>
      </c>
      <c r="L207">
        <f>IF(ISBLANK(HLOOKUP(L$1,m_preprocess!$1:$1048576, $D207, FALSE)), "", HLOOKUP(L$1, m_preprocess!$1:$1048576, $D207, FALSE))</f>
        <v>3.4345534583781103</v>
      </c>
      <c r="M207">
        <f>IF(ISBLANK(HLOOKUP(M$1,m_preprocess!$1:$1048576, $D207, FALSE)), "", HLOOKUP(M$1, m_preprocess!$1:$1048576, $D207, FALSE))</f>
        <v>0.68047375873921379</v>
      </c>
      <c r="N207">
        <f>IF(ISBLANK(HLOOKUP(N$1,m_preprocess!$1:$1048576, $D207, FALSE)), "", HLOOKUP(N$1, m_preprocess!$1:$1048576, $D207, FALSE))</f>
        <v>0.81906396032023288</v>
      </c>
      <c r="O207">
        <f>IF(ISBLANK(HLOOKUP(O$1,m_preprocess!$1:$1048576, $D207, FALSE)), "", HLOOKUP(O$1, m_preprocess!$1:$1048576, $D207, FALSE))</f>
        <v>1.910218429292396</v>
      </c>
      <c r="P207">
        <f>IF(ISBLANK(HLOOKUP(P$1,m_preprocess!$1:$1048576, $D207, FALSE)), "", HLOOKUP(P$1, m_preprocess!$1:$1048576, $D207, FALSE))</f>
        <v>263417.70386595081</v>
      </c>
      <c r="Q207">
        <f>IF(ISBLANK(HLOOKUP(Q$1,m_preprocess!$1:$1048576, $D207, FALSE)), "", HLOOKUP(Q$1, m_preprocess!$1:$1048576, $D207, FALSE))</f>
        <v>208815468.97528741</v>
      </c>
      <c r="R207">
        <f>IF(ISBLANK(HLOOKUP(R$1,m_preprocess!$1:$1048576, $D207, FALSE)), "", HLOOKUP(R$1, m_preprocess!$1:$1048576, $D207, FALSE))</f>
        <v>11.488820001716149</v>
      </c>
      <c r="S207">
        <f>IF(ISBLANK(HLOOKUP(S$1,m_preprocess!$1:$1048576, $D207, FALSE)), "", HLOOKUP(S$1, m_preprocess!$1:$1048576, $D207, FALSE))</f>
        <v>10.38461675819461</v>
      </c>
      <c r="T207">
        <f>IF(ISBLANK(HLOOKUP(T$1,m_preprocess!$1:$1048576, $D207, FALSE)), "", HLOOKUP(T$1, m_preprocess!$1:$1048576, $D207, FALSE))</f>
        <v>16.645936356615753</v>
      </c>
      <c r="U207">
        <f>IF(ISBLANK(HLOOKUP(U$1,m_preprocess!$1:$1048576, $D207, FALSE)), "", HLOOKUP(U$1, m_preprocess!$1:$1048576, $D207, FALSE))</f>
        <v>37.393963325896692</v>
      </c>
      <c r="V207">
        <f>IF(ISBLANK(HLOOKUP(V$1,m_preprocess!$1:$1048576, $D207, FALSE)), "", HLOOKUP(V$1, m_preprocess!$1:$1048576, $D207, FALSE))</f>
        <v>12.308291496481894</v>
      </c>
      <c r="W207">
        <f>IF(ISBLANK(HLOOKUP(W$1,m_preprocess!$1:$1048576, $D207, FALSE)), "", HLOOKUP(W$1, m_preprocess!$1:$1048576, $D207, FALSE))</f>
        <v>9.1108401321434709</v>
      </c>
    </row>
    <row r="208" spans="1:23">
      <c r="A208" s="42">
        <v>40238</v>
      </c>
      <c r="B208">
        <v>2010</v>
      </c>
      <c r="C208">
        <v>3</v>
      </c>
      <c r="D208">
        <v>208</v>
      </c>
      <c r="E208">
        <f>IF(ISBLANK(HLOOKUP(E$1,m_preprocess!$1:$1048576, $D208, FALSE)), "", HLOOKUP(E$1, m_preprocess!$1:$1048576, $D208, FALSE))</f>
        <v>202.92</v>
      </c>
      <c r="F208">
        <f>IF(ISBLANK(HLOOKUP(F$1,m_preprocess!$1:$1048576, $D208, FALSE)), "", HLOOKUP(F$1, m_preprocess!$1:$1048576, $D208, FALSE))</f>
        <v>116.4</v>
      </c>
      <c r="G208">
        <f>IF(ISBLANK(HLOOKUP(G$1,m_preprocess!$1:$1048576, $D208, FALSE)), "", HLOOKUP(G$1, m_preprocess!$1:$1048576, $D208, FALSE))</f>
        <v>143.44</v>
      </c>
      <c r="H208">
        <f>IF(ISBLANK(HLOOKUP(H$1,m_preprocess!$1:$1048576, $D208, FALSE)), "", HLOOKUP(H$1, m_preprocess!$1:$1048576, $D208, FALSE))</f>
        <v>105.1</v>
      </c>
      <c r="I208">
        <f>IF(ISBLANK(HLOOKUP(I$1,m_preprocess!$1:$1048576, $D208, FALSE)), "", HLOOKUP(I$1, m_preprocess!$1:$1048576, $D208, FALSE))</f>
        <v>5.8546891527865261</v>
      </c>
      <c r="J208">
        <f>IF(ISBLANK(HLOOKUP(J$1,m_preprocess!$1:$1048576, $D208, FALSE)), "", HLOOKUP(J$1, m_preprocess!$1:$1048576, $D208, FALSE))</f>
        <v>2.1655341550618532</v>
      </c>
      <c r="K208">
        <f>IF(ISBLANK(HLOOKUP(K$1,m_preprocess!$1:$1048576, $D208, FALSE)), "", HLOOKUP(K$1, m_preprocess!$1:$1048576, $D208, FALSE))</f>
        <v>2.5038217551256809</v>
      </c>
      <c r="L208">
        <f>IF(ISBLANK(HLOOKUP(L$1,m_preprocess!$1:$1048576, $D208, FALSE)), "", HLOOKUP(L$1, m_preprocess!$1:$1048576, $D208, FALSE))</f>
        <v>4.661431743543166</v>
      </c>
      <c r="M208">
        <f>IF(ISBLANK(HLOOKUP(M$1,m_preprocess!$1:$1048576, $D208, FALSE)), "", HLOOKUP(M$1, m_preprocess!$1:$1048576, $D208, FALSE))</f>
        <v>0.88636552011857461</v>
      </c>
      <c r="N208">
        <f>IF(ISBLANK(HLOOKUP(N$1,m_preprocess!$1:$1048576, $D208, FALSE)), "", HLOOKUP(N$1, m_preprocess!$1:$1048576, $D208, FALSE))</f>
        <v>1.2495288282784978</v>
      </c>
      <c r="O208">
        <f>IF(ISBLANK(HLOOKUP(O$1,m_preprocess!$1:$1048576, $D208, FALSE)), "", HLOOKUP(O$1, m_preprocess!$1:$1048576, $D208, FALSE))</f>
        <v>2.5052581996404308</v>
      </c>
      <c r="P208">
        <f>IF(ISBLANK(HLOOKUP(P$1,m_preprocess!$1:$1048576, $D208, FALSE)), "", HLOOKUP(P$1, m_preprocess!$1:$1048576, $D208, FALSE))</f>
        <v>265751.13937171747</v>
      </c>
      <c r="Q208">
        <f>IF(ISBLANK(HLOOKUP(Q$1,m_preprocess!$1:$1048576, $D208, FALSE)), "", HLOOKUP(Q$1, m_preprocess!$1:$1048576, $D208, FALSE))</f>
        <v>205633818.67070445</v>
      </c>
      <c r="R208">
        <f>IF(ISBLANK(HLOOKUP(R$1,m_preprocess!$1:$1048576, $D208, FALSE)), "", HLOOKUP(R$1, m_preprocess!$1:$1048576, $D208, FALSE))</f>
        <v>13.101881683848797</v>
      </c>
      <c r="S208">
        <f>IF(ISBLANK(HLOOKUP(S$1,m_preprocess!$1:$1048576, $D208, FALSE)), "", HLOOKUP(S$1, m_preprocess!$1:$1048576, $D208, FALSE))</f>
        <v>11.51093209621993</v>
      </c>
      <c r="T208">
        <f>IF(ISBLANK(HLOOKUP(T$1,m_preprocess!$1:$1048576, $D208, FALSE)), "", HLOOKUP(T$1, m_preprocess!$1:$1048576, $D208, FALSE))</f>
        <v>17.171827929553263</v>
      </c>
      <c r="U208">
        <f>IF(ISBLANK(HLOOKUP(U$1,m_preprocess!$1:$1048576, $D208, FALSE)), "", HLOOKUP(U$1, m_preprocess!$1:$1048576, $D208, FALSE))</f>
        <v>40.420688814432978</v>
      </c>
      <c r="V208">
        <f>IF(ISBLANK(HLOOKUP(V$1,m_preprocess!$1:$1048576, $D208, FALSE)), "", HLOOKUP(V$1, m_preprocess!$1:$1048576, $D208, FALSE))</f>
        <v>11.654873977663229</v>
      </c>
      <c r="W208">
        <f>IF(ISBLANK(HLOOKUP(W$1,m_preprocess!$1:$1048576, $D208, FALSE)), "", HLOOKUP(W$1, m_preprocess!$1:$1048576, $D208, FALSE))</f>
        <v>11.126916709621993</v>
      </c>
    </row>
    <row r="209" spans="1:23">
      <c r="A209" s="42">
        <v>40269</v>
      </c>
      <c r="B209">
        <v>2010</v>
      </c>
      <c r="C209">
        <v>4</v>
      </c>
      <c r="D209">
        <v>209</v>
      </c>
      <c r="E209">
        <f>IF(ISBLANK(HLOOKUP(E$1,m_preprocess!$1:$1048576, $D209, FALSE)), "", HLOOKUP(E$1, m_preprocess!$1:$1048576, $D209, FALSE))</f>
        <v>216.94</v>
      </c>
      <c r="F209">
        <f>IF(ISBLANK(HLOOKUP(F$1,m_preprocess!$1:$1048576, $D209, FALSE)), "", HLOOKUP(F$1, m_preprocess!$1:$1048576, $D209, FALSE))</f>
        <v>116.51</v>
      </c>
      <c r="G209">
        <f>IF(ISBLANK(HLOOKUP(G$1,m_preprocess!$1:$1048576, $D209, FALSE)), "", HLOOKUP(G$1, m_preprocess!$1:$1048576, $D209, FALSE))</f>
        <v>136.87</v>
      </c>
      <c r="H209">
        <f>IF(ISBLANK(HLOOKUP(H$1,m_preprocess!$1:$1048576, $D209, FALSE)), "", HLOOKUP(H$1, m_preprocess!$1:$1048576, $D209, FALSE))</f>
        <v>99.3</v>
      </c>
      <c r="I209">
        <f>IF(ISBLANK(HLOOKUP(I$1,m_preprocess!$1:$1048576, $D209, FALSE)), "", HLOOKUP(I$1, m_preprocess!$1:$1048576, $D209, FALSE))</f>
        <v>4.9837504515871967</v>
      </c>
      <c r="J209">
        <f>IF(ISBLANK(HLOOKUP(J$1,m_preprocess!$1:$1048576, $D209, FALSE)), "", HLOOKUP(J$1, m_preprocess!$1:$1048576, $D209, FALSE))</f>
        <v>1.6310202272210816</v>
      </c>
      <c r="K209">
        <f>IF(ISBLANK(HLOOKUP(K$1,m_preprocess!$1:$1048576, $D209, FALSE)), "", HLOOKUP(K$1, m_preprocess!$1:$1048576, $D209, FALSE))</f>
        <v>2.2018819179434606</v>
      </c>
      <c r="L209">
        <f>IF(ISBLANK(HLOOKUP(L$1,m_preprocess!$1:$1048576, $D209, FALSE)), "", HLOOKUP(L$1, m_preprocess!$1:$1048576, $D209, FALSE))</f>
        <v>4.3037247165658075</v>
      </c>
      <c r="M209">
        <f>IF(ISBLANK(HLOOKUP(M$1,m_preprocess!$1:$1048576, $D209, FALSE)), "", HLOOKUP(M$1, m_preprocess!$1:$1048576, $D209, FALSE))</f>
        <v>0.84913092257576195</v>
      </c>
      <c r="N209">
        <f>IF(ISBLANK(HLOOKUP(N$1,m_preprocess!$1:$1048576, $D209, FALSE)), "", HLOOKUP(N$1, m_preprocess!$1:$1048576, $D209, FALSE))</f>
        <v>1.0542194316595017</v>
      </c>
      <c r="O209">
        <f>IF(ISBLANK(HLOOKUP(O$1,m_preprocess!$1:$1048576, $D209, FALSE)), "", HLOOKUP(O$1, m_preprocess!$1:$1048576, $D209, FALSE))</f>
        <v>2.1217714034813082</v>
      </c>
      <c r="P209">
        <f>IF(ISBLANK(HLOOKUP(P$1,m_preprocess!$1:$1048576, $D209, FALSE)), "", HLOOKUP(P$1, m_preprocess!$1:$1048576, $D209, FALSE))</f>
        <v>272118.45113130123</v>
      </c>
      <c r="Q209">
        <f>IF(ISBLANK(HLOOKUP(Q$1,m_preprocess!$1:$1048576, $D209, FALSE)), "", HLOOKUP(Q$1, m_preprocess!$1:$1048576, $D209, FALSE))</f>
        <v>200267712.43618569</v>
      </c>
      <c r="R209">
        <f>IF(ISBLANK(HLOOKUP(R$1,m_preprocess!$1:$1048576, $D209, FALSE)), "", HLOOKUP(R$1, m_preprocess!$1:$1048576, $D209, FALSE))</f>
        <v>21.884725422710499</v>
      </c>
      <c r="S209">
        <f>IF(ISBLANK(HLOOKUP(S$1,m_preprocess!$1:$1048576, $D209, FALSE)), "", HLOOKUP(S$1, m_preprocess!$1:$1048576, $D209, FALSE))</f>
        <v>20.466758999227537</v>
      </c>
      <c r="T209">
        <f>IF(ISBLANK(HLOOKUP(T$1,m_preprocess!$1:$1048576, $D209, FALSE)), "", HLOOKUP(T$1, m_preprocess!$1:$1048576, $D209, FALSE))</f>
        <v>17.622680533859757</v>
      </c>
      <c r="U209">
        <f>IF(ISBLANK(HLOOKUP(U$1,m_preprocess!$1:$1048576, $D209, FALSE)), "", HLOOKUP(U$1, m_preprocess!$1:$1048576, $D209, FALSE))</f>
        <v>31.58408982061626</v>
      </c>
      <c r="V209">
        <f>IF(ISBLANK(HLOOKUP(V$1,m_preprocess!$1:$1048576, $D209, FALSE)), "", HLOOKUP(V$1, m_preprocess!$1:$1048576, $D209, FALSE))</f>
        <v>8.9084783881211909</v>
      </c>
      <c r="W209">
        <f>IF(ISBLANK(HLOOKUP(W$1,m_preprocess!$1:$1048576, $D209, FALSE)), "", HLOOKUP(W$1, m_preprocess!$1:$1048576, $D209, FALSE))</f>
        <v>7.5096548021629044</v>
      </c>
    </row>
    <row r="210" spans="1:23">
      <c r="A210" s="42">
        <v>40299</v>
      </c>
      <c r="B210">
        <v>2010</v>
      </c>
      <c r="C210">
        <v>5</v>
      </c>
      <c r="D210">
        <v>210</v>
      </c>
      <c r="E210">
        <f>IF(ISBLANK(HLOOKUP(E$1,m_preprocess!$1:$1048576, $D210, FALSE)), "", HLOOKUP(E$1, m_preprocess!$1:$1048576, $D210, FALSE))</f>
        <v>219.62</v>
      </c>
      <c r="F210">
        <f>IF(ISBLANK(HLOOKUP(F$1,m_preprocess!$1:$1048576, $D210, FALSE)), "", HLOOKUP(F$1, m_preprocess!$1:$1048576, $D210, FALSE))</f>
        <v>116.49</v>
      </c>
      <c r="G210">
        <f>IF(ISBLANK(HLOOKUP(G$1,m_preprocess!$1:$1048576, $D210, FALSE)), "", HLOOKUP(G$1, m_preprocess!$1:$1048576, $D210, FALSE))</f>
        <v>136.52000000000001</v>
      </c>
      <c r="H210">
        <f>IF(ISBLANK(HLOOKUP(H$1,m_preprocess!$1:$1048576, $D210, FALSE)), "", HLOOKUP(H$1, m_preprocess!$1:$1048576, $D210, FALSE))</f>
        <v>104.3</v>
      </c>
      <c r="I210">
        <f>IF(ISBLANK(HLOOKUP(I$1,m_preprocess!$1:$1048576, $D210, FALSE)), "", HLOOKUP(I$1, m_preprocess!$1:$1048576, $D210, FALSE))</f>
        <v>6.5413626484769036</v>
      </c>
      <c r="J210">
        <f>IF(ISBLANK(HLOOKUP(J$1,m_preprocess!$1:$1048576, $D210, FALSE)), "", HLOOKUP(J$1, m_preprocess!$1:$1048576, $D210, FALSE))</f>
        <v>2.415703573400156</v>
      </c>
      <c r="K210">
        <f>IF(ISBLANK(HLOOKUP(K$1,m_preprocess!$1:$1048576, $D210, FALSE)), "", HLOOKUP(K$1, m_preprocess!$1:$1048576, $D210, FALSE))</f>
        <v>2.6106760087867342</v>
      </c>
      <c r="L210">
        <f>IF(ISBLANK(HLOOKUP(L$1,m_preprocess!$1:$1048576, $D210, FALSE)), "", HLOOKUP(L$1, m_preprocess!$1:$1048576, $D210, FALSE))</f>
        <v>4.7290407703734694</v>
      </c>
      <c r="M210">
        <f>IF(ISBLANK(HLOOKUP(M$1,m_preprocess!$1:$1048576, $D210, FALSE)), "", HLOOKUP(M$1, m_preprocess!$1:$1048576, $D210, FALSE))</f>
        <v>0.94264561408852021</v>
      </c>
      <c r="N210">
        <f>IF(ISBLANK(HLOOKUP(N$1,m_preprocess!$1:$1048576, $D210, FALSE)), "", HLOOKUP(N$1, m_preprocess!$1:$1048576, $D210, FALSE))</f>
        <v>1.3152323991162893</v>
      </c>
      <c r="O210">
        <f>IF(ISBLANK(HLOOKUP(O$1,m_preprocess!$1:$1048576, $D210, FALSE)), "", HLOOKUP(O$1, m_preprocess!$1:$1048576, $D210, FALSE))</f>
        <v>2.444012578780455</v>
      </c>
      <c r="P210">
        <f>IF(ISBLANK(HLOOKUP(P$1,m_preprocess!$1:$1048576, $D210, FALSE)), "", HLOOKUP(P$1, m_preprocess!$1:$1048576, $D210, FALSE))</f>
        <v>297588.79067357077</v>
      </c>
      <c r="Q210">
        <f>IF(ISBLANK(HLOOKUP(Q$1,m_preprocess!$1:$1048576, $D210, FALSE)), "", HLOOKUP(Q$1, m_preprocess!$1:$1048576, $D210, FALSE))</f>
        <v>210422394.68229029</v>
      </c>
      <c r="R210">
        <f>IF(ISBLANK(HLOOKUP(R$1,m_preprocess!$1:$1048576, $D210, FALSE)), "", HLOOKUP(R$1, m_preprocess!$1:$1048576, $D210, FALSE))</f>
        <v>15.547325804790113</v>
      </c>
      <c r="S210">
        <f>IF(ISBLANK(HLOOKUP(S$1,m_preprocess!$1:$1048576, $D210, FALSE)), "", HLOOKUP(S$1, m_preprocess!$1:$1048576, $D210, FALSE))</f>
        <v>13.945913984032964</v>
      </c>
      <c r="T210">
        <f>IF(ISBLANK(HLOOKUP(T$1,m_preprocess!$1:$1048576, $D210, FALSE)), "", HLOOKUP(T$1, m_preprocess!$1:$1048576, $D210, FALSE))</f>
        <v>16.587895398746674</v>
      </c>
      <c r="U210">
        <f>IF(ISBLANK(HLOOKUP(U$1,m_preprocess!$1:$1048576, $D210, FALSE)), "", HLOOKUP(U$1, m_preprocess!$1:$1048576, $D210, FALSE))</f>
        <v>45.245702266288959</v>
      </c>
      <c r="V210">
        <f>IF(ISBLANK(HLOOKUP(V$1,m_preprocess!$1:$1048576, $D210, FALSE)), "", HLOOKUP(V$1, m_preprocess!$1:$1048576, $D210, FALSE))</f>
        <v>10.974362357283889</v>
      </c>
      <c r="W210">
        <f>IF(ISBLANK(HLOOKUP(W$1,m_preprocess!$1:$1048576, $D210, FALSE)), "", HLOOKUP(W$1, m_preprocess!$1:$1048576, $D210, FALSE))</f>
        <v>14.493634311958107</v>
      </c>
    </row>
    <row r="211" spans="1:23">
      <c r="A211" s="42">
        <v>40330</v>
      </c>
      <c r="B211">
        <v>2010</v>
      </c>
      <c r="C211">
        <v>6</v>
      </c>
      <c r="D211">
        <v>211</v>
      </c>
      <c r="E211">
        <f>IF(ISBLANK(HLOOKUP(E$1,m_preprocess!$1:$1048576, $D211, FALSE)), "", HLOOKUP(E$1, m_preprocess!$1:$1048576, $D211, FALSE))</f>
        <v>219.08</v>
      </c>
      <c r="F211">
        <f>IF(ISBLANK(HLOOKUP(F$1,m_preprocess!$1:$1048576, $D211, FALSE)), "", HLOOKUP(F$1, m_preprocess!$1:$1048576, $D211, FALSE))</f>
        <v>116.65</v>
      </c>
      <c r="G211">
        <f>IF(ISBLANK(HLOOKUP(G$1,m_preprocess!$1:$1048576, $D211, FALSE)), "", HLOOKUP(G$1, m_preprocess!$1:$1048576, $D211, FALSE))</f>
        <v>136.09</v>
      </c>
      <c r="H211">
        <f>IF(ISBLANK(HLOOKUP(H$1,m_preprocess!$1:$1048576, $D211, FALSE)), "", HLOOKUP(H$1, m_preprocess!$1:$1048576, $D211, FALSE))</f>
        <v>102.5</v>
      </c>
      <c r="I211">
        <f>IF(ISBLANK(HLOOKUP(I$1,m_preprocess!$1:$1048576, $D211, FALSE)), "", HLOOKUP(I$1, m_preprocess!$1:$1048576, $D211, FALSE))</f>
        <v>6.4636360601387901</v>
      </c>
      <c r="J211">
        <f>IF(ISBLANK(HLOOKUP(J$1,m_preprocess!$1:$1048576, $D211, FALSE)), "", HLOOKUP(J$1, m_preprocess!$1:$1048576, $D211, FALSE))</f>
        <v>1.9841213123673342</v>
      </c>
      <c r="K211">
        <f>IF(ISBLANK(HLOOKUP(K$1,m_preprocess!$1:$1048576, $D211, FALSE)), "", HLOOKUP(K$1, m_preprocess!$1:$1048576, $D211, FALSE))</f>
        <v>2.8497007563297654</v>
      </c>
      <c r="L211">
        <f>IF(ISBLANK(HLOOKUP(L$1,m_preprocess!$1:$1048576, $D211, FALSE)), "", HLOOKUP(L$1, m_preprocess!$1:$1048576, $D211, FALSE))</f>
        <v>4.3989627784532335</v>
      </c>
      <c r="M211">
        <f>IF(ISBLANK(HLOOKUP(M$1,m_preprocess!$1:$1048576, $D211, FALSE)), "", HLOOKUP(M$1, m_preprocess!$1:$1048576, $D211, FALSE))</f>
        <v>0.97055667717710292</v>
      </c>
      <c r="N211">
        <f>IF(ISBLANK(HLOOKUP(N$1,m_preprocess!$1:$1048576, $D211, FALSE)), "", HLOOKUP(N$1, m_preprocess!$1:$1048576, $D211, FALSE))</f>
        <v>1.1022790269273839</v>
      </c>
      <c r="O211">
        <f>IF(ISBLANK(HLOOKUP(O$1,m_preprocess!$1:$1048576, $D211, FALSE)), "", HLOOKUP(O$1, m_preprocess!$1:$1048576, $D211, FALSE))</f>
        <v>2.3125006442187654</v>
      </c>
      <c r="P211">
        <f>IF(ISBLANK(HLOOKUP(P$1,m_preprocess!$1:$1048576, $D211, FALSE)), "", HLOOKUP(P$1, m_preprocess!$1:$1048576, $D211, FALSE))</f>
        <v>300834.62958353548</v>
      </c>
      <c r="Q211">
        <f>IF(ISBLANK(HLOOKUP(Q$1,m_preprocess!$1:$1048576, $D211, FALSE)), "", HLOOKUP(Q$1, m_preprocess!$1:$1048576, $D211, FALSE))</f>
        <v>210622095.60240033</v>
      </c>
      <c r="R211">
        <f>IF(ISBLANK(HLOOKUP(R$1,m_preprocess!$1:$1048576, $D211, FALSE)), "", HLOOKUP(R$1, m_preprocess!$1:$1048576, $D211, FALSE))</f>
        <v>13.0662206600943</v>
      </c>
      <c r="S211">
        <f>IF(ISBLANK(HLOOKUP(S$1,m_preprocess!$1:$1048576, $D211, FALSE)), "", HLOOKUP(S$1, m_preprocess!$1:$1048576, $D211, FALSE))</f>
        <v>11.517317736819546</v>
      </c>
      <c r="T211">
        <f>IF(ISBLANK(HLOOKUP(T$1,m_preprocess!$1:$1048576, $D211, FALSE)), "", HLOOKUP(T$1, m_preprocess!$1:$1048576, $D211, FALSE))</f>
        <v>17.620685109301327</v>
      </c>
      <c r="U211">
        <f>IF(ISBLANK(HLOOKUP(U$1,m_preprocess!$1:$1048576, $D211, FALSE)), "", HLOOKUP(U$1, m_preprocess!$1:$1048576, $D211, FALSE))</f>
        <v>31.975172130304326</v>
      </c>
      <c r="V211">
        <f>IF(ISBLANK(HLOOKUP(V$1,m_preprocess!$1:$1048576, $D211, FALSE)), "", HLOOKUP(V$1, m_preprocess!$1:$1048576, $D211, FALSE))</f>
        <v>8.6048164509215592</v>
      </c>
      <c r="W211">
        <f>IF(ISBLANK(HLOOKUP(W$1,m_preprocess!$1:$1048576, $D211, FALSE)), "", HLOOKUP(W$1, m_preprocess!$1:$1048576, $D211, FALSE))</f>
        <v>8.4327025117873973</v>
      </c>
    </row>
    <row r="212" spans="1:23">
      <c r="A212" s="42">
        <v>40360</v>
      </c>
      <c r="B212">
        <v>2010</v>
      </c>
      <c r="C212">
        <v>7</v>
      </c>
      <c r="D212">
        <v>212</v>
      </c>
      <c r="E212">
        <f>IF(ISBLANK(HLOOKUP(E$1,m_preprocess!$1:$1048576, $D212, FALSE)), "", HLOOKUP(E$1, m_preprocess!$1:$1048576, $D212, FALSE))</f>
        <v>211.36</v>
      </c>
      <c r="F212">
        <f>IF(ISBLANK(HLOOKUP(F$1,m_preprocess!$1:$1048576, $D212, FALSE)), "", HLOOKUP(F$1, m_preprocess!$1:$1048576, $D212, FALSE))</f>
        <v>117.37</v>
      </c>
      <c r="G212">
        <f>IF(ISBLANK(HLOOKUP(G$1,m_preprocess!$1:$1048576, $D212, FALSE)), "", HLOOKUP(G$1, m_preprocess!$1:$1048576, $D212, FALSE))</f>
        <v>141.63999999999999</v>
      </c>
      <c r="H212">
        <f>IF(ISBLANK(HLOOKUP(H$1,m_preprocess!$1:$1048576, $D212, FALSE)), "", HLOOKUP(H$1, m_preprocess!$1:$1048576, $D212, FALSE))</f>
        <v>106.9</v>
      </c>
      <c r="I212">
        <f>IF(ISBLANK(HLOOKUP(I$1,m_preprocess!$1:$1048576, $D212, FALSE)), "", HLOOKUP(I$1, m_preprocess!$1:$1048576, $D212, FALSE))</f>
        <v>6.5291094764187889</v>
      </c>
      <c r="J212">
        <f>IF(ISBLANK(HLOOKUP(J$1,m_preprocess!$1:$1048576, $D212, FALSE)), "", HLOOKUP(J$1, m_preprocess!$1:$1048576, $D212, FALSE))</f>
        <v>1.8420004229864118</v>
      </c>
      <c r="K212">
        <f>IF(ISBLANK(HLOOKUP(K$1,m_preprocess!$1:$1048576, $D212, FALSE)), "", HLOOKUP(K$1, m_preprocess!$1:$1048576, $D212, FALSE))</f>
        <v>2.8628967975540425</v>
      </c>
      <c r="L212">
        <f>IF(ISBLANK(HLOOKUP(L$1,m_preprocess!$1:$1048576, $D212, FALSE)), "", HLOOKUP(L$1, m_preprocess!$1:$1048576, $D212, FALSE))</f>
        <v>4.7560177585839956</v>
      </c>
      <c r="M212">
        <f>IF(ISBLANK(HLOOKUP(M$1,m_preprocess!$1:$1048576, $D212, FALSE)), "", HLOOKUP(M$1, m_preprocess!$1:$1048576, $D212, FALSE))</f>
        <v>1.0803030615114184</v>
      </c>
      <c r="N212">
        <f>IF(ISBLANK(HLOOKUP(N$1,m_preprocess!$1:$1048576, $D212, FALSE)), "", HLOOKUP(N$1, m_preprocess!$1:$1048576, $D212, FALSE))</f>
        <v>1.1995396061298995</v>
      </c>
      <c r="O212">
        <f>IF(ISBLANK(HLOOKUP(O$1,m_preprocess!$1:$1048576, $D212, FALSE)), "", HLOOKUP(O$1, m_preprocess!$1:$1048576, $D212, FALSE))</f>
        <v>2.4562260244173242</v>
      </c>
      <c r="P212">
        <f>IF(ISBLANK(HLOOKUP(P$1,m_preprocess!$1:$1048576, $D212, FALSE)), "", HLOOKUP(P$1, m_preprocess!$1:$1048576, $D212, FALSE))</f>
        <v>304100.91162273358</v>
      </c>
      <c r="Q212">
        <f>IF(ISBLANK(HLOOKUP(Q$1,m_preprocess!$1:$1048576, $D212, FALSE)), "", HLOOKUP(Q$1, m_preprocess!$1:$1048576, $D212, FALSE))</f>
        <v>211510327.03322828</v>
      </c>
      <c r="R212">
        <f>IF(ISBLANK(HLOOKUP(R$1,m_preprocess!$1:$1048576, $D212, FALSE)), "", HLOOKUP(R$1, m_preprocess!$1:$1048576, $D212, FALSE))</f>
        <v>23.740070418335179</v>
      </c>
      <c r="S212">
        <f>IF(ISBLANK(HLOOKUP(S$1,m_preprocess!$1:$1048576, $D212, FALSE)), "", HLOOKUP(S$1, m_preprocess!$1:$1048576, $D212, FALSE))</f>
        <v>22.042266328704095</v>
      </c>
      <c r="T212">
        <f>IF(ISBLANK(HLOOKUP(T$1,m_preprocess!$1:$1048576, $D212, FALSE)), "", HLOOKUP(T$1, m_preprocess!$1:$1048576, $D212, FALSE))</f>
        <v>19.278437547925364</v>
      </c>
      <c r="U212">
        <f>IF(ISBLANK(HLOOKUP(U$1,m_preprocess!$1:$1048576, $D212, FALSE)), "", HLOOKUP(U$1, m_preprocess!$1:$1048576, $D212, FALSE))</f>
        <v>43.761442378802073</v>
      </c>
      <c r="V212">
        <f>IF(ISBLANK(HLOOKUP(V$1,m_preprocess!$1:$1048576, $D212, FALSE)), "", HLOOKUP(V$1, m_preprocess!$1:$1048576, $D212, FALSE))</f>
        <v>17.747065374456845</v>
      </c>
      <c r="W212">
        <f>IF(ISBLANK(HLOOKUP(W$1,m_preprocess!$1:$1048576, $D212, FALSE)), "", HLOOKUP(W$1, m_preprocess!$1:$1048576, $D212, FALSE))</f>
        <v>7.0195117236090994</v>
      </c>
    </row>
    <row r="213" spans="1:23">
      <c r="A213" s="42">
        <v>40391</v>
      </c>
      <c r="B213">
        <v>2010</v>
      </c>
      <c r="C213">
        <v>8</v>
      </c>
      <c r="D213">
        <v>213</v>
      </c>
      <c r="E213">
        <f>IF(ISBLANK(HLOOKUP(E$1,m_preprocess!$1:$1048576, $D213, FALSE)), "", HLOOKUP(E$1, m_preprocess!$1:$1048576, $D213, FALSE))</f>
        <v>206.23</v>
      </c>
      <c r="F213">
        <f>IF(ISBLANK(HLOOKUP(F$1,m_preprocess!$1:$1048576, $D213, FALSE)), "", HLOOKUP(F$1, m_preprocess!$1:$1048576, $D213, FALSE))</f>
        <v>118.61</v>
      </c>
      <c r="G213">
        <f>IF(ISBLANK(HLOOKUP(G$1,m_preprocess!$1:$1048576, $D213, FALSE)), "", HLOOKUP(G$1, m_preprocess!$1:$1048576, $D213, FALSE))</f>
        <v>141.55000000000001</v>
      </c>
      <c r="H213">
        <f>IF(ISBLANK(HLOOKUP(H$1,m_preprocess!$1:$1048576, $D213, FALSE)), "", HLOOKUP(H$1, m_preprocess!$1:$1048576, $D213, FALSE))</f>
        <v>108.1</v>
      </c>
      <c r="I213">
        <f>IF(ISBLANK(HLOOKUP(I$1,m_preprocess!$1:$1048576, $D213, FALSE)), "", HLOOKUP(I$1, m_preprocess!$1:$1048576, $D213, FALSE))</f>
        <v>6.21885334633307</v>
      </c>
      <c r="J213">
        <f>IF(ISBLANK(HLOOKUP(J$1,m_preprocess!$1:$1048576, $D213, FALSE)), "", HLOOKUP(J$1, m_preprocess!$1:$1048576, $D213, FALSE))</f>
        <v>1.6027867763847006</v>
      </c>
      <c r="K213">
        <f>IF(ISBLANK(HLOOKUP(K$1,m_preprocess!$1:$1048576, $D213, FALSE)), "", HLOOKUP(K$1, m_preprocess!$1:$1048576, $D213, FALSE))</f>
        <v>2.9410950065972066</v>
      </c>
      <c r="L213">
        <f>IF(ISBLANK(HLOOKUP(L$1,m_preprocess!$1:$1048576, $D213, FALSE)), "", HLOOKUP(L$1, m_preprocess!$1:$1048576, $D213, FALSE))</f>
        <v>4.5906823254319802</v>
      </c>
      <c r="M213">
        <f>IF(ISBLANK(HLOOKUP(M$1,m_preprocess!$1:$1048576, $D213, FALSE)), "", HLOOKUP(M$1, m_preprocess!$1:$1048576, $D213, FALSE))</f>
        <v>1.0568162811420123</v>
      </c>
      <c r="N213">
        <f>IF(ISBLANK(HLOOKUP(N$1,m_preprocess!$1:$1048576, $D213, FALSE)), "", HLOOKUP(N$1, m_preprocess!$1:$1048576, $D213, FALSE))</f>
        <v>1.3054607611669553</v>
      </c>
      <c r="O213">
        <f>IF(ISBLANK(HLOOKUP(O$1,m_preprocess!$1:$1048576, $D213, FALSE)), "", HLOOKUP(O$1, m_preprocess!$1:$1048576, $D213, FALSE))</f>
        <v>2.1740168950794883</v>
      </c>
      <c r="P213">
        <f>IF(ISBLANK(HLOOKUP(P$1,m_preprocess!$1:$1048576, $D213, FALSE)), "", HLOOKUP(P$1, m_preprocess!$1:$1048576, $D213, FALSE))</f>
        <v>306639.9547239024</v>
      </c>
      <c r="Q213">
        <f>IF(ISBLANK(HLOOKUP(Q$1,m_preprocess!$1:$1048576, $D213, FALSE)), "", HLOOKUP(Q$1, m_preprocess!$1:$1048576, $D213, FALSE))</f>
        <v>208890316.20099482</v>
      </c>
      <c r="R213">
        <f>IF(ISBLANK(HLOOKUP(R$1,m_preprocess!$1:$1048576, $D213, FALSE)), "", HLOOKUP(R$1, m_preprocess!$1:$1048576, $D213, FALSE))</f>
        <v>14.238540485625158</v>
      </c>
      <c r="S213">
        <f>IF(ISBLANK(HLOOKUP(S$1,m_preprocess!$1:$1048576, $D213, FALSE)), "", HLOOKUP(S$1, m_preprocess!$1:$1048576, $D213, FALSE))</f>
        <v>12.617412106904982</v>
      </c>
      <c r="T213">
        <f>IF(ISBLANK(HLOOKUP(T$1,m_preprocess!$1:$1048576, $D213, FALSE)), "", HLOOKUP(T$1, m_preprocess!$1:$1048576, $D213, FALSE))</f>
        <v>20.996528960458644</v>
      </c>
      <c r="U213">
        <f>IF(ISBLANK(HLOOKUP(U$1,m_preprocess!$1:$1048576, $D213, FALSE)), "", HLOOKUP(U$1, m_preprocess!$1:$1048576, $D213, FALSE))</f>
        <v>37.902074175870503</v>
      </c>
      <c r="V213">
        <f>IF(ISBLANK(HLOOKUP(V$1,m_preprocess!$1:$1048576, $D213, FALSE)), "", HLOOKUP(V$1, m_preprocess!$1:$1048576, $D213, FALSE))</f>
        <v>12.854080752044515</v>
      </c>
      <c r="W213">
        <f>IF(ISBLANK(HLOOKUP(W$1,m_preprocess!$1:$1048576, $D213, FALSE)), "", HLOOKUP(W$1, m_preprocess!$1:$1048576, $D213, FALSE))</f>
        <v>8.2686188348368592</v>
      </c>
    </row>
    <row r="214" spans="1:23">
      <c r="A214" s="42">
        <v>40422</v>
      </c>
      <c r="B214">
        <v>2010</v>
      </c>
      <c r="C214">
        <v>9</v>
      </c>
      <c r="D214">
        <v>214</v>
      </c>
      <c r="E214">
        <f>IF(ISBLANK(HLOOKUP(E$1,m_preprocess!$1:$1048576, $D214, FALSE)), "", HLOOKUP(E$1, m_preprocess!$1:$1048576, $D214, FALSE))</f>
        <v>223.63</v>
      </c>
      <c r="F214">
        <f>IF(ISBLANK(HLOOKUP(F$1,m_preprocess!$1:$1048576, $D214, FALSE)), "", HLOOKUP(F$1, m_preprocess!$1:$1048576, $D214, FALSE))</f>
        <v>119.52</v>
      </c>
      <c r="G214">
        <f>IF(ISBLANK(HLOOKUP(G$1,m_preprocess!$1:$1048576, $D214, FALSE)), "", HLOOKUP(G$1, m_preprocess!$1:$1048576, $D214, FALSE))</f>
        <v>139.46</v>
      </c>
      <c r="H214">
        <f>IF(ISBLANK(HLOOKUP(H$1,m_preprocess!$1:$1048576, $D214, FALSE)), "", HLOOKUP(H$1, m_preprocess!$1:$1048576, $D214, FALSE))</f>
        <v>105.8</v>
      </c>
      <c r="I214">
        <f>IF(ISBLANK(HLOOKUP(I$1,m_preprocess!$1:$1048576, $D214, FALSE)), "", HLOOKUP(I$1, m_preprocess!$1:$1048576, $D214, FALSE))</f>
        <v>6.5229852492288778</v>
      </c>
      <c r="J214">
        <f>IF(ISBLANK(HLOOKUP(J$1,m_preprocess!$1:$1048576, $D214, FALSE)), "", HLOOKUP(J$1, m_preprocess!$1:$1048576, $D214, FALSE))</f>
        <v>2.0922255127312654</v>
      </c>
      <c r="K214">
        <f>IF(ISBLANK(HLOOKUP(K$1,m_preprocess!$1:$1048576, $D214, FALSE)), "", HLOOKUP(K$1, m_preprocess!$1:$1048576, $D214, FALSE))</f>
        <v>2.7108191041306995</v>
      </c>
      <c r="L214">
        <f>IF(ISBLANK(HLOOKUP(L$1,m_preprocess!$1:$1048576, $D214, FALSE)), "", HLOOKUP(L$1, m_preprocess!$1:$1048576, $D214, FALSE))</f>
        <v>5.4090317626559434</v>
      </c>
      <c r="M214">
        <f>IF(ISBLANK(HLOOKUP(M$1,m_preprocess!$1:$1048576, $D214, FALSE)), "", HLOOKUP(M$1, m_preprocess!$1:$1048576, $D214, FALSE))</f>
        <v>1.1604692923163704</v>
      </c>
      <c r="N214">
        <f>IF(ISBLANK(HLOOKUP(N$1,m_preprocess!$1:$1048576, $D214, FALSE)), "", HLOOKUP(N$1, m_preprocess!$1:$1048576, $D214, FALSE))</f>
        <v>1.7584071583866181</v>
      </c>
      <c r="O214">
        <f>IF(ISBLANK(HLOOKUP(O$1,m_preprocess!$1:$1048576, $D214, FALSE)), "", HLOOKUP(O$1, m_preprocess!$1:$1048576, $D214, FALSE))</f>
        <v>2.4584258693552887</v>
      </c>
      <c r="P214">
        <f>IF(ISBLANK(HLOOKUP(P$1,m_preprocess!$1:$1048576, $D214, FALSE)), "", HLOOKUP(P$1, m_preprocess!$1:$1048576, $D214, FALSE))</f>
        <v>308714.99520358152</v>
      </c>
      <c r="Q214">
        <f>IF(ISBLANK(HLOOKUP(Q$1,m_preprocess!$1:$1048576, $D214, FALSE)), "", HLOOKUP(Q$1, m_preprocess!$1:$1048576, $D214, FALSE))</f>
        <v>208023282.66984606</v>
      </c>
      <c r="R214">
        <f>IF(ISBLANK(HLOOKUP(R$1,m_preprocess!$1:$1048576, $D214, FALSE)), "", HLOOKUP(R$1, m_preprocess!$1:$1048576, $D214, FALSE))</f>
        <v>14.950232538487281</v>
      </c>
      <c r="S214">
        <f>IF(ISBLANK(HLOOKUP(S$1,m_preprocess!$1:$1048576, $D214, FALSE)), "", HLOOKUP(S$1, m_preprocess!$1:$1048576, $D214, FALSE))</f>
        <v>13.108888386880857</v>
      </c>
      <c r="T214">
        <f>IF(ISBLANK(HLOOKUP(T$1,m_preprocess!$1:$1048576, $D214, FALSE)), "", HLOOKUP(T$1, m_preprocess!$1:$1048576, $D214, FALSE))</f>
        <v>20.029791331994645</v>
      </c>
      <c r="U214">
        <f>IF(ISBLANK(HLOOKUP(U$1,m_preprocess!$1:$1048576, $D214, FALSE)), "", HLOOKUP(U$1, m_preprocess!$1:$1048576, $D214, FALSE))</f>
        <v>41.643182245649264</v>
      </c>
      <c r="V214">
        <f>IF(ISBLANK(HLOOKUP(V$1,m_preprocess!$1:$1048576, $D214, FALSE)), "", HLOOKUP(V$1, m_preprocess!$1:$1048576, $D214, FALSE))</f>
        <v>12.988043181057565</v>
      </c>
      <c r="W214">
        <f>IF(ISBLANK(HLOOKUP(W$1,m_preprocess!$1:$1048576, $D214, FALSE)), "", HLOOKUP(W$1, m_preprocess!$1:$1048576, $D214, FALSE))</f>
        <v>8.9327367302543497</v>
      </c>
    </row>
    <row r="215" spans="1:23">
      <c r="A215" s="42">
        <v>40452</v>
      </c>
      <c r="B215">
        <v>2010</v>
      </c>
      <c r="C215">
        <v>10</v>
      </c>
      <c r="D215">
        <v>215</v>
      </c>
      <c r="E215">
        <f>IF(ISBLANK(HLOOKUP(E$1,m_preprocess!$1:$1048576, $D215, FALSE)), "", HLOOKUP(E$1, m_preprocess!$1:$1048576, $D215, FALSE))</f>
        <v>228.56</v>
      </c>
      <c r="F215">
        <f>IF(ISBLANK(HLOOKUP(F$1,m_preprocess!$1:$1048576, $D215, FALSE)), "", HLOOKUP(F$1, m_preprocess!$1:$1048576, $D215, FALSE))</f>
        <v>120.98</v>
      </c>
      <c r="G215">
        <f>IF(ISBLANK(HLOOKUP(G$1,m_preprocess!$1:$1048576, $D215, FALSE)), "", HLOOKUP(G$1, m_preprocess!$1:$1048576, $D215, FALSE))</f>
        <v>139.33000000000001</v>
      </c>
      <c r="H215">
        <f>IF(ISBLANK(HLOOKUP(H$1,m_preprocess!$1:$1048576, $D215, FALSE)), "", HLOOKUP(H$1, m_preprocess!$1:$1048576, $D215, FALSE))</f>
        <v>107.7</v>
      </c>
      <c r="I215">
        <f>IF(ISBLANK(HLOOKUP(I$1,m_preprocess!$1:$1048576, $D215, FALSE)), "", HLOOKUP(I$1, m_preprocess!$1:$1048576, $D215, FALSE))</f>
        <v>6.3146235325792084</v>
      </c>
      <c r="J215">
        <f>IF(ISBLANK(HLOOKUP(J$1,m_preprocess!$1:$1048576, $D215, FALSE)), "", HLOOKUP(J$1, m_preprocess!$1:$1048576, $D215, FALSE))</f>
        <v>2.1030964442277473</v>
      </c>
      <c r="K215">
        <f>IF(ISBLANK(HLOOKUP(K$1,m_preprocess!$1:$1048576, $D215, FALSE)), "", HLOOKUP(K$1, m_preprocess!$1:$1048576, $D215, FALSE))</f>
        <v>2.5761012716548337</v>
      </c>
      <c r="L215">
        <f>IF(ISBLANK(HLOOKUP(L$1,m_preprocess!$1:$1048576, $D215, FALSE)), "", HLOOKUP(L$1, m_preprocess!$1:$1048576, $D215, FALSE))</f>
        <v>4.7936436852963009</v>
      </c>
      <c r="M215">
        <f>IF(ISBLANK(HLOOKUP(M$1,m_preprocess!$1:$1048576, $D215, FALSE)), "", HLOOKUP(M$1, m_preprocess!$1:$1048576, $D215, FALSE))</f>
        <v>1.1336002657813327</v>
      </c>
      <c r="N215">
        <f>IF(ISBLANK(HLOOKUP(N$1,m_preprocess!$1:$1048576, $D215, FALSE)), "", HLOOKUP(N$1, m_preprocess!$1:$1048576, $D215, FALSE))</f>
        <v>1.2049840023259277</v>
      </c>
      <c r="O215">
        <f>IF(ISBLANK(HLOOKUP(O$1,m_preprocess!$1:$1048576, $D215, FALSE)), "", HLOOKUP(O$1, m_preprocess!$1:$1048576, $D215, FALSE))</f>
        <v>2.4300104844555381</v>
      </c>
      <c r="P215">
        <f>IF(ISBLANK(HLOOKUP(P$1,m_preprocess!$1:$1048576, $D215, FALSE)), "", HLOOKUP(P$1, m_preprocess!$1:$1048576, $D215, FALSE))</f>
        <v>311042.28014825331</v>
      </c>
      <c r="Q215">
        <f>IF(ISBLANK(HLOOKUP(Q$1,m_preprocess!$1:$1048576, $D215, FALSE)), "", HLOOKUP(Q$1, m_preprocess!$1:$1048576, $D215, FALSE))</f>
        <v>212071954.84443706</v>
      </c>
      <c r="R215">
        <f>IF(ISBLANK(HLOOKUP(R$1,m_preprocess!$1:$1048576, $D215, FALSE)), "", HLOOKUP(R$1, m_preprocess!$1:$1048576, $D215, FALSE))</f>
        <v>15.971766490328978</v>
      </c>
      <c r="S215">
        <f>IF(ISBLANK(HLOOKUP(S$1,m_preprocess!$1:$1048576, $D215, FALSE)), "", HLOOKUP(S$1, m_preprocess!$1:$1048576, $D215, FALSE))</f>
        <v>14.095654810712514</v>
      </c>
      <c r="T215">
        <f>IF(ISBLANK(HLOOKUP(T$1,m_preprocess!$1:$1048576, $D215, FALSE)), "", HLOOKUP(T$1, m_preprocess!$1:$1048576, $D215, FALSE))</f>
        <v>19.680919970243014</v>
      </c>
      <c r="U215">
        <f>IF(ISBLANK(HLOOKUP(U$1,m_preprocess!$1:$1048576, $D215, FALSE)), "", HLOOKUP(U$1, m_preprocess!$1:$1048576, $D215, FALSE))</f>
        <v>36.168246892048266</v>
      </c>
      <c r="V215">
        <f>IF(ISBLANK(HLOOKUP(V$1,m_preprocess!$1:$1048576, $D215, FALSE)), "", HLOOKUP(V$1, m_preprocess!$1:$1048576, $D215, FALSE))</f>
        <v>10.638174020499255</v>
      </c>
      <c r="W215">
        <f>IF(ISBLANK(HLOOKUP(W$1,m_preprocess!$1:$1048576, $D215, FALSE)), "", HLOOKUP(W$1, m_preprocess!$1:$1048576, $D215, FALSE))</f>
        <v>10.533686824268473</v>
      </c>
    </row>
    <row r="216" spans="1:23">
      <c r="A216" s="42">
        <v>40483</v>
      </c>
      <c r="B216">
        <v>2010</v>
      </c>
      <c r="C216">
        <v>11</v>
      </c>
      <c r="D216">
        <v>216</v>
      </c>
      <c r="E216">
        <f>IF(ISBLANK(HLOOKUP(E$1,m_preprocess!$1:$1048576, $D216, FALSE)), "", HLOOKUP(E$1, m_preprocess!$1:$1048576, $D216, FALSE))</f>
        <v>220.02</v>
      </c>
      <c r="F216">
        <f>IF(ISBLANK(HLOOKUP(F$1,m_preprocess!$1:$1048576, $D216, FALSE)), "", HLOOKUP(F$1, m_preprocess!$1:$1048576, $D216, FALSE))</f>
        <v>122.33</v>
      </c>
      <c r="G216">
        <f>IF(ISBLANK(HLOOKUP(G$1,m_preprocess!$1:$1048576, $D216, FALSE)), "", HLOOKUP(G$1, m_preprocess!$1:$1048576, $D216, FALSE))</f>
        <v>139.68</v>
      </c>
      <c r="H216">
        <f>IF(ISBLANK(HLOOKUP(H$1,m_preprocess!$1:$1048576, $D216, FALSE)), "", HLOOKUP(H$1, m_preprocess!$1:$1048576, $D216, FALSE))</f>
        <v>106.8</v>
      </c>
      <c r="I216">
        <f>IF(ISBLANK(HLOOKUP(I$1,m_preprocess!$1:$1048576, $D216, FALSE)), "", HLOOKUP(I$1, m_preprocess!$1:$1048576, $D216, FALSE))</f>
        <v>5.695152810487957</v>
      </c>
      <c r="J216">
        <f>IF(ISBLANK(HLOOKUP(J$1,m_preprocess!$1:$1048576, $D216, FALSE)), "", HLOOKUP(J$1, m_preprocess!$1:$1048576, $D216, FALSE))</f>
        <v>2.0471756975448496</v>
      </c>
      <c r="K216">
        <f>IF(ISBLANK(HLOOKUP(K$1,m_preprocess!$1:$1048576, $D216, FALSE)), "", HLOOKUP(K$1, m_preprocess!$1:$1048576, $D216, FALSE))</f>
        <v>2.4877129423387534</v>
      </c>
      <c r="L216">
        <f>IF(ISBLANK(HLOOKUP(L$1,m_preprocess!$1:$1048576, $D216, FALSE)), "", HLOOKUP(L$1, m_preprocess!$1:$1048576, $D216, FALSE))</f>
        <v>5.1552237029507317</v>
      </c>
      <c r="M216">
        <f>IF(ISBLANK(HLOOKUP(M$1,m_preprocess!$1:$1048576, $D216, FALSE)), "", HLOOKUP(M$1, m_preprocess!$1:$1048576, $D216, FALSE))</f>
        <v>1.2100073823736228</v>
      </c>
      <c r="N216">
        <f>IF(ISBLANK(HLOOKUP(N$1,m_preprocess!$1:$1048576, $D216, FALSE)), "", HLOOKUP(N$1, m_preprocess!$1:$1048576, $D216, FALSE))</f>
        <v>1.3684000643154111</v>
      </c>
      <c r="O216">
        <f>IF(ISBLANK(HLOOKUP(O$1,m_preprocess!$1:$1048576, $D216, FALSE)), "", HLOOKUP(O$1, m_preprocess!$1:$1048576, $D216, FALSE))</f>
        <v>2.550329445967547</v>
      </c>
      <c r="P216">
        <f>IF(ISBLANK(HLOOKUP(P$1,m_preprocess!$1:$1048576, $D216, FALSE)), "", HLOOKUP(P$1, m_preprocess!$1:$1048576, $D216, FALSE))</f>
        <v>312968.57169055578</v>
      </c>
      <c r="Q216">
        <f>IF(ISBLANK(HLOOKUP(Q$1,m_preprocess!$1:$1048576, $D216, FALSE)), "", HLOOKUP(Q$1, m_preprocess!$1:$1048576, $D216, FALSE))</f>
        <v>216817916.47633451</v>
      </c>
      <c r="R216">
        <f>IF(ISBLANK(HLOOKUP(R$1,m_preprocess!$1:$1048576, $D216, FALSE)), "", HLOOKUP(R$1, m_preprocess!$1:$1048576, $D216, FALSE))</f>
        <v>14.825877912204692</v>
      </c>
      <c r="S216">
        <f>IF(ISBLANK(HLOOKUP(S$1,m_preprocess!$1:$1048576, $D216, FALSE)), "", HLOOKUP(S$1, m_preprocess!$1:$1048576, $D216, FALSE))</f>
        <v>12.822829780103</v>
      </c>
      <c r="T216">
        <f>IF(ISBLANK(HLOOKUP(T$1,m_preprocess!$1:$1048576, $D216, FALSE)), "", HLOOKUP(T$1, m_preprocess!$1:$1048576, $D216, FALSE))</f>
        <v>21.102777781410939</v>
      </c>
      <c r="U216">
        <f>IF(ISBLANK(HLOOKUP(U$1,m_preprocess!$1:$1048576, $D216, FALSE)), "", HLOOKUP(U$1, m_preprocess!$1:$1048576, $D216, FALSE))</f>
        <v>43.692663688383874</v>
      </c>
      <c r="V216">
        <f>IF(ISBLANK(HLOOKUP(V$1,m_preprocess!$1:$1048576, $D216, FALSE)), "", HLOOKUP(V$1, m_preprocess!$1:$1048576, $D216, FALSE))</f>
        <v>15.064763361399493</v>
      </c>
      <c r="W216">
        <f>IF(ISBLANK(HLOOKUP(W$1,m_preprocess!$1:$1048576, $D216, FALSE)), "", HLOOKUP(W$1, m_preprocess!$1:$1048576, $D216, FALSE))</f>
        <v>10.35661137905665</v>
      </c>
    </row>
    <row r="217" spans="1:23">
      <c r="A217" s="42">
        <v>40513</v>
      </c>
      <c r="B217">
        <v>2010</v>
      </c>
      <c r="C217">
        <v>12</v>
      </c>
      <c r="D217">
        <v>217</v>
      </c>
      <c r="E217">
        <f>IF(ISBLANK(HLOOKUP(E$1,m_preprocess!$1:$1048576, $D217, FALSE)), "", HLOOKUP(E$1, m_preprocess!$1:$1048576, $D217, FALSE))</f>
        <v>222</v>
      </c>
      <c r="F217">
        <f>IF(ISBLANK(HLOOKUP(F$1,m_preprocess!$1:$1048576, $D217, FALSE)), "", HLOOKUP(F$1, m_preprocess!$1:$1048576, $D217, FALSE))</f>
        <v>124.49</v>
      </c>
      <c r="G217">
        <f>IF(ISBLANK(HLOOKUP(G$1,m_preprocess!$1:$1048576, $D217, FALSE)), "", HLOOKUP(G$1, m_preprocess!$1:$1048576, $D217, FALSE))</f>
        <v>136.69</v>
      </c>
      <c r="H217">
        <f>IF(ISBLANK(HLOOKUP(H$1,m_preprocess!$1:$1048576, $D217, FALSE)), "", HLOOKUP(H$1, m_preprocess!$1:$1048576, $D217, FALSE))</f>
        <v>96.6</v>
      </c>
      <c r="I217">
        <f>IF(ISBLANK(HLOOKUP(I$1,m_preprocess!$1:$1048576, $D217, FALSE)), "", HLOOKUP(I$1, m_preprocess!$1:$1048576, $D217, FALSE))</f>
        <v>5.5375629533590516</v>
      </c>
      <c r="J217">
        <f>IF(ISBLANK(HLOOKUP(J$1,m_preprocess!$1:$1048576, $D217, FALSE)), "", HLOOKUP(J$1, m_preprocess!$1:$1048576, $D217, FALSE))</f>
        <v>2.2684585989599477</v>
      </c>
      <c r="K217">
        <f>IF(ISBLANK(HLOOKUP(K$1,m_preprocess!$1:$1048576, $D217, FALSE)), "", HLOOKUP(K$1, m_preprocess!$1:$1048576, $D217, FALSE))</f>
        <v>2.314681193396813</v>
      </c>
      <c r="L217">
        <f>IF(ISBLANK(HLOOKUP(L$1,m_preprocess!$1:$1048576, $D217, FALSE)), "", HLOOKUP(L$1, m_preprocess!$1:$1048576, $D217, FALSE))</f>
        <v>5.6940179998383575</v>
      </c>
      <c r="M217">
        <f>IF(ISBLANK(HLOOKUP(M$1,m_preprocess!$1:$1048576, $D217, FALSE)), "", HLOOKUP(M$1, m_preprocess!$1:$1048576, $D217, FALSE))</f>
        <v>1.3031888440259043</v>
      </c>
      <c r="N217">
        <f>IF(ISBLANK(HLOOKUP(N$1,m_preprocess!$1:$1048576, $D217, FALSE)), "", HLOOKUP(N$1, m_preprocess!$1:$1048576, $D217, FALSE))</f>
        <v>1.830380009859599</v>
      </c>
      <c r="O217">
        <f>IF(ISBLANK(HLOOKUP(O$1,m_preprocess!$1:$1048576, $D217, FALSE)), "", HLOOKUP(O$1, m_preprocess!$1:$1048576, $D217, FALSE))</f>
        <v>2.5489249724953664</v>
      </c>
      <c r="P217">
        <f>IF(ISBLANK(HLOOKUP(P$1,m_preprocess!$1:$1048576, $D217, FALSE)), "", HLOOKUP(P$1, m_preprocess!$1:$1048576, $D217, FALSE))</f>
        <v>313790.00334936404</v>
      </c>
      <c r="Q217">
        <f>IF(ISBLANK(HLOOKUP(Q$1,m_preprocess!$1:$1048576, $D217, FALSE)), "", HLOOKUP(Q$1, m_preprocess!$1:$1048576, $D217, FALSE))</f>
        <v>256164734.14858222</v>
      </c>
      <c r="R217">
        <f>IF(ISBLANK(HLOOKUP(R$1,m_preprocess!$1:$1048576, $D217, FALSE)), "", HLOOKUP(R$1, m_preprocess!$1:$1048576, $D217, FALSE))</f>
        <v>20.813209799983934</v>
      </c>
      <c r="S217">
        <f>IF(ISBLANK(HLOOKUP(S$1,m_preprocess!$1:$1048576, $D217, FALSE)), "", HLOOKUP(S$1, m_preprocess!$1:$1048576, $D217, FALSE))</f>
        <v>18.754159538918788</v>
      </c>
      <c r="T217">
        <f>IF(ISBLANK(HLOOKUP(T$1,m_preprocess!$1:$1048576, $D217, FALSE)), "", HLOOKUP(T$1, m_preprocess!$1:$1048576, $D217, FALSE))</f>
        <v>20.221397839183872</v>
      </c>
      <c r="U217">
        <f>IF(ISBLANK(HLOOKUP(U$1,m_preprocess!$1:$1048576, $D217, FALSE)), "", HLOOKUP(U$1, m_preprocess!$1:$1048576, $D217, FALSE))</f>
        <v>72.032244597959661</v>
      </c>
      <c r="V217">
        <f>IF(ISBLANK(HLOOKUP(V$1,m_preprocess!$1:$1048576, $D217, FALSE)), "", HLOOKUP(V$1, m_preprocess!$1:$1048576, $D217, FALSE))</f>
        <v>23.154669732508637</v>
      </c>
      <c r="W217">
        <f>IF(ISBLANK(HLOOKUP(W$1,m_preprocess!$1:$1048576, $D217, FALSE)), "", HLOOKUP(W$1, m_preprocess!$1:$1048576, $D217, FALSE))</f>
        <v>21.645707743593864</v>
      </c>
    </row>
    <row r="218" spans="1:23">
      <c r="A218" s="42">
        <v>40544</v>
      </c>
      <c r="B218">
        <v>2011</v>
      </c>
      <c r="C218">
        <v>1</v>
      </c>
      <c r="D218">
        <v>218</v>
      </c>
      <c r="E218">
        <f>IF(ISBLANK(HLOOKUP(E$1,m_preprocess!$1:$1048576, $D218, FALSE)), "", HLOOKUP(E$1, m_preprocess!$1:$1048576, $D218, FALSE))</f>
        <v>197.77</v>
      </c>
      <c r="F218">
        <f>IF(ISBLANK(HLOOKUP(F$1,m_preprocess!$1:$1048576, $D218, FALSE)), "", HLOOKUP(F$1, m_preprocess!$1:$1048576, $D218, FALSE))</f>
        <v>126.1</v>
      </c>
      <c r="G218">
        <f>IF(ISBLANK(HLOOKUP(G$1,m_preprocess!$1:$1048576, $D218, FALSE)), "", HLOOKUP(G$1, m_preprocess!$1:$1048576, $D218, FALSE))</f>
        <v>132.66</v>
      </c>
      <c r="H218">
        <f>IF(ISBLANK(HLOOKUP(H$1,m_preprocess!$1:$1048576, $D218, FALSE)), "", HLOOKUP(H$1, m_preprocess!$1:$1048576, $D218, FALSE))</f>
        <v>93.2</v>
      </c>
      <c r="I218">
        <f>IF(ISBLANK(HLOOKUP(I$1,m_preprocess!$1:$1048576, $D218, FALSE)), "", HLOOKUP(I$1, m_preprocess!$1:$1048576, $D218, FALSE))</f>
        <v>5.6504548406317054</v>
      </c>
      <c r="J218">
        <f>IF(ISBLANK(HLOOKUP(J$1,m_preprocess!$1:$1048576, $D218, FALSE)), "", HLOOKUP(J$1, m_preprocess!$1:$1048576, $D218, FALSE))</f>
        <v>2.4487129335410311</v>
      </c>
      <c r="K218">
        <f>IF(ISBLANK(HLOOKUP(K$1,m_preprocess!$1:$1048576, $D218, FALSE)), "", HLOOKUP(K$1, m_preprocess!$1:$1048576, $D218, FALSE))</f>
        <v>2.2614302188434001</v>
      </c>
      <c r="L218">
        <f>IF(ISBLANK(HLOOKUP(L$1,m_preprocess!$1:$1048576, $D218, FALSE)), "", HLOOKUP(L$1, m_preprocess!$1:$1048576, $D218, FALSE))</f>
        <v>4.8409327880941646</v>
      </c>
      <c r="M218">
        <f>IF(ISBLANK(HLOOKUP(M$1,m_preprocess!$1:$1048576, $D218, FALSE)), "", HLOOKUP(M$1, m_preprocess!$1:$1048576, $D218, FALSE))</f>
        <v>1.0170771148624937</v>
      </c>
      <c r="N218">
        <f>IF(ISBLANK(HLOOKUP(N$1,m_preprocess!$1:$1048576, $D218, FALSE)), "", HLOOKUP(N$1, m_preprocess!$1:$1048576, $D218, FALSE))</f>
        <v>1.2639697413366722</v>
      </c>
      <c r="O218">
        <f>IF(ISBLANK(HLOOKUP(O$1,m_preprocess!$1:$1048576, $D218, FALSE)), "", HLOOKUP(O$1, m_preprocess!$1:$1048576, $D218, FALSE))</f>
        <v>2.5364184531351488</v>
      </c>
      <c r="P218">
        <f>IF(ISBLANK(HLOOKUP(P$1,m_preprocess!$1:$1048576, $D218, FALSE)), "", HLOOKUP(P$1, m_preprocess!$1:$1048576, $D218, FALSE))</f>
        <v>309080.18837298121</v>
      </c>
      <c r="Q218">
        <f>IF(ISBLANK(HLOOKUP(Q$1,m_preprocess!$1:$1048576, $D218, FALSE)), "", HLOOKUP(Q$1, m_preprocess!$1:$1048576, $D218, FALSE))</f>
        <v>242868149.02617365</v>
      </c>
      <c r="R218">
        <f>IF(ISBLANK(HLOOKUP(R$1,m_preprocess!$1:$1048576, $D218, FALSE)), "", HLOOKUP(R$1, m_preprocess!$1:$1048576, $D218, FALSE))</f>
        <v>16.392477771609833</v>
      </c>
      <c r="S218">
        <f>IF(ISBLANK(HLOOKUP(S$1,m_preprocess!$1:$1048576, $D218, FALSE)), "", HLOOKUP(S$1, m_preprocess!$1:$1048576, $D218, FALSE))</f>
        <v>14.562321316415543</v>
      </c>
      <c r="T218">
        <f>IF(ISBLANK(HLOOKUP(T$1,m_preprocess!$1:$1048576, $D218, FALSE)), "", HLOOKUP(T$1, m_preprocess!$1:$1048576, $D218, FALSE))</f>
        <v>18.343201332275971</v>
      </c>
      <c r="U218">
        <f>IF(ISBLANK(HLOOKUP(U$1,m_preprocess!$1:$1048576, $D218, FALSE)), "", HLOOKUP(U$1, m_preprocess!$1:$1048576, $D218, FALSE))</f>
        <v>27.006065485170502</v>
      </c>
      <c r="V218">
        <f>IF(ISBLANK(HLOOKUP(V$1,m_preprocess!$1:$1048576, $D218, FALSE)), "", HLOOKUP(V$1, m_preprocess!$1:$1048576, $D218, FALSE))</f>
        <v>6.6951180888183988</v>
      </c>
      <c r="W218">
        <f>IF(ISBLANK(HLOOKUP(W$1,m_preprocess!$1:$1048576, $D218, FALSE)), "", HLOOKUP(W$1, m_preprocess!$1:$1048576, $D218, FALSE))</f>
        <v>5.4179894924662966</v>
      </c>
    </row>
    <row r="219" spans="1:23">
      <c r="A219" s="42">
        <v>40575</v>
      </c>
      <c r="B219">
        <v>2011</v>
      </c>
      <c r="C219">
        <v>2</v>
      </c>
      <c r="D219">
        <v>219</v>
      </c>
      <c r="E219">
        <f>IF(ISBLANK(HLOOKUP(E$1,m_preprocess!$1:$1048576, $D219, FALSE)), "", HLOOKUP(E$1, m_preprocess!$1:$1048576, $D219, FALSE))</f>
        <v>190.96</v>
      </c>
      <c r="F219">
        <f>IF(ISBLANK(HLOOKUP(F$1,m_preprocess!$1:$1048576, $D219, FALSE)), "", HLOOKUP(F$1, m_preprocess!$1:$1048576, $D219, FALSE))</f>
        <v>128.19</v>
      </c>
      <c r="G219">
        <f>IF(ISBLANK(HLOOKUP(G$1,m_preprocess!$1:$1048576, $D219, FALSE)), "", HLOOKUP(G$1, m_preprocess!$1:$1048576, $D219, FALSE))</f>
        <v>136.18</v>
      </c>
      <c r="H219">
        <f>IF(ISBLANK(HLOOKUP(H$1,m_preprocess!$1:$1048576, $D219, FALSE)), "", HLOOKUP(H$1, m_preprocess!$1:$1048576, $D219, FALSE))</f>
        <v>95.4</v>
      </c>
      <c r="I219">
        <f>IF(ISBLANK(HLOOKUP(I$1,m_preprocess!$1:$1048576, $D219, FALSE)), "", HLOOKUP(I$1, m_preprocess!$1:$1048576, $D219, FALSE))</f>
        <v>5.5302077147330744</v>
      </c>
      <c r="J219">
        <f>IF(ISBLANK(HLOOKUP(J$1,m_preprocess!$1:$1048576, $D219, FALSE)), "", HLOOKUP(J$1, m_preprocess!$1:$1048576, $D219, FALSE))</f>
        <v>2.3574225071659654</v>
      </c>
      <c r="K219">
        <f>IF(ISBLANK(HLOOKUP(K$1,m_preprocess!$1:$1048576, $D219, FALSE)), "", HLOOKUP(K$1, m_preprocess!$1:$1048576, $D219, FALSE))</f>
        <v>2.5077073106123007</v>
      </c>
      <c r="L219">
        <f>IF(ISBLANK(HLOOKUP(L$1,m_preprocess!$1:$1048576, $D219, FALSE)), "", HLOOKUP(L$1, m_preprocess!$1:$1048576, $D219, FALSE))</f>
        <v>4.4844610999994403</v>
      </c>
      <c r="M219">
        <f>IF(ISBLANK(HLOOKUP(M$1,m_preprocess!$1:$1048576, $D219, FALSE)), "", HLOOKUP(M$1, m_preprocess!$1:$1048576, $D219, FALSE))</f>
        <v>0.96434084143778753</v>
      </c>
      <c r="N219">
        <f>IF(ISBLANK(HLOOKUP(N$1,m_preprocess!$1:$1048576, $D219, FALSE)), "", HLOOKUP(N$1, m_preprocess!$1:$1048576, $D219, FALSE))</f>
        <v>1.1666506733213176</v>
      </c>
      <c r="O219">
        <f>IF(ISBLANK(HLOOKUP(O$1,m_preprocess!$1:$1048576, $D219, FALSE)), "", HLOOKUP(O$1, m_preprocess!$1:$1048576, $D219, FALSE))</f>
        <v>2.3203403094502164</v>
      </c>
      <c r="P219">
        <f>IF(ISBLANK(HLOOKUP(P$1,m_preprocess!$1:$1048576, $D219, FALSE)), "", HLOOKUP(P$1, m_preprocess!$1:$1048576, $D219, FALSE))</f>
        <v>306901.28880592546</v>
      </c>
      <c r="Q219">
        <f>IF(ISBLANK(HLOOKUP(Q$1,m_preprocess!$1:$1048576, $D219, FALSE)), "", HLOOKUP(Q$1, m_preprocess!$1:$1048576, $D219, FALSE))</f>
        <v>238819040.96555114</v>
      </c>
      <c r="R219">
        <f>IF(ISBLANK(HLOOKUP(R$1,m_preprocess!$1:$1048576, $D219, FALSE)), "", HLOOKUP(R$1, m_preprocess!$1:$1048576, $D219, FALSE))</f>
        <v>14.671100366643264</v>
      </c>
      <c r="S219">
        <f>IF(ISBLANK(HLOOKUP(S$1,m_preprocess!$1:$1048576, $D219, FALSE)), "", HLOOKUP(S$1, m_preprocess!$1:$1048576, $D219, FALSE))</f>
        <v>12.94877087136282</v>
      </c>
      <c r="T219">
        <f>IF(ISBLANK(HLOOKUP(T$1,m_preprocess!$1:$1048576, $D219, FALSE)), "", HLOOKUP(T$1, m_preprocess!$1:$1048576, $D219, FALSE))</f>
        <v>16.943212465870971</v>
      </c>
      <c r="U219">
        <f>IF(ISBLANK(HLOOKUP(U$1,m_preprocess!$1:$1048576, $D219, FALSE)), "", HLOOKUP(U$1, m_preprocess!$1:$1048576, $D219, FALSE))</f>
        <v>32.237460848116079</v>
      </c>
      <c r="V219">
        <f>IF(ISBLANK(HLOOKUP(V$1,m_preprocess!$1:$1048576, $D219, FALSE)), "", HLOOKUP(V$1, m_preprocess!$1:$1048576, $D219, FALSE))</f>
        <v>10.773282791169359</v>
      </c>
      <c r="W219">
        <f>IF(ISBLANK(HLOOKUP(W$1,m_preprocess!$1:$1048576, $D219, FALSE)), "", HLOOKUP(W$1, m_preprocess!$1:$1048576, $D219, FALSE))</f>
        <v>6.0705788283017394</v>
      </c>
    </row>
    <row r="220" spans="1:23">
      <c r="A220" s="42">
        <v>40603</v>
      </c>
      <c r="B220">
        <v>2011</v>
      </c>
      <c r="C220">
        <v>3</v>
      </c>
      <c r="D220">
        <v>220</v>
      </c>
      <c r="E220">
        <f>IF(ISBLANK(HLOOKUP(E$1,m_preprocess!$1:$1048576, $D220, FALSE)), "", HLOOKUP(E$1, m_preprocess!$1:$1048576, $D220, FALSE))</f>
        <v>210.78</v>
      </c>
      <c r="F220">
        <f>IF(ISBLANK(HLOOKUP(F$1,m_preprocess!$1:$1048576, $D220, FALSE)), "", HLOOKUP(F$1, m_preprocess!$1:$1048576, $D220, FALSE))</f>
        <v>129.33000000000001</v>
      </c>
      <c r="G220">
        <f>IF(ISBLANK(HLOOKUP(G$1,m_preprocess!$1:$1048576, $D220, FALSE)), "", HLOOKUP(G$1, m_preprocess!$1:$1048576, $D220, FALSE))</f>
        <v>144.93</v>
      </c>
      <c r="H220">
        <f>IF(ISBLANK(HLOOKUP(H$1,m_preprocess!$1:$1048576, $D220, FALSE)), "", HLOOKUP(H$1, m_preprocess!$1:$1048576, $D220, FALSE))</f>
        <v>104.4</v>
      </c>
      <c r="I220">
        <f>IF(ISBLANK(HLOOKUP(I$1,m_preprocess!$1:$1048576, $D220, FALSE)), "", HLOOKUP(I$1, m_preprocess!$1:$1048576, $D220, FALSE))</f>
        <v>4.7393584181084325</v>
      </c>
      <c r="J220">
        <f>IF(ISBLANK(HLOOKUP(J$1,m_preprocess!$1:$1048576, $D220, FALSE)), "", HLOOKUP(J$1, m_preprocess!$1:$1048576, $D220, FALSE))</f>
        <v>1.6797482063230131</v>
      </c>
      <c r="K220">
        <f>IF(ISBLANK(HLOOKUP(K$1,m_preprocess!$1:$1048576, $D220, FALSE)), "", HLOOKUP(K$1, m_preprocess!$1:$1048576, $D220, FALSE))</f>
        <v>2.3124262962255804</v>
      </c>
      <c r="L220">
        <f>IF(ISBLANK(HLOOKUP(L$1,m_preprocess!$1:$1048576, $D220, FALSE)), "", HLOOKUP(L$1, m_preprocess!$1:$1048576, $D220, FALSE))</f>
        <v>5.4990182864552946</v>
      </c>
      <c r="M220">
        <f>IF(ISBLANK(HLOOKUP(M$1,m_preprocess!$1:$1048576, $D220, FALSE)), "", HLOOKUP(M$1, m_preprocess!$1:$1048576, $D220, FALSE))</f>
        <v>1.2191815665105843</v>
      </c>
      <c r="N220">
        <f>IF(ISBLANK(HLOOKUP(N$1,m_preprocess!$1:$1048576, $D220, FALSE)), "", HLOOKUP(N$1, m_preprocess!$1:$1048576, $D220, FALSE))</f>
        <v>1.3285442289876743</v>
      </c>
      <c r="O220">
        <f>IF(ISBLANK(HLOOKUP(O$1,m_preprocess!$1:$1048576, $D220, FALSE)), "", HLOOKUP(O$1, m_preprocess!$1:$1048576, $D220, FALSE))</f>
        <v>2.9208152825697438</v>
      </c>
      <c r="P220">
        <f>IF(ISBLANK(HLOOKUP(P$1,m_preprocess!$1:$1048576, $D220, FALSE)), "", HLOOKUP(P$1, m_preprocess!$1:$1048576, $D220, FALSE))</f>
        <v>309284.48202312586</v>
      </c>
      <c r="Q220">
        <f>IF(ISBLANK(HLOOKUP(Q$1,m_preprocess!$1:$1048576, $D220, FALSE)), "", HLOOKUP(Q$1, m_preprocess!$1:$1048576, $D220, FALSE))</f>
        <v>236448004.74226779</v>
      </c>
      <c r="R220">
        <f>IF(ISBLANK(HLOOKUP(R$1,m_preprocess!$1:$1048576, $D220, FALSE)), "", HLOOKUP(R$1, m_preprocess!$1:$1048576, $D220, FALSE))</f>
        <v>14.302655269465705</v>
      </c>
      <c r="S220">
        <f>IF(ISBLANK(HLOOKUP(S$1,m_preprocess!$1:$1048576, $D220, FALSE)), "", HLOOKUP(S$1, m_preprocess!$1:$1048576, $D220, FALSE))</f>
        <v>12.479378481404158</v>
      </c>
      <c r="T220">
        <f>IF(ISBLANK(HLOOKUP(T$1,m_preprocess!$1:$1048576, $D220, FALSE)), "", HLOOKUP(T$1, m_preprocess!$1:$1048576, $D220, FALSE))</f>
        <v>19.458731709580142</v>
      </c>
      <c r="U220">
        <f>IF(ISBLANK(HLOOKUP(U$1,m_preprocess!$1:$1048576, $D220, FALSE)), "", HLOOKUP(U$1, m_preprocess!$1:$1048576, $D220, FALSE))</f>
        <v>42.550047895151934</v>
      </c>
      <c r="V220">
        <f>IF(ISBLANK(HLOOKUP(V$1,m_preprocess!$1:$1048576, $D220, FALSE)), "", HLOOKUP(V$1, m_preprocess!$1:$1048576, $D220, FALSE))</f>
        <v>15.986233418387071</v>
      </c>
      <c r="W220">
        <f>IF(ISBLANK(HLOOKUP(W$1,m_preprocess!$1:$1048576, $D220, FALSE)), "", HLOOKUP(W$1, m_preprocess!$1:$1048576, $D220, FALSE))</f>
        <v>8.1255132297224151</v>
      </c>
    </row>
    <row r="221" spans="1:23">
      <c r="A221" s="42">
        <v>40634</v>
      </c>
      <c r="B221">
        <v>2011</v>
      </c>
      <c r="C221">
        <v>4</v>
      </c>
      <c r="D221">
        <v>221</v>
      </c>
      <c r="E221">
        <f>IF(ISBLANK(HLOOKUP(E$1,m_preprocess!$1:$1048576, $D221, FALSE)), "", HLOOKUP(E$1, m_preprocess!$1:$1048576, $D221, FALSE))</f>
        <v>228.85</v>
      </c>
      <c r="F221">
        <f>IF(ISBLANK(HLOOKUP(F$1,m_preprocess!$1:$1048576, $D221, FALSE)), "", HLOOKUP(F$1, m_preprocess!$1:$1048576, $D221, FALSE))</f>
        <v>129.36000000000001</v>
      </c>
      <c r="G221">
        <f>IF(ISBLANK(HLOOKUP(G$1,m_preprocess!$1:$1048576, $D221, FALSE)), "", HLOOKUP(G$1, m_preprocess!$1:$1048576, $D221, FALSE))</f>
        <v>139.88999999999999</v>
      </c>
      <c r="H221">
        <f>IF(ISBLANK(HLOOKUP(H$1,m_preprocess!$1:$1048576, $D221, FALSE)), "", HLOOKUP(H$1, m_preprocess!$1:$1048576, $D221, FALSE))</f>
        <v>97.5</v>
      </c>
      <c r="I221">
        <f>IF(ISBLANK(HLOOKUP(I$1,m_preprocess!$1:$1048576, $D221, FALSE)), "", HLOOKUP(I$1, m_preprocess!$1:$1048576, $D221, FALSE))</f>
        <v>5.4508498530699168</v>
      </c>
      <c r="J221">
        <f>IF(ISBLANK(HLOOKUP(J$1,m_preprocess!$1:$1048576, $D221, FALSE)), "", HLOOKUP(J$1, m_preprocess!$1:$1048576, $D221, FALSE))</f>
        <v>2.3702623922301926</v>
      </c>
      <c r="K221">
        <f>IF(ISBLANK(HLOOKUP(K$1,m_preprocess!$1:$1048576, $D221, FALSE)), "", HLOOKUP(K$1, m_preprocess!$1:$1048576, $D221, FALSE))</f>
        <v>2.2983638358516894</v>
      </c>
      <c r="L221">
        <f>IF(ISBLANK(HLOOKUP(L$1,m_preprocess!$1:$1048576, $D221, FALSE)), "", HLOOKUP(L$1, m_preprocess!$1:$1048576, $D221, FALSE))</f>
        <v>5.1530511736373059</v>
      </c>
      <c r="M221">
        <f>IF(ISBLANK(HLOOKUP(M$1,m_preprocess!$1:$1048576, $D221, FALSE)), "", HLOOKUP(M$1, m_preprocess!$1:$1048576, $D221, FALSE))</f>
        <v>1.1456112461196972</v>
      </c>
      <c r="N221">
        <f>IF(ISBLANK(HLOOKUP(N$1,m_preprocess!$1:$1048576, $D221, FALSE)), "", HLOOKUP(N$1, m_preprocess!$1:$1048576, $D221, FALSE))</f>
        <v>1.2808061817645944</v>
      </c>
      <c r="O221">
        <f>IF(ISBLANK(HLOOKUP(O$1,m_preprocess!$1:$1048576, $D221, FALSE)), "", HLOOKUP(O$1, m_preprocess!$1:$1048576, $D221, FALSE))</f>
        <v>2.7115634912569879</v>
      </c>
      <c r="P221">
        <f>IF(ISBLANK(HLOOKUP(P$1,m_preprocess!$1:$1048576, $D221, FALSE)), "", HLOOKUP(P$1, m_preprocess!$1:$1048576, $D221, FALSE))</f>
        <v>316791.38743139838</v>
      </c>
      <c r="Q221">
        <f>IF(ISBLANK(HLOOKUP(Q$1,m_preprocess!$1:$1048576, $D221, FALSE)), "", HLOOKUP(Q$1, m_preprocess!$1:$1048576, $D221, FALSE))</f>
        <v>231562120.71831319</v>
      </c>
      <c r="R221">
        <f>IF(ISBLANK(HLOOKUP(R$1,m_preprocess!$1:$1048576, $D221, FALSE)), "", HLOOKUP(R$1, m_preprocess!$1:$1048576, $D221, FALSE))</f>
        <v>19.056862105751389</v>
      </c>
      <c r="S221">
        <f>IF(ISBLANK(HLOOKUP(S$1,m_preprocess!$1:$1048576, $D221, FALSE)), "", HLOOKUP(S$1, m_preprocess!$1:$1048576, $D221, FALSE))</f>
        <v>16.977478130797774</v>
      </c>
      <c r="T221">
        <f>IF(ISBLANK(HLOOKUP(T$1,m_preprocess!$1:$1048576, $D221, FALSE)), "", HLOOKUP(T$1, m_preprocess!$1:$1048576, $D221, FALSE))</f>
        <v>15.45785970933828</v>
      </c>
      <c r="U221">
        <f>IF(ISBLANK(HLOOKUP(U$1,m_preprocess!$1:$1048576, $D221, FALSE)), "", HLOOKUP(U$1, m_preprocess!$1:$1048576, $D221, FALSE))</f>
        <v>34.183453262213973</v>
      </c>
      <c r="V221">
        <f>IF(ISBLANK(HLOOKUP(V$1,m_preprocess!$1:$1048576, $D221, FALSE)), "", HLOOKUP(V$1, m_preprocess!$1:$1048576, $D221, FALSE))</f>
        <v>14.698464965986394</v>
      </c>
      <c r="W221">
        <f>IF(ISBLANK(HLOOKUP(W$1,m_preprocess!$1:$1048576, $D221, FALSE)), "", HLOOKUP(W$1, m_preprocess!$1:$1048576, $D221, FALSE))</f>
        <v>6.4128889842300554</v>
      </c>
    </row>
    <row r="222" spans="1:23">
      <c r="A222" s="42">
        <v>40664</v>
      </c>
      <c r="B222">
        <v>2011</v>
      </c>
      <c r="C222">
        <v>5</v>
      </c>
      <c r="D222">
        <v>222</v>
      </c>
      <c r="E222">
        <f>IF(ISBLANK(HLOOKUP(E$1,m_preprocess!$1:$1048576, $D222, FALSE)), "", HLOOKUP(E$1, m_preprocess!$1:$1048576, $D222, FALSE))</f>
        <v>229.3</v>
      </c>
      <c r="F222">
        <f>IF(ISBLANK(HLOOKUP(F$1,m_preprocess!$1:$1048576, $D222, FALSE)), "", HLOOKUP(F$1, m_preprocess!$1:$1048576, $D222, FALSE))</f>
        <v>129.62</v>
      </c>
      <c r="G222">
        <f>IF(ISBLANK(HLOOKUP(G$1,m_preprocess!$1:$1048576, $D222, FALSE)), "", HLOOKUP(G$1, m_preprocess!$1:$1048576, $D222, FALSE))</f>
        <v>143.22999999999999</v>
      </c>
      <c r="H222">
        <f>IF(ISBLANK(HLOOKUP(H$1,m_preprocess!$1:$1048576, $D222, FALSE)), "", HLOOKUP(H$1, m_preprocess!$1:$1048576, $D222, FALSE))</f>
        <v>107.1</v>
      </c>
      <c r="I222">
        <f>IF(ISBLANK(HLOOKUP(I$1,m_preprocess!$1:$1048576, $D222, FALSE)), "", HLOOKUP(I$1, m_preprocess!$1:$1048576, $D222, FALSE))</f>
        <v>6.1203637128639334</v>
      </c>
      <c r="J222">
        <f>IF(ISBLANK(HLOOKUP(J$1,m_preprocess!$1:$1048576, $D222, FALSE)), "", HLOOKUP(J$1, m_preprocess!$1:$1048576, $D222, FALSE))</f>
        <v>2.5413196452337714</v>
      </c>
      <c r="K222">
        <f>IF(ISBLANK(HLOOKUP(K$1,m_preprocess!$1:$1048576, $D222, FALSE)), "", HLOOKUP(K$1, m_preprocess!$1:$1048576, $D222, FALSE))</f>
        <v>2.4960543954217793</v>
      </c>
      <c r="L222">
        <f>IF(ISBLANK(HLOOKUP(L$1,m_preprocess!$1:$1048576, $D222, FALSE)), "", HLOOKUP(L$1, m_preprocess!$1:$1048576, $D222, FALSE))</f>
        <v>4.9662772946563987</v>
      </c>
      <c r="M222">
        <f>IF(ISBLANK(HLOOKUP(M$1,m_preprocess!$1:$1048576, $D222, FALSE)), "", HLOOKUP(M$1, m_preprocess!$1:$1048576, $D222, FALSE))</f>
        <v>1.1786132368332418</v>
      </c>
      <c r="N222">
        <f>IF(ISBLANK(HLOOKUP(N$1,m_preprocess!$1:$1048576, $D222, FALSE)), "", HLOOKUP(N$1, m_preprocess!$1:$1048576, $D222, FALSE))</f>
        <v>1.1615427047269533</v>
      </c>
      <c r="O222">
        <f>IF(ISBLANK(HLOOKUP(O$1,m_preprocess!$1:$1048576, $D222, FALSE)), "", HLOOKUP(O$1, m_preprocess!$1:$1048576, $D222, FALSE))</f>
        <v>2.6016885242863967</v>
      </c>
      <c r="P222">
        <f>IF(ISBLANK(HLOOKUP(P$1,m_preprocess!$1:$1048576, $D222, FALSE)), "", HLOOKUP(P$1, m_preprocess!$1:$1048576, $D222, FALSE))</f>
        <v>327678.36165081331</v>
      </c>
      <c r="Q222">
        <f>IF(ISBLANK(HLOOKUP(Q$1,m_preprocess!$1:$1048576, $D222, FALSE)), "", HLOOKUP(Q$1, m_preprocess!$1:$1048576, $D222, FALSE))</f>
        <v>232908460.08906412</v>
      </c>
      <c r="R222">
        <f>IF(ISBLANK(HLOOKUP(R$1,m_preprocess!$1:$1048576, $D222, FALSE)), "", HLOOKUP(R$1, m_preprocess!$1:$1048576, $D222, FALSE))</f>
        <v>22.578194167566728</v>
      </c>
      <c r="S222">
        <f>IF(ISBLANK(HLOOKUP(S$1,m_preprocess!$1:$1048576, $D222, FALSE)), "", HLOOKUP(S$1, m_preprocess!$1:$1048576, $D222, FALSE))</f>
        <v>20.593671215861747</v>
      </c>
      <c r="T222">
        <f>IF(ISBLANK(HLOOKUP(T$1,m_preprocess!$1:$1048576, $D222, FALSE)), "", HLOOKUP(T$1, m_preprocess!$1:$1048576, $D222, FALSE))</f>
        <v>18.139855901866994</v>
      </c>
      <c r="U222">
        <f>IF(ISBLANK(HLOOKUP(U$1,m_preprocess!$1:$1048576, $D222, FALSE)), "", HLOOKUP(U$1, m_preprocess!$1:$1048576, $D222, FALSE))</f>
        <v>42.753692764079616</v>
      </c>
      <c r="V222">
        <f>IF(ISBLANK(HLOOKUP(V$1,m_preprocess!$1:$1048576, $D222, FALSE)), "", HLOOKUP(V$1, m_preprocess!$1:$1048576, $D222, FALSE))</f>
        <v>13.467302368461656</v>
      </c>
      <c r="W222">
        <f>IF(ISBLANK(HLOOKUP(W$1,m_preprocess!$1:$1048576, $D222, FALSE)), "", HLOOKUP(W$1, m_preprocess!$1:$1048576, $D222, FALSE))</f>
        <v>14.012880049375095</v>
      </c>
    </row>
    <row r="223" spans="1:23">
      <c r="A223" s="42">
        <v>40695</v>
      </c>
      <c r="B223">
        <v>2011</v>
      </c>
      <c r="C223">
        <v>6</v>
      </c>
      <c r="D223">
        <v>223</v>
      </c>
      <c r="E223">
        <f>IF(ISBLANK(HLOOKUP(E$1,m_preprocess!$1:$1048576, $D223, FALSE)), "", HLOOKUP(E$1, m_preprocess!$1:$1048576, $D223, FALSE))</f>
        <v>225.42</v>
      </c>
      <c r="F223">
        <f>IF(ISBLANK(HLOOKUP(F$1,m_preprocess!$1:$1048576, $D223, FALSE)), "", HLOOKUP(F$1, m_preprocess!$1:$1048576, $D223, FALSE))</f>
        <v>129.80000000000001</v>
      </c>
      <c r="G223">
        <f>IF(ISBLANK(HLOOKUP(G$1,m_preprocess!$1:$1048576, $D223, FALSE)), "", HLOOKUP(G$1, m_preprocess!$1:$1048576, $D223, FALSE))</f>
        <v>141.75</v>
      </c>
      <c r="H223">
        <f>IF(ISBLANK(HLOOKUP(H$1,m_preprocess!$1:$1048576, $D223, FALSE)), "", HLOOKUP(H$1, m_preprocess!$1:$1048576, $D223, FALSE))</f>
        <v>102.8</v>
      </c>
      <c r="I223">
        <f>IF(ISBLANK(HLOOKUP(I$1,m_preprocess!$1:$1048576, $D223, FALSE)), "", HLOOKUP(I$1, m_preprocess!$1:$1048576, $D223, FALSE))</f>
        <v>5.8722850517956644</v>
      </c>
      <c r="J223">
        <f>IF(ISBLANK(HLOOKUP(J$1,m_preprocess!$1:$1048576, $D223, FALSE)), "", HLOOKUP(J$1, m_preprocess!$1:$1048576, $D223, FALSE))</f>
        <v>2.2128950730431449</v>
      </c>
      <c r="K223">
        <f>IF(ISBLANK(HLOOKUP(K$1,m_preprocess!$1:$1048576, $D223, FALSE)), "", HLOOKUP(K$1, m_preprocess!$1:$1048576, $D223, FALSE))</f>
        <v>2.4745184669445277</v>
      </c>
      <c r="L223">
        <f>IF(ISBLANK(HLOOKUP(L$1,m_preprocess!$1:$1048576, $D223, FALSE)), "", HLOOKUP(L$1, m_preprocess!$1:$1048576, $D223, FALSE))</f>
        <v>6.1636496727349765</v>
      </c>
      <c r="M223">
        <f>IF(ISBLANK(HLOOKUP(M$1,m_preprocess!$1:$1048576, $D223, FALSE)), "", HLOOKUP(M$1, m_preprocess!$1:$1048576, $D223, FALSE))</f>
        <v>1.050294499962301</v>
      </c>
      <c r="N223">
        <f>IF(ISBLANK(HLOOKUP(N$1,m_preprocess!$1:$1048576, $D223, FALSE)), "", HLOOKUP(N$1, m_preprocess!$1:$1048576, $D223, FALSE))</f>
        <v>1.7680746463029922</v>
      </c>
      <c r="O223">
        <f>IF(ISBLANK(HLOOKUP(O$1,m_preprocess!$1:$1048576, $D223, FALSE)), "", HLOOKUP(O$1, m_preprocess!$1:$1048576, $D223, FALSE))</f>
        <v>3.3382904875006436</v>
      </c>
      <c r="P223">
        <f>IF(ISBLANK(HLOOKUP(P$1,m_preprocess!$1:$1048576, $D223, FALSE)), "", HLOOKUP(P$1, m_preprocess!$1:$1048576, $D223, FALSE))</f>
        <v>334654.85058517079</v>
      </c>
      <c r="Q223">
        <f>IF(ISBLANK(HLOOKUP(Q$1,m_preprocess!$1:$1048576, $D223, FALSE)), "", HLOOKUP(Q$1, m_preprocess!$1:$1048576, $D223, FALSE))</f>
        <v>241176390.24592835</v>
      </c>
      <c r="R223">
        <f>IF(ISBLANK(HLOOKUP(R$1,m_preprocess!$1:$1048576, $D223, FALSE)), "", HLOOKUP(R$1, m_preprocess!$1:$1048576, $D223, FALSE))</f>
        <v>13.896402981510015</v>
      </c>
      <c r="S223">
        <f>IF(ISBLANK(HLOOKUP(S$1,m_preprocess!$1:$1048576, $D223, FALSE)), "", HLOOKUP(S$1, m_preprocess!$1:$1048576, $D223, FALSE))</f>
        <v>12.088447303543912</v>
      </c>
      <c r="T223">
        <f>IF(ISBLANK(HLOOKUP(T$1,m_preprocess!$1:$1048576, $D223, FALSE)), "", HLOOKUP(T$1, m_preprocess!$1:$1048576, $D223, FALSE))</f>
        <v>19.96770012326656</v>
      </c>
      <c r="U223">
        <f>IF(ISBLANK(HLOOKUP(U$1,m_preprocess!$1:$1048576, $D223, FALSE)), "", HLOOKUP(U$1, m_preprocess!$1:$1048576, $D223, FALSE))</f>
        <v>49.48320690292757</v>
      </c>
      <c r="V223">
        <f>IF(ISBLANK(HLOOKUP(V$1,m_preprocess!$1:$1048576, $D223, FALSE)), "", HLOOKUP(V$1, m_preprocess!$1:$1048576, $D223, FALSE))</f>
        <v>16.305839568567027</v>
      </c>
      <c r="W223">
        <f>IF(ISBLANK(HLOOKUP(W$1,m_preprocess!$1:$1048576, $D223, FALSE)), "", HLOOKUP(W$1, m_preprocess!$1:$1048576, $D223, FALSE))</f>
        <v>15.172783852080121</v>
      </c>
    </row>
    <row r="224" spans="1:23">
      <c r="A224" s="42">
        <v>40725</v>
      </c>
      <c r="B224">
        <v>2011</v>
      </c>
      <c r="C224">
        <v>7</v>
      </c>
      <c r="D224">
        <v>224</v>
      </c>
      <c r="E224">
        <f>IF(ISBLANK(HLOOKUP(E$1,m_preprocess!$1:$1048576, $D224, FALSE)), "", HLOOKUP(E$1, m_preprocess!$1:$1048576, $D224, FALSE))</f>
        <v>222.23</v>
      </c>
      <c r="F224">
        <f>IF(ISBLANK(HLOOKUP(F$1,m_preprocess!$1:$1048576, $D224, FALSE)), "", HLOOKUP(F$1, m_preprocess!$1:$1048576, $D224, FALSE))</f>
        <v>130.49</v>
      </c>
      <c r="G224">
        <f>IF(ISBLANK(HLOOKUP(G$1,m_preprocess!$1:$1048576, $D224, FALSE)), "", HLOOKUP(G$1, m_preprocess!$1:$1048576, $D224, FALSE))</f>
        <v>145.19</v>
      </c>
      <c r="H224">
        <f>IF(ISBLANK(HLOOKUP(H$1,m_preprocess!$1:$1048576, $D224, FALSE)), "", HLOOKUP(H$1, m_preprocess!$1:$1048576, $D224, FALSE))</f>
        <v>106.1</v>
      </c>
      <c r="I224">
        <f>IF(ISBLANK(HLOOKUP(I$1,m_preprocess!$1:$1048576, $D224, FALSE)), "", HLOOKUP(I$1, m_preprocess!$1:$1048576, $D224, FALSE))</f>
        <v>6.4271289449164346</v>
      </c>
      <c r="J224">
        <f>IF(ISBLANK(HLOOKUP(J$1,m_preprocess!$1:$1048576, $D224, FALSE)), "", HLOOKUP(J$1, m_preprocess!$1:$1048576, $D224, FALSE))</f>
        <v>2.2857112363708683</v>
      </c>
      <c r="K224">
        <f>IF(ISBLANK(HLOOKUP(K$1,m_preprocess!$1:$1048576, $D224, FALSE)), "", HLOOKUP(K$1, m_preprocess!$1:$1048576, $D224, FALSE))</f>
        <v>2.9565958144412905</v>
      </c>
      <c r="L224">
        <f>IF(ISBLANK(HLOOKUP(L$1,m_preprocess!$1:$1048576, $D224, FALSE)), "", HLOOKUP(L$1, m_preprocess!$1:$1048576, $D224, FALSE))</f>
        <v>6.2250066211330966</v>
      </c>
      <c r="M224">
        <f>IF(ISBLANK(HLOOKUP(M$1,m_preprocess!$1:$1048576, $D224, FALSE)), "", HLOOKUP(M$1, m_preprocess!$1:$1048576, $D224, FALSE))</f>
        <v>1.3670506970385776</v>
      </c>
      <c r="N224">
        <f>IF(ISBLANK(HLOOKUP(N$1,m_preprocess!$1:$1048576, $D224, FALSE)), "", HLOOKUP(N$1, m_preprocess!$1:$1048576, $D224, FALSE))</f>
        <v>1.9485940588243005</v>
      </c>
      <c r="O224">
        <f>IF(ISBLANK(HLOOKUP(O$1,m_preprocess!$1:$1048576, $D224, FALSE)), "", HLOOKUP(O$1, m_preprocess!$1:$1048576, $D224, FALSE))</f>
        <v>2.9003350718123753</v>
      </c>
      <c r="P224">
        <f>IF(ISBLANK(HLOOKUP(P$1,m_preprocess!$1:$1048576, $D224, FALSE)), "", HLOOKUP(P$1, m_preprocess!$1:$1048576, $D224, FALSE))</f>
        <v>339660.90230786352</v>
      </c>
      <c r="Q224">
        <f>IF(ISBLANK(HLOOKUP(Q$1,m_preprocess!$1:$1048576, $D224, FALSE)), "", HLOOKUP(Q$1, m_preprocess!$1:$1048576, $D224, FALSE))</f>
        <v>240813451.23715457</v>
      </c>
      <c r="R224">
        <f>IF(ISBLANK(HLOOKUP(R$1,m_preprocess!$1:$1048576, $D224, FALSE)), "", HLOOKUP(R$1, m_preprocess!$1:$1048576, $D224, FALSE))</f>
        <v>29.745439612230822</v>
      </c>
      <c r="S224">
        <f>IF(ISBLANK(HLOOKUP(S$1,m_preprocess!$1:$1048576, $D224, FALSE)), "", HLOOKUP(S$1, m_preprocess!$1:$1048576, $D224, FALSE))</f>
        <v>27.629374097632002</v>
      </c>
      <c r="T224">
        <f>IF(ISBLANK(HLOOKUP(T$1,m_preprocess!$1:$1048576, $D224, FALSE)), "", HLOOKUP(T$1, m_preprocess!$1:$1048576, $D224, FALSE))</f>
        <v>20.953973124377345</v>
      </c>
      <c r="U224">
        <f>IF(ISBLANK(HLOOKUP(U$1,m_preprocess!$1:$1048576, $D224, FALSE)), "", HLOOKUP(U$1, m_preprocess!$1:$1048576, $D224, FALSE))</f>
        <v>40.448968692773391</v>
      </c>
      <c r="V224">
        <f>IF(ISBLANK(HLOOKUP(V$1,m_preprocess!$1:$1048576, $D224, FALSE)), "", HLOOKUP(V$1, m_preprocess!$1:$1048576, $D224, FALSE))</f>
        <v>15.815485914629472</v>
      </c>
      <c r="W224">
        <f>IF(ISBLANK(HLOOKUP(W$1,m_preprocess!$1:$1048576, $D224, FALSE)), "", HLOOKUP(W$1, m_preprocess!$1:$1048576, $D224, FALSE))</f>
        <v>8.7054514445551376</v>
      </c>
    </row>
    <row r="225" spans="1:23">
      <c r="A225" s="42">
        <v>40756</v>
      </c>
      <c r="B225">
        <v>2011</v>
      </c>
      <c r="C225">
        <v>8</v>
      </c>
      <c r="D225">
        <v>225</v>
      </c>
      <c r="E225">
        <f>IF(ISBLANK(HLOOKUP(E$1,m_preprocess!$1:$1048576, $D225, FALSE)), "", HLOOKUP(E$1, m_preprocess!$1:$1048576, $D225, FALSE))</f>
        <v>217.94</v>
      </c>
      <c r="F225">
        <f>IF(ISBLANK(HLOOKUP(F$1,m_preprocess!$1:$1048576, $D225, FALSE)), "", HLOOKUP(F$1, m_preprocess!$1:$1048576, $D225, FALSE))</f>
        <v>130.99</v>
      </c>
      <c r="G225">
        <f>IF(ISBLANK(HLOOKUP(G$1,m_preprocess!$1:$1048576, $D225, FALSE)), "", HLOOKUP(G$1, m_preprocess!$1:$1048576, $D225, FALSE))</f>
        <v>147.51</v>
      </c>
      <c r="H225">
        <f>IF(ISBLANK(HLOOKUP(H$1,m_preprocess!$1:$1048576, $D225, FALSE)), "", HLOOKUP(H$1, m_preprocess!$1:$1048576, $D225, FALSE))</f>
        <v>110.8</v>
      </c>
      <c r="I225">
        <f>IF(ISBLANK(HLOOKUP(I$1,m_preprocess!$1:$1048576, $D225, FALSE)), "", HLOOKUP(I$1, m_preprocess!$1:$1048576, $D225, FALSE))</f>
        <v>6.6901257539589132</v>
      </c>
      <c r="J225">
        <f>IF(ISBLANK(HLOOKUP(J$1,m_preprocess!$1:$1048576, $D225, FALSE)), "", HLOOKUP(J$1, m_preprocess!$1:$1048576, $D225, FALSE))</f>
        <v>2.4440592327092778</v>
      </c>
      <c r="K225">
        <f>IF(ISBLANK(HLOOKUP(K$1,m_preprocess!$1:$1048576, $D225, FALSE)), "", HLOOKUP(K$1, m_preprocess!$1:$1048576, $D225, FALSE))</f>
        <v>2.9518598334553787</v>
      </c>
      <c r="L225">
        <f>IF(ISBLANK(HLOOKUP(L$1,m_preprocess!$1:$1048576, $D225, FALSE)), "", HLOOKUP(L$1, m_preprocess!$1:$1048576, $D225, FALSE))</f>
        <v>6.6521872036091443</v>
      </c>
      <c r="M225">
        <f>IF(ISBLANK(HLOOKUP(M$1,m_preprocess!$1:$1048576, $D225, FALSE)), "", HLOOKUP(M$1, m_preprocess!$1:$1048576, $D225, FALSE))</f>
        <v>1.7308839772639972</v>
      </c>
      <c r="N225">
        <f>IF(ISBLANK(HLOOKUP(N$1,m_preprocess!$1:$1048576, $D225, FALSE)), "", HLOOKUP(N$1, m_preprocess!$1:$1048576, $D225, FALSE))</f>
        <v>1.7767446005450005</v>
      </c>
      <c r="O225">
        <f>IF(ISBLANK(HLOOKUP(O$1,m_preprocess!$1:$1048576, $D225, FALSE)), "", HLOOKUP(O$1, m_preprocess!$1:$1048576, $D225, FALSE))</f>
        <v>3.1167013101643692</v>
      </c>
      <c r="P225">
        <f>IF(ISBLANK(HLOOKUP(P$1,m_preprocess!$1:$1048576, $D225, FALSE)), "", HLOOKUP(P$1, m_preprocess!$1:$1048576, $D225, FALSE))</f>
        <v>343293.39876168489</v>
      </c>
      <c r="Q225">
        <f>IF(ISBLANK(HLOOKUP(Q$1,m_preprocess!$1:$1048576, $D225, FALSE)), "", HLOOKUP(Q$1, m_preprocess!$1:$1048576, $D225, FALSE))</f>
        <v>246415500.73370868</v>
      </c>
      <c r="R225">
        <f>IF(ISBLANK(HLOOKUP(R$1,m_preprocess!$1:$1048576, $D225, FALSE)), "", HLOOKUP(R$1, m_preprocess!$1:$1048576, $D225, FALSE))</f>
        <v>18.064665608061681</v>
      </c>
      <c r="S225">
        <f>IF(ISBLANK(HLOOKUP(S$1,m_preprocess!$1:$1048576, $D225, FALSE)), "", HLOOKUP(S$1, m_preprocess!$1:$1048576, $D225, FALSE))</f>
        <v>15.438448652568898</v>
      </c>
      <c r="T225">
        <f>IF(ISBLANK(HLOOKUP(T$1,m_preprocess!$1:$1048576, $D225, FALSE)), "", HLOOKUP(T$1, m_preprocess!$1:$1048576, $D225, FALSE))</f>
        <v>18.92569667150164</v>
      </c>
      <c r="U225">
        <f>IF(ISBLANK(HLOOKUP(U$1,m_preprocess!$1:$1048576, $D225, FALSE)), "", HLOOKUP(U$1, m_preprocess!$1:$1048576, $D225, FALSE))</f>
        <v>52.48321077670051</v>
      </c>
      <c r="V225">
        <f>IF(ISBLANK(HLOOKUP(V$1,m_preprocess!$1:$1048576, $D225, FALSE)), "", HLOOKUP(V$1, m_preprocess!$1:$1048576, $D225, FALSE))</f>
        <v>15.186279380105351</v>
      </c>
      <c r="W225">
        <f>IF(ISBLANK(HLOOKUP(W$1,m_preprocess!$1:$1048576, $D225, FALSE)), "", HLOOKUP(W$1, m_preprocess!$1:$1048576, $D225, FALSE))</f>
        <v>16.865535811894034</v>
      </c>
    </row>
    <row r="226" spans="1:23">
      <c r="A226" s="42">
        <v>40787</v>
      </c>
      <c r="B226">
        <v>2011</v>
      </c>
      <c r="C226">
        <v>9</v>
      </c>
      <c r="D226">
        <v>226</v>
      </c>
      <c r="E226">
        <f>IF(ISBLANK(HLOOKUP(E$1,m_preprocess!$1:$1048576, $D226, FALSE)), "", HLOOKUP(E$1, m_preprocess!$1:$1048576, $D226, FALSE))</f>
        <v>234.53</v>
      </c>
      <c r="F226">
        <f>IF(ISBLANK(HLOOKUP(F$1,m_preprocess!$1:$1048576, $D226, FALSE)), "", HLOOKUP(F$1, m_preprocess!$1:$1048576, $D226, FALSE))</f>
        <v>131.38999999999999</v>
      </c>
      <c r="G226">
        <f>IF(ISBLANK(HLOOKUP(G$1,m_preprocess!$1:$1048576, $D226, FALSE)), "", HLOOKUP(G$1, m_preprocess!$1:$1048576, $D226, FALSE))</f>
        <v>142.30000000000001</v>
      </c>
      <c r="H226">
        <f>IF(ISBLANK(HLOOKUP(H$1,m_preprocess!$1:$1048576, $D226, FALSE)), "", HLOOKUP(H$1, m_preprocess!$1:$1048576, $D226, FALSE))</f>
        <v>104.8</v>
      </c>
      <c r="I226">
        <f>IF(ISBLANK(HLOOKUP(I$1,m_preprocess!$1:$1048576, $D226, FALSE)), "", HLOOKUP(I$1, m_preprocess!$1:$1048576, $D226, FALSE))</f>
        <v>6.9111339993617626</v>
      </c>
      <c r="J226">
        <f>IF(ISBLANK(HLOOKUP(J$1,m_preprocess!$1:$1048576, $D226, FALSE)), "", HLOOKUP(J$1, m_preprocess!$1:$1048576, $D226, FALSE))</f>
        <v>2.479113836166579</v>
      </c>
      <c r="K226">
        <f>IF(ISBLANK(HLOOKUP(K$1,m_preprocess!$1:$1048576, $D226, FALSE)), "", HLOOKUP(K$1, m_preprocess!$1:$1048576, $D226, FALSE))</f>
        <v>2.8582373205055509</v>
      </c>
      <c r="L226">
        <f>IF(ISBLANK(HLOOKUP(L$1,m_preprocess!$1:$1048576, $D226, FALSE)), "", HLOOKUP(L$1, m_preprocess!$1:$1048576, $D226, FALSE))</f>
        <v>6.8981337434003374</v>
      </c>
      <c r="M226">
        <f>IF(ISBLANK(HLOOKUP(M$1,m_preprocess!$1:$1048576, $D226, FALSE)), "", HLOOKUP(M$1, m_preprocess!$1:$1048576, $D226, FALSE))</f>
        <v>1.7894135973938619</v>
      </c>
      <c r="N226">
        <f>IF(ISBLANK(HLOOKUP(N$1,m_preprocess!$1:$1048576, $D226, FALSE)), "", HLOOKUP(N$1, m_preprocess!$1:$1048576, $D226, FALSE))</f>
        <v>2.0286907890492709</v>
      </c>
      <c r="O226">
        <f>IF(ISBLANK(HLOOKUP(O$1,m_preprocess!$1:$1048576, $D226, FALSE)), "", HLOOKUP(O$1, m_preprocess!$1:$1048576, $D226, FALSE))</f>
        <v>3.0565292896549057</v>
      </c>
      <c r="P226">
        <f>IF(ISBLANK(HLOOKUP(P$1,m_preprocess!$1:$1048576, $D226, FALSE)), "", HLOOKUP(P$1, m_preprocess!$1:$1048576, $D226, FALSE))</f>
        <v>347550.27751634223</v>
      </c>
      <c r="Q226">
        <f>IF(ISBLANK(HLOOKUP(Q$1,m_preprocess!$1:$1048576, $D226, FALSE)), "", HLOOKUP(Q$1, m_preprocess!$1:$1048576, $D226, FALSE))</f>
        <v>247744777.23458403</v>
      </c>
      <c r="R226">
        <f>IF(ISBLANK(HLOOKUP(R$1,m_preprocess!$1:$1048576, $D226, FALSE)), "", HLOOKUP(R$1, m_preprocess!$1:$1048576, $D226, FALSE))</f>
        <v>18.360857614734762</v>
      </c>
      <c r="S226">
        <f>IF(ISBLANK(HLOOKUP(S$1,m_preprocess!$1:$1048576, $D226, FALSE)), "", HLOOKUP(S$1, m_preprocess!$1:$1048576, $D226, FALSE))</f>
        <v>15.760817604079461</v>
      </c>
      <c r="T226">
        <f>IF(ISBLANK(HLOOKUP(T$1,m_preprocess!$1:$1048576, $D226, FALSE)), "", HLOOKUP(T$1, m_preprocess!$1:$1048576, $D226, FALSE))</f>
        <v>19.390858147499813</v>
      </c>
      <c r="U226">
        <f>IF(ISBLANK(HLOOKUP(U$1,m_preprocess!$1:$1048576, $D226, FALSE)), "", HLOOKUP(U$1, m_preprocess!$1:$1048576, $D226, FALSE))</f>
        <v>44.849082282669926</v>
      </c>
      <c r="V226">
        <f>IF(ISBLANK(HLOOKUP(V$1,m_preprocess!$1:$1048576, $D226, FALSE)), "", HLOOKUP(V$1, m_preprocess!$1:$1048576, $D226, FALSE))</f>
        <v>15.436260164396074</v>
      </c>
      <c r="W226">
        <f>IF(ISBLANK(HLOOKUP(W$1,m_preprocess!$1:$1048576, $D226, FALSE)), "", HLOOKUP(W$1, m_preprocess!$1:$1048576, $D226, FALSE))</f>
        <v>11.586038869015908</v>
      </c>
    </row>
    <row r="227" spans="1:23">
      <c r="A227" s="42">
        <v>40817</v>
      </c>
      <c r="B227">
        <v>2011</v>
      </c>
      <c r="C227">
        <v>10</v>
      </c>
      <c r="D227">
        <v>227</v>
      </c>
      <c r="E227">
        <f>IF(ISBLANK(HLOOKUP(E$1,m_preprocess!$1:$1048576, $D227, FALSE)), "", HLOOKUP(E$1, m_preprocess!$1:$1048576, $D227, FALSE))</f>
        <v>238.54</v>
      </c>
      <c r="F227">
        <f>IF(ISBLANK(HLOOKUP(F$1,m_preprocess!$1:$1048576, $D227, FALSE)), "", HLOOKUP(F$1, m_preprocess!$1:$1048576, $D227, FALSE))</f>
        <v>132.01</v>
      </c>
      <c r="G227">
        <f>IF(ISBLANK(HLOOKUP(G$1,m_preprocess!$1:$1048576, $D227, FALSE)), "", HLOOKUP(G$1, m_preprocess!$1:$1048576, $D227, FALSE))</f>
        <v>142.02000000000001</v>
      </c>
      <c r="H227">
        <f>IF(ISBLANK(HLOOKUP(H$1,m_preprocess!$1:$1048576, $D227, FALSE)), "", HLOOKUP(H$1, m_preprocess!$1:$1048576, $D227, FALSE))</f>
        <v>106.3</v>
      </c>
      <c r="I227">
        <f>IF(ISBLANK(HLOOKUP(I$1,m_preprocess!$1:$1048576, $D227, FALSE)), "", HLOOKUP(I$1, m_preprocess!$1:$1048576, $D227, FALSE))</f>
        <v>6.100872171626631</v>
      </c>
      <c r="J227">
        <f>IF(ISBLANK(HLOOKUP(J$1,m_preprocess!$1:$1048576, $D227, FALSE)), "", HLOOKUP(J$1, m_preprocess!$1:$1048576, $D227, FALSE))</f>
        <v>1.8270176656240611</v>
      </c>
      <c r="K227">
        <f>IF(ISBLANK(HLOOKUP(K$1,m_preprocess!$1:$1048576, $D227, FALSE)), "", HLOOKUP(K$1, m_preprocess!$1:$1048576, $D227, FALSE))</f>
        <v>2.9557396704265981</v>
      </c>
      <c r="L227">
        <f>IF(ISBLANK(HLOOKUP(L$1,m_preprocess!$1:$1048576, $D227, FALSE)), "", HLOOKUP(L$1, m_preprocess!$1:$1048576, $D227, FALSE))</f>
        <v>6.655971276201603</v>
      </c>
      <c r="M227">
        <f>IF(ISBLANK(HLOOKUP(M$1,m_preprocess!$1:$1048576, $D227, FALSE)), "", HLOOKUP(M$1, m_preprocess!$1:$1048576, $D227, FALSE))</f>
        <v>1.6874122079128648</v>
      </c>
      <c r="N227">
        <f>IF(ISBLANK(HLOOKUP(N$1,m_preprocess!$1:$1048576, $D227, FALSE)), "", HLOOKUP(N$1, m_preprocess!$1:$1048576, $D227, FALSE))</f>
        <v>2.038640672222567</v>
      </c>
      <c r="O227">
        <f>IF(ISBLANK(HLOOKUP(O$1,m_preprocess!$1:$1048576, $D227, FALSE)), "", HLOOKUP(O$1, m_preprocess!$1:$1048576, $D227, FALSE))</f>
        <v>2.8933813724225601</v>
      </c>
      <c r="P227">
        <f>IF(ISBLANK(HLOOKUP(P$1,m_preprocess!$1:$1048576, $D227, FALSE)), "", HLOOKUP(P$1, m_preprocess!$1:$1048576, $D227, FALSE))</f>
        <v>349486.94237252296</v>
      </c>
      <c r="Q227">
        <f>IF(ISBLANK(HLOOKUP(Q$1,m_preprocess!$1:$1048576, $D227, FALSE)), "", HLOOKUP(Q$1, m_preprocess!$1:$1048576, $D227, FALSE))</f>
        <v>251899960.6349178</v>
      </c>
      <c r="R227">
        <f>IF(ISBLANK(HLOOKUP(R$1,m_preprocess!$1:$1048576, $D227, FALSE)), "", HLOOKUP(R$1, m_preprocess!$1:$1048576, $D227, FALSE))</f>
        <v>19.322557821377167</v>
      </c>
      <c r="S227">
        <f>IF(ISBLANK(HLOOKUP(S$1,m_preprocess!$1:$1048576, $D227, FALSE)), "", HLOOKUP(S$1, m_preprocess!$1:$1048576, $D227, FALSE))</f>
        <v>16.969846670706769</v>
      </c>
      <c r="T227">
        <f>IF(ISBLANK(HLOOKUP(T$1,m_preprocess!$1:$1048576, $D227, FALSE)), "", HLOOKUP(T$1, m_preprocess!$1:$1048576, $D227, FALSE))</f>
        <v>22.42393027043406</v>
      </c>
      <c r="U227">
        <f>IF(ISBLANK(HLOOKUP(U$1,m_preprocess!$1:$1048576, $D227, FALSE)), "", HLOOKUP(U$1, m_preprocess!$1:$1048576, $D227, FALSE))</f>
        <v>45.580227113703508</v>
      </c>
      <c r="V227">
        <f>IF(ISBLANK(HLOOKUP(V$1,m_preprocess!$1:$1048576, $D227, FALSE)), "", HLOOKUP(V$1, m_preprocess!$1:$1048576, $D227, FALSE))</f>
        <v>6.7714651617301724</v>
      </c>
      <c r="W227">
        <f>IF(ISBLANK(HLOOKUP(W$1,m_preprocess!$1:$1048576, $D227, FALSE)), "", HLOOKUP(W$1, m_preprocess!$1:$1048576, $D227, FALSE))</f>
        <v>17.31371349897735</v>
      </c>
    </row>
    <row r="228" spans="1:23">
      <c r="A228" s="42">
        <v>40848</v>
      </c>
      <c r="B228">
        <v>2011</v>
      </c>
      <c r="C228">
        <v>11</v>
      </c>
      <c r="D228">
        <v>228</v>
      </c>
      <c r="E228">
        <f>IF(ISBLANK(HLOOKUP(E$1,m_preprocess!$1:$1048576, $D228, FALSE)), "", HLOOKUP(E$1, m_preprocess!$1:$1048576, $D228, FALSE))</f>
        <v>231.96</v>
      </c>
      <c r="F228">
        <f>IF(ISBLANK(HLOOKUP(F$1,m_preprocess!$1:$1048576, $D228, FALSE)), "", HLOOKUP(F$1, m_preprocess!$1:$1048576, $D228, FALSE))</f>
        <v>132.44</v>
      </c>
      <c r="G228">
        <f>IF(ISBLANK(HLOOKUP(G$1,m_preprocess!$1:$1048576, $D228, FALSE)), "", HLOOKUP(G$1, m_preprocess!$1:$1048576, $D228, FALSE))</f>
        <v>141.87</v>
      </c>
      <c r="H228">
        <f>IF(ISBLANK(HLOOKUP(H$1,m_preprocess!$1:$1048576, $D228, FALSE)), "", HLOOKUP(H$1, m_preprocess!$1:$1048576, $D228, FALSE))</f>
        <v>104.2</v>
      </c>
      <c r="I228">
        <f>IF(ISBLANK(HLOOKUP(I$1,m_preprocess!$1:$1048576, $D228, FALSE)), "", HLOOKUP(I$1, m_preprocess!$1:$1048576, $D228, FALSE))</f>
        <v>6.1648783473394184</v>
      </c>
      <c r="J228">
        <f>IF(ISBLANK(HLOOKUP(J$1,m_preprocess!$1:$1048576, $D228, FALSE)), "", HLOOKUP(J$1, m_preprocess!$1:$1048576, $D228, FALSE))</f>
        <v>1.9428136189285041</v>
      </c>
      <c r="K228">
        <f>IF(ISBLANK(HLOOKUP(K$1,m_preprocess!$1:$1048576, $D228, FALSE)), "", HLOOKUP(K$1, m_preprocess!$1:$1048576, $D228, FALSE))</f>
        <v>3.1621869004910539</v>
      </c>
      <c r="L228">
        <f>IF(ISBLANK(HLOOKUP(L$1,m_preprocess!$1:$1048576, $D228, FALSE)), "", HLOOKUP(L$1, m_preprocess!$1:$1048576, $D228, FALSE))</f>
        <v>7.0400028737506153</v>
      </c>
      <c r="M228">
        <f>IF(ISBLANK(HLOOKUP(M$1,m_preprocess!$1:$1048576, $D228, FALSE)), "", HLOOKUP(M$1, m_preprocess!$1:$1048576, $D228, FALSE))</f>
        <v>1.7260401958208214</v>
      </c>
      <c r="N228">
        <f>IF(ISBLANK(HLOOKUP(N$1,m_preprocess!$1:$1048576, $D228, FALSE)), "", HLOOKUP(N$1, m_preprocess!$1:$1048576, $D228, FALSE))</f>
        <v>2.3490882350405515</v>
      </c>
      <c r="O228">
        <f>IF(ISBLANK(HLOOKUP(O$1,m_preprocess!$1:$1048576, $D228, FALSE)), "", HLOOKUP(O$1, m_preprocess!$1:$1048576, $D228, FALSE))</f>
        <v>2.9460364563212535</v>
      </c>
      <c r="P228">
        <f>IF(ISBLANK(HLOOKUP(P$1,m_preprocess!$1:$1048576, $D228, FALSE)), "", HLOOKUP(P$1, m_preprocess!$1:$1048576, $D228, FALSE))</f>
        <v>353605.24052831589</v>
      </c>
      <c r="Q228">
        <f>IF(ISBLANK(HLOOKUP(Q$1,m_preprocess!$1:$1048576, $D228, FALSE)), "", HLOOKUP(Q$1, m_preprocess!$1:$1048576, $D228, FALSE))</f>
        <v>258479798.10343552</v>
      </c>
      <c r="R228">
        <f>IF(ISBLANK(HLOOKUP(R$1,m_preprocess!$1:$1048576, $D228, FALSE)), "", HLOOKUP(R$1, m_preprocess!$1:$1048576, $D228, FALSE))</f>
        <v>17.25187709906373</v>
      </c>
      <c r="S228">
        <f>IF(ISBLANK(HLOOKUP(S$1,m_preprocess!$1:$1048576, $D228, FALSE)), "", HLOOKUP(S$1, m_preprocess!$1:$1048576, $D228, FALSE))</f>
        <v>15.047034853518575</v>
      </c>
      <c r="T228">
        <f>IF(ISBLANK(HLOOKUP(T$1,m_preprocess!$1:$1048576, $D228, FALSE)), "", HLOOKUP(T$1, m_preprocess!$1:$1048576, $D228, FALSE))</f>
        <v>22.879171164300814</v>
      </c>
      <c r="U228">
        <f>IF(ISBLANK(HLOOKUP(U$1,m_preprocess!$1:$1048576, $D228, FALSE)), "", HLOOKUP(U$1, m_preprocess!$1:$1048576, $D228, FALSE))</f>
        <v>61.996310468740568</v>
      </c>
      <c r="V228">
        <f>IF(ISBLANK(HLOOKUP(V$1,m_preprocess!$1:$1048576, $D228, FALSE)), "", HLOOKUP(V$1, m_preprocess!$1:$1048576, $D228, FALSE))</f>
        <v>18.196084838417395</v>
      </c>
      <c r="W228">
        <f>IF(ISBLANK(HLOOKUP(W$1,m_preprocess!$1:$1048576, $D228, FALSE)), "", HLOOKUP(W$1, m_preprocess!$1:$1048576, $D228, FALSE))</f>
        <v>20.381352801268498</v>
      </c>
    </row>
    <row r="229" spans="1:23">
      <c r="A229" s="42">
        <v>40878</v>
      </c>
      <c r="B229">
        <v>2011</v>
      </c>
      <c r="C229">
        <v>12</v>
      </c>
      <c r="D229">
        <v>229</v>
      </c>
      <c r="E229">
        <f>IF(ISBLANK(HLOOKUP(E$1,m_preprocess!$1:$1048576, $D229, FALSE)), "", HLOOKUP(E$1, m_preprocess!$1:$1048576, $D229, FALSE))</f>
        <v>235.53</v>
      </c>
      <c r="F229">
        <f>IF(ISBLANK(HLOOKUP(F$1,m_preprocess!$1:$1048576, $D229, FALSE)), "", HLOOKUP(F$1, m_preprocess!$1:$1048576, $D229, FALSE))</f>
        <v>133.08000000000001</v>
      </c>
      <c r="G229">
        <f>IF(ISBLANK(HLOOKUP(G$1,m_preprocess!$1:$1048576, $D229, FALSE)), "", HLOOKUP(G$1, m_preprocess!$1:$1048576, $D229, FALSE))</f>
        <v>139.22999999999999</v>
      </c>
      <c r="H229">
        <f>IF(ISBLANK(HLOOKUP(H$1,m_preprocess!$1:$1048576, $D229, FALSE)), "", HLOOKUP(H$1, m_preprocess!$1:$1048576, $D229, FALSE))</f>
        <v>95.7</v>
      </c>
      <c r="I229">
        <f>IF(ISBLANK(HLOOKUP(I$1,m_preprocess!$1:$1048576, $D229, FALSE)), "", HLOOKUP(I$1, m_preprocess!$1:$1048576, $D229, FALSE))</f>
        <v>6.4420285864474591</v>
      </c>
      <c r="J229">
        <f>IF(ISBLANK(HLOOKUP(J$1,m_preprocess!$1:$1048576, $D229, FALSE)), "", HLOOKUP(J$1, m_preprocess!$1:$1048576, $D229, FALSE))</f>
        <v>2.300262361921702</v>
      </c>
      <c r="K229">
        <f>IF(ISBLANK(HLOOKUP(K$1,m_preprocess!$1:$1048576, $D229, FALSE)), "", HLOOKUP(K$1, m_preprocess!$1:$1048576, $D229, FALSE))</f>
        <v>2.9185193278770072</v>
      </c>
      <c r="L229">
        <f>IF(ISBLANK(HLOOKUP(L$1,m_preprocess!$1:$1048576, $D229, FALSE)), "", HLOOKUP(L$1, m_preprocess!$1:$1048576, $D229, FALSE))</f>
        <v>7.2407763799249913</v>
      </c>
      <c r="M229">
        <f>IF(ISBLANK(HLOOKUP(M$1,m_preprocess!$1:$1048576, $D229, FALSE)), "", HLOOKUP(M$1, m_preprocess!$1:$1048576, $D229, FALSE))</f>
        <v>1.5633645997160903</v>
      </c>
      <c r="N229">
        <f>IF(ISBLANK(HLOOKUP(N$1,m_preprocess!$1:$1048576, $D229, FALSE)), "", HLOOKUP(N$1, m_preprocess!$1:$1048576, $D229, FALSE))</f>
        <v>2.2172935350440022</v>
      </c>
      <c r="O229">
        <f>IF(ISBLANK(HLOOKUP(O$1,m_preprocess!$1:$1048576, $D229, FALSE)), "", HLOOKUP(O$1, m_preprocess!$1:$1048576, $D229, FALSE))</f>
        <v>3.4463641642022242</v>
      </c>
      <c r="P229">
        <f>IF(ISBLANK(HLOOKUP(P$1,m_preprocess!$1:$1048576, $D229, FALSE)), "", HLOOKUP(P$1, m_preprocess!$1:$1048576, $D229, FALSE))</f>
        <v>359505.4909278641</v>
      </c>
      <c r="Q229">
        <f>IF(ISBLANK(HLOOKUP(Q$1,m_preprocess!$1:$1048576, $D229, FALSE)), "", HLOOKUP(Q$1, m_preprocess!$1:$1048576, $D229, FALSE))</f>
        <v>278722089.12415463</v>
      </c>
      <c r="R229">
        <f>IF(ISBLANK(HLOOKUP(R$1,m_preprocess!$1:$1048576, $D229, FALSE)), "", HLOOKUP(R$1, m_preprocess!$1:$1048576, $D229, FALSE))</f>
        <v>22.126435647730684</v>
      </c>
      <c r="S229">
        <f>IF(ISBLANK(HLOOKUP(S$1,m_preprocess!$1:$1048576, $D229, FALSE)), "", HLOOKUP(S$1, m_preprocess!$1:$1048576, $D229, FALSE))</f>
        <v>20.047176420198372</v>
      </c>
      <c r="T229">
        <f>IF(ISBLANK(HLOOKUP(T$1,m_preprocess!$1:$1048576, $D229, FALSE)), "", HLOOKUP(T$1, m_preprocess!$1:$1048576, $D229, FALSE))</f>
        <v>23.551834715960325</v>
      </c>
      <c r="U229">
        <f>IF(ISBLANK(HLOOKUP(U$1,m_preprocess!$1:$1048576, $D229, FALSE)), "", HLOOKUP(U$1, m_preprocess!$1:$1048576, $D229, FALSE))</f>
        <v>94.16446606251877</v>
      </c>
      <c r="V229">
        <f>IF(ISBLANK(HLOOKUP(V$1,m_preprocess!$1:$1048576, $D229, FALSE)), "", HLOOKUP(V$1, m_preprocess!$1:$1048576, $D229, FALSE))</f>
        <v>24.968904230538019</v>
      </c>
      <c r="W229">
        <f>IF(ISBLANK(HLOOKUP(W$1,m_preprocess!$1:$1048576, $D229, FALSE)), "", HLOOKUP(W$1, m_preprocess!$1:$1048576, $D229, FALSE))</f>
        <v>38.573157777276826</v>
      </c>
    </row>
    <row r="230" spans="1:23">
      <c r="A230" s="42">
        <v>40909</v>
      </c>
      <c r="B230">
        <v>2012</v>
      </c>
      <c r="C230">
        <v>1</v>
      </c>
      <c r="D230">
        <v>230</v>
      </c>
      <c r="E230">
        <f>IF(ISBLANK(HLOOKUP(E$1,m_preprocess!$1:$1048576, $D230, FALSE)), "", HLOOKUP(E$1, m_preprocess!$1:$1048576, $D230, FALSE))</f>
        <v>205.62</v>
      </c>
      <c r="F230">
        <f>IF(ISBLANK(HLOOKUP(F$1,m_preprocess!$1:$1048576, $D230, FALSE)), "", HLOOKUP(F$1, m_preprocess!$1:$1048576, $D230, FALSE))</f>
        <v>133.49</v>
      </c>
      <c r="G230">
        <f>IF(ISBLANK(HLOOKUP(G$1,m_preprocess!$1:$1048576, $D230, FALSE)), "", HLOOKUP(G$1, m_preprocess!$1:$1048576, $D230, FALSE))</f>
        <v>133.34</v>
      </c>
      <c r="H230">
        <f>IF(ISBLANK(HLOOKUP(H$1,m_preprocess!$1:$1048576, $D230, FALSE)), "", HLOOKUP(H$1, m_preprocess!$1:$1048576, $D230, FALSE))</f>
        <v>88.7</v>
      </c>
      <c r="I230">
        <f>IF(ISBLANK(HLOOKUP(I$1,m_preprocess!$1:$1048576, $D230, FALSE)), "", HLOOKUP(I$1, m_preprocess!$1:$1048576, $D230, FALSE))</f>
        <v>5.3290900786121052</v>
      </c>
      <c r="J230">
        <f>IF(ISBLANK(HLOOKUP(J$1,m_preprocess!$1:$1048576, $D230, FALSE)), "", HLOOKUP(J$1, m_preprocess!$1:$1048576, $D230, FALSE))</f>
        <v>1.7250996868952007</v>
      </c>
      <c r="K230">
        <f>IF(ISBLANK(HLOOKUP(K$1,m_preprocess!$1:$1048576, $D230, FALSE)), "", HLOOKUP(K$1, m_preprocess!$1:$1048576, $D230, FALSE))</f>
        <v>2.8489448119242815</v>
      </c>
      <c r="L230">
        <f>IF(ISBLANK(HLOOKUP(L$1,m_preprocess!$1:$1048576, $D230, FALSE)), "", HLOOKUP(L$1, m_preprocess!$1:$1048576, $D230, FALSE))</f>
        <v>5.7974350254457541</v>
      </c>
      <c r="M230">
        <f>IF(ISBLANK(HLOOKUP(M$1,m_preprocess!$1:$1048576, $D230, FALSE)), "", HLOOKUP(M$1, m_preprocess!$1:$1048576, $D230, FALSE))</f>
        <v>1.1336215640588472</v>
      </c>
      <c r="N230">
        <f>IF(ISBLANK(HLOOKUP(N$1,m_preprocess!$1:$1048576, $D230, FALSE)), "", HLOOKUP(N$1, m_preprocess!$1:$1048576, $D230, FALSE))</f>
        <v>1.5104917492068282</v>
      </c>
      <c r="O230">
        <f>IF(ISBLANK(HLOOKUP(O$1,m_preprocess!$1:$1048576, $D230, FALSE)), "", HLOOKUP(O$1, m_preprocess!$1:$1048576, $D230, FALSE))</f>
        <v>3.0092582122577221</v>
      </c>
      <c r="P230">
        <f>IF(ISBLANK(HLOOKUP(P$1,m_preprocess!$1:$1048576, $D230, FALSE)), "", HLOOKUP(P$1, m_preprocess!$1:$1048576, $D230, FALSE))</f>
        <v>358870.4893048497</v>
      </c>
      <c r="Q230">
        <f>IF(ISBLANK(HLOOKUP(Q$1,m_preprocess!$1:$1048576, $D230, FALSE)), "", HLOOKUP(Q$1, m_preprocess!$1:$1048576, $D230, FALSE))</f>
        <v>271949140.27557117</v>
      </c>
      <c r="R230">
        <f>IF(ISBLANK(HLOOKUP(R$1,m_preprocess!$1:$1048576, $D230, FALSE)), "", HLOOKUP(R$1, m_preprocess!$1:$1048576, $D230, FALSE))</f>
        <v>22.194444400329616</v>
      </c>
      <c r="S230">
        <f>IF(ISBLANK(HLOOKUP(S$1,m_preprocess!$1:$1048576, $D230, FALSE)), "", HLOOKUP(S$1, m_preprocess!$1:$1048576, $D230, FALSE))</f>
        <v>20.315830976103079</v>
      </c>
      <c r="T230">
        <f>IF(ISBLANK(HLOOKUP(T$1,m_preprocess!$1:$1048576, $D230, FALSE)), "", HLOOKUP(T$1, m_preprocess!$1:$1048576, $D230, FALSE))</f>
        <v>20.824658341448796</v>
      </c>
      <c r="U230">
        <f>IF(ISBLANK(HLOOKUP(U$1,m_preprocess!$1:$1048576, $D230, FALSE)), "", HLOOKUP(U$1, m_preprocess!$1:$1048576, $D230, FALSE))</f>
        <v>31.363438192776986</v>
      </c>
      <c r="V230">
        <f>IF(ISBLANK(HLOOKUP(V$1,m_preprocess!$1:$1048576, $D230, FALSE)), "", HLOOKUP(V$1, m_preprocess!$1:$1048576, $D230, FALSE))</f>
        <v>6.3594062851149893</v>
      </c>
      <c r="W230">
        <f>IF(ISBLANK(HLOOKUP(W$1,m_preprocess!$1:$1048576, $D230, FALSE)), "", HLOOKUP(W$1, m_preprocess!$1:$1048576, $D230, FALSE))</f>
        <v>9.9140611656303825</v>
      </c>
    </row>
    <row r="231" spans="1:23">
      <c r="A231" s="42">
        <v>40940</v>
      </c>
      <c r="B231">
        <v>2012</v>
      </c>
      <c r="C231">
        <v>2</v>
      </c>
      <c r="D231">
        <v>231</v>
      </c>
      <c r="E231">
        <f>IF(ISBLANK(HLOOKUP(E$1,m_preprocess!$1:$1048576, $D231, FALSE)), "", HLOOKUP(E$1, m_preprocess!$1:$1048576, $D231, FALSE))</f>
        <v>198.87</v>
      </c>
      <c r="F231">
        <f>IF(ISBLANK(HLOOKUP(F$1,m_preprocess!$1:$1048576, $D231, FALSE)), "", HLOOKUP(F$1, m_preprocess!$1:$1048576, $D231, FALSE))</f>
        <v>134.15</v>
      </c>
      <c r="G231">
        <f>IF(ISBLANK(HLOOKUP(G$1,m_preprocess!$1:$1048576, $D231, FALSE)), "", HLOOKUP(G$1, m_preprocess!$1:$1048576, $D231, FALSE))</f>
        <v>135.35</v>
      </c>
      <c r="H231">
        <f>IF(ISBLANK(HLOOKUP(H$1,m_preprocess!$1:$1048576, $D231, FALSE)), "", HLOOKUP(H$1, m_preprocess!$1:$1048576, $D231, FALSE))</f>
        <v>89.8</v>
      </c>
      <c r="I231">
        <f>IF(ISBLANK(HLOOKUP(I$1,m_preprocess!$1:$1048576, $D231, FALSE)), "", HLOOKUP(I$1, m_preprocess!$1:$1048576, $D231, FALSE))</f>
        <v>5.6631896141883411</v>
      </c>
      <c r="J231">
        <f>IF(ISBLANK(HLOOKUP(J$1,m_preprocess!$1:$1048576, $D231, FALSE)), "", HLOOKUP(J$1, m_preprocess!$1:$1048576, $D231, FALSE))</f>
        <v>1.6604565875097932</v>
      </c>
      <c r="K231">
        <f>IF(ISBLANK(HLOOKUP(K$1,m_preprocess!$1:$1048576, $D231, FALSE)), "", HLOOKUP(K$1, m_preprocess!$1:$1048576, $D231, FALSE))</f>
        <v>3.1608876949041145</v>
      </c>
      <c r="L231">
        <f>IF(ISBLANK(HLOOKUP(L$1,m_preprocess!$1:$1048576, $D231, FALSE)), "", HLOOKUP(L$1, m_preprocess!$1:$1048576, $D231, FALSE))</f>
        <v>5.7162391687739573</v>
      </c>
      <c r="M231">
        <f>IF(ISBLANK(HLOOKUP(M$1,m_preprocess!$1:$1048576, $D231, FALSE)), "", HLOOKUP(M$1, m_preprocess!$1:$1048576, $D231, FALSE))</f>
        <v>1.20911850413239</v>
      </c>
      <c r="N231">
        <f>IF(ISBLANK(HLOOKUP(N$1,m_preprocess!$1:$1048576, $D231, FALSE)), "", HLOOKUP(N$1, m_preprocess!$1:$1048576, $D231, FALSE))</f>
        <v>1.716116359449563</v>
      </c>
      <c r="O231">
        <f>IF(ISBLANK(HLOOKUP(O$1,m_preprocess!$1:$1048576, $D231, FALSE)), "", HLOOKUP(O$1, m_preprocess!$1:$1048576, $D231, FALSE))</f>
        <v>2.7703675659708895</v>
      </c>
      <c r="P231">
        <f>IF(ISBLANK(HLOOKUP(P$1,m_preprocess!$1:$1048576, $D231, FALSE)), "", HLOOKUP(P$1, m_preprocess!$1:$1048576, $D231, FALSE))</f>
        <v>358182.49937729706</v>
      </c>
      <c r="Q231">
        <f>IF(ISBLANK(HLOOKUP(Q$1,m_preprocess!$1:$1048576, $D231, FALSE)), "", HLOOKUP(Q$1, m_preprocess!$1:$1048576, $D231, FALSE))</f>
        <v>270025783.02526647</v>
      </c>
      <c r="R231">
        <f>IF(ISBLANK(HLOOKUP(R$1,m_preprocess!$1:$1048576, $D231, FALSE)), "", HLOOKUP(R$1, m_preprocess!$1:$1048576, $D231, FALSE))</f>
        <v>15.459755072679833</v>
      </c>
      <c r="S231">
        <f>IF(ISBLANK(HLOOKUP(S$1,m_preprocess!$1:$1048576, $D231, FALSE)), "", HLOOKUP(S$1, m_preprocess!$1:$1048576, $D231, FALSE))</f>
        <v>13.781314371971671</v>
      </c>
      <c r="T231">
        <f>IF(ISBLANK(HLOOKUP(T$1,m_preprocess!$1:$1048576, $D231, FALSE)), "", HLOOKUP(T$1, m_preprocess!$1:$1048576, $D231, FALSE))</f>
        <v>20.415125404398061</v>
      </c>
      <c r="U231">
        <f>IF(ISBLANK(HLOOKUP(U$1,m_preprocess!$1:$1048576, $D231, FALSE)), "", HLOOKUP(U$1, m_preprocess!$1:$1048576, $D231, FALSE))</f>
        <v>32.414677384569508</v>
      </c>
      <c r="V231">
        <f>IF(ISBLANK(HLOOKUP(V$1,m_preprocess!$1:$1048576, $D231, FALSE)), "", HLOOKUP(V$1, m_preprocess!$1:$1048576, $D231, FALSE))</f>
        <v>13.827651956764814</v>
      </c>
      <c r="W231">
        <f>IF(ISBLANK(HLOOKUP(W$1,m_preprocess!$1:$1048576, $D231, FALSE)), "", HLOOKUP(W$1, m_preprocess!$1:$1048576, $D231, FALSE))</f>
        <v>6.4843405367126348</v>
      </c>
    </row>
    <row r="232" spans="1:23">
      <c r="A232" s="42">
        <v>40969</v>
      </c>
      <c r="B232">
        <v>2012</v>
      </c>
      <c r="C232">
        <v>3</v>
      </c>
      <c r="D232">
        <v>232</v>
      </c>
      <c r="E232">
        <f>IF(ISBLANK(HLOOKUP(E$1,m_preprocess!$1:$1048576, $D232, FALSE)), "", HLOOKUP(E$1, m_preprocess!$1:$1048576, $D232, FALSE))</f>
        <v>225.06</v>
      </c>
      <c r="F232">
        <f>IF(ISBLANK(HLOOKUP(F$1,m_preprocess!$1:$1048576, $D232, FALSE)), "", HLOOKUP(F$1, m_preprocess!$1:$1048576, $D232, FALSE))</f>
        <v>134.55000000000001</v>
      </c>
      <c r="G232">
        <f>IF(ISBLANK(HLOOKUP(G$1,m_preprocess!$1:$1048576, $D232, FALSE)), "", HLOOKUP(G$1, m_preprocess!$1:$1048576, $D232, FALSE))</f>
        <v>146.35</v>
      </c>
      <c r="H232">
        <f>IF(ISBLANK(HLOOKUP(H$1,m_preprocess!$1:$1048576, $D232, FALSE)), "", HLOOKUP(H$1, m_preprocess!$1:$1048576, $D232, FALSE))</f>
        <v>99.7</v>
      </c>
      <c r="I232">
        <f>IF(ISBLANK(HLOOKUP(I$1,m_preprocess!$1:$1048576, $D232, FALSE)), "", HLOOKUP(I$1, m_preprocess!$1:$1048576, $D232, FALSE))</f>
        <v>6.7558003541345224</v>
      </c>
      <c r="J232">
        <f>IF(ISBLANK(HLOOKUP(J$1,m_preprocess!$1:$1048576, $D232, FALSE)), "", HLOOKUP(J$1, m_preprocess!$1:$1048576, $D232, FALSE))</f>
        <v>2.1736964568845449</v>
      </c>
      <c r="K232">
        <f>IF(ISBLANK(HLOOKUP(K$1,m_preprocess!$1:$1048576, $D232, FALSE)), "", HLOOKUP(K$1, m_preprocess!$1:$1048576, $D232, FALSE))</f>
        <v>3.3707656297279804</v>
      </c>
      <c r="L232">
        <f>IF(ISBLANK(HLOOKUP(L$1,m_preprocess!$1:$1048576, $D232, FALSE)), "", HLOOKUP(L$1, m_preprocess!$1:$1048576, $D232, FALSE))</f>
        <v>6.4565573633034035</v>
      </c>
      <c r="M232">
        <f>IF(ISBLANK(HLOOKUP(M$1,m_preprocess!$1:$1048576, $D232, FALSE)), "", HLOOKUP(M$1, m_preprocess!$1:$1048576, $D232, FALSE))</f>
        <v>1.3992809988823471</v>
      </c>
      <c r="N232">
        <f>IF(ISBLANK(HLOOKUP(N$1,m_preprocess!$1:$1048576, $D232, FALSE)), "", HLOOKUP(N$1, m_preprocess!$1:$1048576, $D232, FALSE))</f>
        <v>1.8776029690106262</v>
      </c>
      <c r="O232">
        <f>IF(ISBLANK(HLOOKUP(O$1,m_preprocess!$1:$1048576, $D232, FALSE)), "", HLOOKUP(O$1, m_preprocess!$1:$1048576, $D232, FALSE))</f>
        <v>3.1300528989603515</v>
      </c>
      <c r="P232">
        <f>IF(ISBLANK(HLOOKUP(P$1,m_preprocess!$1:$1048576, $D232, FALSE)), "", HLOOKUP(P$1, m_preprocess!$1:$1048576, $D232, FALSE))</f>
        <v>361605.63509788975</v>
      </c>
      <c r="Q232">
        <f>IF(ISBLANK(HLOOKUP(Q$1,m_preprocess!$1:$1048576, $D232, FALSE)), "", HLOOKUP(Q$1, m_preprocess!$1:$1048576, $D232, FALSE))</f>
        <v>270154474.62871051</v>
      </c>
      <c r="R232">
        <f>IF(ISBLANK(HLOOKUP(R$1,m_preprocess!$1:$1048576, $D232, FALSE)), "", HLOOKUP(R$1, m_preprocess!$1:$1048576, $D232, FALSE))</f>
        <v>18.5273604384987</v>
      </c>
      <c r="S232">
        <f>IF(ISBLANK(HLOOKUP(S$1,m_preprocess!$1:$1048576, $D232, FALSE)), "", HLOOKUP(S$1, m_preprocess!$1:$1048576, $D232, FALSE))</f>
        <v>16.393832991452992</v>
      </c>
      <c r="T232">
        <f>IF(ISBLANK(HLOOKUP(T$1,m_preprocess!$1:$1048576, $D232, FALSE)), "", HLOOKUP(T$1, m_preprocess!$1:$1048576, $D232, FALSE))</f>
        <v>21.753878320327015</v>
      </c>
      <c r="U232">
        <f>IF(ISBLANK(HLOOKUP(U$1,m_preprocess!$1:$1048576, $D232, FALSE)), "", HLOOKUP(U$1, m_preprocess!$1:$1048576, $D232, FALSE))</f>
        <v>49.848827789288734</v>
      </c>
      <c r="V232">
        <f>IF(ISBLANK(HLOOKUP(V$1,m_preprocess!$1:$1048576, $D232, FALSE)), "", HLOOKUP(V$1, m_preprocess!$1:$1048576, $D232, FALSE))</f>
        <v>16.45538414715719</v>
      </c>
      <c r="W232">
        <f>IF(ISBLANK(HLOOKUP(W$1,m_preprocess!$1:$1048576, $D232, FALSE)), "", HLOOKUP(W$1, m_preprocess!$1:$1048576, $D232, FALSE))</f>
        <v>8.6450765217391297</v>
      </c>
    </row>
    <row r="233" spans="1:23">
      <c r="A233" s="42">
        <v>41000</v>
      </c>
      <c r="B233">
        <v>2012</v>
      </c>
      <c r="C233">
        <v>4</v>
      </c>
      <c r="D233">
        <v>233</v>
      </c>
      <c r="E233">
        <f>IF(ISBLANK(HLOOKUP(E$1,m_preprocess!$1:$1048576, $D233, FALSE)), "", HLOOKUP(E$1, m_preprocess!$1:$1048576, $D233, FALSE))</f>
        <v>240.07</v>
      </c>
      <c r="F233">
        <f>IF(ISBLANK(HLOOKUP(F$1,m_preprocess!$1:$1048576, $D233, FALSE)), "", HLOOKUP(F$1, m_preprocess!$1:$1048576, $D233, FALSE))</f>
        <v>134.75</v>
      </c>
      <c r="G233">
        <f>IF(ISBLANK(HLOOKUP(G$1,m_preprocess!$1:$1048576, $D233, FALSE)), "", HLOOKUP(G$1, m_preprocess!$1:$1048576, $D233, FALSE))</f>
        <v>139.85</v>
      </c>
      <c r="H233">
        <f>IF(ISBLANK(HLOOKUP(H$1,m_preprocess!$1:$1048576, $D233, FALSE)), "", HLOOKUP(H$1, m_preprocess!$1:$1048576, $D233, FALSE))</f>
        <v>92.8</v>
      </c>
      <c r="I233">
        <f>IF(ISBLANK(HLOOKUP(I$1,m_preprocess!$1:$1048576, $D233, FALSE)), "", HLOOKUP(I$1, m_preprocess!$1:$1048576, $D233, FALSE))</f>
        <v>7.3549645383491624</v>
      </c>
      <c r="J233">
        <f>IF(ISBLANK(HLOOKUP(J$1,m_preprocess!$1:$1048576, $D233, FALSE)), "", HLOOKUP(J$1, m_preprocess!$1:$1048576, $D233, FALSE))</f>
        <v>2.3490445941619895</v>
      </c>
      <c r="K233">
        <f>IF(ISBLANK(HLOOKUP(K$1,m_preprocess!$1:$1048576, $D233, FALSE)), "", HLOOKUP(K$1, m_preprocess!$1:$1048576, $D233, FALSE))</f>
        <v>3.6268071772576005</v>
      </c>
      <c r="L233">
        <f>IF(ISBLANK(HLOOKUP(L$1,m_preprocess!$1:$1048576, $D233, FALSE)), "", HLOOKUP(L$1, m_preprocess!$1:$1048576, $D233, FALSE))</f>
        <v>5.6718028075557809</v>
      </c>
      <c r="M233">
        <f>IF(ISBLANK(HLOOKUP(M$1,m_preprocess!$1:$1048576, $D233, FALSE)), "", HLOOKUP(M$1, m_preprocess!$1:$1048576, $D233, FALSE))</f>
        <v>1.1421064098039708</v>
      </c>
      <c r="N233">
        <f>IF(ISBLANK(HLOOKUP(N$1,m_preprocess!$1:$1048576, $D233, FALSE)), "", HLOOKUP(N$1, m_preprocess!$1:$1048576, $D233, FALSE))</f>
        <v>1.4299192602549751</v>
      </c>
      <c r="O233">
        <f>IF(ISBLANK(HLOOKUP(O$1,m_preprocess!$1:$1048576, $D233, FALSE)), "", HLOOKUP(O$1, m_preprocess!$1:$1048576, $D233, FALSE))</f>
        <v>3.0681646590790046</v>
      </c>
      <c r="P233">
        <f>IF(ISBLANK(HLOOKUP(P$1,m_preprocess!$1:$1048576, $D233, FALSE)), "", HLOOKUP(P$1, m_preprocess!$1:$1048576, $D233, FALSE))</f>
        <v>370231.19449841231</v>
      </c>
      <c r="Q233">
        <f>IF(ISBLANK(HLOOKUP(Q$1,m_preprocess!$1:$1048576, $D233, FALSE)), "", HLOOKUP(Q$1, m_preprocess!$1:$1048576, $D233, FALSE))</f>
        <v>268418168.02839708</v>
      </c>
      <c r="R233">
        <f>IF(ISBLANK(HLOOKUP(R$1,m_preprocess!$1:$1048576, $D233, FALSE)), "", HLOOKUP(R$1, m_preprocess!$1:$1048576, $D233, FALSE))</f>
        <v>21.811850463821891</v>
      </c>
      <c r="S233">
        <f>IF(ISBLANK(HLOOKUP(S$1,m_preprocess!$1:$1048576, $D233, FALSE)), "", HLOOKUP(S$1, m_preprocess!$1:$1048576, $D233, FALSE))</f>
        <v>20.024578753246754</v>
      </c>
      <c r="T233">
        <f>IF(ISBLANK(HLOOKUP(T$1,m_preprocess!$1:$1048576, $D233, FALSE)), "", HLOOKUP(T$1, m_preprocess!$1:$1048576, $D233, FALSE))</f>
        <v>18.812280638218926</v>
      </c>
      <c r="U233">
        <f>IF(ISBLANK(HLOOKUP(U$1,m_preprocess!$1:$1048576, $D233, FALSE)), "", HLOOKUP(U$1, m_preprocess!$1:$1048576, $D233, FALSE))</f>
        <v>25.691009378582788</v>
      </c>
      <c r="V233">
        <f>IF(ISBLANK(HLOOKUP(V$1,m_preprocess!$1:$1048576, $D233, FALSE)), "", HLOOKUP(V$1, m_preprocess!$1:$1048576, $D233, FALSE))</f>
        <v>8.2021945677179957</v>
      </c>
      <c r="W233">
        <f>IF(ISBLANK(HLOOKUP(W$1,m_preprocess!$1:$1048576, $D233, FALSE)), "", HLOOKUP(W$1, m_preprocess!$1:$1048576, $D233, FALSE))</f>
        <v>7.7211193988868265</v>
      </c>
    </row>
    <row r="234" spans="1:23">
      <c r="A234" s="42">
        <v>41030</v>
      </c>
      <c r="B234">
        <v>2012</v>
      </c>
      <c r="C234">
        <v>5</v>
      </c>
      <c r="D234">
        <v>234</v>
      </c>
      <c r="E234">
        <f>IF(ISBLANK(HLOOKUP(E$1,m_preprocess!$1:$1048576, $D234, FALSE)), "", HLOOKUP(E$1, m_preprocess!$1:$1048576, $D234, FALSE))</f>
        <v>239.26</v>
      </c>
      <c r="F234">
        <f>IF(ISBLANK(HLOOKUP(F$1,m_preprocess!$1:$1048576, $D234, FALSE)), "", HLOOKUP(F$1, m_preprocess!$1:$1048576, $D234, FALSE))</f>
        <v>135.41</v>
      </c>
      <c r="G234">
        <f>IF(ISBLANK(HLOOKUP(G$1,m_preprocess!$1:$1048576, $D234, FALSE)), "", HLOOKUP(G$1, m_preprocess!$1:$1048576, $D234, FALSE))</f>
        <v>144.56</v>
      </c>
      <c r="H234">
        <f>IF(ISBLANK(HLOOKUP(H$1,m_preprocess!$1:$1048576, $D234, FALSE)), "", HLOOKUP(H$1, m_preprocess!$1:$1048576, $D234, FALSE))</f>
        <v>102.5</v>
      </c>
      <c r="I234">
        <f>IF(ISBLANK(HLOOKUP(I$1,m_preprocess!$1:$1048576, $D234, FALSE)), "", HLOOKUP(I$1, m_preprocess!$1:$1048576, $D234, FALSE))</f>
        <v>7.8423335920973454</v>
      </c>
      <c r="J234">
        <f>IF(ISBLANK(HLOOKUP(J$1,m_preprocess!$1:$1048576, $D234, FALSE)), "", HLOOKUP(J$1, m_preprocess!$1:$1048576, $D234, FALSE))</f>
        <v>2.4394395587856215</v>
      </c>
      <c r="K234">
        <f>IF(ISBLANK(HLOOKUP(K$1,m_preprocess!$1:$1048576, $D234, FALSE)), "", HLOOKUP(K$1, m_preprocess!$1:$1048576, $D234, FALSE))</f>
        <v>3.9460403090096849</v>
      </c>
      <c r="L234">
        <f>IF(ISBLANK(HLOOKUP(L$1,m_preprocess!$1:$1048576, $D234, FALSE)), "", HLOOKUP(L$1, m_preprocess!$1:$1048576, $D234, FALSE))</f>
        <v>7.1296951992470339</v>
      </c>
      <c r="M234">
        <f>IF(ISBLANK(HLOOKUP(M$1,m_preprocess!$1:$1048576, $D234, FALSE)), "", HLOOKUP(M$1, m_preprocess!$1:$1048576, $D234, FALSE))</f>
        <v>1.4706517313113345</v>
      </c>
      <c r="N234">
        <f>IF(ISBLANK(HLOOKUP(N$1,m_preprocess!$1:$1048576, $D234, FALSE)), "", HLOOKUP(N$1, m_preprocess!$1:$1048576, $D234, FALSE))</f>
        <v>2.1618327067852952</v>
      </c>
      <c r="O234">
        <f>IF(ISBLANK(HLOOKUP(O$1,m_preprocess!$1:$1048576, $D234, FALSE)), "", HLOOKUP(O$1, m_preprocess!$1:$1048576, $D234, FALSE))</f>
        <v>3.4764965368248646</v>
      </c>
      <c r="P234">
        <f>IF(ISBLANK(HLOOKUP(P$1,m_preprocess!$1:$1048576, $D234, FALSE)), "", HLOOKUP(P$1, m_preprocess!$1:$1048576, $D234, FALSE))</f>
        <v>375937.97265260946</v>
      </c>
      <c r="Q234">
        <f>IF(ISBLANK(HLOOKUP(Q$1,m_preprocess!$1:$1048576, $D234, FALSE)), "", HLOOKUP(Q$1, m_preprocess!$1:$1048576, $D234, FALSE))</f>
        <v>270842780.42083454</v>
      </c>
      <c r="R234">
        <f>IF(ISBLANK(HLOOKUP(R$1,m_preprocess!$1:$1048576, $D234, FALSE)), "", HLOOKUP(R$1, m_preprocess!$1:$1048576, $D234, FALSE))</f>
        <v>26.79376280924599</v>
      </c>
      <c r="S234">
        <f>IF(ISBLANK(HLOOKUP(S$1,m_preprocess!$1:$1048576, $D234, FALSE)), "", HLOOKUP(S$1, m_preprocess!$1:$1048576, $D234, FALSE))</f>
        <v>24.810089424710139</v>
      </c>
      <c r="T234">
        <f>IF(ISBLANK(HLOOKUP(T$1,m_preprocess!$1:$1048576, $D234, FALSE)), "", HLOOKUP(T$1, m_preprocess!$1:$1048576, $D234, FALSE))</f>
        <v>23.178948194372644</v>
      </c>
      <c r="U234">
        <f>IF(ISBLANK(HLOOKUP(U$1,m_preprocess!$1:$1048576, $D234, FALSE)), "", HLOOKUP(U$1, m_preprocess!$1:$1048576, $D234, FALSE))</f>
        <v>59.521794319119941</v>
      </c>
      <c r="V234">
        <f>IF(ISBLANK(HLOOKUP(V$1,m_preprocess!$1:$1048576, $D234, FALSE)), "", HLOOKUP(V$1, m_preprocess!$1:$1048576, $D234, FALSE))</f>
        <v>18.159415124436897</v>
      </c>
      <c r="W234">
        <f>IF(ISBLANK(HLOOKUP(W$1,m_preprocess!$1:$1048576, $D234, FALSE)), "", HLOOKUP(W$1, m_preprocess!$1:$1048576, $D234, FALSE))</f>
        <v>14.494935093419985</v>
      </c>
    </row>
    <row r="235" spans="1:23">
      <c r="A235" s="42">
        <v>41061</v>
      </c>
      <c r="B235">
        <v>2012</v>
      </c>
      <c r="C235">
        <v>6</v>
      </c>
      <c r="D235">
        <v>235</v>
      </c>
      <c r="E235">
        <f>IF(ISBLANK(HLOOKUP(E$1,m_preprocess!$1:$1048576, $D235, FALSE)), "", HLOOKUP(E$1, m_preprocess!$1:$1048576, $D235, FALSE))</f>
        <v>234.23</v>
      </c>
      <c r="F235">
        <f>IF(ISBLANK(HLOOKUP(F$1,m_preprocess!$1:$1048576, $D235, FALSE)), "", HLOOKUP(F$1, m_preprocess!$1:$1048576, $D235, FALSE))</f>
        <v>135.698890853671</v>
      </c>
      <c r="G235">
        <f>IF(ISBLANK(HLOOKUP(G$1,m_preprocess!$1:$1048576, $D235, FALSE)), "", HLOOKUP(G$1, m_preprocess!$1:$1048576, $D235, FALSE))</f>
        <v>142.28</v>
      </c>
      <c r="H235">
        <f>IF(ISBLANK(HLOOKUP(H$1,m_preprocess!$1:$1048576, $D235, FALSE)), "", HLOOKUP(H$1, m_preprocess!$1:$1048576, $D235, FALSE))</f>
        <v>98.3</v>
      </c>
      <c r="I235">
        <f>IF(ISBLANK(HLOOKUP(I$1,m_preprocess!$1:$1048576, $D235, FALSE)), "", HLOOKUP(I$1, m_preprocess!$1:$1048576, $D235, FALSE))</f>
        <v>7.8507129696333404</v>
      </c>
      <c r="J235">
        <f>IF(ISBLANK(HLOOKUP(J$1,m_preprocess!$1:$1048576, $D235, FALSE)), "", HLOOKUP(J$1, m_preprocess!$1:$1048576, $D235, FALSE))</f>
        <v>2.3270317336238278</v>
      </c>
      <c r="K235">
        <f>IF(ISBLANK(HLOOKUP(K$1,m_preprocess!$1:$1048576, $D235, FALSE)), "", HLOOKUP(K$1, m_preprocess!$1:$1048576, $D235, FALSE))</f>
        <v>3.5246823915456789</v>
      </c>
      <c r="L235">
        <f>IF(ISBLANK(HLOOKUP(L$1,m_preprocess!$1:$1048576, $D235, FALSE)), "", HLOOKUP(L$1, m_preprocess!$1:$1048576, $D235, FALSE))</f>
        <v>5.8832563085309362</v>
      </c>
      <c r="M235">
        <f>IF(ISBLANK(HLOOKUP(M$1,m_preprocess!$1:$1048576, $D235, FALSE)), "", HLOOKUP(M$1, m_preprocess!$1:$1048576, $D235, FALSE))</f>
        <v>1.3534791247788049</v>
      </c>
      <c r="N235">
        <f>IF(ISBLANK(HLOOKUP(N$1,m_preprocess!$1:$1048576, $D235, FALSE)), "", HLOOKUP(N$1, m_preprocess!$1:$1048576, $D235, FALSE))</f>
        <v>1.7109920217864723</v>
      </c>
      <c r="O235">
        <f>IF(ISBLANK(HLOOKUP(O$1,m_preprocess!$1:$1048576, $D235, FALSE)), "", HLOOKUP(O$1, m_preprocess!$1:$1048576, $D235, FALSE))</f>
        <v>2.7746455671324992</v>
      </c>
      <c r="P235">
        <f>IF(ISBLANK(HLOOKUP(P$1,m_preprocess!$1:$1048576, $D235, FALSE)), "", HLOOKUP(P$1, m_preprocess!$1:$1048576, $D235, FALSE))</f>
        <v>381270.82417866506</v>
      </c>
      <c r="Q235">
        <f>IF(ISBLANK(HLOOKUP(Q$1,m_preprocess!$1:$1048576, $D235, FALSE)), "", HLOOKUP(Q$1, m_preprocess!$1:$1048576, $D235, FALSE))</f>
        <v>276505577.40810639</v>
      </c>
      <c r="R235">
        <f>IF(ISBLANK(HLOOKUP(R$1,m_preprocess!$1:$1048576, $D235, FALSE)), "", HLOOKUP(R$1, m_preprocess!$1:$1048576, $D235, FALSE))</f>
        <v>16.969657854338344</v>
      </c>
      <c r="S235">
        <f>IF(ISBLANK(HLOOKUP(S$1,m_preprocess!$1:$1048576, $D235, FALSE)), "", HLOOKUP(S$1, m_preprocess!$1:$1048576, $D235, FALSE))</f>
        <v>15.178443022213395</v>
      </c>
      <c r="T235">
        <f>IF(ISBLANK(HLOOKUP(T$1,m_preprocess!$1:$1048576, $D235, FALSE)), "", HLOOKUP(T$1, m_preprocess!$1:$1048576, $D235, FALSE))</f>
        <v>21.890632637544801</v>
      </c>
      <c r="U235">
        <f>IF(ISBLANK(HLOOKUP(U$1,m_preprocess!$1:$1048576, $D235, FALSE)), "", HLOOKUP(U$1, m_preprocess!$1:$1048576, $D235, FALSE))</f>
        <v>46.833283390599959</v>
      </c>
      <c r="V235">
        <f>IF(ISBLANK(HLOOKUP(V$1,m_preprocess!$1:$1048576, $D235, FALSE)), "", HLOOKUP(V$1, m_preprocess!$1:$1048576, $D235, FALSE))</f>
        <v>17.209516712397093</v>
      </c>
      <c r="W235">
        <f>IF(ISBLANK(HLOOKUP(W$1,m_preprocess!$1:$1048576, $D235, FALSE)), "", HLOOKUP(W$1, m_preprocess!$1:$1048576, $D235, FALSE))</f>
        <v>12.886053342068973</v>
      </c>
    </row>
    <row r="236" spans="1:23">
      <c r="A236" s="42">
        <v>41091</v>
      </c>
      <c r="B236">
        <v>2012</v>
      </c>
      <c r="C236">
        <v>7</v>
      </c>
      <c r="D236">
        <v>236</v>
      </c>
      <c r="E236">
        <f>IF(ISBLANK(HLOOKUP(E$1,m_preprocess!$1:$1048576, $D236, FALSE)), "", HLOOKUP(E$1, m_preprocess!$1:$1048576, $D236, FALSE))</f>
        <v>231.2</v>
      </c>
      <c r="F236">
        <f>IF(ISBLANK(HLOOKUP(F$1,m_preprocess!$1:$1048576, $D236, FALSE)), "", HLOOKUP(F$1, m_preprocess!$1:$1048576, $D236, FALSE))</f>
        <v>136.21883246777799</v>
      </c>
      <c r="G236">
        <f>IF(ISBLANK(HLOOKUP(G$1,m_preprocess!$1:$1048576, $D236, FALSE)), "", HLOOKUP(G$1, m_preprocess!$1:$1048576, $D236, FALSE))</f>
        <v>147.46</v>
      </c>
      <c r="H236">
        <f>IF(ISBLANK(HLOOKUP(H$1,m_preprocess!$1:$1048576, $D236, FALSE)), "", HLOOKUP(H$1, m_preprocess!$1:$1048576, $D236, FALSE))</f>
        <v>104.5</v>
      </c>
      <c r="I236">
        <f>IF(ISBLANK(HLOOKUP(I$1,m_preprocess!$1:$1048576, $D236, FALSE)), "", HLOOKUP(I$1, m_preprocess!$1:$1048576, $D236, FALSE))</f>
        <v>7.7825031770190032</v>
      </c>
      <c r="J236">
        <f>IF(ISBLANK(HLOOKUP(J$1,m_preprocess!$1:$1048576, $D236, FALSE)), "", HLOOKUP(J$1, m_preprocess!$1:$1048576, $D236, FALSE))</f>
        <v>2.4959680969623554</v>
      </c>
      <c r="K236">
        <f>IF(ISBLANK(HLOOKUP(K$1,m_preprocess!$1:$1048576, $D236, FALSE)), "", HLOOKUP(K$1, m_preprocess!$1:$1048576, $D236, FALSE))</f>
        <v>3.6752453873426969</v>
      </c>
      <c r="L236">
        <f>IF(ISBLANK(HLOOKUP(L$1,m_preprocess!$1:$1048576, $D236, FALSE)), "", HLOOKUP(L$1, m_preprocess!$1:$1048576, $D236, FALSE))</f>
        <v>6.8998812220057708</v>
      </c>
      <c r="M236">
        <f>IF(ISBLANK(HLOOKUP(M$1,m_preprocess!$1:$1048576, $D236, FALSE)), "", HLOOKUP(M$1, m_preprocess!$1:$1048576, $D236, FALSE))</f>
        <v>1.5315603991276217</v>
      </c>
      <c r="N236">
        <f>IF(ISBLANK(HLOOKUP(N$1,m_preprocess!$1:$1048576, $D236, FALSE)), "", HLOOKUP(N$1, m_preprocess!$1:$1048576, $D236, FALSE))</f>
        <v>1.8501890290719105</v>
      </c>
      <c r="O236">
        <f>IF(ISBLANK(HLOOKUP(O$1,m_preprocess!$1:$1048576, $D236, FALSE)), "", HLOOKUP(O$1, m_preprocess!$1:$1048576, $D236, FALSE))</f>
        <v>3.4456913171367454</v>
      </c>
      <c r="P236">
        <f>IF(ISBLANK(HLOOKUP(P$1,m_preprocess!$1:$1048576, $D236, FALSE)), "", HLOOKUP(P$1, m_preprocess!$1:$1048576, $D236, FALSE))</f>
        <v>386730.48380135762</v>
      </c>
      <c r="Q236">
        <f>IF(ISBLANK(HLOOKUP(Q$1,m_preprocess!$1:$1048576, $D236, FALSE)), "", HLOOKUP(Q$1, m_preprocess!$1:$1048576, $D236, FALSE))</f>
        <v>270214620.4728297</v>
      </c>
      <c r="R236">
        <f>IF(ISBLANK(HLOOKUP(R$1,m_preprocess!$1:$1048576, $D236, FALSE)), "", HLOOKUP(R$1, m_preprocess!$1:$1048576, $D236, FALSE))</f>
        <v>34.908875166910811</v>
      </c>
      <c r="S236">
        <f>IF(ISBLANK(HLOOKUP(S$1,m_preprocess!$1:$1048576, $D236, FALSE)), "", HLOOKUP(S$1, m_preprocess!$1:$1048576, $D236, FALSE))</f>
        <v>32.948707426791913</v>
      </c>
      <c r="T236">
        <f>IF(ISBLANK(HLOOKUP(T$1,m_preprocess!$1:$1048576, $D236, FALSE)), "", HLOOKUP(T$1, m_preprocess!$1:$1048576, $D236, FALSE))</f>
        <v>22.980067794520732</v>
      </c>
      <c r="U236">
        <f>IF(ISBLANK(HLOOKUP(U$1,m_preprocess!$1:$1048576, $D236, FALSE)), "", HLOOKUP(U$1, m_preprocess!$1:$1048576, $D236, FALSE))</f>
        <v>49.360455823815322</v>
      </c>
      <c r="V236">
        <f>IF(ISBLANK(HLOOKUP(V$1,m_preprocess!$1:$1048576, $D236, FALSE)), "", HLOOKUP(V$1, m_preprocess!$1:$1048576, $D236, FALSE))</f>
        <v>14.795934897450797</v>
      </c>
      <c r="W236">
        <f>IF(ISBLANK(HLOOKUP(W$1,m_preprocess!$1:$1048576, $D236, FALSE)), "", HLOOKUP(W$1, m_preprocess!$1:$1048576, $D236, FALSE))</f>
        <v>12.671497014983601</v>
      </c>
    </row>
    <row r="237" spans="1:23">
      <c r="A237" s="42">
        <v>41122</v>
      </c>
      <c r="B237">
        <v>2012</v>
      </c>
      <c r="C237">
        <v>8</v>
      </c>
      <c r="D237">
        <v>237</v>
      </c>
      <c r="E237">
        <f>IF(ISBLANK(HLOOKUP(E$1,m_preprocess!$1:$1048576, $D237, FALSE)), "", HLOOKUP(E$1, m_preprocess!$1:$1048576, $D237, FALSE))</f>
        <v>228.37</v>
      </c>
      <c r="F237">
        <f>IF(ISBLANK(HLOOKUP(F$1,m_preprocess!$1:$1048576, $D237, FALSE)), "", HLOOKUP(F$1, m_preprocess!$1:$1048576, $D237, FALSE))</f>
        <v>136.70114490249</v>
      </c>
      <c r="G237">
        <f>IF(ISBLANK(HLOOKUP(G$1,m_preprocess!$1:$1048576, $D237, FALSE)), "", HLOOKUP(G$1, m_preprocess!$1:$1048576, $D237, FALSE))</f>
        <v>149.91</v>
      </c>
      <c r="H237">
        <f>IF(ISBLANK(HLOOKUP(H$1,m_preprocess!$1:$1048576, $D237, FALSE)), "", HLOOKUP(H$1, m_preprocess!$1:$1048576, $D237, FALSE))</f>
        <v>111.5</v>
      </c>
      <c r="I237">
        <f>IF(ISBLANK(HLOOKUP(I$1,m_preprocess!$1:$1048576, $D237, FALSE)), "", HLOOKUP(I$1, m_preprocess!$1:$1048576, $D237, FALSE))</f>
        <v>8.3742606196554146</v>
      </c>
      <c r="J237">
        <f>IF(ISBLANK(HLOOKUP(J$1,m_preprocess!$1:$1048576, $D237, FALSE)), "", HLOOKUP(J$1, m_preprocess!$1:$1048576, $D237, FALSE))</f>
        <v>2.4081636916901155</v>
      </c>
      <c r="K237">
        <f>IF(ISBLANK(HLOOKUP(K$1,m_preprocess!$1:$1048576, $D237, FALSE)), "", HLOOKUP(K$1, m_preprocess!$1:$1048576, $D237, FALSE))</f>
        <v>3.6699015114532654</v>
      </c>
      <c r="L237">
        <f>IF(ISBLANK(HLOOKUP(L$1,m_preprocess!$1:$1048576, $D237, FALSE)), "", HLOOKUP(L$1, m_preprocess!$1:$1048576, $D237, FALSE))</f>
        <v>7.1839437769112422</v>
      </c>
      <c r="M237">
        <f>IF(ISBLANK(HLOOKUP(M$1,m_preprocess!$1:$1048576, $D237, FALSE)), "", HLOOKUP(M$1, m_preprocess!$1:$1048576, $D237, FALSE))</f>
        <v>1.6043954288293789</v>
      </c>
      <c r="N237">
        <f>IF(ISBLANK(HLOOKUP(N$1,m_preprocess!$1:$1048576, $D237, FALSE)), "", HLOOKUP(N$1, m_preprocess!$1:$1048576, $D237, FALSE))</f>
        <v>1.9161743012173622</v>
      </c>
      <c r="O237">
        <f>IF(ISBLANK(HLOOKUP(O$1,m_preprocess!$1:$1048576, $D237, FALSE)), "", HLOOKUP(O$1, m_preprocess!$1:$1048576, $D237, FALSE))</f>
        <v>3.6347069108547947</v>
      </c>
      <c r="P237">
        <f>IF(ISBLANK(HLOOKUP(P$1,m_preprocess!$1:$1048576, $D237, FALSE)), "", HLOOKUP(P$1, m_preprocess!$1:$1048576, $D237, FALSE))</f>
        <v>392303.6374167414</v>
      </c>
      <c r="Q237">
        <f>IF(ISBLANK(HLOOKUP(Q$1,m_preprocess!$1:$1048576, $D237, FALSE)), "", HLOOKUP(Q$1, m_preprocess!$1:$1048576, $D237, FALSE))</f>
        <v>274142431.47402263</v>
      </c>
      <c r="R237">
        <f>IF(ISBLANK(HLOOKUP(R$1,m_preprocess!$1:$1048576, $D237, FALSE)), "", HLOOKUP(R$1, m_preprocess!$1:$1048576, $D237, FALSE))</f>
        <v>19.238180622963434</v>
      </c>
      <c r="S237">
        <f>IF(ISBLANK(HLOOKUP(S$1,m_preprocess!$1:$1048576, $D237, FALSE)), "", HLOOKUP(S$1, m_preprocess!$1:$1048576, $D237, FALSE))</f>
        <v>17.08136065477435</v>
      </c>
      <c r="T237">
        <f>IF(ISBLANK(HLOOKUP(T$1,m_preprocess!$1:$1048576, $D237, FALSE)), "", HLOOKUP(T$1, m_preprocess!$1:$1048576, $D237, FALSE))</f>
        <v>41.152640960050434</v>
      </c>
      <c r="U237">
        <f>IF(ISBLANK(HLOOKUP(U$1,m_preprocess!$1:$1048576, $D237, FALSE)), "", HLOOKUP(U$1, m_preprocess!$1:$1048576, $D237, FALSE))</f>
        <v>46.172850939586425</v>
      </c>
      <c r="V237">
        <f>IF(ISBLANK(HLOOKUP(V$1,m_preprocess!$1:$1048576, $D237, FALSE)), "", HLOOKUP(V$1, m_preprocess!$1:$1048576, $D237, FALSE))</f>
        <v>14.074755638458107</v>
      </c>
      <c r="W237">
        <f>IF(ISBLANK(HLOOKUP(W$1,m_preprocess!$1:$1048576, $D237, FALSE)), "", HLOOKUP(W$1, m_preprocess!$1:$1048576, $D237, FALSE))</f>
        <v>15.490477812094966</v>
      </c>
    </row>
    <row r="238" spans="1:23">
      <c r="A238" s="42">
        <v>41153</v>
      </c>
      <c r="B238">
        <v>2012</v>
      </c>
      <c r="C238">
        <v>9</v>
      </c>
      <c r="D238">
        <v>238</v>
      </c>
      <c r="E238">
        <f>IF(ISBLANK(HLOOKUP(E$1,m_preprocess!$1:$1048576, $D238, FALSE)), "", HLOOKUP(E$1, m_preprocess!$1:$1048576, $D238, FALSE))</f>
        <v>246.13</v>
      </c>
      <c r="F238">
        <f>IF(ISBLANK(HLOOKUP(F$1,m_preprocess!$1:$1048576, $D238, FALSE)), "", HLOOKUP(F$1, m_preprocess!$1:$1048576, $D238, FALSE))</f>
        <v>137.21049933525501</v>
      </c>
      <c r="G238">
        <f>IF(ISBLANK(HLOOKUP(G$1,m_preprocess!$1:$1048576, $D238, FALSE)), "", HLOOKUP(G$1, m_preprocess!$1:$1048576, $D238, FALSE))</f>
        <v>141.6</v>
      </c>
      <c r="H238">
        <f>IF(ISBLANK(HLOOKUP(H$1,m_preprocess!$1:$1048576, $D238, FALSE)), "", HLOOKUP(H$1, m_preprocess!$1:$1048576, $D238, FALSE))</f>
        <v>103.4</v>
      </c>
      <c r="I238">
        <f>IF(ISBLANK(HLOOKUP(I$1,m_preprocess!$1:$1048576, $D238, FALSE)), "", HLOOKUP(I$1, m_preprocess!$1:$1048576, $D238, FALSE))</f>
        <v>9.0416588101350293</v>
      </c>
      <c r="J238">
        <f>IF(ISBLANK(HLOOKUP(J$1,m_preprocess!$1:$1048576, $D238, FALSE)), "", HLOOKUP(J$1, m_preprocess!$1:$1048576, $D238, FALSE))</f>
        <v>2.7295028088903712</v>
      </c>
      <c r="K238">
        <f>IF(ISBLANK(HLOOKUP(K$1,m_preprocess!$1:$1048576, $D238, FALSE)), "", HLOOKUP(K$1, m_preprocess!$1:$1048576, $D238, FALSE))</f>
        <v>4.4042005601549885</v>
      </c>
      <c r="L238">
        <f>IF(ISBLANK(HLOOKUP(L$1,m_preprocess!$1:$1048576, $D238, FALSE)), "", HLOOKUP(L$1, m_preprocess!$1:$1048576, $D238, FALSE))</f>
        <v>6.0671851486528903</v>
      </c>
      <c r="M238">
        <f>IF(ISBLANK(HLOOKUP(M$1,m_preprocess!$1:$1048576, $D238, FALSE)), "", HLOOKUP(M$1, m_preprocess!$1:$1048576, $D238, FALSE))</f>
        <v>1.4359362337870338</v>
      </c>
      <c r="N238">
        <f>IF(ISBLANK(HLOOKUP(N$1,m_preprocess!$1:$1048576, $D238, FALSE)), "", HLOOKUP(N$1, m_preprocess!$1:$1048576, $D238, FALSE))</f>
        <v>1.792867893184112</v>
      </c>
      <c r="O238">
        <f>IF(ISBLANK(HLOOKUP(O$1,m_preprocess!$1:$1048576, $D238, FALSE)), "", HLOOKUP(O$1, m_preprocess!$1:$1048576, $D238, FALSE))</f>
        <v>2.7733111775889001</v>
      </c>
      <c r="P238">
        <f>IF(ISBLANK(HLOOKUP(P$1,m_preprocess!$1:$1048576, $D238, FALSE)), "", HLOOKUP(P$1, m_preprocess!$1:$1048576, $D238, FALSE))</f>
        <v>393598.4651837917</v>
      </c>
      <c r="Q238">
        <f>IF(ISBLANK(HLOOKUP(Q$1,m_preprocess!$1:$1048576, $D238, FALSE)), "", HLOOKUP(Q$1, m_preprocess!$1:$1048576, $D238, FALSE))</f>
        <v>278741620.38100392</v>
      </c>
      <c r="R238">
        <f>IF(ISBLANK(HLOOKUP(R$1,m_preprocess!$1:$1048576, $D238, FALSE)), "", HLOOKUP(R$1, m_preprocess!$1:$1048576, $D238, FALSE))</f>
        <v>17.74519775670252</v>
      </c>
      <c r="S238">
        <f>IF(ISBLANK(HLOOKUP(S$1,m_preprocess!$1:$1048576, $D238, FALSE)), "", HLOOKUP(S$1, m_preprocess!$1:$1048576, $D238, FALSE))</f>
        <v>15.858005535593337</v>
      </c>
      <c r="T238">
        <f>IF(ISBLANK(HLOOKUP(T$1,m_preprocess!$1:$1048576, $D238, FALSE)), "", HLOOKUP(T$1, m_preprocess!$1:$1048576, $D238, FALSE))</f>
        <v>22.862700079060023</v>
      </c>
      <c r="U238">
        <f>IF(ISBLANK(HLOOKUP(U$1,m_preprocess!$1:$1048576, $D238, FALSE)), "", HLOOKUP(U$1, m_preprocess!$1:$1048576, $D238, FALSE))</f>
        <v>46.773921973901601</v>
      </c>
      <c r="V238">
        <f>IF(ISBLANK(HLOOKUP(V$1,m_preprocess!$1:$1048576, $D238, FALSE)), "", HLOOKUP(V$1, m_preprocess!$1:$1048576, $D238, FALSE))</f>
        <v>16.029224349851845</v>
      </c>
      <c r="W238">
        <f>IF(ISBLANK(HLOOKUP(W$1,m_preprocess!$1:$1048576, $D238, FALSE)), "", HLOOKUP(W$1, m_preprocess!$1:$1048576, $D238, FALSE))</f>
        <v>15.221936849721459</v>
      </c>
    </row>
    <row r="239" spans="1:23">
      <c r="A239" s="42">
        <v>41183</v>
      </c>
      <c r="B239">
        <v>2012</v>
      </c>
      <c r="C239">
        <v>10</v>
      </c>
      <c r="D239">
        <v>239</v>
      </c>
      <c r="E239">
        <f>IF(ISBLANK(HLOOKUP(E$1,m_preprocess!$1:$1048576, $D239, FALSE)), "", HLOOKUP(E$1, m_preprocess!$1:$1048576, $D239, FALSE))</f>
        <v>254.05</v>
      </c>
      <c r="F239">
        <f>IF(ISBLANK(HLOOKUP(F$1,m_preprocess!$1:$1048576, $D239, FALSE)), "", HLOOKUP(F$1, m_preprocess!$1:$1048576, $D239, FALSE))</f>
        <v>137.73423636295601</v>
      </c>
      <c r="G239">
        <f>IF(ISBLANK(HLOOKUP(G$1,m_preprocess!$1:$1048576, $D239, FALSE)), "", HLOOKUP(G$1, m_preprocess!$1:$1048576, $D239, FALSE))</f>
        <v>147.71</v>
      </c>
      <c r="H239">
        <f>IF(ISBLANK(HLOOKUP(H$1,m_preprocess!$1:$1048576, $D239, FALSE)), "", HLOOKUP(H$1, m_preprocess!$1:$1048576, $D239, FALSE))</f>
        <v>111.8</v>
      </c>
      <c r="I239">
        <f>IF(ISBLANK(HLOOKUP(I$1,m_preprocess!$1:$1048576, $D239, FALSE)), "", HLOOKUP(I$1, m_preprocess!$1:$1048576, $D239, FALSE))</f>
        <v>8.8777797407037813</v>
      </c>
      <c r="J239">
        <f>IF(ISBLANK(HLOOKUP(J$1,m_preprocess!$1:$1048576, $D239, FALSE)), "", HLOOKUP(J$1, m_preprocess!$1:$1048576, $D239, FALSE))</f>
        <v>2.7907717211092495</v>
      </c>
      <c r="K239">
        <f>IF(ISBLANK(HLOOKUP(K$1,m_preprocess!$1:$1048576, $D239, FALSE)), "", HLOOKUP(K$1, m_preprocess!$1:$1048576, $D239, FALSE))</f>
        <v>4.4309907508795128</v>
      </c>
      <c r="L239">
        <f>IF(ISBLANK(HLOOKUP(L$1,m_preprocess!$1:$1048576, $D239, FALSE)), "", HLOOKUP(L$1, m_preprocess!$1:$1048576, $D239, FALSE))</f>
        <v>7.7276130189641581</v>
      </c>
      <c r="M239">
        <f>IF(ISBLANK(HLOOKUP(M$1,m_preprocess!$1:$1048576, $D239, FALSE)), "", HLOOKUP(M$1, m_preprocess!$1:$1048576, $D239, FALSE))</f>
        <v>1.7678329718310515</v>
      </c>
      <c r="N239">
        <f>IF(ISBLANK(HLOOKUP(N$1,m_preprocess!$1:$1048576, $D239, FALSE)), "", HLOOKUP(N$1, m_preprocess!$1:$1048576, $D239, FALSE))</f>
        <v>1.9513365409055152</v>
      </c>
      <c r="O239">
        <f>IF(ISBLANK(HLOOKUP(O$1,m_preprocess!$1:$1048576, $D239, FALSE)), "", HLOOKUP(O$1, m_preprocess!$1:$1048576, $D239, FALSE))</f>
        <v>3.95063386859142</v>
      </c>
      <c r="P239">
        <f>IF(ISBLANK(HLOOKUP(P$1,m_preprocess!$1:$1048576, $D239, FALSE)), "", HLOOKUP(P$1, m_preprocess!$1:$1048576, $D239, FALSE))</f>
        <v>398298.36275616416</v>
      </c>
      <c r="Q239">
        <f>IF(ISBLANK(HLOOKUP(Q$1,m_preprocess!$1:$1048576, $D239, FALSE)), "", HLOOKUP(Q$1, m_preprocess!$1:$1048576, $D239, FALSE))</f>
        <v>281437835.64320904</v>
      </c>
      <c r="R239">
        <f>IF(ISBLANK(HLOOKUP(R$1,m_preprocess!$1:$1048576, $D239, FALSE)), "", HLOOKUP(R$1, m_preprocess!$1:$1048576, $D239, FALSE))</f>
        <v>19.824629323130175</v>
      </c>
      <c r="S239">
        <f>IF(ISBLANK(HLOOKUP(S$1,m_preprocess!$1:$1048576, $D239, FALSE)), "", HLOOKUP(S$1, m_preprocess!$1:$1048576, $D239, FALSE))</f>
        <v>17.410187360249836</v>
      </c>
      <c r="T239">
        <f>IF(ISBLANK(HLOOKUP(T$1,m_preprocess!$1:$1048576, $D239, FALSE)), "", HLOOKUP(T$1, m_preprocess!$1:$1048576, $D239, FALSE))</f>
        <v>26.362603960220422</v>
      </c>
      <c r="U239">
        <f>IF(ISBLANK(HLOOKUP(U$1,m_preprocess!$1:$1048576, $D239, FALSE)), "", HLOOKUP(U$1, m_preprocess!$1:$1048576, $D239, FALSE))</f>
        <v>68.384890840125564</v>
      </c>
      <c r="V239">
        <f>IF(ISBLANK(HLOOKUP(V$1,m_preprocess!$1:$1048576, $D239, FALSE)), "", HLOOKUP(V$1, m_preprocess!$1:$1048576, $D239, FALSE))</f>
        <v>18.657907742182562</v>
      </c>
      <c r="W239">
        <f>IF(ISBLANK(HLOOKUP(W$1,m_preprocess!$1:$1048576, $D239, FALSE)), "", HLOOKUP(W$1, m_preprocess!$1:$1048576, $D239, FALSE))</f>
        <v>24.492512879007766</v>
      </c>
    </row>
    <row r="240" spans="1:23">
      <c r="A240" s="42">
        <v>41214</v>
      </c>
      <c r="B240">
        <v>2012</v>
      </c>
      <c r="C240">
        <v>11</v>
      </c>
      <c r="D240">
        <v>240</v>
      </c>
      <c r="E240">
        <f>IF(ISBLANK(HLOOKUP(E$1,m_preprocess!$1:$1048576, $D240, FALSE)), "", HLOOKUP(E$1, m_preprocess!$1:$1048576, $D240, FALSE))</f>
        <v>247.1</v>
      </c>
      <c r="F240">
        <f>IF(ISBLANK(HLOOKUP(F$1,m_preprocess!$1:$1048576, $D240, FALSE)), "", HLOOKUP(F$1, m_preprocess!$1:$1048576, $D240, FALSE))</f>
        <v>138.38793850030589</v>
      </c>
      <c r="G240">
        <f>IF(ISBLANK(HLOOKUP(G$1,m_preprocess!$1:$1048576, $D240, FALSE)), "", HLOOKUP(G$1, m_preprocess!$1:$1048576, $D240, FALSE))</f>
        <v>144.15</v>
      </c>
      <c r="H240">
        <f>IF(ISBLANK(HLOOKUP(H$1,m_preprocess!$1:$1048576, $D240, FALSE)), "", HLOOKUP(H$1, m_preprocess!$1:$1048576, $D240, FALSE))</f>
        <v>104.8</v>
      </c>
      <c r="I240">
        <f>IF(ISBLANK(HLOOKUP(I$1,m_preprocess!$1:$1048576, $D240, FALSE)), "", HLOOKUP(I$1, m_preprocess!$1:$1048576, $D240, FALSE))</f>
        <v>8.6994625523920508</v>
      </c>
      <c r="J240">
        <f>IF(ISBLANK(HLOOKUP(J$1,m_preprocess!$1:$1048576, $D240, FALSE)), "", HLOOKUP(J$1, m_preprocess!$1:$1048576, $D240, FALSE))</f>
        <v>2.8410042868979231</v>
      </c>
      <c r="K240">
        <f>IF(ISBLANK(HLOOKUP(K$1,m_preprocess!$1:$1048576, $D240, FALSE)), "", HLOOKUP(K$1, m_preprocess!$1:$1048576, $D240, FALSE))</f>
        <v>4.335983367340706</v>
      </c>
      <c r="L240">
        <f>IF(ISBLANK(HLOOKUP(L$1,m_preprocess!$1:$1048576, $D240, FALSE)), "", HLOOKUP(L$1, m_preprocess!$1:$1048576, $D240, FALSE))</f>
        <v>7.5761265267663163</v>
      </c>
      <c r="M240">
        <f>IF(ISBLANK(HLOOKUP(M$1,m_preprocess!$1:$1048576, $D240, FALSE)), "", HLOOKUP(M$1, m_preprocess!$1:$1048576, $D240, FALSE))</f>
        <v>1.7063844396687058</v>
      </c>
      <c r="N240">
        <f>IF(ISBLANK(HLOOKUP(N$1,m_preprocess!$1:$1048576, $D240, FALSE)), "", HLOOKUP(N$1, m_preprocess!$1:$1048576, $D240, FALSE))</f>
        <v>2.0288211623798222</v>
      </c>
      <c r="O240">
        <f>IF(ISBLANK(HLOOKUP(O$1,m_preprocess!$1:$1048576, $D240, FALSE)), "", HLOOKUP(O$1, m_preprocess!$1:$1048576, $D240, FALSE))</f>
        <v>3.7716957850649475</v>
      </c>
      <c r="P240">
        <f>IF(ISBLANK(HLOOKUP(P$1,m_preprocess!$1:$1048576, $D240, FALSE)), "", HLOOKUP(P$1, m_preprocess!$1:$1048576, $D240, FALSE))</f>
        <v>401966.92403101595</v>
      </c>
      <c r="Q240">
        <f>IF(ISBLANK(HLOOKUP(Q$1,m_preprocess!$1:$1048576, $D240, FALSE)), "", HLOOKUP(Q$1, m_preprocess!$1:$1048576, $D240, FALSE))</f>
        <v>285723072.67130786</v>
      </c>
      <c r="R240">
        <f>IF(ISBLANK(HLOOKUP(R$1,m_preprocess!$1:$1048576, $D240, FALSE)), "", HLOOKUP(R$1, m_preprocess!$1:$1048576, $D240, FALSE))</f>
        <v>18.305410771000108</v>
      </c>
      <c r="S240">
        <f>IF(ISBLANK(HLOOKUP(S$1,m_preprocess!$1:$1048576, $D240, FALSE)), "", HLOOKUP(S$1, m_preprocess!$1:$1048576, $D240, FALSE))</f>
        <v>16.092101567038497</v>
      </c>
      <c r="T240">
        <f>IF(ISBLANK(HLOOKUP(T$1,m_preprocess!$1:$1048576, $D240, FALSE)), "", HLOOKUP(T$1, m_preprocess!$1:$1048576, $D240, FALSE))</f>
        <v>23.598414496164935</v>
      </c>
      <c r="U240">
        <f>IF(ISBLANK(HLOOKUP(U$1,m_preprocess!$1:$1048576, $D240, FALSE)), "", HLOOKUP(U$1, m_preprocess!$1:$1048576, $D240, FALSE))</f>
        <v>55.954917987256898</v>
      </c>
      <c r="V240">
        <f>IF(ISBLANK(HLOOKUP(V$1,m_preprocess!$1:$1048576, $D240, FALSE)), "", HLOOKUP(V$1, m_preprocess!$1:$1048576, $D240, FALSE))</f>
        <v>16.243766894432284</v>
      </c>
      <c r="W240">
        <f>IF(ISBLANK(HLOOKUP(W$1,m_preprocess!$1:$1048576, $D240, FALSE)), "", HLOOKUP(W$1, m_preprocess!$1:$1048576, $D240, FALSE))</f>
        <v>19.720323032299291</v>
      </c>
    </row>
    <row r="241" spans="1:23">
      <c r="A241" s="42">
        <v>41244</v>
      </c>
      <c r="B241">
        <v>2012</v>
      </c>
      <c r="C241">
        <v>12</v>
      </c>
      <c r="D241">
        <v>241</v>
      </c>
      <c r="E241">
        <f>IF(ISBLANK(HLOOKUP(E$1,m_preprocess!$1:$1048576, $D241, FALSE)), "", HLOOKUP(E$1, m_preprocess!$1:$1048576, $D241, FALSE))</f>
        <v>250.32</v>
      </c>
      <c r="F241">
        <f>IF(ISBLANK(HLOOKUP(F$1,m_preprocess!$1:$1048576, $D241, FALSE)), "", HLOOKUP(F$1, m_preprocess!$1:$1048576, $D241, FALSE))</f>
        <v>139.12702582636211</v>
      </c>
      <c r="G241">
        <f>IF(ISBLANK(HLOOKUP(G$1,m_preprocess!$1:$1048576, $D241, FALSE)), "", HLOOKUP(G$1, m_preprocess!$1:$1048576, $D241, FALSE))</f>
        <v>139.52000000000001</v>
      </c>
      <c r="H241">
        <f>IF(ISBLANK(HLOOKUP(H$1,m_preprocess!$1:$1048576, $D241, FALSE)), "", HLOOKUP(H$1, m_preprocess!$1:$1048576, $D241, FALSE))</f>
        <v>92.2</v>
      </c>
      <c r="I241">
        <f>IF(ISBLANK(HLOOKUP(I$1,m_preprocess!$1:$1048576, $D241, FALSE)), "", HLOOKUP(I$1, m_preprocess!$1:$1048576, $D241, FALSE))</f>
        <v>9.2457679053062467</v>
      </c>
      <c r="J241">
        <f>IF(ISBLANK(HLOOKUP(J$1,m_preprocess!$1:$1048576, $D241, FALSE)), "", HLOOKUP(J$1, m_preprocess!$1:$1048576, $D241, FALSE))</f>
        <v>3.0495006583328559</v>
      </c>
      <c r="K241">
        <f>IF(ISBLANK(HLOOKUP(K$1,m_preprocess!$1:$1048576, $D241, FALSE)), "", HLOOKUP(K$1, m_preprocess!$1:$1048576, $D241, FALSE))</f>
        <v>4.4584801296727639</v>
      </c>
      <c r="L241">
        <f>IF(ISBLANK(HLOOKUP(L$1,m_preprocess!$1:$1048576, $D241, FALSE)), "", HLOOKUP(L$1, m_preprocess!$1:$1048576, $D241, FALSE))</f>
        <v>8.1699776995607429</v>
      </c>
      <c r="M241">
        <f>IF(ISBLANK(HLOOKUP(M$1,m_preprocess!$1:$1048576, $D241, FALSE)), "", HLOOKUP(M$1, m_preprocess!$1:$1048576, $D241, FALSE))</f>
        <v>1.8477155458623962</v>
      </c>
      <c r="N241">
        <f>IF(ISBLANK(HLOOKUP(N$1,m_preprocess!$1:$1048576, $D241, FALSE)), "", HLOOKUP(N$1, m_preprocess!$1:$1048576, $D241, FALSE))</f>
        <v>2.7891730254914591</v>
      </c>
      <c r="O241">
        <f>IF(ISBLANK(HLOOKUP(O$1,m_preprocess!$1:$1048576, $D241, FALSE)), "", HLOOKUP(O$1, m_preprocess!$1:$1048576, $D241, FALSE))</f>
        <v>3.4604152031639006</v>
      </c>
      <c r="P241">
        <f>IF(ISBLANK(HLOOKUP(P$1,m_preprocess!$1:$1048576, $D241, FALSE)), "", HLOOKUP(P$1, m_preprocess!$1:$1048576, $D241, FALSE))</f>
        <v>404311.19950056082</v>
      </c>
      <c r="Q241">
        <f>IF(ISBLANK(HLOOKUP(Q$1,m_preprocess!$1:$1048576, $D241, FALSE)), "", HLOOKUP(Q$1, m_preprocess!$1:$1048576, $D241, FALSE))</f>
        <v>318393189.58076042</v>
      </c>
      <c r="R241">
        <f>IF(ISBLANK(HLOOKUP(R$1,m_preprocess!$1:$1048576, $D241, FALSE)), "", HLOOKUP(R$1, m_preprocess!$1:$1048576, $D241, FALSE))</f>
        <v>19.513268711632225</v>
      </c>
      <c r="S241">
        <f>IF(ISBLANK(HLOOKUP(S$1,m_preprocess!$1:$1048576, $D241, FALSE)), "", HLOOKUP(S$1, m_preprocess!$1:$1048576, $D241, FALSE))</f>
        <v>17.293506496737795</v>
      </c>
      <c r="T241">
        <f>IF(ISBLANK(HLOOKUP(T$1,m_preprocess!$1:$1048576, $D241, FALSE)), "", HLOOKUP(T$1, m_preprocess!$1:$1048576, $D241, FALSE))</f>
        <v>26.459208619857375</v>
      </c>
      <c r="U241">
        <f>IF(ISBLANK(HLOOKUP(U$1,m_preprocess!$1:$1048576, $D241, FALSE)), "", HLOOKUP(U$1, m_preprocess!$1:$1048576, $D241, FALSE))</f>
        <v>107.57654651720337</v>
      </c>
      <c r="V241">
        <f>IF(ISBLANK(HLOOKUP(V$1,m_preprocess!$1:$1048576, $D241, FALSE)), "", HLOOKUP(V$1, m_preprocess!$1:$1048576, $D241, FALSE))</f>
        <v>28.831149679043524</v>
      </c>
      <c r="W241">
        <f>IF(ISBLANK(HLOOKUP(W$1,m_preprocess!$1:$1048576, $D241, FALSE)), "", HLOOKUP(W$1, m_preprocess!$1:$1048576, $D241, FALSE))</f>
        <v>36.748810201556282</v>
      </c>
    </row>
    <row r="242" spans="1:23">
      <c r="A242" s="42">
        <v>41275</v>
      </c>
      <c r="B242">
        <v>2013</v>
      </c>
      <c r="C242">
        <v>1</v>
      </c>
      <c r="D242">
        <v>242</v>
      </c>
      <c r="E242">
        <f>IF(ISBLANK(HLOOKUP(E$1,m_preprocess!$1:$1048576, $D242, FALSE)), "", HLOOKUP(E$1, m_preprocess!$1:$1048576, $D242, FALSE))</f>
        <v>221.95</v>
      </c>
      <c r="F242">
        <f>IF(ISBLANK(HLOOKUP(F$1,m_preprocess!$1:$1048576, $D242, FALSE)), "", HLOOKUP(F$1, m_preprocess!$1:$1048576, $D242, FALSE))</f>
        <v>140.05193792289899</v>
      </c>
      <c r="G242">
        <f>IF(ISBLANK(HLOOKUP(G$1,m_preprocess!$1:$1048576, $D242, FALSE)), "", HLOOKUP(G$1, m_preprocess!$1:$1048576, $D242, FALSE))</f>
        <v>139.32</v>
      </c>
      <c r="H242">
        <f>IF(ISBLANK(HLOOKUP(H$1,m_preprocess!$1:$1048576, $D242, FALSE)), "", HLOOKUP(H$1, m_preprocess!$1:$1048576, $D242, FALSE))</f>
        <v>94.5</v>
      </c>
      <c r="I242">
        <f>IF(ISBLANK(HLOOKUP(I$1,m_preprocess!$1:$1048576, $D242, FALSE)), "", HLOOKUP(I$1, m_preprocess!$1:$1048576, $D242, FALSE))</f>
        <v>8.7458666478140756</v>
      </c>
      <c r="J242">
        <f>IF(ISBLANK(HLOOKUP(J$1,m_preprocess!$1:$1048576, $D242, FALSE)), "", HLOOKUP(J$1, m_preprocess!$1:$1048576, $D242, FALSE))</f>
        <v>3.3011466182653635</v>
      </c>
      <c r="K242">
        <f>IF(ISBLANK(HLOOKUP(K$1,m_preprocess!$1:$1048576, $D242, FALSE)), "", HLOOKUP(K$1, m_preprocess!$1:$1048576, $D242, FALSE))</f>
        <v>4.3124749859488665</v>
      </c>
      <c r="L242">
        <f>IF(ISBLANK(HLOOKUP(L$1,m_preprocess!$1:$1048576, $D242, FALSE)), "", HLOOKUP(L$1, m_preprocess!$1:$1048576, $D242, FALSE))</f>
        <v>7.4715753611290676</v>
      </c>
      <c r="M242">
        <f>IF(ISBLANK(HLOOKUP(M$1,m_preprocess!$1:$1048576, $D242, FALSE)), "", HLOOKUP(M$1, m_preprocess!$1:$1048576, $D242, FALSE))</f>
        <v>1.622033326866803</v>
      </c>
      <c r="N242">
        <f>IF(ISBLANK(HLOOKUP(N$1,m_preprocess!$1:$1048576, $D242, FALSE)), "", HLOOKUP(N$1, m_preprocess!$1:$1048576, $D242, FALSE))</f>
        <v>2.2642770236638325</v>
      </c>
      <c r="O242">
        <f>IF(ISBLANK(HLOOKUP(O$1,m_preprocess!$1:$1048576, $D242, FALSE)), "", HLOOKUP(O$1, m_preprocess!$1:$1048576, $D242, FALSE))</f>
        <v>3.5445948962536713</v>
      </c>
      <c r="P242">
        <f>IF(ISBLANK(HLOOKUP(P$1,m_preprocess!$1:$1048576, $D242, FALSE)), "", HLOOKUP(P$1, m_preprocess!$1:$1048576, $D242, FALSE))</f>
        <v>410010.82927699067</v>
      </c>
      <c r="Q242">
        <f>IF(ISBLANK(HLOOKUP(Q$1,m_preprocess!$1:$1048576, $D242, FALSE)), "", HLOOKUP(Q$1, m_preprocess!$1:$1048576, $D242, FALSE))</f>
        <v>297884551.00865746</v>
      </c>
      <c r="R242">
        <f>IF(ISBLANK(HLOOKUP(R$1,m_preprocess!$1:$1048576, $D242, FALSE)), "", HLOOKUP(R$1, m_preprocess!$1:$1048576, $D242, FALSE))</f>
        <v>24.507403345532751</v>
      </c>
      <c r="S242">
        <f>IF(ISBLANK(HLOOKUP(S$1,m_preprocess!$1:$1048576, $D242, FALSE)), "", HLOOKUP(S$1, m_preprocess!$1:$1048576, $D242, FALSE))</f>
        <v>22.203351778765825</v>
      </c>
      <c r="T242">
        <f>IF(ISBLANK(HLOOKUP(T$1,m_preprocess!$1:$1048576, $D242, FALSE)), "", HLOOKUP(T$1, m_preprocess!$1:$1048576, $D242, FALSE))</f>
        <v>24.694862758014807</v>
      </c>
      <c r="U242">
        <f>IF(ISBLANK(HLOOKUP(U$1,m_preprocess!$1:$1048576, $D242, FALSE)), "", HLOOKUP(U$1, m_preprocess!$1:$1048576, $D242, FALSE))</f>
        <v>36.533100908425411</v>
      </c>
      <c r="V242">
        <f>IF(ISBLANK(HLOOKUP(V$1,m_preprocess!$1:$1048576, $D242, FALSE)), "", HLOOKUP(V$1, m_preprocess!$1:$1048576, $D242, FALSE))</f>
        <v>9.4364071972181964</v>
      </c>
      <c r="W242">
        <f>IF(ISBLANK(HLOOKUP(W$1,m_preprocess!$1:$1048576, $D242, FALSE)), "", HLOOKUP(W$1, m_preprocess!$1:$1048576, $D242, FALSE))</f>
        <v>18.151232404934508</v>
      </c>
    </row>
    <row r="243" spans="1:23">
      <c r="A243" s="42">
        <v>41306</v>
      </c>
      <c r="B243">
        <v>2013</v>
      </c>
      <c r="C243">
        <v>2</v>
      </c>
      <c r="D243">
        <v>243</v>
      </c>
      <c r="E243">
        <f>IF(ISBLANK(HLOOKUP(E$1,m_preprocess!$1:$1048576, $D243, FALSE)), "", HLOOKUP(E$1, m_preprocess!$1:$1048576, $D243, FALSE))</f>
        <v>212.45</v>
      </c>
      <c r="F243">
        <f>IF(ISBLANK(HLOOKUP(F$1,m_preprocess!$1:$1048576, $D243, FALSE)), "", HLOOKUP(F$1, m_preprocess!$1:$1048576, $D243, FALSE))</f>
        <v>140.96110222294601</v>
      </c>
      <c r="G243">
        <f>IF(ISBLANK(HLOOKUP(G$1,m_preprocess!$1:$1048576, $D243, FALSE)), "", HLOOKUP(G$1, m_preprocess!$1:$1048576, $D243, FALSE))</f>
        <v>136.13999999999999</v>
      </c>
      <c r="H243">
        <f>IF(ISBLANK(HLOOKUP(H$1,m_preprocess!$1:$1048576, $D243, FALSE)), "", HLOOKUP(H$1, m_preprocess!$1:$1048576, $D243, FALSE))</f>
        <v>88.1</v>
      </c>
      <c r="I243">
        <f>IF(ISBLANK(HLOOKUP(I$1,m_preprocess!$1:$1048576, $D243, FALSE)), "", HLOOKUP(I$1, m_preprocess!$1:$1048576, $D243, FALSE))</f>
        <v>6.4362172684171233</v>
      </c>
      <c r="J243">
        <f>IF(ISBLANK(HLOOKUP(J$1,m_preprocess!$1:$1048576, $D243, FALSE)), "", HLOOKUP(J$1, m_preprocess!$1:$1048576, $D243, FALSE))</f>
        <v>1.6625900611180302</v>
      </c>
      <c r="K243">
        <f>IF(ISBLANK(HLOOKUP(K$1,m_preprocess!$1:$1048576, $D243, FALSE)), "", HLOOKUP(K$1, m_preprocess!$1:$1048576, $D243, FALSE))</f>
        <v>3.7806771076275165</v>
      </c>
      <c r="L243">
        <f>IF(ISBLANK(HLOOKUP(L$1,m_preprocess!$1:$1048576, $D243, FALSE)), "", HLOOKUP(L$1, m_preprocess!$1:$1048576, $D243, FALSE))</f>
        <v>5.9965913505986626</v>
      </c>
      <c r="M243">
        <f>IF(ISBLANK(HLOOKUP(M$1,m_preprocess!$1:$1048576, $D243, FALSE)), "", HLOOKUP(M$1, m_preprocess!$1:$1048576, $D243, FALSE))</f>
        <v>1.3496196036119301</v>
      </c>
      <c r="N243">
        <f>IF(ISBLANK(HLOOKUP(N$1,m_preprocess!$1:$1048576, $D243, FALSE)), "", HLOOKUP(N$1, m_preprocess!$1:$1048576, $D243, FALSE))</f>
        <v>1.9012450226568851</v>
      </c>
      <c r="O243">
        <f>IF(ISBLANK(HLOOKUP(O$1,m_preprocess!$1:$1048576, $D243, FALSE)), "", HLOOKUP(O$1, m_preprocess!$1:$1048576, $D243, FALSE))</f>
        <v>2.7207988268503045</v>
      </c>
      <c r="P243">
        <f>IF(ISBLANK(HLOOKUP(P$1,m_preprocess!$1:$1048576, $D243, FALSE)), "", HLOOKUP(P$1, m_preprocess!$1:$1048576, $D243, FALSE))</f>
        <v>411050.70764458674</v>
      </c>
      <c r="Q243">
        <f>IF(ISBLANK(HLOOKUP(Q$1,m_preprocess!$1:$1048576, $D243, FALSE)), "", HLOOKUP(Q$1, m_preprocess!$1:$1048576, $D243, FALSE))</f>
        <v>293959001.01746207</v>
      </c>
      <c r="R243">
        <f>IF(ISBLANK(HLOOKUP(R$1,m_preprocess!$1:$1048576, $D243, FALSE)), "", HLOOKUP(R$1, m_preprocess!$1:$1048576, $D243, FALSE))</f>
        <v>16.659982072825471</v>
      </c>
      <c r="S243">
        <f>IF(ISBLANK(HLOOKUP(S$1,m_preprocess!$1:$1048576, $D243, FALSE)), "", HLOOKUP(S$1, m_preprocess!$1:$1048576, $D243, FALSE))</f>
        <v>14.748264976758858</v>
      </c>
      <c r="T243">
        <f>IF(ISBLANK(HLOOKUP(T$1,m_preprocess!$1:$1048576, $D243, FALSE)), "", HLOOKUP(T$1, m_preprocess!$1:$1048576, $D243, FALSE))</f>
        <v>24.923887083709939</v>
      </c>
      <c r="U243">
        <f>IF(ISBLANK(HLOOKUP(U$1,m_preprocess!$1:$1048576, $D243, FALSE)), "", HLOOKUP(U$1, m_preprocess!$1:$1048576, $D243, FALSE))</f>
        <v>34.739588065144012</v>
      </c>
      <c r="V243">
        <f>IF(ISBLANK(HLOOKUP(V$1,m_preprocess!$1:$1048576, $D243, FALSE)), "", HLOOKUP(V$1, m_preprocess!$1:$1048576, $D243, FALSE))</f>
        <v>9.5083661723937691</v>
      </c>
      <c r="W243">
        <f>IF(ISBLANK(HLOOKUP(W$1,m_preprocess!$1:$1048576, $D243, FALSE)), "", HLOOKUP(W$1, m_preprocess!$1:$1048576, $D243, FALSE))</f>
        <v>8.4469921788549645</v>
      </c>
    </row>
    <row r="244" spans="1:23">
      <c r="A244" s="42">
        <v>41334</v>
      </c>
      <c r="B244">
        <v>2013</v>
      </c>
      <c r="C244">
        <v>3</v>
      </c>
      <c r="D244">
        <v>244</v>
      </c>
      <c r="E244">
        <f>IF(ISBLANK(HLOOKUP(E$1,m_preprocess!$1:$1048576, $D244, FALSE)), "", HLOOKUP(E$1, m_preprocess!$1:$1048576, $D244, FALSE))</f>
        <v>238.29</v>
      </c>
      <c r="F244">
        <f>IF(ISBLANK(HLOOKUP(F$1,m_preprocess!$1:$1048576, $D244, FALSE)), "", HLOOKUP(F$1, m_preprocess!$1:$1048576, $D244, FALSE))</f>
        <v>141.31470092321101</v>
      </c>
      <c r="G244">
        <f>IF(ISBLANK(HLOOKUP(G$1,m_preprocess!$1:$1048576, $D244, FALSE)), "", HLOOKUP(G$1, m_preprocess!$1:$1048576, $D244, FALSE))</f>
        <v>148.01</v>
      </c>
      <c r="H244">
        <f>IF(ISBLANK(HLOOKUP(H$1,m_preprocess!$1:$1048576, $D244, FALSE)), "", HLOOKUP(H$1, m_preprocess!$1:$1048576, $D244, FALSE))</f>
        <v>97.7</v>
      </c>
      <c r="I244">
        <f>IF(ISBLANK(HLOOKUP(I$1,m_preprocess!$1:$1048576, $D244, FALSE)), "", HLOOKUP(I$1, m_preprocess!$1:$1048576, $D244, FALSE))</f>
        <v>8.3401087126827118</v>
      </c>
      <c r="J244">
        <f>IF(ISBLANK(HLOOKUP(J$1,m_preprocess!$1:$1048576, $D244, FALSE)), "", HLOOKUP(J$1, m_preprocess!$1:$1048576, $D244, FALSE))</f>
        <v>1.9841689650645071</v>
      </c>
      <c r="K244">
        <f>IF(ISBLANK(HLOOKUP(K$1,m_preprocess!$1:$1048576, $D244, FALSE)), "", HLOOKUP(K$1, m_preprocess!$1:$1048576, $D244, FALSE))</f>
        <v>4.759795261172755</v>
      </c>
      <c r="L244">
        <f>IF(ISBLANK(HLOOKUP(L$1,m_preprocess!$1:$1048576, $D244, FALSE)), "", HLOOKUP(L$1, m_preprocess!$1:$1048576, $D244, FALSE))</f>
        <v>7.2437081113533033</v>
      </c>
      <c r="M244">
        <f>IF(ISBLANK(HLOOKUP(M$1,m_preprocess!$1:$1048576, $D244, FALSE)), "", HLOOKUP(M$1, m_preprocess!$1:$1048576, $D244, FALSE))</f>
        <v>1.5774622879930702</v>
      </c>
      <c r="N244">
        <f>IF(ISBLANK(HLOOKUP(N$1,m_preprocess!$1:$1048576, $D244, FALSE)), "", HLOOKUP(N$1, m_preprocess!$1:$1048576, $D244, FALSE))</f>
        <v>1.8535959299948281</v>
      </c>
      <c r="O244">
        <f>IF(ISBLANK(HLOOKUP(O$1,m_preprocess!$1:$1048576, $D244, FALSE)), "", HLOOKUP(O$1, m_preprocess!$1:$1048576, $D244, FALSE))</f>
        <v>3.7407403350436015</v>
      </c>
      <c r="P244">
        <f>IF(ISBLANK(HLOOKUP(P$1,m_preprocess!$1:$1048576, $D244, FALSE)), "", HLOOKUP(P$1, m_preprocess!$1:$1048576, $D244, FALSE))</f>
        <v>413196.94624214765</v>
      </c>
      <c r="Q244">
        <f>IF(ISBLANK(HLOOKUP(Q$1,m_preprocess!$1:$1048576, $D244, FALSE)), "", HLOOKUP(Q$1, m_preprocess!$1:$1048576, $D244, FALSE))</f>
        <v>292802935.86761427</v>
      </c>
      <c r="R244">
        <f>IF(ISBLANK(HLOOKUP(R$1,m_preprocess!$1:$1048576, $D244, FALSE)), "", HLOOKUP(R$1, m_preprocess!$1:$1048576, $D244, FALSE))</f>
        <v>18.823345112872765</v>
      </c>
      <c r="S244">
        <f>IF(ISBLANK(HLOOKUP(S$1,m_preprocess!$1:$1048576, $D244, FALSE)), "", HLOOKUP(S$1, m_preprocess!$1:$1048576, $D244, FALSE))</f>
        <v>16.395023949128671</v>
      </c>
      <c r="T244">
        <f>IF(ISBLANK(HLOOKUP(T$1,m_preprocess!$1:$1048576, $D244, FALSE)), "", HLOOKUP(T$1, m_preprocess!$1:$1048576, $D244, FALSE))</f>
        <v>26.268880673760624</v>
      </c>
      <c r="U244">
        <f>IF(ISBLANK(HLOOKUP(U$1,m_preprocess!$1:$1048576, $D244, FALSE)), "", HLOOKUP(U$1, m_preprocess!$1:$1048576, $D244, FALSE))</f>
        <v>37.465098096275959</v>
      </c>
      <c r="V244">
        <f>IF(ISBLANK(HLOOKUP(V$1,m_preprocess!$1:$1048576, $D244, FALSE)), "", HLOOKUP(V$1, m_preprocess!$1:$1048576, $D244, FALSE))</f>
        <v>6.9166594106236925</v>
      </c>
      <c r="W244">
        <f>IF(ISBLANK(HLOOKUP(W$1,m_preprocess!$1:$1048576, $D244, FALSE)), "", HLOOKUP(W$1, m_preprocess!$1:$1048576, $D244, FALSE))</f>
        <v>9.7778814657848923</v>
      </c>
    </row>
    <row r="245" spans="1:23">
      <c r="A245" s="42">
        <v>41365</v>
      </c>
      <c r="B245">
        <v>2013</v>
      </c>
      <c r="C245">
        <v>4</v>
      </c>
      <c r="D245">
        <v>245</v>
      </c>
      <c r="E245">
        <f>IF(ISBLANK(HLOOKUP(E$1,m_preprocess!$1:$1048576, $D245, FALSE)), "", HLOOKUP(E$1, m_preprocess!$1:$1048576, $D245, FALSE))</f>
        <v>257.08999999999997</v>
      </c>
      <c r="F245">
        <f>IF(ISBLANK(HLOOKUP(F$1,m_preprocess!$1:$1048576, $D245, FALSE)), "", HLOOKUP(F$1, m_preprocess!$1:$1048576, $D245, FALSE))</f>
        <v>141.414018249713</v>
      </c>
      <c r="G245">
        <f>IF(ISBLANK(HLOOKUP(G$1,m_preprocess!$1:$1048576, $D245, FALSE)), "", HLOOKUP(G$1, m_preprocess!$1:$1048576, $D245, FALSE))</f>
        <v>149.79</v>
      </c>
      <c r="H245">
        <f>IF(ISBLANK(HLOOKUP(H$1,m_preprocess!$1:$1048576, $D245, FALSE)), "", HLOOKUP(H$1, m_preprocess!$1:$1048576, $D245, FALSE))</f>
        <v>101.8</v>
      </c>
      <c r="I245">
        <f>IF(ISBLANK(HLOOKUP(I$1,m_preprocess!$1:$1048576, $D245, FALSE)), "", HLOOKUP(I$1, m_preprocess!$1:$1048576, $D245, FALSE))</f>
        <v>8.1285558932410424</v>
      </c>
      <c r="J245">
        <f>IF(ISBLANK(HLOOKUP(J$1,m_preprocess!$1:$1048576, $D245, FALSE)), "", HLOOKUP(J$1, m_preprocess!$1:$1048576, $D245, FALSE))</f>
        <v>2.3935955186162783</v>
      </c>
      <c r="K245">
        <f>IF(ISBLANK(HLOOKUP(K$1,m_preprocess!$1:$1048576, $D245, FALSE)), "", HLOOKUP(K$1, m_preprocess!$1:$1048576, $D245, FALSE))</f>
        <v>4.2166999085162251</v>
      </c>
      <c r="L245">
        <f>IF(ISBLANK(HLOOKUP(L$1,m_preprocess!$1:$1048576, $D245, FALSE)), "", HLOOKUP(L$1, m_preprocess!$1:$1048576, $D245, FALSE))</f>
        <v>7.5383184252124407</v>
      </c>
      <c r="M245">
        <f>IF(ISBLANK(HLOOKUP(M$1,m_preprocess!$1:$1048576, $D245, FALSE)), "", HLOOKUP(M$1, m_preprocess!$1:$1048576, $D245, FALSE))</f>
        <v>1.6689140318029141</v>
      </c>
      <c r="N245">
        <f>IF(ISBLANK(HLOOKUP(N$1,m_preprocess!$1:$1048576, $D245, FALSE)), "", HLOOKUP(N$1, m_preprocess!$1:$1048576, $D245, FALSE))</f>
        <v>2.4162660316343336</v>
      </c>
      <c r="O245">
        <f>IF(ISBLANK(HLOOKUP(O$1,m_preprocess!$1:$1048576, $D245, FALSE)), "", HLOOKUP(O$1, m_preprocess!$1:$1048576, $D245, FALSE))</f>
        <v>3.403014104996644</v>
      </c>
      <c r="P245">
        <f>IF(ISBLANK(HLOOKUP(P$1,m_preprocess!$1:$1048576, $D245, FALSE)), "", HLOOKUP(P$1, m_preprocess!$1:$1048576, $D245, FALSE))</f>
        <v>425331.81014905975</v>
      </c>
      <c r="Q245">
        <f>IF(ISBLANK(HLOOKUP(Q$1,m_preprocess!$1:$1048576, $D245, FALSE)), "", HLOOKUP(Q$1, m_preprocess!$1:$1048576, $D245, FALSE))</f>
        <v>287053773.98643208</v>
      </c>
      <c r="R245">
        <f>IF(ISBLANK(HLOOKUP(R$1,m_preprocess!$1:$1048576, $D245, FALSE)), "", HLOOKUP(R$1, m_preprocess!$1:$1048576, $D245, FALSE))</f>
        <v>39.364779262336661</v>
      </c>
      <c r="S245">
        <f>IF(ISBLANK(HLOOKUP(S$1,m_preprocess!$1:$1048576, $D245, FALSE)), "", HLOOKUP(S$1, m_preprocess!$1:$1048576, $D245, FALSE))</f>
        <v>37.192046715712884</v>
      </c>
      <c r="T245">
        <f>IF(ISBLANK(HLOOKUP(T$1,m_preprocess!$1:$1048576, $D245, FALSE)), "", HLOOKUP(T$1, m_preprocess!$1:$1048576, $D245, FALSE))</f>
        <v>24.678023142214773</v>
      </c>
      <c r="U245">
        <f>IF(ISBLANK(HLOOKUP(U$1,m_preprocess!$1:$1048576, $D245, FALSE)), "", HLOOKUP(U$1, m_preprocess!$1:$1048576, $D245, FALSE))</f>
        <v>60.142985322935345</v>
      </c>
      <c r="V245">
        <f>IF(ISBLANK(HLOOKUP(V$1,m_preprocess!$1:$1048576, $D245, FALSE)), "", HLOOKUP(V$1, m_preprocess!$1:$1048576, $D245, FALSE))</f>
        <v>18.389449101912341</v>
      </c>
      <c r="W245">
        <f>IF(ISBLANK(HLOOKUP(W$1,m_preprocess!$1:$1048576, $D245, FALSE)), "", HLOOKUP(W$1, m_preprocess!$1:$1048576, $D245, FALSE))</f>
        <v>18.249173674161103</v>
      </c>
    </row>
    <row r="246" spans="1:23">
      <c r="A246" s="42">
        <v>41395</v>
      </c>
      <c r="B246">
        <v>2013</v>
      </c>
      <c r="C246">
        <v>5</v>
      </c>
      <c r="D246">
        <v>246</v>
      </c>
      <c r="E246">
        <f>IF(ISBLANK(HLOOKUP(E$1,m_preprocess!$1:$1048576, $D246, FALSE)), "", HLOOKUP(E$1, m_preprocess!$1:$1048576, $D246, FALSE))</f>
        <v>254.08</v>
      </c>
      <c r="F246">
        <f>IF(ISBLANK(HLOOKUP(F$1,m_preprocess!$1:$1048576, $D246, FALSE)), "", HLOOKUP(F$1, m_preprocess!$1:$1048576, $D246, FALSE))</f>
        <v>141.79866523521801</v>
      </c>
      <c r="G246">
        <f>IF(ISBLANK(HLOOKUP(G$1,m_preprocess!$1:$1048576, $D246, FALSE)), "", HLOOKUP(G$1, m_preprocess!$1:$1048576, $D246, FALSE))</f>
        <v>147.03</v>
      </c>
      <c r="H246">
        <f>IF(ISBLANK(HLOOKUP(H$1,m_preprocess!$1:$1048576, $D246, FALSE)), "", HLOOKUP(H$1, m_preprocess!$1:$1048576, $D246, FALSE))</f>
        <v>105</v>
      </c>
      <c r="I246">
        <f>IF(ISBLANK(HLOOKUP(I$1,m_preprocess!$1:$1048576, $D246, FALSE)), "", HLOOKUP(I$1, m_preprocess!$1:$1048576, $D246, FALSE))</f>
        <v>8.3250045194706921</v>
      </c>
      <c r="J246">
        <f>IF(ISBLANK(HLOOKUP(J$1,m_preprocess!$1:$1048576, $D246, FALSE)), "", HLOOKUP(J$1, m_preprocess!$1:$1048576, $D246, FALSE))</f>
        <v>2.0309133247701268</v>
      </c>
      <c r="K246">
        <f>IF(ISBLANK(HLOOKUP(K$1,m_preprocess!$1:$1048576, $D246, FALSE)), "", HLOOKUP(K$1, m_preprocess!$1:$1048576, $D246, FALSE))</f>
        <v>4.5717441710022966</v>
      </c>
      <c r="L246">
        <f>IF(ISBLANK(HLOOKUP(L$1,m_preprocess!$1:$1048576, $D246, FALSE)), "", HLOOKUP(L$1, m_preprocess!$1:$1048576, $D246, FALSE))</f>
        <v>7.9397817608095878</v>
      </c>
      <c r="M246">
        <f>IF(ISBLANK(HLOOKUP(M$1,m_preprocess!$1:$1048576, $D246, FALSE)), "", HLOOKUP(M$1, m_preprocess!$1:$1048576, $D246, FALSE))</f>
        <v>1.6659621070049209</v>
      </c>
      <c r="N246">
        <f>IF(ISBLANK(HLOOKUP(N$1,m_preprocess!$1:$1048576, $D246, FALSE)), "", HLOOKUP(N$1, m_preprocess!$1:$1048576, $D246, FALSE))</f>
        <v>2.3247659598986559</v>
      </c>
      <c r="O246">
        <f>IF(ISBLANK(HLOOKUP(O$1,m_preprocess!$1:$1048576, $D246, FALSE)), "", HLOOKUP(O$1, m_preprocess!$1:$1048576, $D246, FALSE))</f>
        <v>3.920674556617687</v>
      </c>
      <c r="P246">
        <f>IF(ISBLANK(HLOOKUP(P$1,m_preprocess!$1:$1048576, $D246, FALSE)), "", HLOOKUP(P$1, m_preprocess!$1:$1048576, $D246, FALSE))</f>
        <v>434407.77316561592</v>
      </c>
      <c r="Q246">
        <f>IF(ISBLANK(HLOOKUP(Q$1,m_preprocess!$1:$1048576, $D246, FALSE)), "", HLOOKUP(Q$1, m_preprocess!$1:$1048576, $D246, FALSE))</f>
        <v>289496926.1361357</v>
      </c>
      <c r="R246">
        <f>IF(ISBLANK(HLOOKUP(R$1,m_preprocess!$1:$1048576, $D246, FALSE)), "", HLOOKUP(R$1, m_preprocess!$1:$1048576, $D246, FALSE))</f>
        <v>19.014039592880195</v>
      </c>
      <c r="S246">
        <f>IF(ISBLANK(HLOOKUP(S$1,m_preprocess!$1:$1048576, $D246, FALSE)), "", HLOOKUP(S$1, m_preprocess!$1:$1048576, $D246, FALSE))</f>
        <v>16.846098396183731</v>
      </c>
      <c r="T246">
        <f>IF(ISBLANK(HLOOKUP(T$1,m_preprocess!$1:$1048576, $D246, FALSE)), "", HLOOKUP(T$1, m_preprocess!$1:$1048576, $D246, FALSE))</f>
        <v>25.714020593576102</v>
      </c>
      <c r="U246">
        <f>IF(ISBLANK(HLOOKUP(U$1,m_preprocess!$1:$1048576, $D246, FALSE)), "", HLOOKUP(U$1, m_preprocess!$1:$1048576, $D246, FALSE))</f>
        <v>61.015008142371229</v>
      </c>
      <c r="V246">
        <f>IF(ISBLANK(HLOOKUP(V$1,m_preprocess!$1:$1048576, $D246, FALSE)), "", HLOOKUP(V$1, m_preprocess!$1:$1048576, $D246, FALSE))</f>
        <v>22.226827832066331</v>
      </c>
      <c r="W246">
        <f>IF(ISBLANK(HLOOKUP(W$1,m_preprocess!$1:$1048576, $D246, FALSE)), "", HLOOKUP(W$1, m_preprocess!$1:$1048576, $D246, FALSE))</f>
        <v>17.154878947307886</v>
      </c>
    </row>
    <row r="247" spans="1:23">
      <c r="A247" s="42">
        <v>41426</v>
      </c>
      <c r="B247">
        <v>2013</v>
      </c>
      <c r="C247">
        <v>6</v>
      </c>
      <c r="D247">
        <v>247</v>
      </c>
      <c r="E247">
        <f>IF(ISBLANK(HLOOKUP(E$1,m_preprocess!$1:$1048576, $D247, FALSE)), "", HLOOKUP(E$1, m_preprocess!$1:$1048576, $D247, FALSE))</f>
        <v>252.94</v>
      </c>
      <c r="F247">
        <f>IF(ISBLANK(HLOOKUP(F$1,m_preprocess!$1:$1048576, $D247, FALSE)), "", HLOOKUP(F$1, m_preprocess!$1:$1048576, $D247, FALSE))</f>
        <v>142.23136689443101</v>
      </c>
      <c r="G247">
        <f>IF(ISBLANK(HLOOKUP(G$1,m_preprocess!$1:$1048576, $D247, FALSE)), "", HLOOKUP(G$1, m_preprocess!$1:$1048576, $D247, FALSE))</f>
        <v>144.87</v>
      </c>
      <c r="H247">
        <f>IF(ISBLANK(HLOOKUP(H$1,m_preprocess!$1:$1048576, $D247, FALSE)), "", HLOOKUP(H$1, m_preprocess!$1:$1048576, $D247, FALSE))</f>
        <v>101.7</v>
      </c>
      <c r="I247">
        <f>IF(ISBLANK(HLOOKUP(I$1,m_preprocess!$1:$1048576, $D247, FALSE)), "", HLOOKUP(I$1, m_preprocess!$1:$1048576, $D247, FALSE))</f>
        <v>8.4652233648667483</v>
      </c>
      <c r="J247">
        <f>IF(ISBLANK(HLOOKUP(J$1,m_preprocess!$1:$1048576, $D247, FALSE)), "", HLOOKUP(J$1, m_preprocess!$1:$1048576, $D247, FALSE))</f>
        <v>1.7989524168195379</v>
      </c>
      <c r="K247">
        <f>IF(ISBLANK(HLOOKUP(K$1,m_preprocess!$1:$1048576, $D247, FALSE)), "", HLOOKUP(K$1, m_preprocess!$1:$1048576, $D247, FALSE))</f>
        <v>4.8246184734507134</v>
      </c>
      <c r="L247">
        <f>IF(ISBLANK(HLOOKUP(L$1,m_preprocess!$1:$1048576, $D247, FALSE)), "", HLOOKUP(L$1, m_preprocess!$1:$1048576, $D247, FALSE))</f>
        <v>6.2670681134564639</v>
      </c>
      <c r="M247">
        <f>IF(ISBLANK(HLOOKUP(M$1,m_preprocess!$1:$1048576, $D247, FALSE)), "", HLOOKUP(M$1, m_preprocess!$1:$1048576, $D247, FALSE))</f>
        <v>1.4439098794272691</v>
      </c>
      <c r="N247">
        <f>IF(ISBLANK(HLOOKUP(N$1,m_preprocess!$1:$1048576, $D247, FALSE)), "", HLOOKUP(N$1, m_preprocess!$1:$1048576, $D247, FALSE))</f>
        <v>1.747555478206779</v>
      </c>
      <c r="O247">
        <f>IF(ISBLANK(HLOOKUP(O$1,m_preprocess!$1:$1048576, $D247, FALSE)), "", HLOOKUP(O$1, m_preprocess!$1:$1048576, $D247, FALSE))</f>
        <v>3.0272309568027791</v>
      </c>
      <c r="P247">
        <f>IF(ISBLANK(HLOOKUP(P$1,m_preprocess!$1:$1048576, $D247, FALSE)), "", HLOOKUP(P$1, m_preprocess!$1:$1048576, $D247, FALSE))</f>
        <v>439621.48297266825</v>
      </c>
      <c r="Q247">
        <f>IF(ISBLANK(HLOOKUP(Q$1,m_preprocess!$1:$1048576, $D247, FALSE)), "", HLOOKUP(Q$1, m_preprocess!$1:$1048576, $D247, FALSE))</f>
        <v>301281000.20605659</v>
      </c>
      <c r="R247">
        <f>IF(ISBLANK(HLOOKUP(R$1,m_preprocess!$1:$1048576, $D247, FALSE)), "", HLOOKUP(R$1, m_preprocess!$1:$1048576, $D247, FALSE))</f>
        <v>18.174603362412135</v>
      </c>
      <c r="S247">
        <f>IF(ISBLANK(HLOOKUP(S$1,m_preprocess!$1:$1048576, $D247, FALSE)), "", HLOOKUP(S$1, m_preprocess!$1:$1048576, $D247, FALSE))</f>
        <v>16.145908642673085</v>
      </c>
      <c r="T247">
        <f>IF(ISBLANK(HLOOKUP(T$1,m_preprocess!$1:$1048576, $D247, FALSE)), "", HLOOKUP(T$1, m_preprocess!$1:$1048576, $D247, FALSE))</f>
        <v>24.466009214288519</v>
      </c>
      <c r="U247">
        <f>IF(ISBLANK(HLOOKUP(U$1,m_preprocess!$1:$1048576, $D247, FALSE)), "", HLOOKUP(U$1, m_preprocess!$1:$1048576, $D247, FALSE))</f>
        <v>65.837429291874784</v>
      </c>
      <c r="V247">
        <f>IF(ISBLANK(HLOOKUP(V$1,m_preprocess!$1:$1048576, $D247, FALSE)), "", HLOOKUP(V$1, m_preprocess!$1:$1048576, $D247, FALSE))</f>
        <v>22.184839778289071</v>
      </c>
      <c r="W247">
        <f>IF(ISBLANK(HLOOKUP(W$1,m_preprocess!$1:$1048576, $D247, FALSE)), "", HLOOKUP(W$1, m_preprocess!$1:$1048576, $D247, FALSE))</f>
        <v>19.778892268454666</v>
      </c>
    </row>
    <row r="248" spans="1:23">
      <c r="A248" s="42">
        <v>41456</v>
      </c>
      <c r="B248">
        <v>2013</v>
      </c>
      <c r="C248">
        <v>7</v>
      </c>
      <c r="D248">
        <v>248</v>
      </c>
      <c r="E248">
        <f>IF(ISBLANK(HLOOKUP(E$1,m_preprocess!$1:$1048576, $D248, FALSE)), "", HLOOKUP(E$1, m_preprocess!$1:$1048576, $D248, FALSE))</f>
        <v>250.11</v>
      </c>
      <c r="F248">
        <f>IF(ISBLANK(HLOOKUP(F$1,m_preprocess!$1:$1048576, $D248, FALSE)), "", HLOOKUP(F$1, m_preprocess!$1:$1048576, $D248, FALSE))</f>
        <v>143.10127842383315</v>
      </c>
      <c r="G248">
        <f>IF(ISBLANK(HLOOKUP(G$1,m_preprocess!$1:$1048576, $D248, FALSE)), "", HLOOKUP(G$1, m_preprocess!$1:$1048576, $D248, FALSE))</f>
        <v>152.13</v>
      </c>
      <c r="H248">
        <f>IF(ISBLANK(HLOOKUP(H$1,m_preprocess!$1:$1048576, $D248, FALSE)), "", HLOOKUP(H$1, m_preprocess!$1:$1048576, $D248, FALSE))</f>
        <v>108</v>
      </c>
      <c r="I248">
        <f>IF(ISBLANK(HLOOKUP(I$1,m_preprocess!$1:$1048576, $D248, FALSE)), "", HLOOKUP(I$1, m_preprocess!$1:$1048576, $D248, FALSE))</f>
        <v>8.818326198984284</v>
      </c>
      <c r="J248">
        <f>IF(ISBLANK(HLOOKUP(J$1,m_preprocess!$1:$1048576, $D248, FALSE)), "", HLOOKUP(J$1, m_preprocess!$1:$1048576, $D248, FALSE))</f>
        <v>2.1007779712612451</v>
      </c>
      <c r="K248">
        <f>IF(ISBLANK(HLOOKUP(K$1,m_preprocess!$1:$1048576, $D248, FALSE)), "", HLOOKUP(K$1, m_preprocess!$1:$1048576, $D248, FALSE))</f>
        <v>4.9016917223649843</v>
      </c>
      <c r="L248">
        <f>IF(ISBLANK(HLOOKUP(L$1,m_preprocess!$1:$1048576, $D248, FALSE)), "", HLOOKUP(L$1, m_preprocess!$1:$1048576, $D248, FALSE))</f>
        <v>7.7358334041829728</v>
      </c>
      <c r="M248">
        <f>IF(ISBLANK(HLOOKUP(M$1,m_preprocess!$1:$1048576, $D248, FALSE)), "", HLOOKUP(M$1, m_preprocess!$1:$1048576, $D248, FALSE))</f>
        <v>1.7080341600804452</v>
      </c>
      <c r="N248">
        <f>IF(ISBLANK(HLOOKUP(N$1,m_preprocess!$1:$1048576, $D248, FALSE)), "", HLOOKUP(N$1, m_preprocess!$1:$1048576, $D248, FALSE))</f>
        <v>2.2299497677811968</v>
      </c>
      <c r="O248">
        <f>IF(ISBLANK(HLOOKUP(O$1,m_preprocess!$1:$1048576, $D248, FALSE)), "", HLOOKUP(O$1, m_preprocess!$1:$1048576, $D248, FALSE))</f>
        <v>3.7643118359115619</v>
      </c>
      <c r="P248">
        <f>IF(ISBLANK(HLOOKUP(P$1,m_preprocess!$1:$1048576, $D248, FALSE)), "", HLOOKUP(P$1, m_preprocess!$1:$1048576, $D248, FALSE))</f>
        <v>445034.75855099608</v>
      </c>
      <c r="Q248">
        <f>IF(ISBLANK(HLOOKUP(Q$1,m_preprocess!$1:$1048576, $D248, FALSE)), "", HLOOKUP(Q$1, m_preprocess!$1:$1048576, $D248, FALSE))</f>
        <v>294303789.04498202</v>
      </c>
      <c r="R248">
        <f>IF(ISBLANK(HLOOKUP(R$1,m_preprocess!$1:$1048576, $D248, FALSE)), "", HLOOKUP(R$1, m_preprocess!$1:$1048576, $D248, FALSE))</f>
        <v>38.518057369653761</v>
      </c>
      <c r="S248">
        <f>IF(ISBLANK(HLOOKUP(S$1,m_preprocess!$1:$1048576, $D248, FALSE)), "", HLOOKUP(S$1, m_preprocess!$1:$1048576, $D248, FALSE))</f>
        <v>36.439518314824028</v>
      </c>
      <c r="T248">
        <f>IF(ISBLANK(HLOOKUP(T$1,m_preprocess!$1:$1048576, $D248, FALSE)), "", HLOOKUP(T$1, m_preprocess!$1:$1048576, $D248, FALSE))</f>
        <v>28.242178773763495</v>
      </c>
      <c r="U248">
        <f>IF(ISBLANK(HLOOKUP(U$1,m_preprocess!$1:$1048576, $D248, FALSE)), "", HLOOKUP(U$1, m_preprocess!$1:$1048576, $D248, FALSE))</f>
        <v>55.183225496309817</v>
      </c>
      <c r="V248">
        <f>IF(ISBLANK(HLOOKUP(V$1,m_preprocess!$1:$1048576, $D248, FALSE)), "", HLOOKUP(V$1, m_preprocess!$1:$1048576, $D248, FALSE))</f>
        <v>18.165205193352527</v>
      </c>
      <c r="W248">
        <f>IF(ISBLANK(HLOOKUP(W$1,m_preprocess!$1:$1048576, $D248, FALSE)), "", HLOOKUP(W$1, m_preprocess!$1:$1048576, $D248, FALSE))</f>
        <v>19.421398582957224</v>
      </c>
    </row>
    <row r="249" spans="1:23">
      <c r="A249" s="42">
        <v>41487</v>
      </c>
      <c r="B249">
        <v>2013</v>
      </c>
      <c r="C249">
        <v>8</v>
      </c>
      <c r="D249">
        <v>249</v>
      </c>
      <c r="E249">
        <f>IF(ISBLANK(HLOOKUP(E$1,m_preprocess!$1:$1048576, $D249, FALSE)), "", HLOOKUP(E$1, m_preprocess!$1:$1048576, $D249, FALSE))</f>
        <v>247.46</v>
      </c>
      <c r="F249">
        <f>IF(ISBLANK(HLOOKUP(F$1,m_preprocess!$1:$1048576, $D249, FALSE)), "", HLOOKUP(F$1, m_preprocess!$1:$1048576, $D249, FALSE))</f>
        <v>145.01679610235959</v>
      </c>
      <c r="G249">
        <f>IF(ISBLANK(HLOOKUP(G$1,m_preprocess!$1:$1048576, $D249, FALSE)), "", HLOOKUP(G$1, m_preprocess!$1:$1048576, $D249, FALSE))</f>
        <v>151.81</v>
      </c>
      <c r="H249">
        <f>IF(ISBLANK(HLOOKUP(H$1,m_preprocess!$1:$1048576, $D249, FALSE)), "", HLOOKUP(H$1, m_preprocess!$1:$1048576, $D249, FALSE))</f>
        <v>112</v>
      </c>
      <c r="I249">
        <f>IF(ISBLANK(HLOOKUP(I$1,m_preprocess!$1:$1048576, $D249, FALSE)), "", HLOOKUP(I$1, m_preprocess!$1:$1048576, $D249, FALSE))</f>
        <v>8.7280803205097808</v>
      </c>
      <c r="J249">
        <f>IF(ISBLANK(HLOOKUP(J$1,m_preprocess!$1:$1048576, $D249, FALSE)), "", HLOOKUP(J$1, m_preprocess!$1:$1048576, $D249, FALSE))</f>
        <v>1.761211581924097</v>
      </c>
      <c r="K249">
        <f>IF(ISBLANK(HLOOKUP(K$1,m_preprocess!$1:$1048576, $D249, FALSE)), "", HLOOKUP(K$1, m_preprocess!$1:$1048576, $D249, FALSE))</f>
        <v>4.8455940427628761</v>
      </c>
      <c r="L249">
        <f>IF(ISBLANK(HLOOKUP(L$1,m_preprocess!$1:$1048576, $D249, FALSE)), "", HLOOKUP(L$1, m_preprocess!$1:$1048576, $D249, FALSE))</f>
        <v>8.6295186564422384</v>
      </c>
      <c r="M249">
        <f>IF(ISBLANK(HLOOKUP(M$1,m_preprocess!$1:$1048576, $D249, FALSE)), "", HLOOKUP(M$1, m_preprocess!$1:$1048576, $D249, FALSE))</f>
        <v>1.6734658040661248</v>
      </c>
      <c r="N249">
        <f>IF(ISBLANK(HLOOKUP(N$1,m_preprocess!$1:$1048576, $D249, FALSE)), "", HLOOKUP(N$1, m_preprocess!$1:$1048576, $D249, FALSE))</f>
        <v>2.6082249868411531</v>
      </c>
      <c r="O249">
        <f>IF(ISBLANK(HLOOKUP(O$1,m_preprocess!$1:$1048576, $D249, FALSE)), "", HLOOKUP(O$1, m_preprocess!$1:$1048576, $D249, FALSE))</f>
        <v>4.2890039782685223</v>
      </c>
      <c r="P249">
        <f>IF(ISBLANK(HLOOKUP(P$1,m_preprocess!$1:$1048576, $D249, FALSE)), "", HLOOKUP(P$1, m_preprocess!$1:$1048576, $D249, FALSE))</f>
        <v>444849.15385550243</v>
      </c>
      <c r="Q249">
        <f>IF(ISBLANK(HLOOKUP(Q$1,m_preprocess!$1:$1048576, $D249, FALSE)), "", HLOOKUP(Q$1, m_preprocess!$1:$1048576, $D249, FALSE))</f>
        <v>291419284.74638003</v>
      </c>
      <c r="R249">
        <f>IF(ISBLANK(HLOOKUP(R$1,m_preprocess!$1:$1048576, $D249, FALSE)), "", HLOOKUP(R$1, m_preprocess!$1:$1048576, $D249, FALSE))</f>
        <v>21.866710334447966</v>
      </c>
      <c r="S249">
        <f>IF(ISBLANK(HLOOKUP(S$1,m_preprocess!$1:$1048576, $D249, FALSE)), "", HLOOKUP(S$1, m_preprocess!$1:$1048576, $D249, FALSE))</f>
        <v>19.845734041514742</v>
      </c>
      <c r="T249">
        <f>IF(ISBLANK(HLOOKUP(T$1,m_preprocess!$1:$1048576, $D249, FALSE)), "", HLOOKUP(T$1, m_preprocess!$1:$1048576, $D249, FALSE))</f>
        <v>26.307383955077775</v>
      </c>
      <c r="U249">
        <f>IF(ISBLANK(HLOOKUP(U$1,m_preprocess!$1:$1048576, $D249, FALSE)), "", HLOOKUP(U$1, m_preprocess!$1:$1048576, $D249, FALSE))</f>
        <v>60.780946864593325</v>
      </c>
      <c r="V249">
        <f>IF(ISBLANK(HLOOKUP(V$1,m_preprocess!$1:$1048576, $D249, FALSE)), "", HLOOKUP(V$1, m_preprocess!$1:$1048576, $D249, FALSE))</f>
        <v>21.684834988219908</v>
      </c>
      <c r="W249">
        <f>IF(ISBLANK(HLOOKUP(W$1,m_preprocess!$1:$1048576, $D249, FALSE)), "", HLOOKUP(W$1, m_preprocess!$1:$1048576, $D249, FALSE))</f>
        <v>19.220340622010529</v>
      </c>
    </row>
    <row r="250" spans="1:23">
      <c r="A250" s="42">
        <v>41518</v>
      </c>
      <c r="B250">
        <v>2013</v>
      </c>
      <c r="C250">
        <v>9</v>
      </c>
      <c r="D250">
        <v>250</v>
      </c>
      <c r="E250">
        <f>IF(ISBLANK(HLOOKUP(E$1,m_preprocess!$1:$1048576, $D250, FALSE)), "", HLOOKUP(E$1, m_preprocess!$1:$1048576, $D250, FALSE))</f>
        <v>259.60000000000002</v>
      </c>
      <c r="F250">
        <f>IF(ISBLANK(HLOOKUP(F$1,m_preprocess!$1:$1048576, $D250, FALSE)), "", HLOOKUP(F$1, m_preprocess!$1:$1048576, $D250, FALSE))</f>
        <v>146.98857320023507</v>
      </c>
      <c r="G250">
        <f>IF(ISBLANK(HLOOKUP(G$1,m_preprocess!$1:$1048576, $D250, FALSE)), "", HLOOKUP(G$1, m_preprocess!$1:$1048576, $D250, FALSE))</f>
        <v>147.27000000000001</v>
      </c>
      <c r="H250">
        <f>IF(ISBLANK(HLOOKUP(H$1,m_preprocess!$1:$1048576, $D250, FALSE)), "", HLOOKUP(H$1, m_preprocess!$1:$1048576, $D250, FALSE))</f>
        <v>107.3</v>
      </c>
      <c r="I250">
        <f>IF(ISBLANK(HLOOKUP(I$1,m_preprocess!$1:$1048576, $D250, FALSE)), "", HLOOKUP(I$1, m_preprocess!$1:$1048576, $D250, FALSE))</f>
        <v>8.3622933188317816</v>
      </c>
      <c r="J250">
        <f>IF(ISBLANK(HLOOKUP(J$1,m_preprocess!$1:$1048576, $D250, FALSE)), "", HLOOKUP(J$1, m_preprocess!$1:$1048576, $D250, FALSE))</f>
        <v>1.9051687906525936</v>
      </c>
      <c r="K250">
        <f>IF(ISBLANK(HLOOKUP(K$1,m_preprocess!$1:$1048576, $D250, FALSE)), "", HLOOKUP(K$1, m_preprocess!$1:$1048576, $D250, FALSE))</f>
        <v>4.5238739742793195</v>
      </c>
      <c r="L250">
        <f>IF(ISBLANK(HLOOKUP(L$1,m_preprocess!$1:$1048576, $D250, FALSE)), "", HLOOKUP(L$1, m_preprocess!$1:$1048576, $D250, FALSE))</f>
        <v>7.4469266372815621</v>
      </c>
      <c r="M250">
        <f>IF(ISBLANK(HLOOKUP(M$1,m_preprocess!$1:$1048576, $D250, FALSE)), "", HLOOKUP(M$1, m_preprocess!$1:$1048576, $D250, FALSE))</f>
        <v>1.6917562468860583</v>
      </c>
      <c r="N250">
        <f>IF(ISBLANK(HLOOKUP(N$1,m_preprocess!$1:$1048576, $D250, FALSE)), "", HLOOKUP(N$1, m_preprocess!$1:$1048576, $D250, FALSE))</f>
        <v>2.6793436458141096</v>
      </c>
      <c r="O250">
        <f>IF(ISBLANK(HLOOKUP(O$1,m_preprocess!$1:$1048576, $D250, FALSE)), "", HLOOKUP(O$1, m_preprocess!$1:$1048576, $D250, FALSE))</f>
        <v>3.0434459123231883</v>
      </c>
      <c r="P250">
        <f>IF(ISBLANK(HLOOKUP(P$1,m_preprocess!$1:$1048576, $D250, FALSE)), "", HLOOKUP(P$1, m_preprocess!$1:$1048576, $D250, FALSE))</f>
        <v>443787.00088397361</v>
      </c>
      <c r="Q250">
        <f>IF(ISBLANK(HLOOKUP(Q$1,m_preprocess!$1:$1048576, $D250, FALSE)), "", HLOOKUP(Q$1, m_preprocess!$1:$1048576, $D250, FALSE))</f>
        <v>291590186.57403344</v>
      </c>
      <c r="R250">
        <f>IF(ISBLANK(HLOOKUP(R$1,m_preprocess!$1:$1048576, $D250, FALSE)), "", HLOOKUP(R$1, m_preprocess!$1:$1048576, $D250, FALSE))</f>
        <v>19.509631630300188</v>
      </c>
      <c r="S250">
        <f>IF(ISBLANK(HLOOKUP(S$1,m_preprocess!$1:$1048576, $D250, FALSE)), "", HLOOKUP(S$1, m_preprocess!$1:$1048576, $D250, FALSE))</f>
        <v>17.409578433787448</v>
      </c>
      <c r="T250">
        <f>IF(ISBLANK(HLOOKUP(T$1,m_preprocess!$1:$1048576, $D250, FALSE)), "", HLOOKUP(T$1, m_preprocess!$1:$1048576, $D250, FALSE))</f>
        <v>27.284535183130728</v>
      </c>
      <c r="U250">
        <f>IF(ISBLANK(HLOOKUP(U$1,m_preprocess!$1:$1048576, $D250, FALSE)), "", HLOOKUP(U$1, m_preprocess!$1:$1048576, $D250, FALSE))</f>
        <v>57.371649915115405</v>
      </c>
      <c r="V250">
        <f>IF(ISBLANK(HLOOKUP(V$1,m_preprocess!$1:$1048576, $D250, FALSE)), "", HLOOKUP(V$1, m_preprocess!$1:$1048576, $D250, FALSE))</f>
        <v>15.864848588082429</v>
      </c>
      <c r="W250">
        <f>IF(ISBLANK(HLOOKUP(W$1,m_preprocess!$1:$1048576, $D250, FALSE)), "", HLOOKUP(W$1, m_preprocess!$1:$1048576, $D250, FALSE))</f>
        <v>16.629319951764053</v>
      </c>
    </row>
    <row r="251" spans="1:23">
      <c r="A251" s="42">
        <v>41548</v>
      </c>
      <c r="B251">
        <v>2013</v>
      </c>
      <c r="C251">
        <v>10</v>
      </c>
      <c r="D251">
        <v>251</v>
      </c>
      <c r="E251">
        <f>IF(ISBLANK(HLOOKUP(E$1,m_preprocess!$1:$1048576, $D251, FALSE)), "", HLOOKUP(E$1, m_preprocess!$1:$1048576, $D251, FALSE))</f>
        <v>271.24</v>
      </c>
      <c r="F251">
        <f>IF(ISBLANK(HLOOKUP(F$1,m_preprocess!$1:$1048576, $D251, FALSE)), "", HLOOKUP(F$1, m_preprocess!$1:$1048576, $D251, FALSE))</f>
        <v>148.06623648598699</v>
      </c>
      <c r="G251">
        <f>IF(ISBLANK(HLOOKUP(G$1,m_preprocess!$1:$1048576, $D251, FALSE)), "", HLOOKUP(G$1, m_preprocess!$1:$1048576, $D251, FALSE))</f>
        <v>151.9</v>
      </c>
      <c r="H251">
        <f>IF(ISBLANK(HLOOKUP(H$1,m_preprocess!$1:$1048576, $D251, FALSE)), "", HLOOKUP(H$1, m_preprocess!$1:$1048576, $D251, FALSE))</f>
        <v>112.6</v>
      </c>
      <c r="I251">
        <f>IF(ISBLANK(HLOOKUP(I$1,m_preprocess!$1:$1048576, $D251, FALSE)), "", HLOOKUP(I$1, m_preprocess!$1:$1048576, $D251, FALSE))</f>
        <v>9.2615681911160053</v>
      </c>
      <c r="J251">
        <f>IF(ISBLANK(HLOOKUP(J$1,m_preprocess!$1:$1048576, $D251, FALSE)), "", HLOOKUP(J$1, m_preprocess!$1:$1048576, $D251, FALSE))</f>
        <v>2.2328280330869701</v>
      </c>
      <c r="K251">
        <f>IF(ISBLANK(HLOOKUP(K$1,m_preprocess!$1:$1048576, $D251, FALSE)), "", HLOOKUP(K$1, m_preprocess!$1:$1048576, $D251, FALSE))</f>
        <v>4.9091331665005455</v>
      </c>
      <c r="L251">
        <f>IF(ISBLANK(HLOOKUP(L$1,m_preprocess!$1:$1048576, $D251, FALSE)), "", HLOOKUP(L$1, m_preprocess!$1:$1048576, $D251, FALSE))</f>
        <v>8.9866485782960694</v>
      </c>
      <c r="M251">
        <f>IF(ISBLANK(HLOOKUP(M$1,m_preprocess!$1:$1048576, $D251, FALSE)), "", HLOOKUP(M$1, m_preprocess!$1:$1048576, $D251, FALSE))</f>
        <v>2.0897257030434764</v>
      </c>
      <c r="N251">
        <f>IF(ISBLANK(HLOOKUP(N$1,m_preprocess!$1:$1048576, $D251, FALSE)), "", HLOOKUP(N$1, m_preprocess!$1:$1048576, $D251, FALSE))</f>
        <v>2.5247802282122906</v>
      </c>
      <c r="O251">
        <f>IF(ISBLANK(HLOOKUP(O$1,m_preprocess!$1:$1048576, $D251, FALSE)), "", HLOOKUP(O$1, m_preprocess!$1:$1048576, $D251, FALSE))</f>
        <v>4.3442817363398172</v>
      </c>
      <c r="P251">
        <f>IF(ISBLANK(HLOOKUP(P$1,m_preprocess!$1:$1048576, $D251, FALSE)), "", HLOOKUP(P$1, m_preprocess!$1:$1048576, $D251, FALSE))</f>
        <v>447088.38092480629</v>
      </c>
      <c r="Q251">
        <f>IF(ISBLANK(HLOOKUP(Q$1,m_preprocess!$1:$1048576, $D251, FALSE)), "", HLOOKUP(Q$1, m_preprocess!$1:$1048576, $D251, FALSE))</f>
        <v>297588272.81649637</v>
      </c>
      <c r="R251">
        <f>IF(ISBLANK(HLOOKUP(R$1,m_preprocess!$1:$1048576, $D251, FALSE)), "", HLOOKUP(R$1, m_preprocess!$1:$1048576, $D251, FALSE))</f>
        <v>21.183635955364114</v>
      </c>
      <c r="S251">
        <f>IF(ISBLANK(HLOOKUP(S$1,m_preprocess!$1:$1048576, $D251, FALSE)), "", HLOOKUP(S$1, m_preprocess!$1:$1048576, $D251, FALSE))</f>
        <v>18.942987743633562</v>
      </c>
      <c r="T251">
        <f>IF(ISBLANK(HLOOKUP(T$1,m_preprocess!$1:$1048576, $D251, FALSE)), "", HLOOKUP(T$1, m_preprocess!$1:$1048576, $D251, FALSE))</f>
        <v>29.371057651023481</v>
      </c>
      <c r="U251">
        <f>IF(ISBLANK(HLOOKUP(U$1,m_preprocess!$1:$1048576, $D251, FALSE)), "", HLOOKUP(U$1, m_preprocess!$1:$1048576, $D251, FALSE))</f>
        <v>58.590772328826183</v>
      </c>
      <c r="V251">
        <f>IF(ISBLANK(HLOOKUP(V$1,m_preprocess!$1:$1048576, $D251, FALSE)), "", HLOOKUP(V$1, m_preprocess!$1:$1048576, $D251, FALSE))</f>
        <v>18.725577888666077</v>
      </c>
      <c r="W251">
        <f>IF(ISBLANK(HLOOKUP(W$1,m_preprocess!$1:$1048576, $D251, FALSE)), "", HLOOKUP(W$1, m_preprocess!$1:$1048576, $D251, FALSE))</f>
        <v>20.950609218014272</v>
      </c>
    </row>
    <row r="252" spans="1:23">
      <c r="A252" s="42">
        <v>41579</v>
      </c>
      <c r="B252">
        <v>2013</v>
      </c>
      <c r="C252">
        <v>11</v>
      </c>
      <c r="D252">
        <v>252</v>
      </c>
      <c r="E252">
        <f>IF(ISBLANK(HLOOKUP(E$1,m_preprocess!$1:$1048576, $D252, FALSE)), "", HLOOKUP(E$1, m_preprocess!$1:$1048576, $D252, FALSE))</f>
        <v>257.89</v>
      </c>
      <c r="F252">
        <f>IF(ISBLANK(HLOOKUP(F$1,m_preprocess!$1:$1048576, $D252, FALSE)), "", HLOOKUP(F$1, m_preprocess!$1:$1048576, $D252, FALSE))</f>
        <v>148.02065500677401</v>
      </c>
      <c r="G252">
        <f>IF(ISBLANK(HLOOKUP(G$1,m_preprocess!$1:$1048576, $D252, FALSE)), "", HLOOKUP(G$1, m_preprocess!$1:$1048576, $D252, FALSE))</f>
        <v>147.79</v>
      </c>
      <c r="H252">
        <f>IF(ISBLANK(HLOOKUP(H$1,m_preprocess!$1:$1048576, $D252, FALSE)), "", HLOOKUP(H$1, m_preprocess!$1:$1048576, $D252, FALSE))</f>
        <v>106.1</v>
      </c>
      <c r="I252">
        <f>IF(ISBLANK(HLOOKUP(I$1,m_preprocess!$1:$1048576, $D252, FALSE)), "", HLOOKUP(I$1, m_preprocess!$1:$1048576, $D252, FALSE))</f>
        <v>8.0249069805261311</v>
      </c>
      <c r="J252">
        <f>IF(ISBLANK(HLOOKUP(J$1,m_preprocess!$1:$1048576, $D252, FALSE)), "", HLOOKUP(J$1, m_preprocess!$1:$1048576, $D252, FALSE))</f>
        <v>1.9083941276163929</v>
      </c>
      <c r="K252">
        <f>IF(ISBLANK(HLOOKUP(K$1,m_preprocess!$1:$1048576, $D252, FALSE)), "", HLOOKUP(K$1, m_preprocess!$1:$1048576, $D252, FALSE))</f>
        <v>4.4040948118206176</v>
      </c>
      <c r="L252">
        <f>IF(ISBLANK(HLOOKUP(L$1,m_preprocess!$1:$1048576, $D252, FALSE)), "", HLOOKUP(L$1, m_preprocess!$1:$1048576, $D252, FALSE))</f>
        <v>8.3820026632490858</v>
      </c>
      <c r="M252">
        <f>IF(ISBLANK(HLOOKUP(M$1,m_preprocess!$1:$1048576, $D252, FALSE)), "", HLOOKUP(M$1, m_preprocess!$1:$1048576, $D252, FALSE))</f>
        <v>1.7668740808582764</v>
      </c>
      <c r="N252">
        <f>IF(ISBLANK(HLOOKUP(N$1,m_preprocess!$1:$1048576, $D252, FALSE)), "", HLOOKUP(N$1, m_preprocess!$1:$1048576, $D252, FALSE))</f>
        <v>2.7646885684418101</v>
      </c>
      <c r="O252">
        <f>IF(ISBLANK(HLOOKUP(O$1,m_preprocess!$1:$1048576, $D252, FALSE)), "", HLOOKUP(O$1, m_preprocess!$1:$1048576, $D252, FALSE))</f>
        <v>3.8064195705979049</v>
      </c>
      <c r="P252">
        <f>IF(ISBLANK(HLOOKUP(P$1,m_preprocess!$1:$1048576, $D252, FALSE)), "", HLOOKUP(P$1, m_preprocess!$1:$1048576, $D252, FALSE))</f>
        <v>457766.23988427134</v>
      </c>
      <c r="Q252">
        <f>IF(ISBLANK(HLOOKUP(Q$1,m_preprocess!$1:$1048576, $D252, FALSE)), "", HLOOKUP(Q$1, m_preprocess!$1:$1048576, $D252, FALSE))</f>
        <v>303863406.09465361</v>
      </c>
      <c r="R252">
        <f>IF(ISBLANK(HLOOKUP(R$1,m_preprocess!$1:$1048576, $D252, FALSE)), "", HLOOKUP(R$1, m_preprocess!$1:$1048576, $D252, FALSE))</f>
        <v>18.845913267120306</v>
      </c>
      <c r="S252">
        <f>IF(ISBLANK(HLOOKUP(S$1,m_preprocess!$1:$1048576, $D252, FALSE)), "", HLOOKUP(S$1, m_preprocess!$1:$1048576, $D252, FALSE))</f>
        <v>16.697751485337562</v>
      </c>
      <c r="T252">
        <f>IF(ISBLANK(HLOOKUP(T$1,m_preprocess!$1:$1048576, $D252, FALSE)), "", HLOOKUP(T$1, m_preprocess!$1:$1048576, $D252, FALSE))</f>
        <v>26.660051367962161</v>
      </c>
      <c r="U252">
        <f>IF(ISBLANK(HLOOKUP(U$1,m_preprocess!$1:$1048576, $D252, FALSE)), "", HLOOKUP(U$1, m_preprocess!$1:$1048576, $D252, FALSE))</f>
        <v>65.037229056489693</v>
      </c>
      <c r="V252">
        <f>IF(ISBLANK(HLOOKUP(V$1,m_preprocess!$1:$1048576, $D252, FALSE)), "", HLOOKUP(V$1, m_preprocess!$1:$1048576, $D252, FALSE))</f>
        <v>16.730700704483887</v>
      </c>
      <c r="W252">
        <f>IF(ISBLANK(HLOOKUP(W$1,m_preprocess!$1:$1048576, $D252, FALSE)), "", HLOOKUP(W$1, m_preprocess!$1:$1048576, $D252, FALSE))</f>
        <v>23.324100598271251</v>
      </c>
    </row>
    <row r="253" spans="1:23">
      <c r="A253" s="42">
        <v>41609</v>
      </c>
      <c r="B253">
        <v>2013</v>
      </c>
      <c r="C253">
        <v>12</v>
      </c>
      <c r="D253">
        <v>253</v>
      </c>
      <c r="E253">
        <f>IF(ISBLANK(HLOOKUP(E$1,m_preprocess!$1:$1048576, $D253, FALSE)), "", HLOOKUP(E$1, m_preprocess!$1:$1048576, $D253, FALSE))</f>
        <v>267.5</v>
      </c>
      <c r="F253">
        <f>IF(ISBLANK(HLOOKUP(F$1,m_preprocess!$1:$1048576, $D253, FALSE)), "", HLOOKUP(F$1, m_preprocess!$1:$1048576, $D253, FALSE))</f>
        <v>148.14201643848099</v>
      </c>
      <c r="G253">
        <f>IF(ISBLANK(HLOOKUP(G$1,m_preprocess!$1:$1048576, $D253, FALSE)), "", HLOOKUP(G$1, m_preprocess!$1:$1048576, $D253, FALSE))</f>
        <v>145.77000000000001</v>
      </c>
      <c r="H253">
        <f>IF(ISBLANK(HLOOKUP(H$1,m_preprocess!$1:$1048576, $D253, FALSE)), "", HLOOKUP(H$1, m_preprocess!$1:$1048576, $D253, FALSE))</f>
        <v>90.1</v>
      </c>
      <c r="I253">
        <f>IF(ISBLANK(HLOOKUP(I$1,m_preprocess!$1:$1048576, $D253, FALSE)), "", HLOOKUP(I$1, m_preprocess!$1:$1048576, $D253, FALSE))</f>
        <v>8.1285128716811972</v>
      </c>
      <c r="J253">
        <f>IF(ISBLANK(HLOOKUP(J$1,m_preprocess!$1:$1048576, $D253, FALSE)), "", HLOOKUP(J$1, m_preprocess!$1:$1048576, $D253, FALSE))</f>
        <v>2.1072576550481941</v>
      </c>
      <c r="K253">
        <f>IF(ISBLANK(HLOOKUP(K$1,m_preprocess!$1:$1048576, $D253, FALSE)), "", HLOOKUP(K$1, m_preprocess!$1:$1048576, $D253, FALSE))</f>
        <v>4.4021134459220734</v>
      </c>
      <c r="L253">
        <f>IF(ISBLANK(HLOOKUP(L$1,m_preprocess!$1:$1048576, $D253, FALSE)), "", HLOOKUP(L$1, m_preprocess!$1:$1048576, $D253, FALSE))</f>
        <v>9.9629638804337297</v>
      </c>
      <c r="M253">
        <f>IF(ISBLANK(HLOOKUP(M$1,m_preprocess!$1:$1048576, $D253, FALSE)), "", HLOOKUP(M$1, m_preprocess!$1:$1048576, $D253, FALSE))</f>
        <v>2.1535890655134744</v>
      </c>
      <c r="N253">
        <f>IF(ISBLANK(HLOOKUP(N$1,m_preprocess!$1:$1048576, $D253, FALSE)), "", HLOOKUP(N$1, m_preprocess!$1:$1048576, $D253, FALSE))</f>
        <v>3.9119931484159496</v>
      </c>
      <c r="O253">
        <f>IF(ISBLANK(HLOOKUP(O$1,m_preprocess!$1:$1048576, $D253, FALSE)), "", HLOOKUP(O$1, m_preprocess!$1:$1048576, $D253, FALSE))</f>
        <v>3.7982386877713861</v>
      </c>
      <c r="P253">
        <f>IF(ISBLANK(HLOOKUP(P$1,m_preprocess!$1:$1048576, $D253, FALSE)), "", HLOOKUP(P$1, m_preprocess!$1:$1048576, $D253, FALSE))</f>
        <v>461409.94216212857</v>
      </c>
      <c r="Q253">
        <f>IF(ISBLANK(HLOOKUP(Q$1,m_preprocess!$1:$1048576, $D253, FALSE)), "", HLOOKUP(Q$1, m_preprocess!$1:$1048576, $D253, FALSE))</f>
        <v>341071144.15978235</v>
      </c>
      <c r="R253">
        <f>IF(ISBLANK(HLOOKUP(R$1,m_preprocess!$1:$1048576, $D253, FALSE)), "", HLOOKUP(R$1, m_preprocess!$1:$1048576, $D253, FALSE))</f>
        <v>21.658480855985975</v>
      </c>
      <c r="S253">
        <f>IF(ISBLANK(HLOOKUP(S$1,m_preprocess!$1:$1048576, $D253, FALSE)), "", HLOOKUP(S$1, m_preprocess!$1:$1048576, $D253, FALSE))</f>
        <v>19.19276171848734</v>
      </c>
      <c r="T253">
        <f>IF(ISBLANK(HLOOKUP(T$1,m_preprocess!$1:$1048576, $D253, FALSE)), "", HLOOKUP(T$1, m_preprocess!$1:$1048576, $D253, FALSE))</f>
        <v>37.624494839481422</v>
      </c>
      <c r="U253">
        <f>IF(ISBLANK(HLOOKUP(U$1,m_preprocess!$1:$1048576, $D253, FALSE)), "", HLOOKUP(U$1, m_preprocess!$1:$1048576, $D253, FALSE))</f>
        <v>115.34591145683214</v>
      </c>
      <c r="V253">
        <f>IF(ISBLANK(HLOOKUP(V$1,m_preprocess!$1:$1048576, $D253, FALSE)), "", HLOOKUP(V$1, m_preprocess!$1:$1048576, $D253, FALSE))</f>
        <v>24.686859048652892</v>
      </c>
      <c r="W253">
        <f>IF(ISBLANK(HLOOKUP(W$1,m_preprocess!$1:$1048576, $D253, FALSE)), "", HLOOKUP(W$1, m_preprocess!$1:$1048576, $D253, FALSE))</f>
        <v>46.905284719717358</v>
      </c>
    </row>
    <row r="254" spans="1:23">
      <c r="A254" s="42">
        <v>41640</v>
      </c>
      <c r="B254">
        <v>2014</v>
      </c>
      <c r="C254">
        <v>1</v>
      </c>
      <c r="D254">
        <v>254</v>
      </c>
      <c r="E254">
        <f>IF(ISBLANK(HLOOKUP(E$1,m_preprocess!$1:$1048576, $D254, FALSE)), "", HLOOKUP(E$1, m_preprocess!$1:$1048576, $D254, FALSE))</f>
        <v>235.85</v>
      </c>
      <c r="F254">
        <f>IF(ISBLANK(HLOOKUP(F$1,m_preprocess!$1:$1048576, $D254, FALSE)), "", HLOOKUP(F$1, m_preprocess!$1:$1048576, $D254, FALSE))</f>
        <v>148.53</v>
      </c>
      <c r="G254">
        <f>IF(ISBLANK(HLOOKUP(G$1,m_preprocess!$1:$1048576, $D254, FALSE)), "", HLOOKUP(G$1, m_preprocess!$1:$1048576, $D254, FALSE))</f>
        <v>142.72</v>
      </c>
      <c r="H254">
        <f>IF(ISBLANK(HLOOKUP(H$1,m_preprocess!$1:$1048576, $D254, FALSE)), "", HLOOKUP(H$1, m_preprocess!$1:$1048576, $D254, FALSE))</f>
        <v>92.6</v>
      </c>
      <c r="I254">
        <f>IF(ISBLANK(HLOOKUP(I$1,m_preprocess!$1:$1048576, $D254, FALSE)), "", HLOOKUP(I$1, m_preprocess!$1:$1048576, $D254, FALSE))</f>
        <v>8.2655377098118556</v>
      </c>
      <c r="J254">
        <f>IF(ISBLANK(HLOOKUP(J$1,m_preprocess!$1:$1048576, $D254, FALSE)), "", HLOOKUP(J$1, m_preprocess!$1:$1048576, $D254, FALSE))</f>
        <v>2.1464974159572203</v>
      </c>
      <c r="K254">
        <f>IF(ISBLANK(HLOOKUP(K$1,m_preprocess!$1:$1048576, $D254, FALSE)), "", HLOOKUP(K$1, m_preprocess!$1:$1048576, $D254, FALSE))</f>
        <v>4.7218126252265975</v>
      </c>
      <c r="L254">
        <f>IF(ISBLANK(HLOOKUP(L$1,m_preprocess!$1:$1048576, $D254, FALSE)), "", HLOOKUP(L$1, m_preprocess!$1:$1048576, $D254, FALSE))</f>
        <v>8.2718616276219503</v>
      </c>
      <c r="M254">
        <f>IF(ISBLANK(HLOOKUP(M$1,m_preprocess!$1:$1048576, $D254, FALSE)), "", HLOOKUP(M$1, m_preprocess!$1:$1048576, $D254, FALSE))</f>
        <v>1.7014699933187365</v>
      </c>
      <c r="N254">
        <f>IF(ISBLANK(HLOOKUP(N$1,m_preprocess!$1:$1048576, $D254, FALSE)), "", HLOOKUP(N$1, m_preprocess!$1:$1048576, $D254, FALSE))</f>
        <v>2.8226609329516328</v>
      </c>
      <c r="O254">
        <f>IF(ISBLANK(HLOOKUP(O$1,m_preprocess!$1:$1048576, $D254, FALSE)), "", HLOOKUP(O$1, m_preprocess!$1:$1048576, $D254, FALSE))</f>
        <v>3.7111195494035787</v>
      </c>
      <c r="P254">
        <f>IF(ISBLANK(HLOOKUP(P$1,m_preprocess!$1:$1048576, $D254, FALSE)), "", HLOOKUP(P$1, m_preprocess!$1:$1048576, $D254, FALSE))</f>
        <v>455984.60344652901</v>
      </c>
      <c r="Q254">
        <f>IF(ISBLANK(HLOOKUP(Q$1,m_preprocess!$1:$1048576, $D254, FALSE)), "", HLOOKUP(Q$1, m_preprocess!$1:$1048576, $D254, FALSE))</f>
        <v>325636639.93738639</v>
      </c>
      <c r="R254">
        <f>IF(ISBLANK(HLOOKUP(R$1,m_preprocess!$1:$1048576, $D254, FALSE)), "", HLOOKUP(R$1, m_preprocess!$1:$1048576, $D254, FALSE))</f>
        <v>23.497005998788122</v>
      </c>
      <c r="S254">
        <f>IF(ISBLANK(HLOOKUP(S$1,m_preprocess!$1:$1048576, $D254, FALSE)), "", HLOOKUP(S$1, m_preprocess!$1:$1048576, $D254, FALSE))</f>
        <v>21.38241351915438</v>
      </c>
      <c r="T254">
        <f>IF(ISBLANK(HLOOKUP(T$1,m_preprocess!$1:$1048576, $D254, FALSE)), "", HLOOKUP(T$1, m_preprocess!$1:$1048576, $D254, FALSE))</f>
        <v>20.933815976570386</v>
      </c>
      <c r="U254">
        <f>IF(ISBLANK(HLOOKUP(U$1,m_preprocess!$1:$1048576, $D254, FALSE)), "", HLOOKUP(U$1, m_preprocess!$1:$1048576, $D254, FALSE))</f>
        <v>45.959362309431093</v>
      </c>
      <c r="V254">
        <f>IF(ISBLANK(HLOOKUP(V$1,m_preprocess!$1:$1048576, $D254, FALSE)), "", HLOOKUP(V$1, m_preprocess!$1:$1048576, $D254, FALSE))</f>
        <v>7.1335325860095606</v>
      </c>
      <c r="W254">
        <f>IF(ISBLANK(HLOOKUP(W$1,m_preprocess!$1:$1048576, $D254, FALSE)), "", HLOOKUP(W$1, m_preprocess!$1:$1048576, $D254, FALSE))</f>
        <v>16.531510772234565</v>
      </c>
    </row>
    <row r="255" spans="1:23">
      <c r="A255" s="42">
        <v>41671</v>
      </c>
      <c r="B255">
        <v>2014</v>
      </c>
      <c r="C255">
        <v>2</v>
      </c>
      <c r="D255">
        <v>255</v>
      </c>
      <c r="E255">
        <f>IF(ISBLANK(HLOOKUP(E$1,m_preprocess!$1:$1048576, $D255, FALSE)), "", HLOOKUP(E$1, m_preprocess!$1:$1048576, $D255, FALSE))</f>
        <v>226.97</v>
      </c>
      <c r="F255">
        <f>IF(ISBLANK(HLOOKUP(F$1,m_preprocess!$1:$1048576, $D255, FALSE)), "", HLOOKUP(F$1, m_preprocess!$1:$1048576, $D255, FALSE))</f>
        <v>149.65</v>
      </c>
      <c r="G255">
        <f>IF(ISBLANK(HLOOKUP(G$1,m_preprocess!$1:$1048576, $D255, FALSE)), "", HLOOKUP(G$1, m_preprocess!$1:$1048576, $D255, FALSE))</f>
        <v>143.53</v>
      </c>
      <c r="H255">
        <f>IF(ISBLANK(HLOOKUP(H$1,m_preprocess!$1:$1048576, $D255, FALSE)), "", HLOOKUP(H$1, m_preprocess!$1:$1048576, $D255, FALSE))</f>
        <v>92.3</v>
      </c>
      <c r="I255">
        <f>IF(ISBLANK(HLOOKUP(I$1,m_preprocess!$1:$1048576, $D255, FALSE)), "", HLOOKUP(I$1, m_preprocess!$1:$1048576, $D255, FALSE))</f>
        <v>8.3347583598149999</v>
      </c>
      <c r="J255">
        <f>IF(ISBLANK(HLOOKUP(J$1,m_preprocess!$1:$1048576, $D255, FALSE)), "", HLOOKUP(J$1, m_preprocess!$1:$1048576, $D255, FALSE))</f>
        <v>2.7290145371397414</v>
      </c>
      <c r="K255">
        <f>IF(ISBLANK(HLOOKUP(K$1,m_preprocess!$1:$1048576, $D255, FALSE)), "", HLOOKUP(K$1, m_preprocess!$1:$1048576, $D255, FALSE))</f>
        <v>4.5176201371071381</v>
      </c>
      <c r="L255">
        <f>IF(ISBLANK(HLOOKUP(L$1,m_preprocess!$1:$1048576, $D255, FALSE)), "", HLOOKUP(L$1, m_preprocess!$1:$1048576, $D255, FALSE))</f>
        <v>8.0149783460403246</v>
      </c>
      <c r="M255">
        <f>IF(ISBLANK(HLOOKUP(M$1,m_preprocess!$1:$1048576, $D255, FALSE)), "", HLOOKUP(M$1, m_preprocess!$1:$1048576, $D255, FALSE))</f>
        <v>1.607272788640856</v>
      </c>
      <c r="N255">
        <f>IF(ISBLANK(HLOOKUP(N$1,m_preprocess!$1:$1048576, $D255, FALSE)), "", HLOOKUP(N$1, m_preprocess!$1:$1048576, $D255, FALSE))</f>
        <v>2.6678360590057149</v>
      </c>
      <c r="O255">
        <f>IF(ISBLANK(HLOOKUP(O$1,m_preprocess!$1:$1048576, $D255, FALSE)), "", HLOOKUP(O$1, m_preprocess!$1:$1048576, $D255, FALSE))</f>
        <v>3.6976612253193908</v>
      </c>
      <c r="P255">
        <f>IF(ISBLANK(HLOOKUP(P$1,m_preprocess!$1:$1048576, $D255, FALSE)), "", HLOOKUP(P$1, m_preprocess!$1:$1048576, $D255, FALSE))</f>
        <v>455419.69097685022</v>
      </c>
      <c r="Q255">
        <f>IF(ISBLANK(HLOOKUP(Q$1,m_preprocess!$1:$1048576, $D255, FALSE)), "", HLOOKUP(Q$1, m_preprocess!$1:$1048576, $D255, FALSE))</f>
        <v>321835352.79305047</v>
      </c>
      <c r="R255">
        <f>IF(ISBLANK(HLOOKUP(R$1,m_preprocess!$1:$1048576, $D255, FALSE)), "", HLOOKUP(R$1, m_preprocess!$1:$1048576, $D255, FALSE))</f>
        <v>18.403472482459073</v>
      </c>
      <c r="S255">
        <f>IF(ISBLANK(HLOOKUP(S$1,m_preprocess!$1:$1048576, $D255, FALSE)), "", HLOOKUP(S$1, m_preprocess!$1:$1048576, $D255, FALSE))</f>
        <v>16.233711573671901</v>
      </c>
      <c r="T255">
        <f>IF(ISBLANK(HLOOKUP(T$1,m_preprocess!$1:$1048576, $D255, FALSE)), "", HLOOKUP(T$1, m_preprocess!$1:$1048576, $D255, FALSE))</f>
        <v>22.061526040761777</v>
      </c>
      <c r="U255">
        <f>IF(ISBLANK(HLOOKUP(U$1,m_preprocess!$1:$1048576, $D255, FALSE)), "", HLOOKUP(U$1, m_preprocess!$1:$1048576, $D255, FALSE))</f>
        <v>48.905781286751754</v>
      </c>
      <c r="V255">
        <f>IF(ISBLANK(HLOOKUP(V$1,m_preprocess!$1:$1048576, $D255, FALSE)), "", HLOOKUP(V$1, m_preprocess!$1:$1048576, $D255, FALSE))</f>
        <v>12.748100955562981</v>
      </c>
      <c r="W255">
        <f>IF(ISBLANK(HLOOKUP(W$1,m_preprocess!$1:$1048576, $D255, FALSE)), "", HLOOKUP(W$1, m_preprocess!$1:$1048576, $D255, FALSE))</f>
        <v>16.303822018042098</v>
      </c>
    </row>
    <row r="256" spans="1:23">
      <c r="A256" s="42">
        <v>41699</v>
      </c>
      <c r="B256">
        <v>2014</v>
      </c>
      <c r="C256">
        <v>3</v>
      </c>
      <c r="D256">
        <v>256</v>
      </c>
      <c r="E256">
        <f>IF(ISBLANK(HLOOKUP(E$1,m_preprocess!$1:$1048576, $D256, FALSE)), "", HLOOKUP(E$1, m_preprocess!$1:$1048576, $D256, FALSE))</f>
        <v>249.61</v>
      </c>
      <c r="F256">
        <f>IF(ISBLANK(HLOOKUP(F$1,m_preprocess!$1:$1048576, $D256, FALSE)), "", HLOOKUP(F$1, m_preprocess!$1:$1048576, $D256, FALSE))</f>
        <v>149.97</v>
      </c>
      <c r="G256">
        <f>IF(ISBLANK(HLOOKUP(G$1,m_preprocess!$1:$1048576, $D256, FALSE)), "", HLOOKUP(G$1, m_preprocess!$1:$1048576, $D256, FALSE))</f>
        <v>149.03</v>
      </c>
      <c r="H256">
        <f>IF(ISBLANK(HLOOKUP(H$1,m_preprocess!$1:$1048576, $D256, FALSE)), "", HLOOKUP(H$1, m_preprocess!$1:$1048576, $D256, FALSE))</f>
        <v>97.3</v>
      </c>
      <c r="I256">
        <f>IF(ISBLANK(HLOOKUP(I$1,m_preprocess!$1:$1048576, $D256, FALSE)), "", HLOOKUP(I$1, m_preprocess!$1:$1048576, $D256, FALSE))</f>
        <v>9.2561651163769927</v>
      </c>
      <c r="J256">
        <f>IF(ISBLANK(HLOOKUP(J$1,m_preprocess!$1:$1048576, $D256, FALSE)), "", HLOOKUP(J$1, m_preprocess!$1:$1048576, $D256, FALSE))</f>
        <v>3.1937165027191892</v>
      </c>
      <c r="K256">
        <f>IF(ISBLANK(HLOOKUP(K$1,m_preprocess!$1:$1048576, $D256, FALSE)), "", HLOOKUP(K$1, m_preprocess!$1:$1048576, $D256, FALSE))</f>
        <v>4.7858001151882386</v>
      </c>
      <c r="L256">
        <f>IF(ISBLANK(HLOOKUP(L$1,m_preprocess!$1:$1048576, $D256, FALSE)), "", HLOOKUP(L$1, m_preprocess!$1:$1048576, $D256, FALSE))</f>
        <v>7.3147919273576694</v>
      </c>
      <c r="M256">
        <f>IF(ISBLANK(HLOOKUP(M$1,m_preprocess!$1:$1048576, $D256, FALSE)), "", HLOOKUP(M$1, m_preprocess!$1:$1048576, $D256, FALSE))</f>
        <v>1.5636533733809093</v>
      </c>
      <c r="N256">
        <f>IF(ISBLANK(HLOOKUP(N$1,m_preprocess!$1:$1048576, $D256, FALSE)), "", HLOOKUP(N$1, m_preprocess!$1:$1048576, $D256, FALSE))</f>
        <v>2.3209638731082851</v>
      </c>
      <c r="O256">
        <f>IF(ISBLANK(HLOOKUP(O$1,m_preprocess!$1:$1048576, $D256, FALSE)), "", HLOOKUP(O$1, m_preprocess!$1:$1048576, $D256, FALSE))</f>
        <v>3.4006773942691879</v>
      </c>
      <c r="P256">
        <f>IF(ISBLANK(HLOOKUP(P$1,m_preprocess!$1:$1048576, $D256, FALSE)), "", HLOOKUP(P$1, m_preprocess!$1:$1048576, $D256, FALSE))</f>
        <v>461150.61123870971</v>
      </c>
      <c r="Q256">
        <f>IF(ISBLANK(HLOOKUP(Q$1,m_preprocess!$1:$1048576, $D256, FALSE)), "", HLOOKUP(Q$1, m_preprocess!$1:$1048576, $D256, FALSE))</f>
        <v>319960767.08908445</v>
      </c>
      <c r="R256">
        <f>IF(ISBLANK(HLOOKUP(R$1,m_preprocess!$1:$1048576, $D256, FALSE)), "", HLOOKUP(R$1, m_preprocess!$1:$1048576, $D256, FALSE))</f>
        <v>19.453883343335335</v>
      </c>
      <c r="S256">
        <f>IF(ISBLANK(HLOOKUP(S$1,m_preprocess!$1:$1048576, $D256, FALSE)), "", HLOOKUP(S$1, m_preprocess!$1:$1048576, $D256, FALSE))</f>
        <v>17.316160252050409</v>
      </c>
      <c r="T256">
        <f>IF(ISBLANK(HLOOKUP(T$1,m_preprocess!$1:$1048576, $D256, FALSE)), "", HLOOKUP(T$1, m_preprocess!$1:$1048576, $D256, FALSE))</f>
        <v>22.937354450890176</v>
      </c>
      <c r="U256">
        <f>IF(ISBLANK(HLOOKUP(U$1,m_preprocess!$1:$1048576, $D256, FALSE)), "", HLOOKUP(U$1, m_preprocess!$1:$1048576, $D256, FALSE))</f>
        <v>56.305635193896109</v>
      </c>
      <c r="V256">
        <f>IF(ISBLANK(HLOOKUP(V$1,m_preprocess!$1:$1048576, $D256, FALSE)), "", HLOOKUP(V$1, m_preprocess!$1:$1048576, $D256, FALSE))</f>
        <v>24.179451957058077</v>
      </c>
      <c r="W256">
        <f>IF(ISBLANK(HLOOKUP(W$1,m_preprocess!$1:$1048576, $D256, FALSE)), "", HLOOKUP(W$1, m_preprocess!$1:$1048576, $D256, FALSE))</f>
        <v>18.550899566579982</v>
      </c>
    </row>
    <row r="257" spans="1:23">
      <c r="A257" s="42">
        <v>41730</v>
      </c>
      <c r="B257">
        <v>2014</v>
      </c>
      <c r="C257">
        <v>4</v>
      </c>
      <c r="D257">
        <v>257</v>
      </c>
      <c r="E257">
        <f>IF(ISBLANK(HLOOKUP(E$1,m_preprocess!$1:$1048576, $D257, FALSE)), "", HLOOKUP(E$1, m_preprocess!$1:$1048576, $D257, FALSE))</f>
        <v>269.95999999999998</v>
      </c>
      <c r="F257">
        <f>IF(ISBLANK(HLOOKUP(F$1,m_preprocess!$1:$1048576, $D257, FALSE)), "", HLOOKUP(F$1, m_preprocess!$1:$1048576, $D257, FALSE))</f>
        <v>150.21</v>
      </c>
      <c r="G257">
        <f>IF(ISBLANK(HLOOKUP(G$1,m_preprocess!$1:$1048576, $D257, FALSE)), "", HLOOKUP(G$1, m_preprocess!$1:$1048576, $D257, FALSE))</f>
        <v>147.69</v>
      </c>
      <c r="H257">
        <f>IF(ISBLANK(HLOOKUP(H$1,m_preprocess!$1:$1048576, $D257, FALSE)), "", HLOOKUP(H$1, m_preprocess!$1:$1048576, $D257, FALSE))</f>
        <v>96</v>
      </c>
      <c r="I257">
        <f>IF(ISBLANK(HLOOKUP(I$1,m_preprocess!$1:$1048576, $D257, FALSE)), "", HLOOKUP(I$1, m_preprocess!$1:$1048576, $D257, FALSE))</f>
        <v>8.6677494529929167</v>
      </c>
      <c r="J257">
        <f>IF(ISBLANK(HLOOKUP(J$1,m_preprocess!$1:$1048576, $D257, FALSE)), "", HLOOKUP(J$1, m_preprocess!$1:$1048576, $D257, FALSE))</f>
        <v>2.666166139521418</v>
      </c>
      <c r="K257">
        <f>IF(ISBLANK(HLOOKUP(K$1,m_preprocess!$1:$1048576, $D257, FALSE)), "", HLOOKUP(K$1, m_preprocess!$1:$1048576, $D257, FALSE))</f>
        <v>4.5758681178614315</v>
      </c>
      <c r="L257">
        <f>IF(ISBLANK(HLOOKUP(L$1,m_preprocess!$1:$1048576, $D257, FALSE)), "", HLOOKUP(L$1, m_preprocess!$1:$1048576, $D257, FALSE))</f>
        <v>7.975126679051157</v>
      </c>
      <c r="M257">
        <f>IF(ISBLANK(HLOOKUP(M$1,m_preprocess!$1:$1048576, $D257, FALSE)), "", HLOOKUP(M$1, m_preprocess!$1:$1048576, $D257, FALSE))</f>
        <v>1.6407344973765814</v>
      </c>
      <c r="N257">
        <f>IF(ISBLANK(HLOOKUP(N$1,m_preprocess!$1:$1048576, $D257, FALSE)), "", HLOOKUP(N$1, m_preprocess!$1:$1048576, $D257, FALSE))</f>
        <v>2.5458840990068969</v>
      </c>
      <c r="O257">
        <f>IF(ISBLANK(HLOOKUP(O$1,m_preprocess!$1:$1048576, $D257, FALSE)), "", HLOOKUP(O$1, m_preprocess!$1:$1048576, $D257, FALSE))</f>
        <v>3.7520092919787422</v>
      </c>
      <c r="P257">
        <f>IF(ISBLANK(HLOOKUP(P$1,m_preprocess!$1:$1048576, $D257, FALSE)), "", HLOOKUP(P$1, m_preprocess!$1:$1048576, $D257, FALSE))</f>
        <v>474023.32047691912</v>
      </c>
      <c r="Q257">
        <f>IF(ISBLANK(HLOOKUP(Q$1,m_preprocess!$1:$1048576, $D257, FALSE)), "", HLOOKUP(Q$1, m_preprocess!$1:$1048576, $D257, FALSE))</f>
        <v>315523339.87484187</v>
      </c>
      <c r="R257">
        <f>IF(ISBLANK(HLOOKUP(R$1,m_preprocess!$1:$1048576, $D257, FALSE)), "", HLOOKUP(R$1, m_preprocess!$1:$1048576, $D257, FALSE))</f>
        <v>39.240871526529517</v>
      </c>
      <c r="S257">
        <f>IF(ISBLANK(HLOOKUP(S$1,m_preprocess!$1:$1048576, $D257, FALSE)), "", HLOOKUP(S$1, m_preprocess!$1:$1048576, $D257, FALSE))</f>
        <v>37.174196631382728</v>
      </c>
      <c r="T257">
        <f>IF(ISBLANK(HLOOKUP(T$1,m_preprocess!$1:$1048576, $D257, FALSE)), "", HLOOKUP(T$1, m_preprocess!$1:$1048576, $D257, FALSE))</f>
        <v>31.726600106517541</v>
      </c>
      <c r="U257">
        <f>IF(ISBLANK(HLOOKUP(U$1,m_preprocess!$1:$1048576, $D257, FALSE)), "", HLOOKUP(U$1, m_preprocess!$1:$1048576, $D257, FALSE))</f>
        <v>64.18654873239997</v>
      </c>
      <c r="V257">
        <f>IF(ISBLANK(HLOOKUP(V$1,m_preprocess!$1:$1048576, $D257, FALSE)), "", HLOOKUP(V$1, m_preprocess!$1:$1048576, $D257, FALSE))</f>
        <v>19.39943709473404</v>
      </c>
      <c r="W257">
        <f>IF(ISBLANK(HLOOKUP(W$1,m_preprocess!$1:$1048576, $D257, FALSE)), "", HLOOKUP(W$1, m_preprocess!$1:$1048576, $D257, FALSE))</f>
        <v>19.479747107382995</v>
      </c>
    </row>
    <row r="258" spans="1:23">
      <c r="A258" s="42">
        <v>41760</v>
      </c>
      <c r="B258">
        <v>2014</v>
      </c>
      <c r="C258">
        <v>5</v>
      </c>
      <c r="D258">
        <v>258</v>
      </c>
      <c r="E258">
        <f>IF(ISBLANK(HLOOKUP(E$1,m_preprocess!$1:$1048576, $D258, FALSE)), "", HLOOKUP(E$1, m_preprocess!$1:$1048576, $D258, FALSE))</f>
        <v>266.92</v>
      </c>
      <c r="F258">
        <f>IF(ISBLANK(HLOOKUP(F$1,m_preprocess!$1:$1048576, $D258, FALSE)), "", HLOOKUP(F$1, m_preprocess!$1:$1048576, $D258, FALSE))</f>
        <v>150.84</v>
      </c>
      <c r="G258">
        <f>IF(ISBLANK(HLOOKUP(G$1,m_preprocess!$1:$1048576, $D258, FALSE)), "", HLOOKUP(G$1, m_preprocess!$1:$1048576, $D258, FALSE))</f>
        <v>147.13999999999999</v>
      </c>
      <c r="H258">
        <f>IF(ISBLANK(HLOOKUP(H$1,m_preprocess!$1:$1048576, $D258, FALSE)), "", HLOOKUP(H$1, m_preprocess!$1:$1048576, $D258, FALSE))</f>
        <v>101.7</v>
      </c>
      <c r="I258">
        <f>IF(ISBLANK(HLOOKUP(I$1,m_preprocess!$1:$1048576, $D258, FALSE)), "", HLOOKUP(I$1, m_preprocess!$1:$1048576, $D258, FALSE))</f>
        <v>9.913708375486058</v>
      </c>
      <c r="J258">
        <f>IF(ISBLANK(HLOOKUP(J$1,m_preprocess!$1:$1048576, $D258, FALSE)), "", HLOOKUP(J$1, m_preprocess!$1:$1048576, $D258, FALSE))</f>
        <v>2.9284386410963981</v>
      </c>
      <c r="K258">
        <f>IF(ISBLANK(HLOOKUP(K$1,m_preprocess!$1:$1048576, $D258, FALSE)), "", HLOOKUP(K$1, m_preprocess!$1:$1048576, $D258, FALSE))</f>
        <v>5.091282806799744</v>
      </c>
      <c r="L258">
        <f>IF(ISBLANK(HLOOKUP(L$1,m_preprocess!$1:$1048576, $D258, FALSE)), "", HLOOKUP(L$1, m_preprocess!$1:$1048576, $D258, FALSE))</f>
        <v>7.7834027536252899</v>
      </c>
      <c r="M258">
        <f>IF(ISBLANK(HLOOKUP(M$1,m_preprocess!$1:$1048576, $D258, FALSE)), "", HLOOKUP(M$1, m_preprocess!$1:$1048576, $D258, FALSE))</f>
        <v>1.757293799096457</v>
      </c>
      <c r="N258">
        <f>IF(ISBLANK(HLOOKUP(N$1,m_preprocess!$1:$1048576, $D258, FALSE)), "", HLOOKUP(N$1, m_preprocess!$1:$1048576, $D258, FALSE))</f>
        <v>2.4080410550311293</v>
      </c>
      <c r="O258">
        <f>IF(ISBLANK(HLOOKUP(O$1,m_preprocess!$1:$1048576, $D258, FALSE)), "", HLOOKUP(O$1, m_preprocess!$1:$1048576, $D258, FALSE))</f>
        <v>3.5932856135909619</v>
      </c>
      <c r="P258">
        <f>IF(ISBLANK(HLOOKUP(P$1,m_preprocess!$1:$1048576, $D258, FALSE)), "", HLOOKUP(P$1, m_preprocess!$1:$1048576, $D258, FALSE))</f>
        <v>482217.28979218274</v>
      </c>
      <c r="Q258">
        <f>IF(ISBLANK(HLOOKUP(Q$1,m_preprocess!$1:$1048576, $D258, FALSE)), "", HLOOKUP(Q$1, m_preprocess!$1:$1048576, $D258, FALSE))</f>
        <v>316671913.53632981</v>
      </c>
      <c r="R258">
        <f>IF(ISBLANK(HLOOKUP(R$1,m_preprocess!$1:$1048576, $D258, FALSE)), "", HLOOKUP(R$1, m_preprocess!$1:$1048576, $D258, FALSE))</f>
        <v>20.961967170511802</v>
      </c>
      <c r="S258">
        <f>IF(ISBLANK(HLOOKUP(S$1,m_preprocess!$1:$1048576, $D258, FALSE)), "", HLOOKUP(S$1, m_preprocess!$1:$1048576, $D258, FALSE))</f>
        <v>18.387922261999471</v>
      </c>
      <c r="T258">
        <f>IF(ISBLANK(HLOOKUP(T$1,m_preprocess!$1:$1048576, $D258, FALSE)), "", HLOOKUP(T$1, m_preprocess!$1:$1048576, $D258, FALSE))</f>
        <v>32.652929044020155</v>
      </c>
      <c r="U258">
        <f>IF(ISBLANK(HLOOKUP(U$1,m_preprocess!$1:$1048576, $D258, FALSE)), "", HLOOKUP(U$1, m_preprocess!$1:$1048576, $D258, FALSE))</f>
        <v>65.748831678040304</v>
      </c>
      <c r="V258">
        <f>IF(ISBLANK(HLOOKUP(V$1,m_preprocess!$1:$1048576, $D258, FALSE)), "", HLOOKUP(V$1, m_preprocess!$1:$1048576, $D258, FALSE))</f>
        <v>23.744745710686821</v>
      </c>
      <c r="W258">
        <f>IF(ISBLANK(HLOOKUP(W$1,m_preprocess!$1:$1048576, $D258, FALSE)), "", HLOOKUP(W$1, m_preprocess!$1:$1048576, $D258, FALSE))</f>
        <v>17.480322818880932</v>
      </c>
    </row>
    <row r="259" spans="1:23">
      <c r="A259" s="42">
        <v>41791</v>
      </c>
      <c r="B259">
        <v>2014</v>
      </c>
      <c r="C259">
        <v>6</v>
      </c>
      <c r="D259">
        <v>259</v>
      </c>
      <c r="E259">
        <f>IF(ISBLANK(HLOOKUP(E$1,m_preprocess!$1:$1048576, $D259, FALSE)), "", HLOOKUP(E$1, m_preprocess!$1:$1048576, $D259, FALSE))</f>
        <v>263.88</v>
      </c>
      <c r="F259">
        <f>IF(ISBLANK(HLOOKUP(F$1,m_preprocess!$1:$1048576, $D259, FALSE)), "", HLOOKUP(F$1, m_preprocess!$1:$1048576, $D259, FALSE))</f>
        <v>152.66396573301299</v>
      </c>
      <c r="G259">
        <f>IF(ISBLANK(HLOOKUP(G$1,m_preprocess!$1:$1048576, $D259, FALSE)), "", HLOOKUP(G$1, m_preprocess!$1:$1048576, $D259, FALSE))</f>
        <v>140.88</v>
      </c>
      <c r="H259">
        <f>IF(ISBLANK(HLOOKUP(H$1,m_preprocess!$1:$1048576, $D259, FALSE)), "", HLOOKUP(H$1, m_preprocess!$1:$1048576, $D259, FALSE))</f>
        <v>94.9</v>
      </c>
      <c r="I259">
        <f>IF(ISBLANK(HLOOKUP(I$1,m_preprocess!$1:$1048576, $D259, FALSE)), "", HLOOKUP(I$1, m_preprocess!$1:$1048576, $D259, FALSE))</f>
        <v>9.5688745376893394</v>
      </c>
      <c r="J259">
        <f>IF(ISBLANK(HLOOKUP(J$1,m_preprocess!$1:$1048576, $D259, FALSE)), "", HLOOKUP(J$1, m_preprocess!$1:$1048576, $D259, FALSE))</f>
        <v>2.4851579170568772</v>
      </c>
      <c r="K259">
        <f>IF(ISBLANK(HLOOKUP(K$1,m_preprocess!$1:$1048576, $D259, FALSE)), "", HLOOKUP(K$1, m_preprocess!$1:$1048576, $D259, FALSE))</f>
        <v>5.0882872977758256</v>
      </c>
      <c r="L259">
        <f>IF(ISBLANK(HLOOKUP(L$1,m_preprocess!$1:$1048576, $D259, FALSE)), "", HLOOKUP(L$1, m_preprocess!$1:$1048576, $D259, FALSE))</f>
        <v>7.6977098632538956</v>
      </c>
      <c r="M259">
        <f>IF(ISBLANK(HLOOKUP(M$1,m_preprocess!$1:$1048576, $D259, FALSE)), "", HLOOKUP(M$1, m_preprocess!$1:$1048576, $D259, FALSE))</f>
        <v>1.6990866891200933</v>
      </c>
      <c r="N259">
        <f>IF(ISBLANK(HLOOKUP(N$1,m_preprocess!$1:$1048576, $D259, FALSE)), "", HLOOKUP(N$1, m_preprocess!$1:$1048576, $D259, FALSE))</f>
        <v>2.3022173353314033</v>
      </c>
      <c r="O259">
        <f>IF(ISBLANK(HLOOKUP(O$1,m_preprocess!$1:$1048576, $D259, FALSE)), "", HLOOKUP(O$1, m_preprocess!$1:$1048576, $D259, FALSE))</f>
        <v>3.6617989721211224</v>
      </c>
      <c r="P259">
        <f>IF(ISBLANK(HLOOKUP(P$1,m_preprocess!$1:$1048576, $D259, FALSE)), "", HLOOKUP(P$1, m_preprocess!$1:$1048576, $D259, FALSE))</f>
        <v>481864.20009375445</v>
      </c>
      <c r="Q259">
        <f>IF(ISBLANK(HLOOKUP(Q$1,m_preprocess!$1:$1048576, $D259, FALSE)), "", HLOOKUP(Q$1, m_preprocess!$1:$1048576, $D259, FALSE))</f>
        <v>319742632.53587383</v>
      </c>
      <c r="R259">
        <f>IF(ISBLANK(HLOOKUP(R$1,m_preprocess!$1:$1048576, $D259, FALSE)), "", HLOOKUP(R$1, m_preprocess!$1:$1048576, $D259, FALSE))</f>
        <v>21.280377058208902</v>
      </c>
      <c r="S259">
        <f>IF(ISBLANK(HLOOKUP(S$1,m_preprocess!$1:$1048576, $D259, FALSE)), "", HLOOKUP(S$1, m_preprocess!$1:$1048576, $D259, FALSE))</f>
        <v>18.859504658979205</v>
      </c>
      <c r="T259">
        <f>IF(ISBLANK(HLOOKUP(T$1,m_preprocess!$1:$1048576, $D259, FALSE)), "", HLOOKUP(T$1, m_preprocess!$1:$1048576, $D259, FALSE))</f>
        <v>27.239208545600832</v>
      </c>
      <c r="U259">
        <f>IF(ISBLANK(HLOOKUP(U$1,m_preprocess!$1:$1048576, $D259, FALSE)), "", HLOOKUP(U$1, m_preprocess!$1:$1048576, $D259, FALSE))</f>
        <v>66.698054093374694</v>
      </c>
      <c r="V259">
        <f>IF(ISBLANK(HLOOKUP(V$1,m_preprocess!$1:$1048576, $D259, FALSE)), "", HLOOKUP(V$1, m_preprocess!$1:$1048576, $D259, FALSE))</f>
        <v>21.017068838702151</v>
      </c>
      <c r="W259">
        <f>IF(ISBLANK(HLOOKUP(W$1,m_preprocess!$1:$1048576, $D259, FALSE)), "", HLOOKUP(W$1, m_preprocess!$1:$1048576, $D259, FALSE))</f>
        <v>23.500377785772287</v>
      </c>
    </row>
    <row r="260" spans="1:23">
      <c r="A260" s="42">
        <v>41821</v>
      </c>
      <c r="B260">
        <v>2014</v>
      </c>
      <c r="C260">
        <v>7</v>
      </c>
      <c r="D260">
        <v>260</v>
      </c>
      <c r="E260">
        <f>IF(ISBLANK(HLOOKUP(E$1,m_preprocess!$1:$1048576, $D260, FALSE)), "", HLOOKUP(E$1, m_preprocess!$1:$1048576, $D260, FALSE))</f>
        <v>263.39999999999998</v>
      </c>
      <c r="F260">
        <f>IF(ISBLANK(HLOOKUP(F$1,m_preprocess!$1:$1048576, $D260, FALSE)), "", HLOOKUP(F$1, m_preprocess!$1:$1048576, $D260, FALSE))</f>
        <v>153.78486839694801</v>
      </c>
      <c r="G260">
        <f>IF(ISBLANK(HLOOKUP(G$1,m_preprocess!$1:$1048576, $D260, FALSE)), "", HLOOKUP(G$1, m_preprocess!$1:$1048576, $D260, FALSE))</f>
        <v>149.85</v>
      </c>
      <c r="H260">
        <f>IF(ISBLANK(HLOOKUP(H$1,m_preprocess!$1:$1048576, $D260, FALSE)), "", HLOOKUP(H$1, m_preprocess!$1:$1048576, $D260, FALSE))</f>
        <v>104.4</v>
      </c>
      <c r="I260">
        <f>IF(ISBLANK(HLOOKUP(I$1,m_preprocess!$1:$1048576, $D260, FALSE)), "", HLOOKUP(I$1, m_preprocess!$1:$1048576, $D260, FALSE))</f>
        <v>9.76268336990079</v>
      </c>
      <c r="J260">
        <f>IF(ISBLANK(HLOOKUP(J$1,m_preprocess!$1:$1048576, $D260, FALSE)), "", HLOOKUP(J$1, m_preprocess!$1:$1048576, $D260, FALSE))</f>
        <v>2.9858088685380308</v>
      </c>
      <c r="K260">
        <f>IF(ISBLANK(HLOOKUP(K$1,m_preprocess!$1:$1048576, $D260, FALSE)), "", HLOOKUP(K$1, m_preprocess!$1:$1048576, $D260, FALSE))</f>
        <v>4.8489032695272796</v>
      </c>
      <c r="L260">
        <f>IF(ISBLANK(HLOOKUP(L$1,m_preprocess!$1:$1048576, $D260, FALSE)), "", HLOOKUP(L$1, m_preprocess!$1:$1048576, $D260, FALSE))</f>
        <v>9.7569703538531165</v>
      </c>
      <c r="M260">
        <f>IF(ISBLANK(HLOOKUP(M$1,m_preprocess!$1:$1048576, $D260, FALSE)), "", HLOOKUP(M$1, m_preprocess!$1:$1048576, $D260, FALSE))</f>
        <v>1.9561878080255515</v>
      </c>
      <c r="N260">
        <f>IF(ISBLANK(HLOOKUP(N$1,m_preprocess!$1:$1048576, $D260, FALSE)), "", HLOOKUP(N$1, m_preprocess!$1:$1048576, $D260, FALSE))</f>
        <v>3.4643244627317018</v>
      </c>
      <c r="O260">
        <f>IF(ISBLANK(HLOOKUP(O$1,m_preprocess!$1:$1048576, $D260, FALSE)), "", HLOOKUP(O$1, m_preprocess!$1:$1048576, $D260, FALSE))</f>
        <v>4.2798150708683602</v>
      </c>
      <c r="P260">
        <f>IF(ISBLANK(HLOOKUP(P$1,m_preprocess!$1:$1048576, $D260, FALSE)), "", HLOOKUP(P$1, m_preprocess!$1:$1048576, $D260, FALSE))</f>
        <v>507934.84081255371</v>
      </c>
      <c r="Q260">
        <f>IF(ISBLANK(HLOOKUP(Q$1,m_preprocess!$1:$1048576, $D260, FALSE)), "", HLOOKUP(Q$1, m_preprocess!$1:$1048576, $D260, FALSE))</f>
        <v>311609515.29930252</v>
      </c>
      <c r="R260">
        <f>IF(ISBLANK(HLOOKUP(R$1,m_preprocess!$1:$1048576, $D260, FALSE)), "", HLOOKUP(R$1, m_preprocess!$1:$1048576, $D260, FALSE))</f>
        <v>45.698761544341075</v>
      </c>
      <c r="S260">
        <f>IF(ISBLANK(HLOOKUP(S$1,m_preprocess!$1:$1048576, $D260, FALSE)), "", HLOOKUP(S$1, m_preprocess!$1:$1048576, $D260, FALSE))</f>
        <v>43.235772805928121</v>
      </c>
      <c r="T260">
        <f>IF(ISBLANK(HLOOKUP(T$1,m_preprocess!$1:$1048576, $D260, FALSE)), "", HLOOKUP(T$1, m_preprocess!$1:$1048576, $D260, FALSE))</f>
        <v>31.945584778336343</v>
      </c>
      <c r="U260">
        <f>IF(ISBLANK(HLOOKUP(U$1,m_preprocess!$1:$1048576, $D260, FALSE)), "", HLOOKUP(U$1, m_preprocess!$1:$1048576, $D260, FALSE))</f>
        <v>64.640634855148619</v>
      </c>
      <c r="V260">
        <f>IF(ISBLANK(HLOOKUP(V$1,m_preprocess!$1:$1048576, $D260, FALSE)), "", HLOOKUP(V$1, m_preprocess!$1:$1048576, $D260, FALSE))</f>
        <v>16.79841744463377</v>
      </c>
      <c r="W260">
        <f>IF(ISBLANK(HLOOKUP(W$1,m_preprocess!$1:$1048576, $D260, FALSE)), "", HLOOKUP(W$1, m_preprocess!$1:$1048576, $D260, FALSE))</f>
        <v>25.918516799141099</v>
      </c>
    </row>
    <row r="261" spans="1:23">
      <c r="A261" s="42">
        <v>41852</v>
      </c>
      <c r="B261">
        <v>2014</v>
      </c>
      <c r="C261">
        <v>8</v>
      </c>
      <c r="D261">
        <v>261</v>
      </c>
      <c r="E261">
        <f>IF(ISBLANK(HLOOKUP(E$1,m_preprocess!$1:$1048576, $D261, FALSE)), "", HLOOKUP(E$1, m_preprocess!$1:$1048576, $D261, FALSE))</f>
        <v>261.89</v>
      </c>
      <c r="F261">
        <f>IF(ISBLANK(HLOOKUP(F$1,m_preprocess!$1:$1048576, $D261, FALSE)), "", HLOOKUP(F$1, m_preprocess!$1:$1048576, $D261, FALSE))</f>
        <v>153.88</v>
      </c>
      <c r="G261">
        <f>IF(ISBLANK(HLOOKUP(G$1,m_preprocess!$1:$1048576, $D261, FALSE)), "", HLOOKUP(G$1, m_preprocess!$1:$1048576, $D261, FALSE))</f>
        <v>148.27000000000001</v>
      </c>
      <c r="H261">
        <f>IF(ISBLANK(HLOOKUP(H$1,m_preprocess!$1:$1048576, $D261, FALSE)), "", HLOOKUP(H$1, m_preprocess!$1:$1048576, $D261, FALSE))</f>
        <v>106.3</v>
      </c>
      <c r="I261">
        <f>IF(ISBLANK(HLOOKUP(I$1,m_preprocess!$1:$1048576, $D261, FALSE)), "", HLOOKUP(I$1, m_preprocess!$1:$1048576, $D261, FALSE))</f>
        <v>9.379441146838122</v>
      </c>
      <c r="J261">
        <f>IF(ISBLANK(HLOOKUP(J$1,m_preprocess!$1:$1048576, $D261, FALSE)), "", HLOOKUP(J$1, m_preprocess!$1:$1048576, $D261, FALSE))</f>
        <v>2.8733950659249605</v>
      </c>
      <c r="K261">
        <f>IF(ISBLANK(HLOOKUP(K$1,m_preprocess!$1:$1048576, $D261, FALSE)), "", HLOOKUP(K$1, m_preprocess!$1:$1048576, $D261, FALSE))</f>
        <v>4.7832024707648566</v>
      </c>
      <c r="L261">
        <f>IF(ISBLANK(HLOOKUP(L$1,m_preprocess!$1:$1048576, $D261, FALSE)), "", HLOOKUP(L$1, m_preprocess!$1:$1048576, $D261, FALSE))</f>
        <v>9.4742656828217466</v>
      </c>
      <c r="M261">
        <f>IF(ISBLANK(HLOOKUP(M$1,m_preprocess!$1:$1048576, $D261, FALSE)), "", HLOOKUP(M$1, m_preprocess!$1:$1048576, $D261, FALSE))</f>
        <v>1.7451088515770621</v>
      </c>
      <c r="N261">
        <f>IF(ISBLANK(HLOOKUP(N$1,m_preprocess!$1:$1048576, $D261, FALSE)), "", HLOOKUP(N$1, m_preprocess!$1:$1048576, $D261, FALSE))</f>
        <v>3.477396732849479</v>
      </c>
      <c r="O261">
        <f>IF(ISBLANK(HLOOKUP(O$1,m_preprocess!$1:$1048576, $D261, FALSE)), "", HLOOKUP(O$1, m_preprocess!$1:$1048576, $D261, FALSE))</f>
        <v>4.2116933246521766</v>
      </c>
      <c r="P261">
        <f>IF(ISBLANK(HLOOKUP(P$1,m_preprocess!$1:$1048576, $D261, FALSE)), "", HLOOKUP(P$1, m_preprocess!$1:$1048576, $D261, FALSE))</f>
        <v>510010.92294695164</v>
      </c>
      <c r="Q261">
        <f>IF(ISBLANK(HLOOKUP(Q$1,m_preprocess!$1:$1048576, $D261, FALSE)), "", HLOOKUP(Q$1, m_preprocess!$1:$1048576, $D261, FALSE))</f>
        <v>312499985.95606965</v>
      </c>
      <c r="R261">
        <f>IF(ISBLANK(HLOOKUP(R$1,m_preprocess!$1:$1048576, $D261, FALSE)), "", HLOOKUP(R$1, m_preprocess!$1:$1048576, $D261, FALSE))</f>
        <v>20.192411807902264</v>
      </c>
      <c r="S261">
        <f>IF(ISBLANK(HLOOKUP(S$1,m_preprocess!$1:$1048576, $D261, FALSE)), "", HLOOKUP(S$1, m_preprocess!$1:$1048576, $D261, FALSE))</f>
        <v>18.067509734858334</v>
      </c>
      <c r="T261">
        <f>IF(ISBLANK(HLOOKUP(T$1,m_preprocess!$1:$1048576, $D261, FALSE)), "", HLOOKUP(T$1, m_preprocess!$1:$1048576, $D261, FALSE))</f>
        <v>46.619759299454117</v>
      </c>
      <c r="U261">
        <f>IF(ISBLANK(HLOOKUP(U$1,m_preprocess!$1:$1048576, $D261, FALSE)), "", HLOOKUP(U$1, m_preprocess!$1:$1048576, $D261, FALSE))</f>
        <v>65.819526937791778</v>
      </c>
      <c r="V261">
        <f>IF(ISBLANK(HLOOKUP(V$1,m_preprocess!$1:$1048576, $D261, FALSE)), "", HLOOKUP(V$1, m_preprocess!$1:$1048576, $D261, FALSE))</f>
        <v>19.764531797504549</v>
      </c>
      <c r="W261">
        <f>IF(ISBLANK(HLOOKUP(W$1,m_preprocess!$1:$1048576, $D261, FALSE)), "", HLOOKUP(W$1, m_preprocess!$1:$1048576, $D261, FALSE))</f>
        <v>28.070752657915261</v>
      </c>
    </row>
    <row r="262" spans="1:23">
      <c r="A262" s="42">
        <v>41883</v>
      </c>
      <c r="B262">
        <v>2014</v>
      </c>
      <c r="C262">
        <v>9</v>
      </c>
      <c r="D262">
        <v>262</v>
      </c>
      <c r="E262">
        <f>IF(ISBLANK(HLOOKUP(E$1,m_preprocess!$1:$1048576, $D262, FALSE)), "", HLOOKUP(E$1, m_preprocess!$1:$1048576, $D262, FALSE))</f>
        <v>277.5</v>
      </c>
      <c r="F262">
        <f>IF(ISBLANK(HLOOKUP(F$1,m_preprocess!$1:$1048576, $D262, FALSE)), "", HLOOKUP(F$1, m_preprocess!$1:$1048576, $D262, FALSE))</f>
        <v>153.31</v>
      </c>
      <c r="G262">
        <f>IF(ISBLANK(HLOOKUP(G$1,m_preprocess!$1:$1048576, $D262, FALSE)), "", HLOOKUP(G$1, m_preprocess!$1:$1048576, $D262, FALSE))</f>
        <v>148.12</v>
      </c>
      <c r="H262">
        <f>IF(ISBLANK(HLOOKUP(H$1,m_preprocess!$1:$1048576, $D262, FALSE)), "", HLOOKUP(H$1, m_preprocess!$1:$1048576, $D262, FALSE))</f>
        <v>105.6</v>
      </c>
      <c r="I262">
        <f>IF(ISBLANK(HLOOKUP(I$1,m_preprocess!$1:$1048576, $D262, FALSE)), "", HLOOKUP(I$1, m_preprocess!$1:$1048576, $D262, FALSE))</f>
        <v>9.123111250970668</v>
      </c>
      <c r="J262">
        <f>IF(ISBLANK(HLOOKUP(J$1,m_preprocess!$1:$1048576, $D262, FALSE)), "", HLOOKUP(J$1, m_preprocess!$1:$1048576, $D262, FALSE))</f>
        <v>2.9084529870067271</v>
      </c>
      <c r="K262">
        <f>IF(ISBLANK(HLOOKUP(K$1,m_preprocess!$1:$1048576, $D262, FALSE)), "", HLOOKUP(K$1, m_preprocess!$1:$1048576, $D262, FALSE))</f>
        <v>4.4290260664799233</v>
      </c>
      <c r="L262">
        <f>IF(ISBLANK(HLOOKUP(L$1,m_preprocess!$1:$1048576, $D262, FALSE)), "", HLOOKUP(L$1, m_preprocess!$1:$1048576, $D262, FALSE))</f>
        <v>9.7553436561137818</v>
      </c>
      <c r="M262">
        <f>IF(ISBLANK(HLOOKUP(M$1,m_preprocess!$1:$1048576, $D262, FALSE)), "", HLOOKUP(M$1, m_preprocess!$1:$1048576, $D262, FALSE))</f>
        <v>1.9941039156687759</v>
      </c>
      <c r="N262">
        <f>IF(ISBLANK(HLOOKUP(N$1,m_preprocess!$1:$1048576, $D262, FALSE)), "", HLOOKUP(N$1, m_preprocess!$1:$1048576, $D262, FALSE))</f>
        <v>3.4034188156918193</v>
      </c>
      <c r="O262">
        <f>IF(ISBLANK(HLOOKUP(O$1,m_preprocess!$1:$1048576, $D262, FALSE)), "", HLOOKUP(O$1, m_preprocess!$1:$1048576, $D262, FALSE))</f>
        <v>4.294106199319784</v>
      </c>
      <c r="P262">
        <f>IF(ISBLANK(HLOOKUP(P$1,m_preprocess!$1:$1048576, $D262, FALSE)), "", HLOOKUP(P$1, m_preprocess!$1:$1048576, $D262, FALSE))</f>
        <v>517493.15998111974</v>
      </c>
      <c r="Q262">
        <f>IF(ISBLANK(HLOOKUP(Q$1,m_preprocess!$1:$1048576, $D262, FALSE)), "", HLOOKUP(Q$1, m_preprocess!$1:$1048576, $D262, FALSE))</f>
        <v>325183246.75781101</v>
      </c>
      <c r="R262">
        <f>IF(ISBLANK(HLOOKUP(R$1,m_preprocess!$1:$1048576, $D262, FALSE)), "", HLOOKUP(R$1, m_preprocess!$1:$1048576, $D262, FALSE))</f>
        <v>20.838740897527881</v>
      </c>
      <c r="S262">
        <f>IF(ISBLANK(HLOOKUP(S$1,m_preprocess!$1:$1048576, $D262, FALSE)), "", HLOOKUP(S$1, m_preprocess!$1:$1048576, $D262, FALSE))</f>
        <v>18.22379632770204</v>
      </c>
      <c r="T262">
        <f>IF(ISBLANK(HLOOKUP(T$1,m_preprocess!$1:$1048576, $D262, FALSE)), "", HLOOKUP(T$1, m_preprocess!$1:$1048576, $D262, FALSE))</f>
        <v>24.928057915334939</v>
      </c>
      <c r="U262">
        <f>IF(ISBLANK(HLOOKUP(U$1,m_preprocess!$1:$1048576, $D262, FALSE)), "", HLOOKUP(U$1, m_preprocess!$1:$1048576, $D262, FALSE))</f>
        <v>68.977899324952062</v>
      </c>
      <c r="V262">
        <f>IF(ISBLANK(HLOOKUP(V$1,m_preprocess!$1:$1048576, $D262, FALSE)), "", HLOOKUP(V$1, m_preprocess!$1:$1048576, $D262, FALSE))</f>
        <v>19.895355325810449</v>
      </c>
      <c r="W262">
        <f>IF(ISBLANK(HLOOKUP(W$1,m_preprocess!$1:$1048576, $D262, FALSE)), "", HLOOKUP(W$1, m_preprocess!$1:$1048576, $D262, FALSE))</f>
        <v>25.087844987280672</v>
      </c>
    </row>
    <row r="263" spans="1:23">
      <c r="A263" s="42">
        <v>41913</v>
      </c>
      <c r="B263">
        <v>2014</v>
      </c>
      <c r="C263">
        <v>10</v>
      </c>
      <c r="D263">
        <v>263</v>
      </c>
      <c r="E263">
        <f>IF(ISBLANK(HLOOKUP(E$1,m_preprocess!$1:$1048576, $D263, FALSE)), "", HLOOKUP(E$1, m_preprocess!$1:$1048576, $D263, FALSE))</f>
        <v>285.48</v>
      </c>
      <c r="F263">
        <f>IF(ISBLANK(HLOOKUP(F$1,m_preprocess!$1:$1048576, $D263, FALSE)), "", HLOOKUP(F$1, m_preprocess!$1:$1048576, $D263, FALSE))</f>
        <v>153.44999999999999</v>
      </c>
      <c r="G263">
        <f>IF(ISBLANK(HLOOKUP(G$1,m_preprocess!$1:$1048576, $D263, FALSE)), "", HLOOKUP(G$1, m_preprocess!$1:$1048576, $D263, FALSE))</f>
        <v>149.69999999999999</v>
      </c>
      <c r="H263">
        <f>IF(ISBLANK(HLOOKUP(H$1,m_preprocess!$1:$1048576, $D263, FALSE)), "", HLOOKUP(H$1, m_preprocess!$1:$1048576, $D263, FALSE))</f>
        <v>109.3</v>
      </c>
      <c r="I263">
        <f>IF(ISBLANK(HLOOKUP(I$1,m_preprocess!$1:$1048576, $D263, FALSE)), "", HLOOKUP(I$1, m_preprocess!$1:$1048576, $D263, FALSE))</f>
        <v>8.5784453014901239</v>
      </c>
      <c r="J263">
        <f>IF(ISBLANK(HLOOKUP(J$1,m_preprocess!$1:$1048576, $D263, FALSE)), "", HLOOKUP(J$1, m_preprocess!$1:$1048576, $D263, FALSE))</f>
        <v>2.7191459052767435</v>
      </c>
      <c r="K263">
        <f>IF(ISBLANK(HLOOKUP(K$1,m_preprocess!$1:$1048576, $D263, FALSE)), "", HLOOKUP(K$1, m_preprocess!$1:$1048576, $D263, FALSE))</f>
        <v>4.0785721955807039</v>
      </c>
      <c r="L263">
        <f>IF(ISBLANK(HLOOKUP(L$1,m_preprocess!$1:$1048576, $D263, FALSE)), "", HLOOKUP(L$1, m_preprocess!$1:$1048576, $D263, FALSE))</f>
        <v>11.08495249785266</v>
      </c>
      <c r="M263">
        <f>IF(ISBLANK(HLOOKUP(M$1,m_preprocess!$1:$1048576, $D263, FALSE)), "", HLOOKUP(M$1, m_preprocess!$1:$1048576, $D263, FALSE))</f>
        <v>2.213848001757051</v>
      </c>
      <c r="N263">
        <f>IF(ISBLANK(HLOOKUP(N$1,m_preprocess!$1:$1048576, $D263, FALSE)), "", HLOOKUP(N$1, m_preprocess!$1:$1048576, $D263, FALSE))</f>
        <v>3.4994441172723851</v>
      </c>
      <c r="O263">
        <f>IF(ISBLANK(HLOOKUP(O$1,m_preprocess!$1:$1048576, $D263, FALSE)), "", HLOOKUP(O$1, m_preprocess!$1:$1048576, $D263, FALSE))</f>
        <v>5.3386310155906767</v>
      </c>
      <c r="P263">
        <f>IF(ISBLANK(HLOOKUP(P$1,m_preprocess!$1:$1048576, $D263, FALSE)), "", HLOOKUP(P$1, m_preprocess!$1:$1048576, $D263, FALSE))</f>
        <v>523626.90027811594</v>
      </c>
      <c r="Q263">
        <f>IF(ISBLANK(HLOOKUP(Q$1,m_preprocess!$1:$1048576, $D263, FALSE)), "", HLOOKUP(Q$1, m_preprocess!$1:$1048576, $D263, FALSE))</f>
        <v>328383885.87292284</v>
      </c>
      <c r="R263">
        <f>IF(ISBLANK(HLOOKUP(R$1,m_preprocess!$1:$1048576, $D263, FALSE)), "", HLOOKUP(R$1, m_preprocess!$1:$1048576, $D263, FALSE))</f>
        <v>24.45058623655914</v>
      </c>
      <c r="S263">
        <f>IF(ISBLANK(HLOOKUP(S$1,m_preprocess!$1:$1048576, $D263, FALSE)), "", HLOOKUP(S$1, m_preprocess!$1:$1048576, $D263, FALSE))</f>
        <v>21.967350087976541</v>
      </c>
      <c r="T263">
        <f>IF(ISBLANK(HLOOKUP(T$1,m_preprocess!$1:$1048576, $D263, FALSE)), "", HLOOKUP(T$1, m_preprocess!$1:$1048576, $D263, FALSE))</f>
        <v>28.759900736396222</v>
      </c>
      <c r="U263">
        <f>IF(ISBLANK(HLOOKUP(U$1,m_preprocess!$1:$1048576, $D263, FALSE)), "", HLOOKUP(U$1, m_preprocess!$1:$1048576, $D263, FALSE))</f>
        <v>76.94023369449593</v>
      </c>
      <c r="V263">
        <f>IF(ISBLANK(HLOOKUP(V$1,m_preprocess!$1:$1048576, $D263, FALSE)), "", HLOOKUP(V$1, m_preprocess!$1:$1048576, $D263, FALSE))</f>
        <v>20.757719348321931</v>
      </c>
      <c r="W263">
        <f>IF(ISBLANK(HLOOKUP(W$1,m_preprocess!$1:$1048576, $D263, FALSE)), "", HLOOKUP(W$1, m_preprocess!$1:$1048576, $D263, FALSE))</f>
        <v>28.267920566959926</v>
      </c>
    </row>
    <row r="264" spans="1:23">
      <c r="A264" s="42">
        <v>41944</v>
      </c>
      <c r="B264">
        <v>2014</v>
      </c>
      <c r="C264">
        <v>11</v>
      </c>
      <c r="D264">
        <v>264</v>
      </c>
      <c r="E264">
        <f>IF(ISBLANK(HLOOKUP(E$1,m_preprocess!$1:$1048576, $D264, FALSE)), "", HLOOKUP(E$1, m_preprocess!$1:$1048576, $D264, FALSE))</f>
        <v>272.27</v>
      </c>
      <c r="F264">
        <f>IF(ISBLANK(HLOOKUP(F$1,m_preprocess!$1:$1048576, $D264, FALSE)), "", HLOOKUP(F$1, m_preprocess!$1:$1048576, $D264, FALSE))</f>
        <v>154.54</v>
      </c>
      <c r="G264">
        <f>IF(ISBLANK(HLOOKUP(G$1,m_preprocess!$1:$1048576, $D264, FALSE)), "", HLOOKUP(G$1, m_preprocess!$1:$1048576, $D264, FALSE))</f>
        <v>144.91999999999999</v>
      </c>
      <c r="H264">
        <f>IF(ISBLANK(HLOOKUP(H$1,m_preprocess!$1:$1048576, $D264, FALSE)), "", HLOOKUP(H$1, m_preprocess!$1:$1048576, $D264, FALSE))</f>
        <v>99.8</v>
      </c>
      <c r="I264">
        <f>IF(ISBLANK(HLOOKUP(I$1,m_preprocess!$1:$1048576, $D264, FALSE)), "", HLOOKUP(I$1, m_preprocess!$1:$1048576, $D264, FALSE))</f>
        <v>8.1005804192243058</v>
      </c>
      <c r="J264">
        <f>IF(ISBLANK(HLOOKUP(J$1,m_preprocess!$1:$1048576, $D264, FALSE)), "", HLOOKUP(J$1, m_preprocess!$1:$1048576, $D264, FALSE))</f>
        <v>2.6805383057478367</v>
      </c>
      <c r="K264">
        <f>IF(ISBLANK(HLOOKUP(K$1,m_preprocess!$1:$1048576, $D264, FALSE)), "", HLOOKUP(K$1, m_preprocess!$1:$1048576, $D264, FALSE))</f>
        <v>4.226546908589734</v>
      </c>
      <c r="L264">
        <f>IF(ISBLANK(HLOOKUP(L$1,m_preprocess!$1:$1048576, $D264, FALSE)), "", HLOOKUP(L$1, m_preprocess!$1:$1048576, $D264, FALSE))</f>
        <v>9.3123369687564939</v>
      </c>
      <c r="M264">
        <f>IF(ISBLANK(HLOOKUP(M$1,m_preprocess!$1:$1048576, $D264, FALSE)), "", HLOOKUP(M$1, m_preprocess!$1:$1048576, $D264, FALSE))</f>
        <v>2.0832542301602452</v>
      </c>
      <c r="N264">
        <f>IF(ISBLANK(HLOOKUP(N$1,m_preprocess!$1:$1048576, $D264, FALSE)), "", HLOOKUP(N$1, m_preprocess!$1:$1048576, $D264, FALSE))</f>
        <v>3.2887653151811032</v>
      </c>
      <c r="O264">
        <f>IF(ISBLANK(HLOOKUP(O$1,m_preprocess!$1:$1048576, $D264, FALSE)), "", HLOOKUP(O$1, m_preprocess!$1:$1048576, $D264, FALSE))</f>
        <v>3.897889465609981</v>
      </c>
      <c r="P264">
        <f>IF(ISBLANK(HLOOKUP(P$1,m_preprocess!$1:$1048576, $D264, FALSE)), "", HLOOKUP(P$1, m_preprocess!$1:$1048576, $D264, FALSE))</f>
        <v>529872.63696760579</v>
      </c>
      <c r="Q264">
        <f>IF(ISBLANK(HLOOKUP(Q$1,m_preprocess!$1:$1048576, $D264, FALSE)), "", HLOOKUP(Q$1, m_preprocess!$1:$1048576, $D264, FALSE))</f>
        <v>341292145.92565036</v>
      </c>
      <c r="R264">
        <f>IF(ISBLANK(HLOOKUP(R$1,m_preprocess!$1:$1048576, $D264, FALSE)), "", HLOOKUP(R$1, m_preprocess!$1:$1048576, $D264, FALSE))</f>
        <v>20.260602769509511</v>
      </c>
      <c r="S264">
        <f>IF(ISBLANK(HLOOKUP(S$1,m_preprocess!$1:$1048576, $D264, FALSE)), "", HLOOKUP(S$1, m_preprocess!$1:$1048576, $D264, FALSE))</f>
        <v>18.014068888313705</v>
      </c>
      <c r="T264">
        <f>IF(ISBLANK(HLOOKUP(T$1,m_preprocess!$1:$1048576, $D264, FALSE)), "", HLOOKUP(T$1, m_preprocess!$1:$1048576, $D264, FALSE))</f>
        <v>26.235320357189078</v>
      </c>
      <c r="U264">
        <f>IF(ISBLANK(HLOOKUP(U$1,m_preprocess!$1:$1048576, $D264, FALSE)), "", HLOOKUP(U$1, m_preprocess!$1:$1048576, $D264, FALSE))</f>
        <v>61.994223172307493</v>
      </c>
      <c r="V264">
        <f>IF(ISBLANK(HLOOKUP(V$1,m_preprocess!$1:$1048576, $D264, FALSE)), "", HLOOKUP(V$1, m_preprocess!$1:$1048576, $D264, FALSE))</f>
        <v>17.021644907467323</v>
      </c>
      <c r="W264">
        <f>IF(ISBLANK(HLOOKUP(W$1,m_preprocess!$1:$1048576, $D264, FALSE)), "", HLOOKUP(W$1, m_preprocess!$1:$1048576, $D264, FALSE))</f>
        <v>22.476864067555326</v>
      </c>
    </row>
    <row r="265" spans="1:23">
      <c r="A265" s="42">
        <v>41974</v>
      </c>
      <c r="B265">
        <v>2014</v>
      </c>
      <c r="C265">
        <v>12</v>
      </c>
      <c r="D265">
        <v>265</v>
      </c>
      <c r="E265">
        <f>IF(ISBLANK(HLOOKUP(E$1,m_preprocess!$1:$1048576, $D265, FALSE)), "", HLOOKUP(E$1, m_preprocess!$1:$1048576, $D265, FALSE))</f>
        <v>280.14999999999998</v>
      </c>
      <c r="F265">
        <f>IF(ISBLANK(HLOOKUP(F$1,m_preprocess!$1:$1048576, $D265, FALSE)), "", HLOOKUP(F$1, m_preprocess!$1:$1048576, $D265, FALSE))</f>
        <v>155.84</v>
      </c>
      <c r="G265">
        <f>IF(ISBLANK(HLOOKUP(G$1,m_preprocess!$1:$1048576, $D265, FALSE)), "", HLOOKUP(G$1, m_preprocess!$1:$1048576, $D265, FALSE))</f>
        <v>145.47999999999999</v>
      </c>
      <c r="H265">
        <f>IF(ISBLANK(HLOOKUP(H$1,m_preprocess!$1:$1048576, $D265, FALSE)), "", HLOOKUP(H$1, m_preprocess!$1:$1048576, $D265, FALSE))</f>
        <v>87.7</v>
      </c>
      <c r="I265">
        <f>IF(ISBLANK(HLOOKUP(I$1,m_preprocess!$1:$1048576, $D265, FALSE)), "", HLOOKUP(I$1, m_preprocess!$1:$1048576, $D265, FALSE))</f>
        <v>8.2606540212903106</v>
      </c>
      <c r="J265">
        <f>IF(ISBLANK(HLOOKUP(J$1,m_preprocess!$1:$1048576, $D265, FALSE)), "", HLOOKUP(J$1, m_preprocess!$1:$1048576, $D265, FALSE))</f>
        <v>2.6249577656556471</v>
      </c>
      <c r="K265">
        <f>IF(ISBLANK(HLOOKUP(K$1,m_preprocess!$1:$1048576, $D265, FALSE)), "", HLOOKUP(K$1, m_preprocess!$1:$1048576, $D265, FALSE))</f>
        <v>4.2782610216483938</v>
      </c>
      <c r="L265">
        <f>IF(ISBLANK(HLOOKUP(L$1,m_preprocess!$1:$1048576, $D265, FALSE)), "", HLOOKUP(L$1, m_preprocess!$1:$1048576, $D265, FALSE))</f>
        <v>10.05165950261058</v>
      </c>
      <c r="M265">
        <f>IF(ISBLANK(HLOOKUP(M$1,m_preprocess!$1:$1048576, $D265, FALSE)), "", HLOOKUP(M$1, m_preprocess!$1:$1048576, $D265, FALSE))</f>
        <v>2.3579312710901448</v>
      </c>
      <c r="N265">
        <f>IF(ISBLANK(HLOOKUP(N$1,m_preprocess!$1:$1048576, $D265, FALSE)), "", HLOOKUP(N$1, m_preprocess!$1:$1048576, $D265, FALSE))</f>
        <v>3.1173789966345598</v>
      </c>
      <c r="O265">
        <f>IF(ISBLANK(HLOOKUP(O$1,m_preprocess!$1:$1048576, $D265, FALSE)), "", HLOOKUP(O$1, m_preprocess!$1:$1048576, $D265, FALSE))</f>
        <v>4.5156978605422582</v>
      </c>
      <c r="P265">
        <f>IF(ISBLANK(HLOOKUP(P$1,m_preprocess!$1:$1048576, $D265, FALSE)), "", HLOOKUP(P$1, m_preprocess!$1:$1048576, $D265, FALSE))</f>
        <v>534381.07076911535</v>
      </c>
      <c r="Q265">
        <f>IF(ISBLANK(HLOOKUP(Q$1,m_preprocess!$1:$1048576, $D265, FALSE)), "", HLOOKUP(Q$1, m_preprocess!$1:$1048576, $D265, FALSE))</f>
        <v>371832823.88436854</v>
      </c>
      <c r="R265">
        <f>IF(ISBLANK(HLOOKUP(R$1,m_preprocess!$1:$1048576, $D265, FALSE)), "", HLOOKUP(R$1, m_preprocess!$1:$1048576, $D265, FALSE))</f>
        <v>23.100421438655026</v>
      </c>
      <c r="S265">
        <f>IF(ISBLANK(HLOOKUP(S$1,m_preprocess!$1:$1048576, $D265, FALSE)), "", HLOOKUP(S$1, m_preprocess!$1:$1048576, $D265, FALSE))</f>
        <v>20.582433483059546</v>
      </c>
      <c r="T265">
        <f>IF(ISBLANK(HLOOKUP(T$1,m_preprocess!$1:$1048576, $D265, FALSE)), "", HLOOKUP(T$1, m_preprocess!$1:$1048576, $D265, FALSE))</f>
        <v>26.297468153234089</v>
      </c>
      <c r="U265">
        <f>IF(ISBLANK(HLOOKUP(U$1,m_preprocess!$1:$1048576, $D265, FALSE)), "", HLOOKUP(U$1, m_preprocess!$1:$1048576, $D265, FALSE))</f>
        <v>132.09009265417095</v>
      </c>
      <c r="V265">
        <f>IF(ISBLANK(HLOOKUP(V$1,m_preprocess!$1:$1048576, $D265, FALSE)), "", HLOOKUP(V$1, m_preprocess!$1:$1048576, $D265, FALSE))</f>
        <v>38.849535908624233</v>
      </c>
      <c r="W265">
        <f>IF(ISBLANK(HLOOKUP(W$1,m_preprocess!$1:$1048576, $D265, FALSE)), "", HLOOKUP(W$1, m_preprocess!$1:$1048576, $D265, FALSE))</f>
        <v>48.03557551976386</v>
      </c>
    </row>
    <row r="266" spans="1:23">
      <c r="A266" s="42">
        <v>42005</v>
      </c>
      <c r="B266">
        <v>2015</v>
      </c>
      <c r="C266">
        <v>1</v>
      </c>
      <c r="D266">
        <v>266</v>
      </c>
      <c r="E266">
        <f>IF(ISBLANK(HLOOKUP(E$1,m_preprocess!$1:$1048576, $D266, FALSE)), "", HLOOKUP(E$1, m_preprocess!$1:$1048576, $D266, FALSE))</f>
        <v>247.48</v>
      </c>
      <c r="F266">
        <f>IF(ISBLANK(HLOOKUP(F$1,m_preprocess!$1:$1048576, $D266, FALSE)), "", HLOOKUP(F$1, m_preprocess!$1:$1048576, $D266, FALSE))</f>
        <v>157.34</v>
      </c>
      <c r="G266">
        <f>IF(ISBLANK(HLOOKUP(G$1,m_preprocess!$1:$1048576, $D266, FALSE)), "", HLOOKUP(G$1, m_preprocess!$1:$1048576, $D266, FALSE))</f>
        <v>139</v>
      </c>
      <c r="H266">
        <f>IF(ISBLANK(HLOOKUP(H$1,m_preprocess!$1:$1048576, $D266, FALSE)), "", HLOOKUP(H$1, m_preprocess!$1:$1048576, $D266, FALSE))</f>
        <v>88.1</v>
      </c>
      <c r="I266">
        <f>IF(ISBLANK(HLOOKUP(I$1,m_preprocess!$1:$1048576, $D266, FALSE)), "", HLOOKUP(I$1, m_preprocess!$1:$1048576, $D266, FALSE))</f>
        <v>7.3466699916638518</v>
      </c>
      <c r="J266">
        <f>IF(ISBLANK(HLOOKUP(J$1,m_preprocess!$1:$1048576, $D266, FALSE)), "", HLOOKUP(J$1, m_preprocess!$1:$1048576, $D266, FALSE))</f>
        <v>2.5562814081640259</v>
      </c>
      <c r="K266">
        <f>IF(ISBLANK(HLOOKUP(K$1,m_preprocess!$1:$1048576, $D266, FALSE)), "", HLOOKUP(K$1, m_preprocess!$1:$1048576, $D266, FALSE))</f>
        <v>3.6392383387269551</v>
      </c>
      <c r="L266">
        <f>IF(ISBLANK(HLOOKUP(L$1,m_preprocess!$1:$1048576, $D266, FALSE)), "", HLOOKUP(L$1, m_preprocess!$1:$1048576, $D266, FALSE))</f>
        <v>8.36977735458529</v>
      </c>
      <c r="M266">
        <f>IF(ISBLANK(HLOOKUP(M$1,m_preprocess!$1:$1048576, $D266, FALSE)), "", HLOOKUP(M$1, m_preprocess!$1:$1048576, $D266, FALSE))</f>
        <v>1.9762151572314623</v>
      </c>
      <c r="N266">
        <f>IF(ISBLANK(HLOOKUP(N$1,m_preprocess!$1:$1048576, $D266, FALSE)), "", HLOOKUP(N$1, m_preprocess!$1:$1048576, $D266, FALSE))</f>
        <v>2.7131681792975457</v>
      </c>
      <c r="O266">
        <f>IF(ISBLANK(HLOOKUP(O$1,m_preprocess!$1:$1048576, $D266, FALSE)), "", HLOOKUP(O$1, m_preprocess!$1:$1048576, $D266, FALSE))</f>
        <v>3.6328145793093176</v>
      </c>
      <c r="P266">
        <f>IF(ISBLANK(HLOOKUP(P$1,m_preprocess!$1:$1048576, $D266, FALSE)), "", HLOOKUP(P$1, m_preprocess!$1:$1048576, $D266, FALSE))</f>
        <v>527987.12372650893</v>
      </c>
      <c r="Q266">
        <f>IF(ISBLANK(HLOOKUP(Q$1,m_preprocess!$1:$1048576, $D266, FALSE)), "", HLOOKUP(Q$1, m_preprocess!$1:$1048576, $D266, FALSE))</f>
        <v>354865513.55065459</v>
      </c>
      <c r="R266">
        <f>IF(ISBLANK(HLOOKUP(R$1,m_preprocess!$1:$1048576, $D266, FALSE)), "", HLOOKUP(R$1, m_preprocess!$1:$1048576, $D266, FALSE))</f>
        <v>24.248424049828394</v>
      </c>
      <c r="S266">
        <f>IF(ISBLANK(HLOOKUP(S$1,m_preprocess!$1:$1048576, $D266, FALSE)), "", HLOOKUP(S$1, m_preprocess!$1:$1048576, $D266, FALSE))</f>
        <v>22.06690994661243</v>
      </c>
      <c r="T266">
        <f>IF(ISBLANK(HLOOKUP(T$1,m_preprocess!$1:$1048576, $D266, FALSE)), "", HLOOKUP(T$1, m_preprocess!$1:$1048576, $D266, FALSE))</f>
        <v>21.390493517223845</v>
      </c>
      <c r="U266">
        <f>IF(ISBLANK(HLOOKUP(U$1,m_preprocess!$1:$1048576, $D266, FALSE)), "", HLOOKUP(U$1, m_preprocess!$1:$1048576, $D266, FALSE))</f>
        <v>41.650224256491676</v>
      </c>
      <c r="V266">
        <f>IF(ISBLANK(HLOOKUP(V$1,m_preprocess!$1:$1048576, $D266, FALSE)), "", HLOOKUP(V$1, m_preprocess!$1:$1048576, $D266, FALSE))</f>
        <v>7.339838852167281</v>
      </c>
      <c r="W266">
        <f>IF(ISBLANK(HLOOKUP(W$1,m_preprocess!$1:$1048576, $D266, FALSE)), "", HLOOKUP(W$1, m_preprocess!$1:$1048576, $D266, FALSE))</f>
        <v>13.496544362527013</v>
      </c>
    </row>
    <row r="267" spans="1:23">
      <c r="A267" s="42">
        <v>42036</v>
      </c>
      <c r="B267">
        <v>2015</v>
      </c>
      <c r="C267">
        <v>2</v>
      </c>
      <c r="D267">
        <v>267</v>
      </c>
      <c r="E267">
        <f>IF(ISBLANK(HLOOKUP(E$1,m_preprocess!$1:$1048576, $D267, FALSE)), "", HLOOKUP(E$1, m_preprocess!$1:$1048576, $D267, FALSE))</f>
        <v>234.04</v>
      </c>
      <c r="F267">
        <f>IF(ISBLANK(HLOOKUP(F$1,m_preprocess!$1:$1048576, $D267, FALSE)), "", HLOOKUP(F$1, m_preprocess!$1:$1048576, $D267, FALSE))</f>
        <v>157.87</v>
      </c>
      <c r="G267">
        <f>IF(ISBLANK(HLOOKUP(G$1,m_preprocess!$1:$1048576, $D267, FALSE)), "", HLOOKUP(G$1, m_preprocess!$1:$1048576, $D267, FALSE))</f>
        <v>136.76</v>
      </c>
      <c r="H267">
        <f>IF(ISBLANK(HLOOKUP(H$1,m_preprocess!$1:$1048576, $D267, FALSE)), "", HLOOKUP(H$1, m_preprocess!$1:$1048576, $D267, FALSE))</f>
        <v>83.7</v>
      </c>
      <c r="I267">
        <f>IF(ISBLANK(HLOOKUP(I$1,m_preprocess!$1:$1048576, $D267, FALSE)), "", HLOOKUP(I$1, m_preprocess!$1:$1048576, $D267, FALSE))</f>
        <v>6.8799706508105851</v>
      </c>
      <c r="J267">
        <f>IF(ISBLANK(HLOOKUP(J$1,m_preprocess!$1:$1048576, $D267, FALSE)), "", HLOOKUP(J$1, m_preprocess!$1:$1048576, $D267, FALSE))</f>
        <v>1.9970443671072196</v>
      </c>
      <c r="K267">
        <f>IF(ISBLANK(HLOOKUP(K$1,m_preprocess!$1:$1048576, $D267, FALSE)), "", HLOOKUP(K$1, m_preprocess!$1:$1048576, $D267, FALSE))</f>
        <v>3.7558586116468002</v>
      </c>
      <c r="L267">
        <f>IF(ISBLANK(HLOOKUP(L$1,m_preprocess!$1:$1048576, $D267, FALSE)), "", HLOOKUP(L$1, m_preprocess!$1:$1048576, $D267, FALSE))</f>
        <v>8.6716448840853388</v>
      </c>
      <c r="M267">
        <f>IF(ISBLANK(HLOOKUP(M$1,m_preprocess!$1:$1048576, $D267, FALSE)), "", HLOOKUP(M$1, m_preprocess!$1:$1048576, $D267, FALSE))</f>
        <v>1.7733097429107385</v>
      </c>
      <c r="N267">
        <f>IF(ISBLANK(HLOOKUP(N$1,m_preprocess!$1:$1048576, $D267, FALSE)), "", HLOOKUP(N$1, m_preprocess!$1:$1048576, $D267, FALSE))</f>
        <v>2.9004887809467395</v>
      </c>
      <c r="O267">
        <f>IF(ISBLANK(HLOOKUP(O$1,m_preprocess!$1:$1048576, $D267, FALSE)), "", HLOOKUP(O$1, m_preprocess!$1:$1048576, $D267, FALSE))</f>
        <v>3.9402421141651955</v>
      </c>
      <c r="P267">
        <f>IF(ISBLANK(HLOOKUP(P$1,m_preprocess!$1:$1048576, $D267, FALSE)), "", HLOOKUP(P$1, m_preprocess!$1:$1048576, $D267, FALSE))</f>
        <v>531797.24265356816</v>
      </c>
      <c r="Q267">
        <f>IF(ISBLANK(HLOOKUP(Q$1,m_preprocess!$1:$1048576, $D267, FALSE)), "", HLOOKUP(Q$1, m_preprocess!$1:$1048576, $D267, FALSE))</f>
        <v>342117337.81250399</v>
      </c>
      <c r="R267">
        <f>IF(ISBLANK(HLOOKUP(R$1,m_preprocess!$1:$1048576, $D267, FALSE)), "", HLOOKUP(R$1, m_preprocess!$1:$1048576, $D267, FALSE))</f>
        <v>18.586936188002785</v>
      </c>
      <c r="S267">
        <f>IF(ISBLANK(HLOOKUP(S$1,m_preprocess!$1:$1048576, $D267, FALSE)), "", HLOOKUP(S$1, m_preprocess!$1:$1048576, $D267, FALSE))</f>
        <v>16.54956645974536</v>
      </c>
      <c r="T267">
        <f>IF(ISBLANK(HLOOKUP(T$1,m_preprocess!$1:$1048576, $D267, FALSE)), "", HLOOKUP(T$1, m_preprocess!$1:$1048576, $D267, FALSE))</f>
        <v>22.411736897447266</v>
      </c>
      <c r="U267">
        <f>IF(ISBLANK(HLOOKUP(U$1,m_preprocess!$1:$1048576, $D267, FALSE)), "", HLOOKUP(U$1, m_preprocess!$1:$1048576, $D267, FALSE))</f>
        <v>40.472584736988658</v>
      </c>
      <c r="V267">
        <f>IF(ISBLANK(HLOOKUP(V$1,m_preprocess!$1:$1048576, $D267, FALSE)), "", HLOOKUP(V$1, m_preprocess!$1:$1048576, $D267, FALSE))</f>
        <v>8.434333793627669</v>
      </c>
      <c r="W267">
        <f>IF(ISBLANK(HLOOKUP(W$1,m_preprocess!$1:$1048576, $D267, FALSE)), "", HLOOKUP(W$1, m_preprocess!$1:$1048576, $D267, FALSE))</f>
        <v>11.065914454931272</v>
      </c>
    </row>
    <row r="268" spans="1:23">
      <c r="A268" s="42">
        <v>42064</v>
      </c>
      <c r="B268">
        <v>2015</v>
      </c>
      <c r="C268">
        <v>3</v>
      </c>
      <c r="D268">
        <v>268</v>
      </c>
      <c r="E268">
        <f>IF(ISBLANK(HLOOKUP(E$1,m_preprocess!$1:$1048576, $D268, FALSE)), "", HLOOKUP(E$1, m_preprocess!$1:$1048576, $D268, FALSE))</f>
        <v>265.14999999999998</v>
      </c>
      <c r="F268">
        <f>IF(ISBLANK(HLOOKUP(F$1,m_preprocess!$1:$1048576, $D268, FALSE)), "", HLOOKUP(F$1, m_preprocess!$1:$1048576, $D268, FALSE))</f>
        <v>157.1</v>
      </c>
      <c r="G268">
        <f>IF(ISBLANK(HLOOKUP(G$1,m_preprocess!$1:$1048576, $D268, FALSE)), "", HLOOKUP(G$1, m_preprocess!$1:$1048576, $D268, FALSE))</f>
        <v>149.93</v>
      </c>
      <c r="H268">
        <f>IF(ISBLANK(HLOOKUP(H$1,m_preprocess!$1:$1048576, $D268, FALSE)), "", HLOOKUP(H$1, m_preprocess!$1:$1048576, $D268, FALSE))</f>
        <v>94.3</v>
      </c>
      <c r="I268">
        <f>IF(ISBLANK(HLOOKUP(I$1,m_preprocess!$1:$1048576, $D268, FALSE)), "", HLOOKUP(I$1, m_preprocess!$1:$1048576, $D268, FALSE))</f>
        <v>8.4252597540493088</v>
      </c>
      <c r="J268">
        <f>IF(ISBLANK(HLOOKUP(J$1,m_preprocess!$1:$1048576, $D268, FALSE)), "", HLOOKUP(J$1, m_preprocess!$1:$1048576, $D268, FALSE))</f>
        <v>2.5931377891282108</v>
      </c>
      <c r="K268">
        <f>IF(ISBLANK(HLOOKUP(K$1,m_preprocess!$1:$1048576, $D268, FALSE)), "", HLOOKUP(K$1, m_preprocess!$1:$1048576, $D268, FALSE))</f>
        <v>4.5634726531155643</v>
      </c>
      <c r="L268">
        <f>IF(ISBLANK(HLOOKUP(L$1,m_preprocess!$1:$1048576, $D268, FALSE)), "", HLOOKUP(L$1, m_preprocess!$1:$1048576, $D268, FALSE))</f>
        <v>9.5112934713791866</v>
      </c>
      <c r="M268">
        <f>IF(ISBLANK(HLOOKUP(M$1,m_preprocess!$1:$1048576, $D268, FALSE)), "", HLOOKUP(M$1, m_preprocess!$1:$1048576, $D268, FALSE))</f>
        <v>2.0779612584604585</v>
      </c>
      <c r="N268">
        <f>IF(ISBLANK(HLOOKUP(N$1,m_preprocess!$1:$1048576, $D268, FALSE)), "", HLOOKUP(N$1, m_preprocess!$1:$1048576, $D268, FALSE))</f>
        <v>3.2324022375286421</v>
      </c>
      <c r="O268">
        <f>IF(ISBLANK(HLOOKUP(O$1,m_preprocess!$1:$1048576, $D268, FALSE)), "", HLOOKUP(O$1, m_preprocess!$1:$1048576, $D268, FALSE))</f>
        <v>4.1446590568371136</v>
      </c>
      <c r="P268">
        <f>IF(ISBLANK(HLOOKUP(P$1,m_preprocess!$1:$1048576, $D268, FALSE)), "", HLOOKUP(P$1, m_preprocess!$1:$1048576, $D268, FALSE))</f>
        <v>541858.40653487865</v>
      </c>
      <c r="Q268">
        <f>IF(ISBLANK(HLOOKUP(Q$1,m_preprocess!$1:$1048576, $D268, FALSE)), "", HLOOKUP(Q$1, m_preprocess!$1:$1048576, $D268, FALSE))</f>
        <v>341929148.79089749</v>
      </c>
      <c r="R268">
        <f>IF(ISBLANK(HLOOKUP(R$1,m_preprocess!$1:$1048576, $D268, FALSE)), "", HLOOKUP(R$1, m_preprocess!$1:$1048576, $D268, FALSE))</f>
        <v>21.737428166772759</v>
      </c>
      <c r="S268">
        <f>IF(ISBLANK(HLOOKUP(S$1,m_preprocess!$1:$1048576, $D268, FALSE)), "", HLOOKUP(S$1, m_preprocess!$1:$1048576, $D268, FALSE))</f>
        <v>19.218063844684917</v>
      </c>
      <c r="T268">
        <f>IF(ISBLANK(HLOOKUP(T$1,m_preprocess!$1:$1048576, $D268, FALSE)), "", HLOOKUP(T$1, m_preprocess!$1:$1048576, $D268, FALSE))</f>
        <v>19.328034888605984</v>
      </c>
      <c r="U268">
        <f>IF(ISBLANK(HLOOKUP(U$1,m_preprocess!$1:$1048576, $D268, FALSE)), "", HLOOKUP(U$1, m_preprocess!$1:$1048576, $D268, FALSE))</f>
        <v>59.618986504636545</v>
      </c>
      <c r="V268">
        <f>IF(ISBLANK(HLOOKUP(V$1,m_preprocess!$1:$1048576, $D268, FALSE)), "", HLOOKUP(V$1, m_preprocess!$1:$1048576, $D268, FALSE))</f>
        <v>18.337766448122217</v>
      </c>
      <c r="W268">
        <f>IF(ISBLANK(HLOOKUP(W$1,m_preprocess!$1:$1048576, $D268, FALSE)), "", HLOOKUP(W$1, m_preprocess!$1:$1048576, $D268, FALSE))</f>
        <v>23.481167612985359</v>
      </c>
    </row>
    <row r="269" spans="1:23">
      <c r="A269" s="42">
        <v>42095</v>
      </c>
      <c r="B269">
        <v>2015</v>
      </c>
      <c r="C269">
        <v>4</v>
      </c>
      <c r="D269">
        <v>269</v>
      </c>
      <c r="E269">
        <f>IF(ISBLANK(HLOOKUP(E$1,m_preprocess!$1:$1048576, $D269, FALSE)), "", HLOOKUP(E$1, m_preprocess!$1:$1048576, $D269, FALSE))</f>
        <v>283.67</v>
      </c>
      <c r="F269">
        <f>IF(ISBLANK(HLOOKUP(F$1,m_preprocess!$1:$1048576, $D269, FALSE)), "", HLOOKUP(F$1, m_preprocess!$1:$1048576, $D269, FALSE))</f>
        <v>156.43</v>
      </c>
      <c r="G269">
        <f>IF(ISBLANK(HLOOKUP(G$1,m_preprocess!$1:$1048576, $D269, FALSE)), "", HLOOKUP(G$1, m_preprocess!$1:$1048576, $D269, FALSE))</f>
        <v>142.59</v>
      </c>
      <c r="H269">
        <f>IF(ISBLANK(HLOOKUP(H$1,m_preprocess!$1:$1048576, $D269, FALSE)), "", HLOOKUP(H$1, m_preprocess!$1:$1048576, $D269, FALSE))</f>
        <v>88.8</v>
      </c>
      <c r="I269">
        <f>IF(ISBLANK(HLOOKUP(I$1,m_preprocess!$1:$1048576, $D269, FALSE)), "", HLOOKUP(I$1, m_preprocess!$1:$1048576, $D269, FALSE))</f>
        <v>8.5906996723442504</v>
      </c>
      <c r="J269">
        <f>IF(ISBLANK(HLOOKUP(J$1,m_preprocess!$1:$1048576, $D269, FALSE)), "", HLOOKUP(J$1, m_preprocess!$1:$1048576, $D269, FALSE))</f>
        <v>2.9282210207513462</v>
      </c>
      <c r="K269">
        <f>IF(ISBLANK(HLOOKUP(K$1,m_preprocess!$1:$1048576, $D269, FALSE)), "", HLOOKUP(K$1, m_preprocess!$1:$1048576, $D269, FALSE))</f>
        <v>3.7086144542526318</v>
      </c>
      <c r="L269">
        <f>IF(ISBLANK(HLOOKUP(L$1,m_preprocess!$1:$1048576, $D269, FALSE)), "", HLOOKUP(L$1, m_preprocess!$1:$1048576, $D269, FALSE))</f>
        <v>8.5251007684955393</v>
      </c>
      <c r="M269">
        <f>IF(ISBLANK(HLOOKUP(M$1,m_preprocess!$1:$1048576, $D269, FALSE)), "", HLOOKUP(M$1, m_preprocess!$1:$1048576, $D269, FALSE))</f>
        <v>1.9208097140745992</v>
      </c>
      <c r="N269">
        <f>IF(ISBLANK(HLOOKUP(N$1,m_preprocess!$1:$1048576, $D269, FALSE)), "", HLOOKUP(N$1, m_preprocess!$1:$1048576, $D269, FALSE))</f>
        <v>2.945289422851975</v>
      </c>
      <c r="O269">
        <f>IF(ISBLANK(HLOOKUP(O$1,m_preprocess!$1:$1048576, $D269, FALSE)), "", HLOOKUP(O$1, m_preprocess!$1:$1048576, $D269, FALSE))</f>
        <v>3.6177880527195003</v>
      </c>
      <c r="P269">
        <f>IF(ISBLANK(HLOOKUP(P$1,m_preprocess!$1:$1048576, $D269, FALSE)), "", HLOOKUP(P$1, m_preprocess!$1:$1048576, $D269, FALSE))</f>
        <v>557403.0605814202</v>
      </c>
      <c r="Q269">
        <f>IF(ISBLANK(HLOOKUP(Q$1,m_preprocess!$1:$1048576, $D269, FALSE)), "", HLOOKUP(Q$1, m_preprocess!$1:$1048576, $D269, FALSE))</f>
        <v>335777799.85424793</v>
      </c>
      <c r="R269">
        <f>IF(ISBLANK(HLOOKUP(R$1,m_preprocess!$1:$1048576, $D269, FALSE)), "", HLOOKUP(R$1, m_preprocess!$1:$1048576, $D269, FALSE))</f>
        <v>40.591362961068846</v>
      </c>
      <c r="S269">
        <f>IF(ISBLANK(HLOOKUP(S$1,m_preprocess!$1:$1048576, $D269, FALSE)), "", HLOOKUP(S$1, m_preprocess!$1:$1048576, $D269, FALSE))</f>
        <v>38.583435434379595</v>
      </c>
      <c r="T269">
        <f>IF(ISBLANK(HLOOKUP(T$1,m_preprocess!$1:$1048576, $D269, FALSE)), "", HLOOKUP(T$1, m_preprocess!$1:$1048576, $D269, FALSE))</f>
        <v>21.824727258198553</v>
      </c>
      <c r="U269">
        <f>IF(ISBLANK(HLOOKUP(U$1,m_preprocess!$1:$1048576, $D269, FALSE)), "", HLOOKUP(U$1, m_preprocess!$1:$1048576, $D269, FALSE))</f>
        <v>60.53458107863581</v>
      </c>
      <c r="V269">
        <f>IF(ISBLANK(HLOOKUP(V$1,m_preprocess!$1:$1048576, $D269, FALSE)), "", HLOOKUP(V$1, m_preprocess!$1:$1048576, $D269, FALSE))</f>
        <v>15.743265562871571</v>
      </c>
      <c r="W269">
        <f>IF(ISBLANK(HLOOKUP(W$1,m_preprocess!$1:$1048576, $D269, FALSE)), "", HLOOKUP(W$1, m_preprocess!$1:$1048576, $D269, FALSE))</f>
        <v>19.102113092117879</v>
      </c>
    </row>
    <row r="270" spans="1:23">
      <c r="A270" s="42">
        <v>42125</v>
      </c>
      <c r="B270">
        <v>2015</v>
      </c>
      <c r="C270">
        <v>5</v>
      </c>
      <c r="D270">
        <v>270</v>
      </c>
      <c r="E270">
        <f>IF(ISBLANK(HLOOKUP(E$1,m_preprocess!$1:$1048576, $D270, FALSE)), "", HLOOKUP(E$1, m_preprocess!$1:$1048576, $D270, FALSE))</f>
        <v>279.66000000000003</v>
      </c>
      <c r="F270">
        <f>IF(ISBLANK(HLOOKUP(F$1,m_preprocess!$1:$1048576, $D270, FALSE)), "", HLOOKUP(F$1, m_preprocess!$1:$1048576, $D270, FALSE))</f>
        <v>157</v>
      </c>
      <c r="G270">
        <f>IF(ISBLANK(HLOOKUP(G$1,m_preprocess!$1:$1048576, $D270, FALSE)), "", HLOOKUP(G$1, m_preprocess!$1:$1048576, $D270, FALSE))</f>
        <v>140</v>
      </c>
      <c r="H270">
        <f>IF(ISBLANK(HLOOKUP(H$1,m_preprocess!$1:$1048576, $D270, FALSE)), "", HLOOKUP(H$1, m_preprocess!$1:$1048576, $D270, FALSE))</f>
        <v>93.1</v>
      </c>
      <c r="I270">
        <f>IF(ISBLANK(HLOOKUP(I$1,m_preprocess!$1:$1048576, $D270, FALSE)), "", HLOOKUP(I$1, m_preprocess!$1:$1048576, $D270, FALSE))</f>
        <v>8.8797293377367374</v>
      </c>
      <c r="J270">
        <f>IF(ISBLANK(HLOOKUP(J$1,m_preprocess!$1:$1048576, $D270, FALSE)), "", HLOOKUP(J$1, m_preprocess!$1:$1048576, $D270, FALSE))</f>
        <v>2.9024754105048118</v>
      </c>
      <c r="K270">
        <f>IF(ISBLANK(HLOOKUP(K$1,m_preprocess!$1:$1048576, $D270, FALSE)), "", HLOOKUP(K$1, m_preprocess!$1:$1048576, $D270, FALSE))</f>
        <v>4.0003666368805852</v>
      </c>
      <c r="L270">
        <f>IF(ISBLANK(HLOOKUP(L$1,m_preprocess!$1:$1048576, $D270, FALSE)), "", HLOOKUP(L$1, m_preprocess!$1:$1048576, $D270, FALSE))</f>
        <v>8.6124669055436858</v>
      </c>
      <c r="M270">
        <f>IF(ISBLANK(HLOOKUP(M$1,m_preprocess!$1:$1048576, $D270, FALSE)), "", HLOOKUP(M$1, m_preprocess!$1:$1048576, $D270, FALSE))</f>
        <v>1.8419993147290199</v>
      </c>
      <c r="N270">
        <f>IF(ISBLANK(HLOOKUP(N$1,m_preprocess!$1:$1048576, $D270, FALSE)), "", HLOOKUP(N$1, m_preprocess!$1:$1048576, $D270, FALSE))</f>
        <v>2.9557460106152971</v>
      </c>
      <c r="O270">
        <f>IF(ISBLANK(HLOOKUP(O$1,m_preprocess!$1:$1048576, $D270, FALSE)), "", HLOOKUP(O$1, m_preprocess!$1:$1048576, $D270, FALSE))</f>
        <v>3.7979289616339602</v>
      </c>
      <c r="P270">
        <f>IF(ISBLANK(HLOOKUP(P$1,m_preprocess!$1:$1048576, $D270, FALSE)), "", HLOOKUP(P$1, m_preprocess!$1:$1048576, $D270, FALSE))</f>
        <v>566312.2109619535</v>
      </c>
      <c r="Q270">
        <f>IF(ISBLANK(HLOOKUP(Q$1,m_preprocess!$1:$1048576, $D270, FALSE)), "", HLOOKUP(Q$1, m_preprocess!$1:$1048576, $D270, FALSE))</f>
        <v>339394646.94853503</v>
      </c>
      <c r="R270">
        <f>IF(ISBLANK(HLOOKUP(R$1,m_preprocess!$1:$1048576, $D270, FALSE)), "", HLOOKUP(R$1, m_preprocess!$1:$1048576, $D270, FALSE))</f>
        <v>24.459544044585989</v>
      </c>
      <c r="S270">
        <f>IF(ISBLANK(HLOOKUP(S$1,m_preprocess!$1:$1048576, $D270, FALSE)), "", HLOOKUP(S$1, m_preprocess!$1:$1048576, $D270, FALSE))</f>
        <v>22.492287694267514</v>
      </c>
      <c r="T270">
        <f>IF(ISBLANK(HLOOKUP(T$1,m_preprocess!$1:$1048576, $D270, FALSE)), "", HLOOKUP(T$1, m_preprocess!$1:$1048576, $D270, FALSE))</f>
        <v>23.747259560509555</v>
      </c>
      <c r="U270">
        <f>IF(ISBLANK(HLOOKUP(U$1,m_preprocess!$1:$1048576, $D270, FALSE)), "", HLOOKUP(U$1, m_preprocess!$1:$1048576, $D270, FALSE))</f>
        <v>67.009367502360504</v>
      </c>
      <c r="V270">
        <f>IF(ISBLANK(HLOOKUP(V$1,m_preprocess!$1:$1048576, $D270, FALSE)), "", HLOOKUP(V$1, m_preprocess!$1:$1048576, $D270, FALSE))</f>
        <v>18.71996988535032</v>
      </c>
      <c r="W270">
        <f>IF(ISBLANK(HLOOKUP(W$1,m_preprocess!$1:$1048576, $D270, FALSE)), "", HLOOKUP(W$1, m_preprocess!$1:$1048576, $D270, FALSE))</f>
        <v>23.759614101910827</v>
      </c>
    </row>
    <row r="271" spans="1:23">
      <c r="A271" s="42">
        <v>42156</v>
      </c>
      <c r="B271">
        <v>2015</v>
      </c>
      <c r="C271">
        <v>6</v>
      </c>
      <c r="D271">
        <v>271</v>
      </c>
      <c r="E271">
        <f>IF(ISBLANK(HLOOKUP(E$1,m_preprocess!$1:$1048576, $D271, FALSE)), "", HLOOKUP(E$1, m_preprocess!$1:$1048576, $D271, FALSE))</f>
        <v>279.48</v>
      </c>
      <c r="F271">
        <f>IF(ISBLANK(HLOOKUP(F$1,m_preprocess!$1:$1048576, $D271, FALSE)), "", HLOOKUP(F$1, m_preprocess!$1:$1048576, $D271, FALSE))</f>
        <v>157.54</v>
      </c>
      <c r="G271">
        <f>IF(ISBLANK(HLOOKUP(G$1,m_preprocess!$1:$1048576, $D271, FALSE)), "", HLOOKUP(G$1, m_preprocess!$1:$1048576, $D271, FALSE))</f>
        <v>138.91</v>
      </c>
      <c r="H271">
        <f>IF(ISBLANK(HLOOKUP(H$1,m_preprocess!$1:$1048576, $D271, FALSE)), "", HLOOKUP(H$1, m_preprocess!$1:$1048576, $D271, FALSE))</f>
        <v>92.5</v>
      </c>
      <c r="I271">
        <f>IF(ISBLANK(HLOOKUP(I$1,m_preprocess!$1:$1048576, $D271, FALSE)), "", HLOOKUP(I$1, m_preprocess!$1:$1048576, $D271, FALSE))</f>
        <v>9.3295753971034419</v>
      </c>
      <c r="J271">
        <f>IF(ISBLANK(HLOOKUP(J$1,m_preprocess!$1:$1048576, $D271, FALSE)), "", HLOOKUP(J$1, m_preprocess!$1:$1048576, $D271, FALSE))</f>
        <v>3.3581084420442875</v>
      </c>
      <c r="K271">
        <f>IF(ISBLANK(HLOOKUP(K$1,m_preprocess!$1:$1048576, $D271, FALSE)), "", HLOOKUP(K$1, m_preprocess!$1:$1048576, $D271, FALSE))</f>
        <v>4.1089037394362755</v>
      </c>
      <c r="L271">
        <f>IF(ISBLANK(HLOOKUP(L$1,m_preprocess!$1:$1048576, $D271, FALSE)), "", HLOOKUP(L$1, m_preprocess!$1:$1048576, $D271, FALSE))</f>
        <v>8.3508524171712128</v>
      </c>
      <c r="M271">
        <f>IF(ISBLANK(HLOOKUP(M$1,m_preprocess!$1:$1048576, $D271, FALSE)), "", HLOOKUP(M$1, m_preprocess!$1:$1048576, $D271, FALSE))</f>
        <v>1.7409739916223927</v>
      </c>
      <c r="N271">
        <f>IF(ISBLANK(HLOOKUP(N$1,m_preprocess!$1:$1048576, $D271, FALSE)), "", HLOOKUP(N$1, m_preprocess!$1:$1048576, $D271, FALSE))</f>
        <v>2.6227566067234864</v>
      </c>
      <c r="O271">
        <f>IF(ISBLANK(HLOOKUP(O$1,m_preprocess!$1:$1048576, $D271, FALSE)), "", HLOOKUP(O$1, m_preprocess!$1:$1048576, $D271, FALSE))</f>
        <v>3.9340401754030885</v>
      </c>
      <c r="P271">
        <f>IF(ISBLANK(HLOOKUP(P$1,m_preprocess!$1:$1048576, $D271, FALSE)), "", HLOOKUP(P$1, m_preprocess!$1:$1048576, $D271, FALSE))</f>
        <v>572348.72442945733</v>
      </c>
      <c r="Q271">
        <f>IF(ISBLANK(HLOOKUP(Q$1,m_preprocess!$1:$1048576, $D271, FALSE)), "", HLOOKUP(Q$1, m_preprocess!$1:$1048576, $D271, FALSE))</f>
        <v>344402422.8474673</v>
      </c>
      <c r="R271">
        <f>IF(ISBLANK(HLOOKUP(R$1,m_preprocess!$1:$1048576, $D271, FALSE)), "", HLOOKUP(R$1, m_preprocess!$1:$1048576, $D271, FALSE))</f>
        <v>20.757851707502855</v>
      </c>
      <c r="S271">
        <f>IF(ISBLANK(HLOOKUP(S$1,m_preprocess!$1:$1048576, $D271, FALSE)), "", HLOOKUP(S$1, m_preprocess!$1:$1048576, $D271, FALSE))</f>
        <v>18.631265405611273</v>
      </c>
      <c r="T271">
        <f>IF(ISBLANK(HLOOKUP(T$1,m_preprocess!$1:$1048576, $D271, FALSE)), "", HLOOKUP(T$1, m_preprocess!$1:$1048576, $D271, FALSE))</f>
        <v>21.196785356100037</v>
      </c>
      <c r="U271">
        <f>IF(ISBLANK(HLOOKUP(U$1,m_preprocess!$1:$1048576, $D271, FALSE)), "", HLOOKUP(U$1, m_preprocess!$1:$1048576, $D271, FALSE))</f>
        <v>61.008893038785068</v>
      </c>
      <c r="V271">
        <f>IF(ISBLANK(HLOOKUP(V$1,m_preprocess!$1:$1048576, $D271, FALSE)), "", HLOOKUP(V$1, m_preprocess!$1:$1048576, $D271, FALSE))</f>
        <v>17.427105484321444</v>
      </c>
      <c r="W271">
        <f>IF(ISBLANK(HLOOKUP(W$1,m_preprocess!$1:$1048576, $D271, FALSE)), "", HLOOKUP(W$1, m_preprocess!$1:$1048576, $D271, FALSE))</f>
        <v>17.112912879268759</v>
      </c>
    </row>
    <row r="272" spans="1:23">
      <c r="A272" s="42">
        <v>42186</v>
      </c>
      <c r="B272">
        <v>2015</v>
      </c>
      <c r="C272">
        <v>7</v>
      </c>
      <c r="D272">
        <v>272</v>
      </c>
      <c r="E272">
        <f>IF(ISBLANK(HLOOKUP(E$1,m_preprocess!$1:$1048576, $D272, FALSE)), "", HLOOKUP(E$1, m_preprocess!$1:$1048576, $D272, FALSE))</f>
        <v>270.5</v>
      </c>
      <c r="F272">
        <f>IF(ISBLANK(HLOOKUP(F$1,m_preprocess!$1:$1048576, $D272, FALSE)), "", HLOOKUP(F$1, m_preprocess!$1:$1048576, $D272, FALSE))</f>
        <v>158.49</v>
      </c>
      <c r="G272">
        <f>IF(ISBLANK(HLOOKUP(G$1,m_preprocess!$1:$1048576, $D272, FALSE)), "", HLOOKUP(G$1, m_preprocess!$1:$1048576, $D272, FALSE))</f>
        <v>143.49</v>
      </c>
      <c r="H272">
        <f>IF(ISBLANK(HLOOKUP(H$1,m_preprocess!$1:$1048576, $D272, FALSE)), "", HLOOKUP(H$1, m_preprocess!$1:$1048576, $D272, FALSE))</f>
        <v>95.5</v>
      </c>
      <c r="I272">
        <f>IF(ISBLANK(HLOOKUP(I$1,m_preprocess!$1:$1048576, $D272, FALSE)), "", HLOOKUP(I$1, m_preprocess!$1:$1048576, $D272, FALSE))</f>
        <v>9.4867405920688963</v>
      </c>
      <c r="J272">
        <f>IF(ISBLANK(HLOOKUP(J$1,m_preprocess!$1:$1048576, $D272, FALSE)), "", HLOOKUP(J$1, m_preprocess!$1:$1048576, $D272, FALSE))</f>
        <v>2.6265802438694754</v>
      </c>
      <c r="K272">
        <f>IF(ISBLANK(HLOOKUP(K$1,m_preprocess!$1:$1048576, $D272, FALSE)), "", HLOOKUP(K$1, m_preprocess!$1:$1048576, $D272, FALSE))</f>
        <v>4.4148663583921239</v>
      </c>
      <c r="L272">
        <f>IF(ISBLANK(HLOOKUP(L$1,m_preprocess!$1:$1048576, $D272, FALSE)), "", HLOOKUP(L$1, m_preprocess!$1:$1048576, $D272, FALSE))</f>
        <v>9.6866343851359868</v>
      </c>
      <c r="M272">
        <f>IF(ISBLANK(HLOOKUP(M$1,m_preprocess!$1:$1048576, $D272, FALSE)), "", HLOOKUP(M$1, m_preprocess!$1:$1048576, $D272, FALSE))</f>
        <v>2.1130206896356736</v>
      </c>
      <c r="N272">
        <f>IF(ISBLANK(HLOOKUP(N$1,m_preprocess!$1:$1048576, $D272, FALSE)), "", HLOOKUP(N$1, m_preprocess!$1:$1048576, $D272, FALSE))</f>
        <v>2.5405717191039736</v>
      </c>
      <c r="O272">
        <f>IF(ISBLANK(HLOOKUP(O$1,m_preprocess!$1:$1048576, $D272, FALSE)), "", HLOOKUP(O$1, m_preprocess!$1:$1048576, $D272, FALSE))</f>
        <v>4.9307553266382733</v>
      </c>
      <c r="P272">
        <f>IF(ISBLANK(HLOOKUP(P$1,m_preprocess!$1:$1048576, $D272, FALSE)), "", HLOOKUP(P$1, m_preprocess!$1:$1048576, $D272, FALSE))</f>
        <v>577870.29925864167</v>
      </c>
      <c r="Q272">
        <f>IF(ISBLANK(HLOOKUP(Q$1,m_preprocess!$1:$1048576, $D272, FALSE)), "", HLOOKUP(Q$1, m_preprocess!$1:$1048576, $D272, FALSE))</f>
        <v>328995358.94643188</v>
      </c>
      <c r="R272">
        <f>IF(ISBLANK(HLOOKUP(R$1,m_preprocess!$1:$1048576, $D272, FALSE)), "", HLOOKUP(R$1, m_preprocess!$1:$1048576, $D272, FALSE))</f>
        <v>39.674659978547538</v>
      </c>
      <c r="S272">
        <f>IF(ISBLANK(HLOOKUP(S$1,m_preprocess!$1:$1048576, $D272, FALSE)), "", HLOOKUP(S$1, m_preprocess!$1:$1048576, $D272, FALSE))</f>
        <v>37.747253599596185</v>
      </c>
      <c r="T272">
        <f>IF(ISBLANK(HLOOKUP(T$1,m_preprocess!$1:$1048576, $D272, FALSE)), "", HLOOKUP(T$1, m_preprocess!$1:$1048576, $D272, FALSE))</f>
        <v>19.452253523881634</v>
      </c>
      <c r="U272">
        <f>IF(ISBLANK(HLOOKUP(U$1,m_preprocess!$1:$1048576, $D272, FALSE)), "", HLOOKUP(U$1, m_preprocess!$1:$1048576, $D272, FALSE))</f>
        <v>53.890658598485707</v>
      </c>
      <c r="V272">
        <f>IF(ISBLANK(HLOOKUP(V$1,m_preprocess!$1:$1048576, $D272, FALSE)), "", HLOOKUP(V$1, m_preprocess!$1:$1048576, $D272, FALSE))</f>
        <v>14.773599495236292</v>
      </c>
      <c r="W272">
        <f>IF(ISBLANK(HLOOKUP(W$1,m_preprocess!$1:$1048576, $D272, FALSE)), "", HLOOKUP(W$1, m_preprocess!$1:$1048576, $D272, FALSE))</f>
        <v>14.129073297999874</v>
      </c>
    </row>
    <row r="273" spans="1:23">
      <c r="A273" s="42">
        <v>42217</v>
      </c>
      <c r="B273">
        <v>2015</v>
      </c>
      <c r="C273">
        <v>8</v>
      </c>
      <c r="D273">
        <v>273</v>
      </c>
      <c r="E273">
        <f>IF(ISBLANK(HLOOKUP(E$1,m_preprocess!$1:$1048576, $D273, FALSE)), "", HLOOKUP(E$1, m_preprocess!$1:$1048576, $D273, FALSE))</f>
        <v>274.23</v>
      </c>
      <c r="F273">
        <f>IF(ISBLANK(HLOOKUP(F$1,m_preprocess!$1:$1048576, $D273, FALSE)), "", HLOOKUP(F$1, m_preprocess!$1:$1048576, $D273, FALSE))</f>
        <v>158.81</v>
      </c>
      <c r="G273">
        <f>IF(ISBLANK(HLOOKUP(G$1,m_preprocess!$1:$1048576, $D273, FALSE)), "", HLOOKUP(G$1, m_preprocess!$1:$1048576, $D273, FALSE))</f>
        <v>141.03</v>
      </c>
      <c r="H273">
        <f>IF(ISBLANK(HLOOKUP(H$1,m_preprocess!$1:$1048576, $D273, FALSE)), "", HLOOKUP(H$1, m_preprocess!$1:$1048576, $D273, FALSE))</f>
        <v>97.6</v>
      </c>
      <c r="I273">
        <f>IF(ISBLANK(HLOOKUP(I$1,m_preprocess!$1:$1048576, $D273, FALSE)), "", HLOOKUP(I$1, m_preprocess!$1:$1048576, $D273, FALSE))</f>
        <v>8.6110019912684415</v>
      </c>
      <c r="J273">
        <f>IF(ISBLANK(HLOOKUP(J$1,m_preprocess!$1:$1048576, $D273, FALSE)), "", HLOOKUP(J$1, m_preprocess!$1:$1048576, $D273, FALSE))</f>
        <v>2.8260687905775281</v>
      </c>
      <c r="K273">
        <f>IF(ISBLANK(HLOOKUP(K$1,m_preprocess!$1:$1048576, $D273, FALSE)), "", HLOOKUP(K$1, m_preprocess!$1:$1048576, $D273, FALSE))</f>
        <v>3.6614922397405185</v>
      </c>
      <c r="L273">
        <f>IF(ISBLANK(HLOOKUP(L$1,m_preprocess!$1:$1048576, $D273, FALSE)), "", HLOOKUP(L$1, m_preprocess!$1:$1048576, $D273, FALSE))</f>
        <v>8.7172860481096244</v>
      </c>
      <c r="M273">
        <f>IF(ISBLANK(HLOOKUP(M$1,m_preprocess!$1:$1048576, $D273, FALSE)), "", HLOOKUP(M$1, m_preprocess!$1:$1048576, $D273, FALSE))</f>
        <v>2.0388364893551723</v>
      </c>
      <c r="N273">
        <f>IF(ISBLANK(HLOOKUP(N$1,m_preprocess!$1:$1048576, $D273, FALSE)), "", HLOOKUP(N$1, m_preprocess!$1:$1048576, $D273, FALSE))</f>
        <v>3.2006630580012172</v>
      </c>
      <c r="O273">
        <f>IF(ISBLANK(HLOOKUP(O$1,m_preprocess!$1:$1048576, $D273, FALSE)), "", HLOOKUP(O$1, m_preprocess!$1:$1048576, $D273, FALSE))</f>
        <v>3.3836082215794252</v>
      </c>
      <c r="P273">
        <f>IF(ISBLANK(HLOOKUP(P$1,m_preprocess!$1:$1048576, $D273, FALSE)), "", HLOOKUP(P$1, m_preprocess!$1:$1048576, $D273, FALSE))</f>
        <v>585427.68470437697</v>
      </c>
      <c r="Q273">
        <f>IF(ISBLANK(HLOOKUP(Q$1,m_preprocess!$1:$1048576, $D273, FALSE)), "", HLOOKUP(Q$1, m_preprocess!$1:$1048576, $D273, FALSE))</f>
        <v>327507903.46067625</v>
      </c>
      <c r="R273">
        <f>IF(ISBLANK(HLOOKUP(R$1,m_preprocess!$1:$1048576, $D273, FALSE)), "", HLOOKUP(R$1, m_preprocess!$1:$1048576, $D273, FALSE))</f>
        <v>20.840164832189409</v>
      </c>
      <c r="S273">
        <f>IF(ISBLANK(HLOOKUP(S$1,m_preprocess!$1:$1048576, $D273, FALSE)), "", HLOOKUP(S$1, m_preprocess!$1:$1048576, $D273, FALSE))</f>
        <v>18.746291864492161</v>
      </c>
      <c r="T273">
        <f>IF(ISBLANK(HLOOKUP(T$1,m_preprocess!$1:$1048576, $D273, FALSE)), "", HLOOKUP(T$1, m_preprocess!$1:$1048576, $D273, FALSE))</f>
        <v>19.189921837415781</v>
      </c>
      <c r="U273">
        <f>IF(ISBLANK(HLOOKUP(U$1,m_preprocess!$1:$1048576, $D273, FALSE)), "", HLOOKUP(U$1, m_preprocess!$1:$1048576, $D273, FALSE))</f>
        <v>58.169592293419811</v>
      </c>
      <c r="V273">
        <f>IF(ISBLANK(HLOOKUP(V$1,m_preprocess!$1:$1048576, $D273, FALSE)), "", HLOOKUP(V$1, m_preprocess!$1:$1048576, $D273, FALSE))</f>
        <v>14.822618304892638</v>
      </c>
      <c r="W273">
        <f>IF(ISBLANK(HLOOKUP(W$1,m_preprocess!$1:$1048576, $D273, FALSE)), "", HLOOKUP(W$1, m_preprocess!$1:$1048576, $D273, FALSE))</f>
        <v>18.639826194824003</v>
      </c>
    </row>
    <row r="274" spans="1:23">
      <c r="A274" s="42">
        <v>42248</v>
      </c>
      <c r="B274">
        <v>2015</v>
      </c>
      <c r="C274">
        <v>9</v>
      </c>
      <c r="D274">
        <v>274</v>
      </c>
      <c r="E274">
        <f>IF(ISBLANK(HLOOKUP(E$1,m_preprocess!$1:$1048576, $D274, FALSE)), "", HLOOKUP(E$1, m_preprocess!$1:$1048576, $D274, FALSE))</f>
        <v>289.61</v>
      </c>
      <c r="F274">
        <f>IF(ISBLANK(HLOOKUP(F$1,m_preprocess!$1:$1048576, $D274, FALSE)), "", HLOOKUP(F$1, m_preprocess!$1:$1048576, $D274, FALSE))</f>
        <v>159.56</v>
      </c>
      <c r="G274">
        <f>IF(ISBLANK(HLOOKUP(G$1,m_preprocess!$1:$1048576, $D274, FALSE)), "", HLOOKUP(G$1, m_preprocess!$1:$1048576, $D274, FALSE))</f>
        <v>138.47999999999999</v>
      </c>
      <c r="H274">
        <f>IF(ISBLANK(HLOOKUP(H$1,m_preprocess!$1:$1048576, $D274, FALSE)), "", HLOOKUP(H$1, m_preprocess!$1:$1048576, $D274, FALSE))</f>
        <v>94.3</v>
      </c>
      <c r="I274">
        <f>IF(ISBLANK(HLOOKUP(I$1,m_preprocess!$1:$1048576, $D274, FALSE)), "", HLOOKUP(I$1, m_preprocess!$1:$1048576, $D274, FALSE))</f>
        <v>8.9544713550401287</v>
      </c>
      <c r="J274">
        <f>IF(ISBLANK(HLOOKUP(J$1,m_preprocess!$1:$1048576, $D274, FALSE)), "", HLOOKUP(J$1, m_preprocess!$1:$1048576, $D274, FALSE))</f>
        <v>2.9506403553547891</v>
      </c>
      <c r="K274">
        <f>IF(ISBLANK(HLOOKUP(K$1,m_preprocess!$1:$1048576, $D274, FALSE)), "", HLOOKUP(K$1, m_preprocess!$1:$1048576, $D274, FALSE))</f>
        <v>3.932663484753701</v>
      </c>
      <c r="L274">
        <f>IF(ISBLANK(HLOOKUP(L$1,m_preprocess!$1:$1048576, $D274, FALSE)), "", HLOOKUP(L$1, m_preprocess!$1:$1048576, $D274, FALSE))</f>
        <v>9.3434936456356965</v>
      </c>
      <c r="M274">
        <f>IF(ISBLANK(HLOOKUP(M$1,m_preprocess!$1:$1048576, $D274, FALSE)), "", HLOOKUP(M$1, m_preprocess!$1:$1048576, $D274, FALSE))</f>
        <v>2.3570159144902445</v>
      </c>
      <c r="N274">
        <f>IF(ISBLANK(HLOOKUP(N$1,m_preprocess!$1:$1048576, $D274, FALSE)), "", HLOOKUP(N$1, m_preprocess!$1:$1048576, $D274, FALSE))</f>
        <v>2.8035978510275217</v>
      </c>
      <c r="O274">
        <f>IF(ISBLANK(HLOOKUP(O$1,m_preprocess!$1:$1048576, $D274, FALSE)), "", HLOOKUP(O$1, m_preprocess!$1:$1048576, $D274, FALSE))</f>
        <v>4.0945515679221689</v>
      </c>
      <c r="P274">
        <f>IF(ISBLANK(HLOOKUP(P$1,m_preprocess!$1:$1048576, $D274, FALSE)), "", HLOOKUP(P$1, m_preprocess!$1:$1048576, $D274, FALSE))</f>
        <v>589807.09879049961</v>
      </c>
      <c r="Q274">
        <f>IF(ISBLANK(HLOOKUP(Q$1,m_preprocess!$1:$1048576, $D274, FALSE)), "", HLOOKUP(Q$1, m_preprocess!$1:$1048576, $D274, FALSE))</f>
        <v>330219811.66608167</v>
      </c>
      <c r="R274">
        <f>IF(ISBLANK(HLOOKUP(R$1,m_preprocess!$1:$1048576, $D274, FALSE)), "", HLOOKUP(R$1, m_preprocess!$1:$1048576, $D274, FALSE))</f>
        <v>20.839701215843569</v>
      </c>
      <c r="S274">
        <f>IF(ISBLANK(HLOOKUP(S$1,m_preprocess!$1:$1048576, $D274, FALSE)), "", HLOOKUP(S$1, m_preprocess!$1:$1048576, $D274, FALSE))</f>
        <v>18.652176673351718</v>
      </c>
      <c r="T274">
        <f>IF(ISBLANK(HLOOKUP(T$1,m_preprocess!$1:$1048576, $D274, FALSE)), "", HLOOKUP(T$1, m_preprocess!$1:$1048576, $D274, FALSE))</f>
        <v>19.661229681624469</v>
      </c>
      <c r="U274">
        <f>IF(ISBLANK(HLOOKUP(U$1,m_preprocess!$1:$1048576, $D274, FALSE)), "", HLOOKUP(U$1, m_preprocess!$1:$1048576, $D274, FALSE))</f>
        <v>59.236339076734765</v>
      </c>
      <c r="V274">
        <f>IF(ISBLANK(HLOOKUP(V$1,m_preprocess!$1:$1048576, $D274, FALSE)), "", HLOOKUP(V$1, m_preprocess!$1:$1048576, $D274, FALSE))</f>
        <v>18.635203528453246</v>
      </c>
      <c r="W274">
        <f>IF(ISBLANK(HLOOKUP(W$1,m_preprocess!$1:$1048576, $D274, FALSE)), "", HLOOKUP(W$1, m_preprocess!$1:$1048576, $D274, FALSE))</f>
        <v>18.539097919278014</v>
      </c>
    </row>
    <row r="275" spans="1:23">
      <c r="A275" s="42">
        <v>42278</v>
      </c>
      <c r="B275">
        <v>2015</v>
      </c>
      <c r="C275">
        <v>10</v>
      </c>
      <c r="D275">
        <v>275</v>
      </c>
      <c r="E275">
        <f>IF(ISBLANK(HLOOKUP(E$1,m_preprocess!$1:$1048576, $D275, FALSE)), "", HLOOKUP(E$1, m_preprocess!$1:$1048576, $D275, FALSE))</f>
        <v>300.88</v>
      </c>
      <c r="F275">
        <f>IF(ISBLANK(HLOOKUP(F$1,m_preprocess!$1:$1048576, $D275, FALSE)), "", HLOOKUP(F$1, m_preprocess!$1:$1048576, $D275, FALSE))</f>
        <v>160.09</v>
      </c>
      <c r="G275">
        <f>IF(ISBLANK(HLOOKUP(G$1,m_preprocess!$1:$1048576, $D275, FALSE)), "", HLOOKUP(G$1, m_preprocess!$1:$1048576, $D275, FALSE))</f>
        <v>140.33000000000001</v>
      </c>
      <c r="H275">
        <f>IF(ISBLANK(HLOOKUP(H$1,m_preprocess!$1:$1048576, $D275, FALSE)), "", HLOOKUP(H$1, m_preprocess!$1:$1048576, $D275, FALSE))</f>
        <v>97.2</v>
      </c>
      <c r="I275">
        <f>IF(ISBLANK(HLOOKUP(I$1,m_preprocess!$1:$1048576, $D275, FALSE)), "", HLOOKUP(I$1, m_preprocess!$1:$1048576, $D275, FALSE))</f>
        <v>8.552327092482102</v>
      </c>
      <c r="J275">
        <f>IF(ISBLANK(HLOOKUP(J$1,m_preprocess!$1:$1048576, $D275, FALSE)), "", HLOOKUP(J$1, m_preprocess!$1:$1048576, $D275, FALSE))</f>
        <v>3.2561551266237236</v>
      </c>
      <c r="K275">
        <f>IF(ISBLANK(HLOOKUP(K$1,m_preprocess!$1:$1048576, $D275, FALSE)), "", HLOOKUP(K$1, m_preprocess!$1:$1048576, $D275, FALSE))</f>
        <v>3.4376870572330618</v>
      </c>
      <c r="L275">
        <f>IF(ISBLANK(HLOOKUP(L$1,m_preprocess!$1:$1048576, $D275, FALSE)), "", HLOOKUP(L$1, m_preprocess!$1:$1048576, $D275, FALSE))</f>
        <v>10.55835781144714</v>
      </c>
      <c r="M275">
        <f>IF(ISBLANK(HLOOKUP(M$1,m_preprocess!$1:$1048576, $D275, FALSE)), "", HLOOKUP(M$1, m_preprocess!$1:$1048576, $D275, FALSE))</f>
        <v>2.3768498731947418</v>
      </c>
      <c r="N275">
        <f>IF(ISBLANK(HLOOKUP(N$1,m_preprocess!$1:$1048576, $D275, FALSE)), "", HLOOKUP(N$1, m_preprocess!$1:$1048576, $D275, FALSE))</f>
        <v>3.4871701149086869</v>
      </c>
      <c r="O275">
        <f>IF(ISBLANK(HLOOKUP(O$1,m_preprocess!$1:$1048576, $D275, FALSE)), "", HLOOKUP(O$1, m_preprocess!$1:$1048576, $D275, FALSE))</f>
        <v>4.6334925366298005</v>
      </c>
      <c r="P275">
        <f>IF(ISBLANK(HLOOKUP(P$1,m_preprocess!$1:$1048576, $D275, FALSE)), "", HLOOKUP(P$1, m_preprocess!$1:$1048576, $D275, FALSE))</f>
        <v>598004.76223243563</v>
      </c>
      <c r="Q275">
        <f>IF(ISBLANK(HLOOKUP(Q$1,m_preprocess!$1:$1048576, $D275, FALSE)), "", HLOOKUP(Q$1, m_preprocess!$1:$1048576, $D275, FALSE))</f>
        <v>335606680.51408583</v>
      </c>
      <c r="R275">
        <f>IF(ISBLANK(HLOOKUP(R$1,m_preprocess!$1:$1048576, $D275, FALSE)), "", HLOOKUP(R$1, m_preprocess!$1:$1048576, $D275, FALSE))</f>
        <v>21.421693797239051</v>
      </c>
      <c r="S275">
        <f>IF(ISBLANK(HLOOKUP(S$1,m_preprocess!$1:$1048576, $D275, FALSE)), "", HLOOKUP(S$1, m_preprocess!$1:$1048576, $D275, FALSE))</f>
        <v>19.298428165406957</v>
      </c>
      <c r="T275">
        <f>IF(ISBLANK(HLOOKUP(T$1,m_preprocess!$1:$1048576, $D275, FALSE)), "", HLOOKUP(T$1, m_preprocess!$1:$1048576, $D275, FALSE))</f>
        <v>17.633572665375723</v>
      </c>
      <c r="U275">
        <f>IF(ISBLANK(HLOOKUP(U$1,m_preprocess!$1:$1048576, $D275, FALSE)), "", HLOOKUP(U$1, m_preprocess!$1:$1048576, $D275, FALSE))</f>
        <v>66.595651111233693</v>
      </c>
      <c r="V275">
        <f>IF(ISBLANK(HLOOKUP(V$1,m_preprocess!$1:$1048576, $D275, FALSE)), "", HLOOKUP(V$1, m_preprocess!$1:$1048576, $D275, FALSE))</f>
        <v>15.998253232556685</v>
      </c>
      <c r="W275">
        <f>IF(ISBLANK(HLOOKUP(W$1,m_preprocess!$1:$1048576, $D275, FALSE)), "", HLOOKUP(W$1, m_preprocess!$1:$1048576, $D275, FALSE))</f>
        <v>20.730284115185206</v>
      </c>
    </row>
    <row r="276" spans="1:23">
      <c r="A276" s="42">
        <v>42309</v>
      </c>
      <c r="B276">
        <v>2015</v>
      </c>
      <c r="C276">
        <v>11</v>
      </c>
      <c r="D276">
        <v>276</v>
      </c>
      <c r="E276">
        <f>IF(ISBLANK(HLOOKUP(E$1,m_preprocess!$1:$1048576, $D276, FALSE)), "", HLOOKUP(E$1, m_preprocess!$1:$1048576, $D276, FALSE))</f>
        <v>285.29000000000002</v>
      </c>
      <c r="F276">
        <f>IF(ISBLANK(HLOOKUP(F$1,m_preprocess!$1:$1048576, $D276, FALSE)), "", HLOOKUP(F$1, m_preprocess!$1:$1048576, $D276, FALSE))</f>
        <v>160.16999999999999</v>
      </c>
      <c r="G276">
        <f>IF(ISBLANK(HLOOKUP(G$1,m_preprocess!$1:$1048576, $D276, FALSE)), "", HLOOKUP(G$1, m_preprocess!$1:$1048576, $D276, FALSE))</f>
        <v>136.01</v>
      </c>
      <c r="H276">
        <f>IF(ISBLANK(HLOOKUP(H$1,m_preprocess!$1:$1048576, $D276, FALSE)), "", HLOOKUP(H$1, m_preprocess!$1:$1048576, $D276, FALSE))</f>
        <v>87.6</v>
      </c>
      <c r="I276">
        <f>IF(ISBLANK(HLOOKUP(I$1,m_preprocess!$1:$1048576, $D276, FALSE)), "", HLOOKUP(I$1, m_preprocess!$1:$1048576, $D276, FALSE))</f>
        <v>8.0772950398297318</v>
      </c>
      <c r="J276">
        <f>IF(ISBLANK(HLOOKUP(J$1,m_preprocess!$1:$1048576, $D276, FALSE)), "", HLOOKUP(J$1, m_preprocess!$1:$1048576, $D276, FALSE))</f>
        <v>2.4620512759772364</v>
      </c>
      <c r="K276">
        <f>IF(ISBLANK(HLOOKUP(K$1,m_preprocess!$1:$1048576, $D276, FALSE)), "", HLOOKUP(K$1, m_preprocess!$1:$1048576, $D276, FALSE))</f>
        <v>3.6661262701196184</v>
      </c>
      <c r="L276">
        <f>IF(ISBLANK(HLOOKUP(L$1,m_preprocess!$1:$1048576, $D276, FALSE)), "", HLOOKUP(L$1, m_preprocess!$1:$1048576, $D276, FALSE))</f>
        <v>9.3469050496238868</v>
      </c>
      <c r="M276">
        <f>IF(ISBLANK(HLOOKUP(M$1,m_preprocess!$1:$1048576, $D276, FALSE)), "", HLOOKUP(M$1, m_preprocess!$1:$1048576, $D276, FALSE))</f>
        <v>2.2815635627370754</v>
      </c>
      <c r="N276">
        <f>IF(ISBLANK(HLOOKUP(N$1,m_preprocess!$1:$1048576, $D276, FALSE)), "", HLOOKUP(N$1, m_preprocess!$1:$1048576, $D276, FALSE))</f>
        <v>2.8026694170150583</v>
      </c>
      <c r="O276">
        <f>IF(ISBLANK(HLOOKUP(O$1,m_preprocess!$1:$1048576, $D276, FALSE)), "", HLOOKUP(O$1, m_preprocess!$1:$1048576, $D276, FALSE))</f>
        <v>4.2139552505249585</v>
      </c>
      <c r="P276">
        <f>IF(ISBLANK(HLOOKUP(P$1,m_preprocess!$1:$1048576, $D276, FALSE)), "", HLOOKUP(P$1, m_preprocess!$1:$1048576, $D276, FALSE))</f>
        <v>609163.1314474151</v>
      </c>
      <c r="Q276">
        <f>IF(ISBLANK(HLOOKUP(Q$1,m_preprocess!$1:$1048576, $D276, FALSE)), "", HLOOKUP(Q$1, m_preprocess!$1:$1048576, $D276, FALSE))</f>
        <v>345257678.64974725</v>
      </c>
      <c r="R276">
        <f>IF(ISBLANK(HLOOKUP(R$1,m_preprocess!$1:$1048576, $D276, FALSE)), "", HLOOKUP(R$1, m_preprocess!$1:$1048576, $D276, FALSE))</f>
        <v>20.649348660797905</v>
      </c>
      <c r="S276">
        <f>IF(ISBLANK(HLOOKUP(S$1,m_preprocess!$1:$1048576, $D276, FALSE)), "", HLOOKUP(S$1, m_preprocess!$1:$1048576, $D276, FALSE))</f>
        <v>18.499348105138292</v>
      </c>
      <c r="T276">
        <f>IF(ISBLANK(HLOOKUP(T$1,m_preprocess!$1:$1048576, $D276, FALSE)), "", HLOOKUP(T$1, m_preprocess!$1:$1048576, $D276, FALSE))</f>
        <v>17.106748036461262</v>
      </c>
      <c r="U276">
        <f>IF(ISBLANK(HLOOKUP(U$1,m_preprocess!$1:$1048576, $D276, FALSE)), "", HLOOKUP(U$1, m_preprocess!$1:$1048576, $D276, FALSE))</f>
        <v>56.847117440039966</v>
      </c>
      <c r="V276">
        <f>IF(ISBLANK(HLOOKUP(V$1,m_preprocess!$1:$1048576, $D276, FALSE)), "", HLOOKUP(V$1, m_preprocess!$1:$1048576, $D276, FALSE))</f>
        <v>18.414156396328902</v>
      </c>
      <c r="W276">
        <f>IF(ISBLANK(HLOOKUP(W$1,m_preprocess!$1:$1048576, $D276, FALSE)), "", HLOOKUP(W$1, m_preprocess!$1:$1048576, $D276, FALSE))</f>
        <v>19.398450290316539</v>
      </c>
    </row>
    <row r="277" spans="1:23">
      <c r="A277" s="42">
        <v>42339</v>
      </c>
      <c r="B277">
        <v>2015</v>
      </c>
      <c r="C277">
        <v>12</v>
      </c>
      <c r="D277">
        <v>277</v>
      </c>
      <c r="E277">
        <f>IF(ISBLANK(HLOOKUP(E$1,m_preprocess!$1:$1048576, $D277, FALSE)), "", HLOOKUP(E$1, m_preprocess!$1:$1048576, $D277, FALSE))</f>
        <v>297.08999999999997</v>
      </c>
      <c r="F277">
        <f>IF(ISBLANK(HLOOKUP(F$1,m_preprocess!$1:$1048576, $D277, FALSE)), "", HLOOKUP(F$1, m_preprocess!$1:$1048576, $D277, FALSE))</f>
        <v>160.44</v>
      </c>
      <c r="G277">
        <f>IF(ISBLANK(HLOOKUP(G$1,m_preprocess!$1:$1048576, $D277, FALSE)), "", HLOOKUP(G$1, m_preprocess!$1:$1048576, $D277, FALSE))</f>
        <v>136.28</v>
      </c>
      <c r="H277">
        <f>IF(ISBLANK(HLOOKUP(H$1,m_preprocess!$1:$1048576, $D277, FALSE)), "", HLOOKUP(H$1, m_preprocess!$1:$1048576, $D277, FALSE))</f>
        <v>77.2</v>
      </c>
      <c r="I277">
        <f>IF(ISBLANK(HLOOKUP(I$1,m_preprocess!$1:$1048576, $D277, FALSE)), "", HLOOKUP(I$1, m_preprocess!$1:$1048576, $D277, FALSE))</f>
        <v>8.5814035852351829</v>
      </c>
      <c r="J277">
        <f>IF(ISBLANK(HLOOKUP(J$1,m_preprocess!$1:$1048576, $D277, FALSE)), "", HLOOKUP(J$1, m_preprocess!$1:$1048576, $D277, FALSE))</f>
        <v>3.029543808174791</v>
      </c>
      <c r="K277">
        <f>IF(ISBLANK(HLOOKUP(K$1,m_preprocess!$1:$1048576, $D277, FALSE)), "", HLOOKUP(K$1, m_preprocess!$1:$1048576, $D277, FALSE))</f>
        <v>3.4771803157610455</v>
      </c>
      <c r="L277">
        <f>IF(ISBLANK(HLOOKUP(L$1,m_preprocess!$1:$1048576, $D277, FALSE)), "", HLOOKUP(L$1, m_preprocess!$1:$1048576, $D277, FALSE))</f>
        <v>12.028670814481133</v>
      </c>
      <c r="M277">
        <f>IF(ISBLANK(HLOOKUP(M$1,m_preprocess!$1:$1048576, $D277, FALSE)), "", HLOOKUP(M$1, m_preprocess!$1:$1048576, $D277, FALSE))</f>
        <v>2.8306306923704949</v>
      </c>
      <c r="N277">
        <f>IF(ISBLANK(HLOOKUP(N$1,m_preprocess!$1:$1048576, $D277, FALSE)), "", HLOOKUP(N$1, m_preprocess!$1:$1048576, $D277, FALSE))</f>
        <v>3.9619565838962241</v>
      </c>
      <c r="O277">
        <f>IF(ISBLANK(HLOOKUP(O$1,m_preprocess!$1:$1048576, $D277, FALSE)), "", HLOOKUP(O$1, m_preprocess!$1:$1048576, $D277, FALSE))</f>
        <v>5.2029724857337447</v>
      </c>
      <c r="P277">
        <f>IF(ISBLANK(HLOOKUP(P$1,m_preprocess!$1:$1048576, $D277, FALSE)), "", HLOOKUP(P$1, m_preprocess!$1:$1048576, $D277, FALSE))</f>
        <v>619506.69078908837</v>
      </c>
      <c r="Q277">
        <f>IF(ISBLANK(HLOOKUP(Q$1,m_preprocess!$1:$1048576, $D277, FALSE)), "", HLOOKUP(Q$1, m_preprocess!$1:$1048576, $D277, FALSE))</f>
        <v>385284408.85489899</v>
      </c>
      <c r="R277">
        <f>IF(ISBLANK(HLOOKUP(R$1,m_preprocess!$1:$1048576, $D277, FALSE)), "", HLOOKUP(R$1, m_preprocess!$1:$1048576, $D277, FALSE))</f>
        <v>23.96996165544752</v>
      </c>
      <c r="S277">
        <f>IF(ISBLANK(HLOOKUP(S$1,m_preprocess!$1:$1048576, $D277, FALSE)), "", HLOOKUP(S$1, m_preprocess!$1:$1048576, $D277, FALSE))</f>
        <v>21.370519477686365</v>
      </c>
      <c r="T277">
        <f>IF(ISBLANK(HLOOKUP(T$1,m_preprocess!$1:$1048576, $D277, FALSE)), "", HLOOKUP(T$1, m_preprocess!$1:$1048576, $D277, FALSE))</f>
        <v>25.430388961605587</v>
      </c>
      <c r="U277">
        <f>IF(ISBLANK(HLOOKUP(U$1,m_preprocess!$1:$1048576, $D277, FALSE)), "", HLOOKUP(U$1, m_preprocess!$1:$1048576, $D277, FALSE))</f>
        <v>161.22380625211915</v>
      </c>
      <c r="V277">
        <f>IF(ISBLANK(HLOOKUP(V$1,m_preprocess!$1:$1048576, $D277, FALSE)), "", HLOOKUP(V$1, m_preprocess!$1:$1048576, $D277, FALSE))</f>
        <v>41.57652892670157</v>
      </c>
      <c r="W277">
        <f>IF(ISBLANK(HLOOKUP(W$1,m_preprocess!$1:$1048576, $D277, FALSE)), "", HLOOKUP(W$1, m_preprocess!$1:$1048576, $D277, FALSE))</f>
        <v>54.156035296684109</v>
      </c>
    </row>
    <row r="278" spans="1:23">
      <c r="A278" s="42">
        <v>42370</v>
      </c>
      <c r="B278">
        <v>2016</v>
      </c>
      <c r="C278">
        <v>1</v>
      </c>
      <c r="D278">
        <v>278</v>
      </c>
      <c r="E278">
        <f>IF(ISBLANK(HLOOKUP(E$1,m_preprocess!$1:$1048576, $D278, FALSE)), "", HLOOKUP(E$1, m_preprocess!$1:$1048576, $D278, FALSE))</f>
        <v>262.26</v>
      </c>
      <c r="F278">
        <f>IF(ISBLANK(HLOOKUP(F$1,m_preprocess!$1:$1048576, $D278, FALSE)), "", HLOOKUP(F$1, m_preprocess!$1:$1048576, $D278, FALSE))</f>
        <v>161.1</v>
      </c>
      <c r="G278">
        <f>IF(ISBLANK(HLOOKUP(G$1,m_preprocess!$1:$1048576, $D278, FALSE)), "", HLOOKUP(G$1, m_preprocess!$1:$1048576, $D278, FALSE))</f>
        <v>127.96</v>
      </c>
      <c r="H278">
        <f>IF(ISBLANK(HLOOKUP(H$1,m_preprocess!$1:$1048576, $D278, FALSE)), "", HLOOKUP(H$1, m_preprocess!$1:$1048576, $D278, FALSE))</f>
        <v>76.2</v>
      </c>
      <c r="I278">
        <f>IF(ISBLANK(HLOOKUP(I$1,m_preprocess!$1:$1048576, $D278, FALSE)), "", HLOOKUP(I$1, m_preprocess!$1:$1048576, $D278, FALSE))</f>
        <v>7.1563521696028456</v>
      </c>
      <c r="J278">
        <f>IF(ISBLANK(HLOOKUP(J$1,m_preprocess!$1:$1048576, $D278, FALSE)), "", HLOOKUP(J$1, m_preprocess!$1:$1048576, $D278, FALSE))</f>
        <v>2.7354459624774243</v>
      </c>
      <c r="K278">
        <f>IF(ISBLANK(HLOOKUP(K$1,m_preprocess!$1:$1048576, $D278, FALSE)), "", HLOOKUP(K$1, m_preprocess!$1:$1048576, $D278, FALSE))</f>
        <v>2.9969079791761013</v>
      </c>
      <c r="L278">
        <f>IF(ISBLANK(HLOOKUP(L$1,m_preprocess!$1:$1048576, $D278, FALSE)), "", HLOOKUP(L$1, m_preprocess!$1:$1048576, $D278, FALSE))</f>
        <v>8.4473120055311846</v>
      </c>
      <c r="M278">
        <f>IF(ISBLANK(HLOOKUP(M$1,m_preprocess!$1:$1048576, $D278, FALSE)), "", HLOOKUP(M$1, m_preprocess!$1:$1048576, $D278, FALSE))</f>
        <v>1.9076063080059806</v>
      </c>
      <c r="N278">
        <f>IF(ISBLANK(HLOOKUP(N$1,m_preprocess!$1:$1048576, $D278, FALSE)), "", HLOOKUP(N$1, m_preprocess!$1:$1048576, $D278, FALSE))</f>
        <v>3.1836775349912436</v>
      </c>
      <c r="O278">
        <f>IF(ISBLANK(HLOOKUP(O$1,m_preprocess!$1:$1048576, $D278, FALSE)), "", HLOOKUP(O$1, m_preprocess!$1:$1048576, $D278, FALSE))</f>
        <v>3.3344231511971647</v>
      </c>
      <c r="P278">
        <f>IF(ISBLANK(HLOOKUP(P$1,m_preprocess!$1:$1048576, $D278, FALSE)), "", HLOOKUP(P$1, m_preprocess!$1:$1048576, $D278, FALSE))</f>
        <v>618963.09894997603</v>
      </c>
      <c r="Q278">
        <f>IF(ISBLANK(HLOOKUP(Q$1,m_preprocess!$1:$1048576, $D278, FALSE)), "", HLOOKUP(Q$1, m_preprocess!$1:$1048576, $D278, FALSE))</f>
        <v>364168968.25406581</v>
      </c>
      <c r="R278">
        <f>IF(ISBLANK(HLOOKUP(R$1,m_preprocess!$1:$1048576, $D278, FALSE)), "", HLOOKUP(R$1, m_preprocess!$1:$1048576, $D278, FALSE))</f>
        <v>22.949296213531969</v>
      </c>
      <c r="S278">
        <f>IF(ISBLANK(HLOOKUP(S$1,m_preprocess!$1:$1048576, $D278, FALSE)), "", HLOOKUP(S$1, m_preprocess!$1:$1048576, $D278, FALSE))</f>
        <v>21.316440229671013</v>
      </c>
      <c r="T278">
        <f>IF(ISBLANK(HLOOKUP(T$1,m_preprocess!$1:$1048576, $D278, FALSE)), "", HLOOKUP(T$1, m_preprocess!$1:$1048576, $D278, FALSE))</f>
        <v>13.730636008690253</v>
      </c>
      <c r="U278">
        <f>IF(ISBLANK(HLOOKUP(U$1,m_preprocess!$1:$1048576, $D278, FALSE)), "", HLOOKUP(U$1, m_preprocess!$1:$1048576, $D278, FALSE))</f>
        <v>29.112062138381134</v>
      </c>
      <c r="V278">
        <f>IF(ISBLANK(HLOOKUP(V$1,m_preprocess!$1:$1048576, $D278, FALSE)), "", HLOOKUP(V$1, m_preprocess!$1:$1048576, $D278, FALSE))</f>
        <v>8.6640568653010561</v>
      </c>
      <c r="W278">
        <f>IF(ISBLANK(HLOOKUP(W$1,m_preprocess!$1:$1048576, $D278, FALSE)), "", HLOOKUP(W$1, m_preprocess!$1:$1048576, $D278, FALSE))</f>
        <v>9.3254410862818133</v>
      </c>
    </row>
    <row r="279" spans="1:23">
      <c r="A279" s="42">
        <v>42401</v>
      </c>
      <c r="B279">
        <v>2016</v>
      </c>
      <c r="C279">
        <v>2</v>
      </c>
      <c r="D279">
        <v>279</v>
      </c>
      <c r="E279">
        <f>IF(ISBLANK(HLOOKUP(E$1,m_preprocess!$1:$1048576, $D279, FALSE)), "", HLOOKUP(E$1, m_preprocess!$1:$1048576, $D279, FALSE))</f>
        <v>247.73</v>
      </c>
      <c r="F279">
        <f>IF(ISBLANK(HLOOKUP(F$1,m_preprocess!$1:$1048576, $D279, FALSE)), "", HLOOKUP(F$1, m_preprocess!$1:$1048576, $D279, FALSE))</f>
        <v>162.04</v>
      </c>
      <c r="G279">
        <f>IF(ISBLANK(HLOOKUP(G$1,m_preprocess!$1:$1048576, $D279, FALSE)), "", HLOOKUP(G$1, m_preprocess!$1:$1048576, $D279, FALSE))</f>
        <v>130.24</v>
      </c>
      <c r="H279">
        <f>IF(ISBLANK(HLOOKUP(H$1,m_preprocess!$1:$1048576, $D279, FALSE)), "", HLOOKUP(H$1, m_preprocess!$1:$1048576, $D279, FALSE))</f>
        <v>75.8</v>
      </c>
      <c r="I279">
        <f>IF(ISBLANK(HLOOKUP(I$1,m_preprocess!$1:$1048576, $D279, FALSE)), "", HLOOKUP(I$1, m_preprocess!$1:$1048576, $D279, FALSE))</f>
        <v>7.3032044977367603</v>
      </c>
      <c r="J279">
        <f>IF(ISBLANK(HLOOKUP(J$1,m_preprocess!$1:$1048576, $D279, FALSE)), "", HLOOKUP(J$1, m_preprocess!$1:$1048576, $D279, FALSE))</f>
        <v>3.1439009087772729</v>
      </c>
      <c r="K279">
        <f>IF(ISBLANK(HLOOKUP(K$1,m_preprocess!$1:$1048576, $D279, FALSE)), "", HLOOKUP(K$1, m_preprocess!$1:$1048576, $D279, FALSE))</f>
        <v>2.6865231568977221</v>
      </c>
      <c r="L279">
        <f>IF(ISBLANK(HLOOKUP(L$1,m_preprocess!$1:$1048576, $D279, FALSE)), "", HLOOKUP(L$1, m_preprocess!$1:$1048576, $D279, FALSE))</f>
        <v>7.8663642004802492</v>
      </c>
      <c r="M279">
        <f>IF(ISBLANK(HLOOKUP(M$1,m_preprocess!$1:$1048576, $D279, FALSE)), "", HLOOKUP(M$1, m_preprocess!$1:$1048576, $D279, FALSE))</f>
        <v>1.8805341377215155</v>
      </c>
      <c r="N279">
        <f>IF(ISBLANK(HLOOKUP(N$1,m_preprocess!$1:$1048576, $D279, FALSE)), "", HLOOKUP(N$1, m_preprocess!$1:$1048576, $D279, FALSE))</f>
        <v>2.7244302740383373</v>
      </c>
      <c r="O279">
        <f>IF(ISBLANK(HLOOKUP(O$1,m_preprocess!$1:$1048576, $D279, FALSE)), "", HLOOKUP(O$1, m_preprocess!$1:$1048576, $D279, FALSE))</f>
        <v>3.235808529172318</v>
      </c>
      <c r="P279">
        <f>IF(ISBLANK(HLOOKUP(P$1,m_preprocess!$1:$1048576, $D279, FALSE)), "", HLOOKUP(P$1, m_preprocess!$1:$1048576, $D279, FALSE))</f>
        <v>620177.56352912274</v>
      </c>
      <c r="Q279">
        <f>IF(ISBLANK(HLOOKUP(Q$1,m_preprocess!$1:$1048576, $D279, FALSE)), "", HLOOKUP(Q$1, m_preprocess!$1:$1048576, $D279, FALSE))</f>
        <v>370787288.02826464</v>
      </c>
      <c r="R279">
        <f>IF(ISBLANK(HLOOKUP(R$1,m_preprocess!$1:$1048576, $D279, FALSE)), "", HLOOKUP(R$1, m_preprocess!$1:$1048576, $D279, FALSE))</f>
        <v>17.60790003085658</v>
      </c>
      <c r="S279">
        <f>IF(ISBLANK(HLOOKUP(S$1,m_preprocess!$1:$1048576, $D279, FALSE)), "", HLOOKUP(S$1, m_preprocess!$1:$1048576, $D279, FALSE))</f>
        <v>15.841594384102692</v>
      </c>
      <c r="T279">
        <f>IF(ISBLANK(HLOOKUP(T$1,m_preprocess!$1:$1048576, $D279, FALSE)), "", HLOOKUP(T$1, m_preprocess!$1:$1048576, $D279, FALSE))</f>
        <v>16.151064712416691</v>
      </c>
      <c r="U279">
        <f>IF(ISBLANK(HLOOKUP(U$1,m_preprocess!$1:$1048576, $D279, FALSE)), "", HLOOKUP(U$1, m_preprocess!$1:$1048576, $D279, FALSE))</f>
        <v>41.233966332520374</v>
      </c>
      <c r="V279">
        <f>IF(ISBLANK(HLOOKUP(V$1,m_preprocess!$1:$1048576, $D279, FALSE)), "", HLOOKUP(V$1, m_preprocess!$1:$1048576, $D279, FALSE))</f>
        <v>6.5174296223154782</v>
      </c>
      <c r="W279">
        <f>IF(ISBLANK(HLOOKUP(W$1,m_preprocess!$1:$1048576, $D279, FALSE)), "", HLOOKUP(W$1, m_preprocess!$1:$1048576, $D279, FALSE))</f>
        <v>9.3724372315477655</v>
      </c>
    </row>
    <row r="280" spans="1:23">
      <c r="A280" s="42">
        <v>42430</v>
      </c>
      <c r="B280">
        <v>2016</v>
      </c>
      <c r="C280">
        <v>3</v>
      </c>
      <c r="D280">
        <v>280</v>
      </c>
      <c r="E280">
        <f>IF(ISBLANK(HLOOKUP(E$1,m_preprocess!$1:$1048576, $D280, FALSE)), "", HLOOKUP(E$1, m_preprocess!$1:$1048576, $D280, FALSE))</f>
        <v>276.64999999999998</v>
      </c>
      <c r="F280">
        <f>IF(ISBLANK(HLOOKUP(F$1,m_preprocess!$1:$1048576, $D280, FALSE)), "", HLOOKUP(F$1, m_preprocess!$1:$1048576, $D280, FALSE))</f>
        <v>162.25</v>
      </c>
      <c r="G280">
        <f>IF(ISBLANK(HLOOKUP(G$1,m_preprocess!$1:$1048576, $D280, FALSE)), "", HLOOKUP(G$1, m_preprocess!$1:$1048576, $D280, FALSE))</f>
        <v>139.88999999999999</v>
      </c>
      <c r="H280">
        <f>IF(ISBLANK(HLOOKUP(H$1,m_preprocess!$1:$1048576, $D280, FALSE)), "", HLOOKUP(H$1, m_preprocess!$1:$1048576, $D280, FALSE))</f>
        <v>83.6</v>
      </c>
      <c r="I280">
        <f>IF(ISBLANK(HLOOKUP(I$1,m_preprocess!$1:$1048576, $D280, FALSE)), "", HLOOKUP(I$1, m_preprocess!$1:$1048576, $D280, FALSE))</f>
        <v>8.0894082586867633</v>
      </c>
      <c r="J280">
        <f>IF(ISBLANK(HLOOKUP(J$1,m_preprocess!$1:$1048576, $D280, FALSE)), "", HLOOKUP(J$1, m_preprocess!$1:$1048576, $D280, FALSE))</f>
        <v>3.2526699431926671</v>
      </c>
      <c r="K280">
        <f>IF(ISBLANK(HLOOKUP(K$1,m_preprocess!$1:$1048576, $D280, FALSE)), "", HLOOKUP(K$1, m_preprocess!$1:$1048576, $D280, FALSE))</f>
        <v>3.0218186064755339</v>
      </c>
      <c r="L280">
        <f>IF(ISBLANK(HLOOKUP(L$1,m_preprocess!$1:$1048576, $D280, FALSE)), "", HLOOKUP(L$1, m_preprocess!$1:$1048576, $D280, FALSE))</f>
        <v>8.4681668603955931</v>
      </c>
      <c r="M280">
        <f>IF(ISBLANK(HLOOKUP(M$1,m_preprocess!$1:$1048576, $D280, FALSE)), "", HLOOKUP(M$1, m_preprocess!$1:$1048576, $D280, FALSE))</f>
        <v>2.3125201000979048</v>
      </c>
      <c r="N280">
        <f>IF(ISBLANK(HLOOKUP(N$1,m_preprocess!$1:$1048576, $D280, FALSE)), "", HLOOKUP(N$1, m_preprocess!$1:$1048576, $D280, FALSE))</f>
        <v>2.2794060744980578</v>
      </c>
      <c r="O280">
        <f>IF(ISBLANK(HLOOKUP(O$1,m_preprocess!$1:$1048576, $D280, FALSE)), "", HLOOKUP(O$1, m_preprocess!$1:$1048576, $D280, FALSE))</f>
        <v>3.8214154944632481</v>
      </c>
      <c r="P280">
        <f>IF(ISBLANK(HLOOKUP(P$1,m_preprocess!$1:$1048576, $D280, FALSE)), "", HLOOKUP(P$1, m_preprocess!$1:$1048576, $D280, FALSE))</f>
        <v>628491.73710837867</v>
      </c>
      <c r="Q280">
        <f>IF(ISBLANK(HLOOKUP(Q$1,m_preprocess!$1:$1048576, $D280, FALSE)), "", HLOOKUP(Q$1, m_preprocess!$1:$1048576, $D280, FALSE))</f>
        <v>366371912.37454551</v>
      </c>
      <c r="R280">
        <f>IF(ISBLANK(HLOOKUP(R$1,m_preprocess!$1:$1048576, $D280, FALSE)), "", HLOOKUP(R$1, m_preprocess!$1:$1048576, $D280, FALSE))</f>
        <v>19.272829904468413</v>
      </c>
      <c r="S280">
        <f>IF(ISBLANK(HLOOKUP(S$1,m_preprocess!$1:$1048576, $D280, FALSE)), "", HLOOKUP(S$1, m_preprocess!$1:$1048576, $D280, FALSE))</f>
        <v>17.318307352850539</v>
      </c>
      <c r="T280">
        <f>IF(ISBLANK(HLOOKUP(T$1,m_preprocess!$1:$1048576, $D280, FALSE)), "", HLOOKUP(T$1, m_preprocess!$1:$1048576, $D280, FALSE))</f>
        <v>18.171401670261943</v>
      </c>
      <c r="U280">
        <f>IF(ISBLANK(HLOOKUP(U$1,m_preprocess!$1:$1048576, $D280, FALSE)), "", HLOOKUP(U$1, m_preprocess!$1:$1048576, $D280, FALSE))</f>
        <v>49.989850920375964</v>
      </c>
      <c r="V280">
        <f>IF(ISBLANK(HLOOKUP(V$1,m_preprocess!$1:$1048576, $D280, FALSE)), "", HLOOKUP(V$1, m_preprocess!$1:$1048576, $D280, FALSE))</f>
        <v>12.747552727272728</v>
      </c>
      <c r="W280">
        <f>IF(ISBLANK(HLOOKUP(W$1,m_preprocess!$1:$1048576, $D280, FALSE)), "", HLOOKUP(W$1, m_preprocess!$1:$1048576, $D280, FALSE))</f>
        <v>18.99656305084746</v>
      </c>
    </row>
    <row r="281" spans="1:23">
      <c r="A281" s="42">
        <v>42461</v>
      </c>
      <c r="B281">
        <v>2016</v>
      </c>
      <c r="C281">
        <v>4</v>
      </c>
      <c r="D281">
        <v>281</v>
      </c>
      <c r="E281">
        <f>IF(ISBLANK(HLOOKUP(E$1,m_preprocess!$1:$1048576, $D281, FALSE)), "", HLOOKUP(E$1, m_preprocess!$1:$1048576, $D281, FALSE))</f>
        <v>291.97000000000003</v>
      </c>
      <c r="F281">
        <f>IF(ISBLANK(HLOOKUP(F$1,m_preprocess!$1:$1048576, $D281, FALSE)), "", HLOOKUP(F$1, m_preprocess!$1:$1048576, $D281, FALSE))</f>
        <v>162.88</v>
      </c>
      <c r="G281">
        <f>IF(ISBLANK(HLOOKUP(G$1,m_preprocess!$1:$1048576, $D281, FALSE)), "", HLOOKUP(G$1, m_preprocess!$1:$1048576, $D281, FALSE))</f>
        <v>135.22999999999999</v>
      </c>
      <c r="H281">
        <f>IF(ISBLANK(HLOOKUP(H$1,m_preprocess!$1:$1048576, $D281, FALSE)), "", HLOOKUP(H$1, m_preprocess!$1:$1048576, $D281, FALSE))</f>
        <v>83</v>
      </c>
      <c r="I281">
        <f>IF(ISBLANK(HLOOKUP(I$1,m_preprocess!$1:$1048576, $D281, FALSE)), "", HLOOKUP(I$1, m_preprocess!$1:$1048576, $D281, FALSE))</f>
        <v>7.7828688683514464</v>
      </c>
      <c r="J281">
        <f>IF(ISBLANK(HLOOKUP(J$1,m_preprocess!$1:$1048576, $D281, FALSE)), "", HLOOKUP(J$1, m_preprocess!$1:$1048576, $D281, FALSE))</f>
        <v>3.6424160060218043</v>
      </c>
      <c r="K281">
        <f>IF(ISBLANK(HLOOKUP(K$1,m_preprocess!$1:$1048576, $D281, FALSE)), "", HLOOKUP(K$1, m_preprocess!$1:$1048576, $D281, FALSE))</f>
        <v>2.4081438840716753</v>
      </c>
      <c r="L281">
        <f>IF(ISBLANK(HLOOKUP(L$1,m_preprocess!$1:$1048576, $D281, FALSE)), "", HLOOKUP(L$1, m_preprocess!$1:$1048576, $D281, FALSE))</f>
        <v>8.0499229806735659</v>
      </c>
      <c r="M281">
        <f>IF(ISBLANK(HLOOKUP(M$1,m_preprocess!$1:$1048576, $D281, FALSE)), "", HLOOKUP(M$1, m_preprocess!$1:$1048576, $D281, FALSE))</f>
        <v>1.9932198446100204</v>
      </c>
      <c r="N281">
        <f>IF(ISBLANK(HLOOKUP(N$1,m_preprocess!$1:$1048576, $D281, FALSE)), "", HLOOKUP(N$1, m_preprocess!$1:$1048576, $D281, FALSE))</f>
        <v>2.6298626722988772</v>
      </c>
      <c r="O281">
        <f>IF(ISBLANK(HLOOKUP(O$1,m_preprocess!$1:$1048576, $D281, FALSE)), "", HLOOKUP(O$1, m_preprocess!$1:$1048576, $D281, FALSE))</f>
        <v>3.3917802767978578</v>
      </c>
      <c r="P281">
        <f>IF(ISBLANK(HLOOKUP(P$1,m_preprocess!$1:$1048576, $D281, FALSE)), "", HLOOKUP(P$1, m_preprocess!$1:$1048576, $D281, FALSE))</f>
        <v>637996.28177841159</v>
      </c>
      <c r="Q281">
        <f>IF(ISBLANK(HLOOKUP(Q$1,m_preprocess!$1:$1048576, $D281, FALSE)), "", HLOOKUP(Q$1, m_preprocess!$1:$1048576, $D281, FALSE))</f>
        <v>365335517.75681484</v>
      </c>
      <c r="R281">
        <f>IF(ISBLANK(HLOOKUP(R$1,m_preprocess!$1:$1048576, $D281, FALSE)), "", HLOOKUP(R$1, m_preprocess!$1:$1048576, $D281, FALSE))</f>
        <v>36.572429352897842</v>
      </c>
      <c r="S281">
        <f>IF(ISBLANK(HLOOKUP(S$1,m_preprocess!$1:$1048576, $D281, FALSE)), "", HLOOKUP(S$1, m_preprocess!$1:$1048576, $D281, FALSE))</f>
        <v>34.702786922888016</v>
      </c>
      <c r="T281">
        <f>IF(ISBLANK(HLOOKUP(T$1,m_preprocess!$1:$1048576, $D281, FALSE)), "", HLOOKUP(T$1, m_preprocess!$1:$1048576, $D281, FALSE))</f>
        <v>14.145315563605109</v>
      </c>
      <c r="U281">
        <f>IF(ISBLANK(HLOOKUP(U$1,m_preprocess!$1:$1048576, $D281, FALSE)), "", HLOOKUP(U$1, m_preprocess!$1:$1048576, $D281, FALSE))</f>
        <v>61.865069373999283</v>
      </c>
      <c r="V281">
        <f>IF(ISBLANK(HLOOKUP(V$1,m_preprocess!$1:$1048576, $D281, FALSE)), "", HLOOKUP(V$1, m_preprocess!$1:$1048576, $D281, FALSE))</f>
        <v>13.603267172151279</v>
      </c>
      <c r="W281">
        <f>IF(ISBLANK(HLOOKUP(W$1,m_preprocess!$1:$1048576, $D281, FALSE)), "", HLOOKUP(W$1, m_preprocess!$1:$1048576, $D281, FALSE))</f>
        <v>17.251930396611002</v>
      </c>
    </row>
    <row r="282" spans="1:23">
      <c r="A282" s="42">
        <v>42491</v>
      </c>
      <c r="B282">
        <v>2016</v>
      </c>
      <c r="C282">
        <v>5</v>
      </c>
      <c r="D282">
        <v>282</v>
      </c>
      <c r="E282">
        <f>IF(ISBLANK(HLOOKUP(E$1,m_preprocess!$1:$1048576, $D282, FALSE)), "", HLOOKUP(E$1, m_preprocess!$1:$1048576, $D282, FALSE))</f>
        <v>288.52</v>
      </c>
      <c r="F282">
        <f>IF(ISBLANK(HLOOKUP(F$1,m_preprocess!$1:$1048576, $D282, FALSE)), "", HLOOKUP(F$1, m_preprocess!$1:$1048576, $D282, FALSE))</f>
        <v>164.88</v>
      </c>
      <c r="G282">
        <f>IF(ISBLANK(HLOOKUP(G$1,m_preprocess!$1:$1048576, $D282, FALSE)), "", HLOOKUP(G$1, m_preprocess!$1:$1048576, $D282, FALSE))</f>
        <v>133.1</v>
      </c>
      <c r="H282">
        <f>IF(ISBLANK(HLOOKUP(H$1,m_preprocess!$1:$1048576, $D282, FALSE)), "", HLOOKUP(H$1, m_preprocess!$1:$1048576, $D282, FALSE))</f>
        <v>86.3</v>
      </c>
      <c r="I282">
        <f>IF(ISBLANK(HLOOKUP(I$1,m_preprocess!$1:$1048576, $D282, FALSE)), "", HLOOKUP(I$1, m_preprocess!$1:$1048576, $D282, FALSE))</f>
        <v>8.4329690233139338</v>
      </c>
      <c r="J282">
        <f>IF(ISBLANK(HLOOKUP(J$1,m_preprocess!$1:$1048576, $D282, FALSE)), "", HLOOKUP(J$1, m_preprocess!$1:$1048576, $D282, FALSE))</f>
        <v>3.7992623445799154</v>
      </c>
      <c r="K282">
        <f>IF(ISBLANK(HLOOKUP(K$1,m_preprocess!$1:$1048576, $D282, FALSE)), "", HLOOKUP(K$1, m_preprocess!$1:$1048576, $D282, FALSE))</f>
        <v>2.3127333274166202</v>
      </c>
      <c r="L282">
        <f>IF(ISBLANK(HLOOKUP(L$1,m_preprocess!$1:$1048576, $D282, FALSE)), "", HLOOKUP(L$1, m_preprocess!$1:$1048576, $D282, FALSE))</f>
        <v>8.1466871469207618</v>
      </c>
      <c r="M282">
        <f>IF(ISBLANK(HLOOKUP(M$1,m_preprocess!$1:$1048576, $D282, FALSE)), "", HLOOKUP(M$1, m_preprocess!$1:$1048576, $D282, FALSE))</f>
        <v>2.0409806017606646</v>
      </c>
      <c r="N282">
        <f>IF(ISBLANK(HLOOKUP(N$1,m_preprocess!$1:$1048576, $D282, FALSE)), "", HLOOKUP(N$1, m_preprocess!$1:$1048576, $D282, FALSE))</f>
        <v>2.4304560336150458</v>
      </c>
      <c r="O282">
        <f>IF(ISBLANK(HLOOKUP(O$1,m_preprocess!$1:$1048576, $D282, FALSE)), "", HLOOKUP(O$1, m_preprocess!$1:$1048576, $D282, FALSE))</f>
        <v>3.6020749111667567</v>
      </c>
      <c r="P282">
        <f>IF(ISBLANK(HLOOKUP(P$1,m_preprocess!$1:$1048576, $D282, FALSE)), "", HLOOKUP(P$1, m_preprocess!$1:$1048576, $D282, FALSE))</f>
        <v>645664.344076965</v>
      </c>
      <c r="Q282">
        <f>IF(ISBLANK(HLOOKUP(Q$1,m_preprocess!$1:$1048576, $D282, FALSE)), "", HLOOKUP(Q$1, m_preprocess!$1:$1048576, $D282, FALSE))</f>
        <v>365070666.20712024</v>
      </c>
      <c r="R282">
        <f>IF(ISBLANK(HLOOKUP(R$1,m_preprocess!$1:$1048576, $D282, FALSE)), "", HLOOKUP(R$1, m_preprocess!$1:$1048576, $D282, FALSE))</f>
        <v>24.304826128093158</v>
      </c>
      <c r="S282">
        <f>IF(ISBLANK(HLOOKUP(S$1,m_preprocess!$1:$1048576, $D282, FALSE)), "", HLOOKUP(S$1, m_preprocess!$1:$1048576, $D282, FALSE))</f>
        <v>22.405323598981077</v>
      </c>
      <c r="T282">
        <f>IF(ISBLANK(HLOOKUP(T$1,m_preprocess!$1:$1048576, $D282, FALSE)), "", HLOOKUP(T$1, m_preprocess!$1:$1048576, $D282, FALSE))</f>
        <v>15.905234030810288</v>
      </c>
      <c r="U282">
        <f>IF(ISBLANK(HLOOKUP(U$1,m_preprocess!$1:$1048576, $D282, FALSE)), "", HLOOKUP(U$1, m_preprocess!$1:$1048576, $D282, FALSE))</f>
        <v>71.085138279471138</v>
      </c>
      <c r="V282">
        <f>IF(ISBLANK(HLOOKUP(V$1,m_preprocess!$1:$1048576, $D282, FALSE)), "", HLOOKUP(V$1, m_preprocess!$1:$1048576, $D282, FALSE))</f>
        <v>21.889869596069872</v>
      </c>
      <c r="W282">
        <f>IF(ISBLANK(HLOOKUP(W$1,m_preprocess!$1:$1048576, $D282, FALSE)), "", HLOOKUP(W$1, m_preprocess!$1:$1048576, $D282, FALSE))</f>
        <v>36.639392679524505</v>
      </c>
    </row>
    <row r="283" spans="1:23">
      <c r="A283" s="42">
        <v>42522</v>
      </c>
      <c r="B283">
        <v>2016</v>
      </c>
      <c r="C283">
        <v>6</v>
      </c>
      <c r="D283">
        <v>283</v>
      </c>
      <c r="E283">
        <f>IF(ISBLANK(HLOOKUP(E$1,m_preprocess!$1:$1048576, $D283, FALSE)), "", HLOOKUP(E$1, m_preprocess!$1:$1048576, $D283, FALSE))</f>
        <v>289.56</v>
      </c>
      <c r="F283">
        <f>IF(ISBLANK(HLOOKUP(F$1,m_preprocess!$1:$1048576, $D283, FALSE)), "", HLOOKUP(F$1, m_preprocess!$1:$1048576, $D283, FALSE))</f>
        <v>164.09</v>
      </c>
      <c r="G283">
        <f>IF(ISBLANK(HLOOKUP(G$1,m_preprocess!$1:$1048576, $D283, FALSE)), "", HLOOKUP(G$1, m_preprocess!$1:$1048576, $D283, FALSE))</f>
        <v>134.86000000000001</v>
      </c>
      <c r="H283">
        <f>IF(ISBLANK(HLOOKUP(H$1,m_preprocess!$1:$1048576, $D283, FALSE)), "", HLOOKUP(H$1, m_preprocess!$1:$1048576, $D283, FALSE))</f>
        <v>87.6</v>
      </c>
      <c r="I283">
        <f>IF(ISBLANK(HLOOKUP(I$1,m_preprocess!$1:$1048576, $D283, FALSE)), "", HLOOKUP(I$1, m_preprocess!$1:$1048576, $D283, FALSE))</f>
        <v>8.4399493817361115</v>
      </c>
      <c r="J283">
        <f>IF(ISBLANK(HLOOKUP(J$1,m_preprocess!$1:$1048576, $D283, FALSE)), "", HLOOKUP(J$1, m_preprocess!$1:$1048576, $D283, FALSE))</f>
        <v>3.4438819178738336</v>
      </c>
      <c r="K283">
        <f>IF(ISBLANK(HLOOKUP(K$1,m_preprocess!$1:$1048576, $D283, FALSE)), "", HLOOKUP(K$1, m_preprocess!$1:$1048576, $D283, FALSE))</f>
        <v>2.4788863139820765</v>
      </c>
      <c r="L283">
        <f>IF(ISBLANK(HLOOKUP(L$1,m_preprocess!$1:$1048576, $D283, FALSE)), "", HLOOKUP(L$1, m_preprocess!$1:$1048576, $D283, FALSE))</f>
        <v>8.3353073253827539</v>
      </c>
      <c r="M283">
        <f>IF(ISBLANK(HLOOKUP(M$1,m_preprocess!$1:$1048576, $D283, FALSE)), "", HLOOKUP(M$1, m_preprocess!$1:$1048576, $D283, FALSE))</f>
        <v>1.972209503711319</v>
      </c>
      <c r="N283">
        <f>IF(ISBLANK(HLOOKUP(N$1,m_preprocess!$1:$1048576, $D283, FALSE)), "", HLOOKUP(N$1, m_preprocess!$1:$1048576, $D283, FALSE))</f>
        <v>2.3689850802492871</v>
      </c>
      <c r="O283">
        <f>IF(ISBLANK(HLOOKUP(O$1,m_preprocess!$1:$1048576, $D283, FALSE)), "", HLOOKUP(O$1, m_preprocess!$1:$1048576, $D283, FALSE))</f>
        <v>3.9783505256351548</v>
      </c>
      <c r="P283">
        <f>IF(ISBLANK(HLOOKUP(P$1,m_preprocess!$1:$1048576, $D283, FALSE)), "", HLOOKUP(P$1, m_preprocess!$1:$1048576, $D283, FALSE))</f>
        <v>656448.90232329513</v>
      </c>
      <c r="Q283">
        <f>IF(ISBLANK(HLOOKUP(Q$1,m_preprocess!$1:$1048576, $D283, FALSE)), "", HLOOKUP(Q$1, m_preprocess!$1:$1048576, $D283, FALSE))</f>
        <v>358863344.0098117</v>
      </c>
      <c r="R283">
        <f>IF(ISBLANK(HLOOKUP(R$1,m_preprocess!$1:$1048576, $D283, FALSE)), "", HLOOKUP(R$1, m_preprocess!$1:$1048576, $D283, FALSE))</f>
        <v>20.593833347553172</v>
      </c>
      <c r="S283">
        <f>IF(ISBLANK(HLOOKUP(S$1,m_preprocess!$1:$1048576, $D283, FALSE)), "", HLOOKUP(S$1, m_preprocess!$1:$1048576, $D283, FALSE))</f>
        <v>18.472225351941006</v>
      </c>
      <c r="T283">
        <f>IF(ISBLANK(HLOOKUP(T$1,m_preprocess!$1:$1048576, $D283, FALSE)), "", HLOOKUP(T$1, m_preprocess!$1:$1048576, $D283, FALSE))</f>
        <v>14.524189194953989</v>
      </c>
      <c r="U283">
        <f>IF(ISBLANK(HLOOKUP(U$1,m_preprocess!$1:$1048576, $D283, FALSE)), "", HLOOKUP(U$1, m_preprocess!$1:$1048576, $D283, FALSE))</f>
        <v>63.439463060839792</v>
      </c>
      <c r="V283">
        <f>IF(ISBLANK(HLOOKUP(V$1,m_preprocess!$1:$1048576, $D283, FALSE)), "", HLOOKUP(V$1, m_preprocess!$1:$1048576, $D283, FALSE))</f>
        <v>24.596976153330488</v>
      </c>
      <c r="W283">
        <f>IF(ISBLANK(HLOOKUP(W$1,m_preprocess!$1:$1048576, $D283, FALSE)), "", HLOOKUP(W$1, m_preprocess!$1:$1048576, $D283, FALSE))</f>
        <v>16.319135955877872</v>
      </c>
    </row>
    <row r="284" spans="1:23">
      <c r="A284" s="42">
        <v>42552</v>
      </c>
      <c r="B284">
        <v>2016</v>
      </c>
      <c r="C284">
        <v>7</v>
      </c>
      <c r="D284">
        <v>284</v>
      </c>
      <c r="E284">
        <f>IF(ISBLANK(HLOOKUP(E$1,m_preprocess!$1:$1048576, $D284, FALSE)), "", HLOOKUP(E$1, m_preprocess!$1:$1048576, $D284, FALSE))</f>
        <v>282.7</v>
      </c>
      <c r="F284">
        <f>IF(ISBLANK(HLOOKUP(F$1,m_preprocess!$1:$1048576, $D284, FALSE)), "", HLOOKUP(F$1, m_preprocess!$1:$1048576, $D284, FALSE))</f>
        <v>164.14</v>
      </c>
      <c r="G284">
        <f>IF(ISBLANK(HLOOKUP(G$1,m_preprocess!$1:$1048576, $D284, FALSE)), "", HLOOKUP(G$1, m_preprocess!$1:$1048576, $D284, FALSE))</f>
        <v>135.93</v>
      </c>
      <c r="H284">
        <f>IF(ISBLANK(HLOOKUP(H$1,m_preprocess!$1:$1048576, $D284, FALSE)), "", HLOOKUP(H$1, m_preprocess!$1:$1048576, $D284, FALSE))</f>
        <v>89.7</v>
      </c>
      <c r="I284">
        <f>IF(ISBLANK(HLOOKUP(I$1,m_preprocess!$1:$1048576, $D284, FALSE)), "", HLOOKUP(I$1, m_preprocess!$1:$1048576, $D284, FALSE))</f>
        <v>8.435641784287748</v>
      </c>
      <c r="J284">
        <f>IF(ISBLANK(HLOOKUP(J$1,m_preprocess!$1:$1048576, $D284, FALSE)), "", HLOOKUP(J$1, m_preprocess!$1:$1048576, $D284, FALSE))</f>
        <v>3.5370373476660655</v>
      </c>
      <c r="K284">
        <f>IF(ISBLANK(HLOOKUP(K$1,m_preprocess!$1:$1048576, $D284, FALSE)), "", HLOOKUP(K$1, m_preprocess!$1:$1048576, $D284, FALSE))</f>
        <v>2.1523716711407577</v>
      </c>
      <c r="L284">
        <f>IF(ISBLANK(HLOOKUP(L$1,m_preprocess!$1:$1048576, $D284, FALSE)), "", HLOOKUP(L$1, m_preprocess!$1:$1048576, $D284, FALSE))</f>
        <v>8.7132313503136256</v>
      </c>
      <c r="M284">
        <f>IF(ISBLANK(HLOOKUP(M$1,m_preprocess!$1:$1048576, $D284, FALSE)), "", HLOOKUP(M$1, m_preprocess!$1:$1048576, $D284, FALSE))</f>
        <v>2.1118049774127714</v>
      </c>
      <c r="N284">
        <f>IF(ISBLANK(HLOOKUP(N$1,m_preprocess!$1:$1048576, $D284, FALSE)), "", HLOOKUP(N$1, m_preprocess!$1:$1048576, $D284, FALSE))</f>
        <v>2.9750230454621653</v>
      </c>
      <c r="O284">
        <f>IF(ISBLANK(HLOOKUP(O$1,m_preprocess!$1:$1048576, $D284, FALSE)), "", HLOOKUP(O$1, m_preprocess!$1:$1048576, $D284, FALSE))</f>
        <v>3.5300309516864461</v>
      </c>
      <c r="P284">
        <f>IF(ISBLANK(HLOOKUP(P$1,m_preprocess!$1:$1048576, $D284, FALSE)), "", HLOOKUP(P$1, m_preprocess!$1:$1048576, $D284, FALSE))</f>
        <v>663730.77814312163</v>
      </c>
      <c r="Q284">
        <f>IF(ISBLANK(HLOOKUP(Q$1,m_preprocess!$1:$1048576, $D284, FALSE)), "", HLOOKUP(Q$1, m_preprocess!$1:$1048576, $D284, FALSE))</f>
        <v>357685582.97861582</v>
      </c>
      <c r="R284">
        <f>IF(ISBLANK(HLOOKUP(R$1,m_preprocess!$1:$1048576, $D284, FALSE)), "", HLOOKUP(R$1, m_preprocess!$1:$1048576, $D284, FALSE))</f>
        <v>34.773809242110396</v>
      </c>
      <c r="S284">
        <f>IF(ISBLANK(HLOOKUP(S$1,m_preprocess!$1:$1048576, $D284, FALSE)), "", HLOOKUP(S$1, m_preprocess!$1:$1048576, $D284, FALSE))</f>
        <v>32.884987949311565</v>
      </c>
      <c r="T284">
        <f>IF(ISBLANK(HLOOKUP(T$1,m_preprocess!$1:$1048576, $D284, FALSE)), "", HLOOKUP(T$1, m_preprocess!$1:$1048576, $D284, FALSE))</f>
        <v>14.692930522724504</v>
      </c>
      <c r="U284">
        <f>IF(ISBLANK(HLOOKUP(U$1,m_preprocess!$1:$1048576, $D284, FALSE)), "", HLOOKUP(U$1, m_preprocess!$1:$1048576, $D284, FALSE))</f>
        <v>52.721033345310111</v>
      </c>
      <c r="V284">
        <f>IF(ISBLANK(HLOOKUP(V$1,m_preprocess!$1:$1048576, $D284, FALSE)), "", HLOOKUP(V$1, m_preprocess!$1:$1048576, $D284, FALSE))</f>
        <v>15.233060503228952</v>
      </c>
      <c r="W284">
        <f>IF(ISBLANK(HLOOKUP(W$1,m_preprocess!$1:$1048576, $D284, FALSE)), "", HLOOKUP(W$1, m_preprocess!$1:$1048576, $D284, FALSE))</f>
        <v>16.679576355550143</v>
      </c>
    </row>
    <row r="285" spans="1:23">
      <c r="A285" s="42">
        <v>42583</v>
      </c>
      <c r="B285">
        <v>2016</v>
      </c>
      <c r="C285">
        <v>8</v>
      </c>
      <c r="D285">
        <v>285</v>
      </c>
      <c r="E285">
        <f>IF(ISBLANK(HLOOKUP(E$1,m_preprocess!$1:$1048576, $D285, FALSE)), "", HLOOKUP(E$1, m_preprocess!$1:$1048576, $D285, FALSE))</f>
        <v>287.95</v>
      </c>
      <c r="F285">
        <f>IF(ISBLANK(HLOOKUP(F$1,m_preprocess!$1:$1048576, $D285, FALSE)), "", HLOOKUP(F$1, m_preprocess!$1:$1048576, $D285, FALSE))</f>
        <v>164.35</v>
      </c>
      <c r="G285">
        <f>IF(ISBLANK(HLOOKUP(G$1,m_preprocess!$1:$1048576, $D285, FALSE)), "", HLOOKUP(G$1, m_preprocess!$1:$1048576, $D285, FALSE))</f>
        <v>137.41999999999999</v>
      </c>
      <c r="H285">
        <f>IF(ISBLANK(HLOOKUP(H$1,m_preprocess!$1:$1048576, $D285, FALSE)), "", HLOOKUP(H$1, m_preprocess!$1:$1048576, $D285, FALSE))</f>
        <v>93</v>
      </c>
      <c r="I285">
        <f>IF(ISBLANK(HLOOKUP(I$1,m_preprocess!$1:$1048576, $D285, FALSE)), "", HLOOKUP(I$1, m_preprocess!$1:$1048576, $D285, FALSE))</f>
        <v>8.8671688228744188</v>
      </c>
      <c r="J285">
        <f>IF(ISBLANK(HLOOKUP(J$1,m_preprocess!$1:$1048576, $D285, FALSE)), "", HLOOKUP(J$1, m_preprocess!$1:$1048576, $D285, FALSE))</f>
        <v>3.9751890471909417</v>
      </c>
      <c r="K285">
        <f>IF(ISBLANK(HLOOKUP(K$1,m_preprocess!$1:$1048576, $D285, FALSE)), "", HLOOKUP(K$1, m_preprocess!$1:$1048576, $D285, FALSE))</f>
        <v>2.3530022263967747</v>
      </c>
      <c r="L285">
        <f>IF(ISBLANK(HLOOKUP(L$1,m_preprocess!$1:$1048576, $D285, FALSE)), "", HLOOKUP(L$1, m_preprocess!$1:$1048576, $D285, FALSE))</f>
        <v>8.2670525870981031</v>
      </c>
      <c r="M285">
        <f>IF(ISBLANK(HLOOKUP(M$1,m_preprocess!$1:$1048576, $D285, FALSE)), "", HLOOKUP(M$1, m_preprocess!$1:$1048576, $D285, FALSE))</f>
        <v>2.1188704338278939</v>
      </c>
      <c r="N285">
        <f>IF(ISBLANK(HLOOKUP(N$1,m_preprocess!$1:$1048576, $D285, FALSE)), "", HLOOKUP(N$1, m_preprocess!$1:$1048576, $D285, FALSE))</f>
        <v>2.3378844029670782</v>
      </c>
      <c r="O285">
        <f>IF(ISBLANK(HLOOKUP(O$1,m_preprocess!$1:$1048576, $D285, FALSE)), "", HLOOKUP(O$1, m_preprocess!$1:$1048576, $D285, FALSE))</f>
        <v>3.7005688099958727</v>
      </c>
      <c r="P285">
        <f>IF(ISBLANK(HLOOKUP(P$1,m_preprocess!$1:$1048576, $D285, FALSE)), "", HLOOKUP(P$1, m_preprocess!$1:$1048576, $D285, FALSE))</f>
        <v>670566.06612414715</v>
      </c>
      <c r="Q285">
        <f>IF(ISBLANK(HLOOKUP(Q$1,m_preprocess!$1:$1048576, $D285, FALSE)), "", HLOOKUP(Q$1, m_preprocess!$1:$1048576, $D285, FALSE))</f>
        <v>356215777.50355941</v>
      </c>
      <c r="R285">
        <f>IF(ISBLANK(HLOOKUP(R$1,m_preprocess!$1:$1048576, $D285, FALSE)), "", HLOOKUP(R$1, m_preprocess!$1:$1048576, $D285, FALSE))</f>
        <v>19.739028147246731</v>
      </c>
      <c r="S285">
        <f>IF(ISBLANK(HLOOKUP(S$1,m_preprocess!$1:$1048576, $D285, FALSE)), "", HLOOKUP(S$1, m_preprocess!$1:$1048576, $D285, FALSE))</f>
        <v>17.672910927897778</v>
      </c>
      <c r="T285">
        <f>IF(ISBLANK(HLOOKUP(T$1,m_preprocess!$1:$1048576, $D285, FALSE)), "", HLOOKUP(T$1, m_preprocess!$1:$1048576, $D285, FALSE))</f>
        <v>13.583942245208396</v>
      </c>
      <c r="U285">
        <f>IF(ISBLANK(HLOOKUP(U$1,m_preprocess!$1:$1048576, $D285, FALSE)), "", HLOOKUP(U$1, m_preprocess!$1:$1048576, $D285, FALSE))</f>
        <v>63.835165533313052</v>
      </c>
      <c r="V285">
        <f>IF(ISBLANK(HLOOKUP(V$1,m_preprocess!$1:$1048576, $D285, FALSE)), "", HLOOKUP(V$1, m_preprocess!$1:$1048576, $D285, FALSE))</f>
        <v>18.909200760571949</v>
      </c>
      <c r="W285">
        <f>IF(ISBLANK(HLOOKUP(W$1,m_preprocess!$1:$1048576, $D285, FALSE)), "", HLOOKUP(W$1, m_preprocess!$1:$1048576, $D285, FALSE))</f>
        <v>16.616709425007606</v>
      </c>
    </row>
    <row r="286" spans="1:23">
      <c r="A286" s="42">
        <v>42614</v>
      </c>
      <c r="B286">
        <v>2016</v>
      </c>
      <c r="C286">
        <v>9</v>
      </c>
      <c r="D286">
        <v>286</v>
      </c>
      <c r="E286">
        <f>IF(ISBLANK(HLOOKUP(E$1,m_preprocess!$1:$1048576, $D286, FALSE)), "", HLOOKUP(E$1, m_preprocess!$1:$1048576, $D286, FALSE))</f>
        <v>304.92</v>
      </c>
      <c r="F286">
        <f>IF(ISBLANK(HLOOKUP(F$1,m_preprocess!$1:$1048576, $D286, FALSE)), "", HLOOKUP(F$1, m_preprocess!$1:$1048576, $D286, FALSE))</f>
        <v>165.09</v>
      </c>
      <c r="G286">
        <f>IF(ISBLANK(HLOOKUP(G$1,m_preprocess!$1:$1048576, $D286, FALSE)), "", HLOOKUP(G$1, m_preprocess!$1:$1048576, $D286, FALSE))</f>
        <v>133.21</v>
      </c>
      <c r="H286">
        <f>IF(ISBLANK(HLOOKUP(H$1,m_preprocess!$1:$1048576, $D286, FALSE)), "", HLOOKUP(H$1, m_preprocess!$1:$1048576, $D286, FALSE))</f>
        <v>90.6</v>
      </c>
      <c r="I286">
        <f>IF(ISBLANK(HLOOKUP(I$1,m_preprocess!$1:$1048576, $D286, FALSE)), "", HLOOKUP(I$1, m_preprocess!$1:$1048576, $D286, FALSE))</f>
        <v>7.9076677325831026</v>
      </c>
      <c r="J286">
        <f>IF(ISBLANK(HLOOKUP(J$1,m_preprocess!$1:$1048576, $D286, FALSE)), "", HLOOKUP(J$1, m_preprocess!$1:$1048576, $D286, FALSE))</f>
        <v>3.3632573812752007</v>
      </c>
      <c r="K286">
        <f>IF(ISBLANK(HLOOKUP(K$1,m_preprocess!$1:$1048576, $D286, FALSE)), "", HLOOKUP(K$1, m_preprocess!$1:$1048576, $D286, FALSE))</f>
        <v>2.1633563814113961</v>
      </c>
      <c r="L286">
        <f>IF(ISBLANK(HLOOKUP(L$1,m_preprocess!$1:$1048576, $D286, FALSE)), "", HLOOKUP(L$1, m_preprocess!$1:$1048576, $D286, FALSE))</f>
        <v>8.4766778322956586</v>
      </c>
      <c r="M286">
        <f>IF(ISBLANK(HLOOKUP(M$1,m_preprocess!$1:$1048576, $D286, FALSE)), "", HLOOKUP(M$1, m_preprocess!$1:$1048576, $D286, FALSE))</f>
        <v>2.1146601726895957</v>
      </c>
      <c r="N286">
        <f>IF(ISBLANK(HLOOKUP(N$1,m_preprocess!$1:$1048576, $D286, FALSE)), "", HLOOKUP(N$1, m_preprocess!$1:$1048576, $D286, FALSE))</f>
        <v>2.3120817561562483</v>
      </c>
      <c r="O286">
        <f>IF(ISBLANK(HLOOKUP(O$1,m_preprocess!$1:$1048576, $D286, FALSE)), "", HLOOKUP(O$1, m_preprocess!$1:$1048576, $D286, FALSE))</f>
        <v>3.9928668357536123</v>
      </c>
      <c r="P286">
        <f>IF(ISBLANK(HLOOKUP(P$1,m_preprocess!$1:$1048576, $D286, FALSE)), "", HLOOKUP(P$1, m_preprocess!$1:$1048576, $D286, FALSE))</f>
        <v>676080.99458035361</v>
      </c>
      <c r="Q286">
        <f>IF(ISBLANK(HLOOKUP(Q$1,m_preprocess!$1:$1048576, $D286, FALSE)), "", HLOOKUP(Q$1, m_preprocess!$1:$1048576, $D286, FALSE))</f>
        <v>353097681.73426622</v>
      </c>
      <c r="R286">
        <f>IF(ISBLANK(HLOOKUP(R$1,m_preprocess!$1:$1048576, $D286, FALSE)), "", HLOOKUP(R$1, m_preprocess!$1:$1048576, $D286, FALSE))</f>
        <v>20.134166969531769</v>
      </c>
      <c r="S286">
        <f>IF(ISBLANK(HLOOKUP(S$1,m_preprocess!$1:$1048576, $D286, FALSE)), "", HLOOKUP(S$1, m_preprocess!$1:$1048576, $D286, FALSE))</f>
        <v>18.125867127021621</v>
      </c>
      <c r="T286">
        <f>IF(ISBLANK(HLOOKUP(T$1,m_preprocess!$1:$1048576, $D286, FALSE)), "", HLOOKUP(T$1, m_preprocess!$1:$1048576, $D286, FALSE))</f>
        <v>13.823692264825246</v>
      </c>
      <c r="U286">
        <f>IF(ISBLANK(HLOOKUP(U$1,m_preprocess!$1:$1048576, $D286, FALSE)), "", HLOOKUP(U$1, m_preprocess!$1:$1048576, $D286, FALSE))</f>
        <v>61.944466140290757</v>
      </c>
      <c r="V286">
        <f>IF(ISBLANK(HLOOKUP(V$1,m_preprocess!$1:$1048576, $D286, FALSE)), "", HLOOKUP(V$1, m_preprocess!$1:$1048576, $D286, FALSE))</f>
        <v>16.674728414804047</v>
      </c>
      <c r="W286">
        <f>IF(ISBLANK(HLOOKUP(W$1,m_preprocess!$1:$1048576, $D286, FALSE)), "", HLOOKUP(W$1, m_preprocess!$1:$1048576, $D286, FALSE))</f>
        <v>19.65165469743776</v>
      </c>
    </row>
    <row r="287" spans="1:23">
      <c r="A287" s="42">
        <v>42644</v>
      </c>
      <c r="B287">
        <v>2016</v>
      </c>
      <c r="C287">
        <v>10</v>
      </c>
      <c r="D287">
        <v>287</v>
      </c>
      <c r="E287">
        <f>IF(ISBLANK(HLOOKUP(E$1,m_preprocess!$1:$1048576, $D287, FALSE)), "", HLOOKUP(E$1, m_preprocess!$1:$1048576, $D287, FALSE))</f>
        <v>312.20999999999998</v>
      </c>
      <c r="F287">
        <f>IF(ISBLANK(HLOOKUP(F$1,m_preprocess!$1:$1048576, $D287, FALSE)), "", HLOOKUP(F$1, m_preprocess!$1:$1048576, $D287, FALSE))</f>
        <v>165.69</v>
      </c>
      <c r="G287">
        <f>IF(ISBLANK(HLOOKUP(G$1,m_preprocess!$1:$1048576, $D287, FALSE)), "", HLOOKUP(G$1, m_preprocess!$1:$1048576, $D287, FALSE))</f>
        <v>132.13</v>
      </c>
      <c r="H287">
        <f>IF(ISBLANK(HLOOKUP(H$1,m_preprocess!$1:$1048576, $D287, FALSE)), "", HLOOKUP(H$1, m_preprocess!$1:$1048576, $D287, FALSE))</f>
        <v>90.2</v>
      </c>
      <c r="I287">
        <f>IF(ISBLANK(HLOOKUP(I$1,m_preprocess!$1:$1048576, $D287, FALSE)), "", HLOOKUP(I$1, m_preprocess!$1:$1048576, $D287, FALSE))</f>
        <v>8.4479128208246319</v>
      </c>
      <c r="J287">
        <f>IF(ISBLANK(HLOOKUP(J$1,m_preprocess!$1:$1048576, $D287, FALSE)), "", HLOOKUP(J$1, m_preprocess!$1:$1048576, $D287, FALSE))</f>
        <v>3.4850136797607001</v>
      </c>
      <c r="K287">
        <f>IF(ISBLANK(HLOOKUP(K$1,m_preprocess!$1:$1048576, $D287, FALSE)), "", HLOOKUP(K$1, m_preprocess!$1:$1048576, $D287, FALSE))</f>
        <v>2.5968152703776988</v>
      </c>
      <c r="L287">
        <f>IF(ISBLANK(HLOOKUP(L$1,m_preprocess!$1:$1048576, $D287, FALSE)), "", HLOOKUP(L$1, m_preprocess!$1:$1048576, $D287, FALSE))</f>
        <v>8.3774678957208391</v>
      </c>
      <c r="M287">
        <f>IF(ISBLANK(HLOOKUP(M$1,m_preprocess!$1:$1048576, $D287, FALSE)), "", HLOOKUP(M$1, m_preprocess!$1:$1048576, $D287, FALSE))</f>
        <v>1.920702205400169</v>
      </c>
      <c r="N287">
        <f>IF(ISBLANK(HLOOKUP(N$1,m_preprocess!$1:$1048576, $D287, FALSE)), "", HLOOKUP(N$1, m_preprocess!$1:$1048576, $D287, FALSE))</f>
        <v>2.1354138846971185</v>
      </c>
      <c r="O287">
        <f>IF(ISBLANK(HLOOKUP(O$1,m_preprocess!$1:$1048576, $D287, FALSE)), "", HLOOKUP(O$1, m_preprocess!$1:$1048576, $D287, FALSE))</f>
        <v>4.2662643208243258</v>
      </c>
      <c r="P287">
        <f>IF(ISBLANK(HLOOKUP(P$1,m_preprocess!$1:$1048576, $D287, FALSE)), "", HLOOKUP(P$1, m_preprocess!$1:$1048576, $D287, FALSE))</f>
        <v>681042.87969462725</v>
      </c>
      <c r="Q287">
        <f>IF(ISBLANK(HLOOKUP(Q$1,m_preprocess!$1:$1048576, $D287, FALSE)), "", HLOOKUP(Q$1, m_preprocess!$1:$1048576, $D287, FALSE))</f>
        <v>359279956.64101636</v>
      </c>
      <c r="R287">
        <f>IF(ISBLANK(HLOOKUP(R$1,m_preprocess!$1:$1048576, $D287, FALSE)), "", HLOOKUP(R$1, m_preprocess!$1:$1048576, $D287, FALSE))</f>
        <v>19.693211328384329</v>
      </c>
      <c r="S287">
        <f>IF(ISBLANK(HLOOKUP(S$1,m_preprocess!$1:$1048576, $D287, FALSE)), "", HLOOKUP(S$1, m_preprocess!$1:$1048576, $D287, FALSE))</f>
        <v>17.757581857686041</v>
      </c>
      <c r="T287">
        <f>IF(ISBLANK(HLOOKUP(T$1,m_preprocess!$1:$1048576, $D287, FALSE)), "", HLOOKUP(T$1, m_preprocess!$1:$1048576, $D287, FALSE))</f>
        <v>13.626162900597501</v>
      </c>
      <c r="U287">
        <f>IF(ISBLANK(HLOOKUP(U$1,m_preprocess!$1:$1048576, $D287, FALSE)), "", HLOOKUP(U$1, m_preprocess!$1:$1048576, $D287, FALSE))</f>
        <v>61.542686668640236</v>
      </c>
      <c r="V287">
        <f>IF(ISBLANK(HLOOKUP(V$1,m_preprocess!$1:$1048576, $D287, FALSE)), "", HLOOKUP(V$1, m_preprocess!$1:$1048576, $D287, FALSE))</f>
        <v>14.700625946043816</v>
      </c>
      <c r="W287">
        <f>IF(ISBLANK(HLOOKUP(W$1,m_preprocess!$1:$1048576, $D287, FALSE)), "", HLOOKUP(W$1, m_preprocess!$1:$1048576, $D287, FALSE))</f>
        <v>23.707051053171586</v>
      </c>
    </row>
    <row r="288" spans="1:23">
      <c r="A288" s="42">
        <v>42675</v>
      </c>
      <c r="B288">
        <v>2016</v>
      </c>
      <c r="C288">
        <v>11</v>
      </c>
      <c r="D288">
        <v>288</v>
      </c>
      <c r="E288">
        <f>IF(ISBLANK(HLOOKUP(E$1,m_preprocess!$1:$1048576, $D288, FALSE)), "", HLOOKUP(E$1, m_preprocess!$1:$1048576, $D288, FALSE))</f>
        <v>298.98</v>
      </c>
      <c r="F288">
        <f>IF(ISBLANK(HLOOKUP(F$1,m_preprocess!$1:$1048576, $D288, FALSE)), "", HLOOKUP(F$1, m_preprocess!$1:$1048576, $D288, FALSE))</f>
        <v>166.38</v>
      </c>
      <c r="G288">
        <f>IF(ISBLANK(HLOOKUP(G$1,m_preprocess!$1:$1048576, $D288, FALSE)), "", HLOOKUP(G$1, m_preprocess!$1:$1048576, $D288, FALSE))</f>
        <v>131.97999999999999</v>
      </c>
      <c r="H288">
        <f>IF(ISBLANK(HLOOKUP(H$1,m_preprocess!$1:$1048576, $D288, FALSE)), "", HLOOKUP(H$1, m_preprocess!$1:$1048576, $D288, FALSE))</f>
        <v>86.5</v>
      </c>
      <c r="I288">
        <f>IF(ISBLANK(HLOOKUP(I$1,m_preprocess!$1:$1048576, $D288, FALSE)), "", HLOOKUP(I$1, m_preprocess!$1:$1048576, $D288, FALSE))</f>
        <v>7.1179446039212309</v>
      </c>
      <c r="J288">
        <f>IF(ISBLANK(HLOOKUP(J$1,m_preprocess!$1:$1048576, $D288, FALSE)), "", HLOOKUP(J$1, m_preprocess!$1:$1048576, $D288, FALSE))</f>
        <v>3.4462592693726126</v>
      </c>
      <c r="K288">
        <f>IF(ISBLANK(HLOOKUP(K$1,m_preprocess!$1:$1048576, $D288, FALSE)), "", HLOOKUP(K$1, m_preprocess!$1:$1048576, $D288, FALSE))</f>
        <v>2.2079658898879968</v>
      </c>
      <c r="L288">
        <f>IF(ISBLANK(HLOOKUP(L$1,m_preprocess!$1:$1048576, $D288, FALSE)), "", HLOOKUP(L$1, m_preprocess!$1:$1048576, $D288, FALSE))</f>
        <v>8.8642604361378563</v>
      </c>
      <c r="M288">
        <f>IF(ISBLANK(HLOOKUP(M$1,m_preprocess!$1:$1048576, $D288, FALSE)), "", HLOOKUP(M$1, m_preprocess!$1:$1048576, $D288, FALSE))</f>
        <v>2.1984387109422681</v>
      </c>
      <c r="N288">
        <f>IF(ISBLANK(HLOOKUP(N$1,m_preprocess!$1:$1048576, $D288, FALSE)), "", HLOOKUP(N$1, m_preprocess!$1:$1048576, $D288, FALSE))</f>
        <v>2.3679952203754353</v>
      </c>
      <c r="O288">
        <f>IF(ISBLANK(HLOOKUP(O$1,m_preprocess!$1:$1048576, $D288, FALSE)), "", HLOOKUP(O$1, m_preprocess!$1:$1048576, $D288, FALSE))</f>
        <v>4.2515742767365845</v>
      </c>
      <c r="P288">
        <f>IF(ISBLANK(HLOOKUP(P$1,m_preprocess!$1:$1048576, $D288, FALSE)), "", HLOOKUP(P$1, m_preprocess!$1:$1048576, $D288, FALSE))</f>
        <v>688432.39278558921</v>
      </c>
      <c r="Q288">
        <f>IF(ISBLANK(HLOOKUP(Q$1,m_preprocess!$1:$1048576, $D288, FALSE)), "", HLOOKUP(Q$1, m_preprocess!$1:$1048576, $D288, FALSE))</f>
        <v>355121706.16468328</v>
      </c>
      <c r="R288">
        <f>IF(ISBLANK(HLOOKUP(R$1,m_preprocess!$1:$1048576, $D288, FALSE)), "", HLOOKUP(R$1, m_preprocess!$1:$1048576, $D288, FALSE))</f>
        <v>20.524491513403056</v>
      </c>
      <c r="S288">
        <f>IF(ISBLANK(HLOOKUP(S$1,m_preprocess!$1:$1048576, $D288, FALSE)), "", HLOOKUP(S$1, m_preprocess!$1:$1048576, $D288, FALSE))</f>
        <v>18.442684216852989</v>
      </c>
      <c r="T288">
        <f>IF(ISBLANK(HLOOKUP(T$1,m_preprocess!$1:$1048576, $D288, FALSE)), "", HLOOKUP(T$1, m_preprocess!$1:$1048576, $D288, FALSE))</f>
        <v>14.271571541050609</v>
      </c>
      <c r="U288">
        <f>IF(ISBLANK(HLOOKUP(U$1,m_preprocess!$1:$1048576, $D288, FALSE)), "", HLOOKUP(U$1, m_preprocess!$1:$1048576, $D288, FALSE))</f>
        <v>61.019117850228383</v>
      </c>
      <c r="V288">
        <f>IF(ISBLANK(HLOOKUP(V$1,m_preprocess!$1:$1048576, $D288, FALSE)), "", HLOOKUP(V$1, m_preprocess!$1:$1048576, $D288, FALSE))</f>
        <v>13.807150306527227</v>
      </c>
      <c r="W288">
        <f>IF(ISBLANK(HLOOKUP(W$1,m_preprocess!$1:$1048576, $D288, FALSE)), "", HLOOKUP(W$1, m_preprocess!$1:$1048576, $D288, FALSE))</f>
        <v>25.760979023921145</v>
      </c>
    </row>
    <row r="289" spans="1:23">
      <c r="A289" s="42">
        <v>42705</v>
      </c>
      <c r="B289">
        <v>2016</v>
      </c>
      <c r="C289">
        <v>12</v>
      </c>
      <c r="D289">
        <v>289</v>
      </c>
      <c r="E289">
        <f>IF(ISBLANK(HLOOKUP(E$1,m_preprocess!$1:$1048576, $D289, FALSE)), "", HLOOKUP(E$1, m_preprocess!$1:$1048576, $D289, FALSE))</f>
        <v>304.62</v>
      </c>
      <c r="F289">
        <f>IF(ISBLANK(HLOOKUP(F$1,m_preprocess!$1:$1048576, $D289, FALSE)), "", HLOOKUP(F$1, m_preprocess!$1:$1048576, $D289, FALSE))</f>
        <v>166.86</v>
      </c>
      <c r="G289">
        <f>IF(ISBLANK(HLOOKUP(G$1,m_preprocess!$1:$1048576, $D289, FALSE)), "", HLOOKUP(G$1, m_preprocess!$1:$1048576, $D289, FALSE))</f>
        <v>132.63</v>
      </c>
      <c r="H289">
        <f>IF(ISBLANK(HLOOKUP(H$1,m_preprocess!$1:$1048576, $D289, FALSE)), "", HLOOKUP(H$1, m_preprocess!$1:$1048576, $D289, FALSE))</f>
        <v>77.2</v>
      </c>
      <c r="I289">
        <f>IF(ISBLANK(HLOOKUP(I$1,m_preprocess!$1:$1048576, $D289, FALSE)), "", HLOOKUP(I$1, m_preprocess!$1:$1048576, $D289, FALSE))</f>
        <v>6.8423206391263944</v>
      </c>
      <c r="J289">
        <f>IF(ISBLANK(HLOOKUP(J$1,m_preprocess!$1:$1048576, $D289, FALSE)), "", HLOOKUP(J$1, m_preprocess!$1:$1048576, $D289, FALSE))</f>
        <v>3.6953649979650658</v>
      </c>
      <c r="K289">
        <f>IF(ISBLANK(HLOOKUP(K$1,m_preprocess!$1:$1048576, $D289, FALSE)), "", HLOOKUP(K$1, m_preprocess!$1:$1048576, $D289, FALSE))</f>
        <v>1.8876551272502968</v>
      </c>
      <c r="L289">
        <f>IF(ISBLANK(HLOOKUP(L$1,m_preprocess!$1:$1048576, $D289, FALSE)), "", HLOOKUP(L$1, m_preprocess!$1:$1048576, $D289, FALSE))</f>
        <v>9.8082309195770598</v>
      </c>
      <c r="M289">
        <f>IF(ISBLANK(HLOOKUP(M$1,m_preprocess!$1:$1048576, $D289, FALSE)), "", HLOOKUP(M$1, m_preprocess!$1:$1048576, $D289, FALSE))</f>
        <v>2.5275748566278677</v>
      </c>
      <c r="N289">
        <f>IF(ISBLANK(HLOOKUP(N$1,m_preprocess!$1:$1048576, $D289, FALSE)), "", HLOOKUP(N$1, m_preprocess!$1:$1048576, $D289, FALSE))</f>
        <v>3.1039296057268082</v>
      </c>
      <c r="O289">
        <f>IF(ISBLANK(HLOOKUP(O$1,m_preprocess!$1:$1048576, $D289, FALSE)), "", HLOOKUP(O$1, m_preprocess!$1:$1048576, $D289, FALSE))</f>
        <v>4.1429265565946531</v>
      </c>
      <c r="P289">
        <f>IF(ISBLANK(HLOOKUP(P$1,m_preprocess!$1:$1048576, $D289, FALSE)), "", HLOOKUP(P$1, m_preprocess!$1:$1048576, $D289, FALSE))</f>
        <v>694563.78767613298</v>
      </c>
      <c r="Q289">
        <f>IF(ISBLANK(HLOOKUP(Q$1,m_preprocess!$1:$1048576, $D289, FALSE)), "", HLOOKUP(Q$1, m_preprocess!$1:$1048576, $D289, FALSE))</f>
        <v>376436239.49658388</v>
      </c>
      <c r="R289">
        <f>IF(ISBLANK(HLOOKUP(R$1,m_preprocess!$1:$1048576, $D289, FALSE)), "", HLOOKUP(R$1, m_preprocess!$1:$1048576, $D289, FALSE))</f>
        <v>26.161665569938872</v>
      </c>
      <c r="S289">
        <f>IF(ISBLANK(HLOOKUP(S$1,m_preprocess!$1:$1048576, $D289, FALSE)), "", HLOOKUP(S$1, m_preprocess!$1:$1048576, $D289, FALSE))</f>
        <v>23.676934196332251</v>
      </c>
      <c r="T289">
        <f>IF(ISBLANK(HLOOKUP(T$1,m_preprocess!$1:$1048576, $D289, FALSE)), "", HLOOKUP(T$1, m_preprocess!$1:$1048576, $D289, FALSE))</f>
        <v>13.577025961884212</v>
      </c>
      <c r="U289">
        <f>IF(ISBLANK(HLOOKUP(U$1,m_preprocess!$1:$1048576, $D289, FALSE)), "", HLOOKUP(U$1, m_preprocess!$1:$1048576, $D289, FALSE))</f>
        <v>88.266031480516588</v>
      </c>
      <c r="V289">
        <f>IF(ISBLANK(HLOOKUP(V$1,m_preprocess!$1:$1048576, $D289, FALSE)), "", HLOOKUP(V$1, m_preprocess!$1:$1048576, $D289, FALSE))</f>
        <v>21.147201336449715</v>
      </c>
      <c r="W289">
        <f>IF(ISBLANK(HLOOKUP(W$1,m_preprocess!$1:$1048576, $D289, FALSE)), "", HLOOKUP(W$1, m_preprocess!$1:$1048576, $D289, FALSE))</f>
        <v>33.21593985976267</v>
      </c>
    </row>
    <row r="290" spans="1:23">
      <c r="A290" s="42">
        <v>42736</v>
      </c>
      <c r="B290">
        <f>B278+1</f>
        <v>2017</v>
      </c>
      <c r="C290">
        <f>C278</f>
        <v>1</v>
      </c>
      <c r="D290">
        <v>290</v>
      </c>
      <c r="E290" t="str">
        <f>IF(ISBLANK(HLOOKUP(E$1,m_preprocess!$1:$1048576, $D290, FALSE)), "", HLOOKUP(E$1, m_preprocess!$1:$1048576, $D290, FALSE))</f>
        <v/>
      </c>
      <c r="F290">
        <f>IF(ISBLANK(HLOOKUP(F$1,m_preprocess!$1:$1048576, $D290, FALSE)), "", HLOOKUP(F$1, m_preprocess!$1:$1048576, $D290, FALSE))</f>
        <v>167.02</v>
      </c>
      <c r="G290">
        <f>IF(ISBLANK(HLOOKUP(G$1,m_preprocess!$1:$1048576, $D290, FALSE)), "", HLOOKUP(G$1, m_preprocess!$1:$1048576, $D290, FALSE))</f>
        <v>128.06</v>
      </c>
      <c r="H290">
        <f>IF(ISBLANK(HLOOKUP(H$1,m_preprocess!$1:$1048576, $D290, FALSE)), "", HLOOKUP(H$1, m_preprocess!$1:$1048576, $D290, FALSE))</f>
        <v>77.5</v>
      </c>
      <c r="I290">
        <f>IF(ISBLANK(HLOOKUP(I$1,m_preprocess!$1:$1048576, $D290, FALSE)), "", HLOOKUP(I$1, m_preprocess!$1:$1048576, $D290, FALSE))</f>
        <v>6.6132684058153464</v>
      </c>
      <c r="J290">
        <f>IF(ISBLANK(HLOOKUP(J$1,m_preprocess!$1:$1048576, $D290, FALSE)), "", HLOOKUP(J$1, m_preprocess!$1:$1048576, $D290, FALSE))</f>
        <v>3.3429501925695444</v>
      </c>
      <c r="K290">
        <f>IF(ISBLANK(HLOOKUP(K$1,m_preprocess!$1:$1048576, $D290, FALSE)), "", HLOOKUP(K$1, m_preprocess!$1:$1048576, $D290, FALSE))</f>
        <v>1.9583458469481401</v>
      </c>
      <c r="L290">
        <f>IF(ISBLANK(HLOOKUP(L$1,m_preprocess!$1:$1048576, $D290, FALSE)), "", HLOOKUP(L$1, m_preprocess!$1:$1048576, $D290, FALSE))</f>
        <v>8.0794508782300163</v>
      </c>
      <c r="M290">
        <f>IF(ISBLANK(HLOOKUP(M$1,m_preprocess!$1:$1048576, $D290, FALSE)), "", HLOOKUP(M$1, m_preprocess!$1:$1048576, $D290, FALSE))</f>
        <v>1.9980559197857086</v>
      </c>
      <c r="N290">
        <f>IF(ISBLANK(HLOOKUP(N$1,m_preprocess!$1:$1048576, $D290, FALSE)), "", HLOOKUP(N$1, m_preprocess!$1:$1048576, $D290, FALSE))</f>
        <v>2.298194828367361</v>
      </c>
      <c r="O290">
        <f>IF(ISBLANK(HLOOKUP(O$1,m_preprocess!$1:$1048576, $D290, FALSE)), "", HLOOKUP(O$1, m_preprocess!$1:$1048576, $D290, FALSE))</f>
        <v>3.7205971990961646</v>
      </c>
      <c r="P290">
        <f>IF(ISBLANK(HLOOKUP(P$1,m_preprocess!$1:$1048576, $D290, FALSE)), "", HLOOKUP(P$1, m_preprocess!$1:$1048576, $D290, FALSE))</f>
        <v>695461.86176709644</v>
      </c>
      <c r="Q290">
        <f>IF(ISBLANK(HLOOKUP(Q$1,m_preprocess!$1:$1048576, $D290, FALSE)), "", HLOOKUP(Q$1, m_preprocess!$1:$1048576, $D290, FALSE))</f>
        <v>364948254.5125134</v>
      </c>
      <c r="R290">
        <f>IF(ISBLANK(HLOOKUP(R$1,m_preprocess!$1:$1048576, $D290, FALSE)), "", HLOOKUP(R$1, m_preprocess!$1:$1048576, $D290, FALSE))</f>
        <v>24.226432876302237</v>
      </c>
      <c r="S290">
        <f>IF(ISBLANK(HLOOKUP(S$1,m_preprocess!$1:$1048576, $D290, FALSE)), "", HLOOKUP(S$1, m_preprocess!$1:$1048576, $D290, FALSE))</f>
        <v>22.039251556699796</v>
      </c>
      <c r="T290">
        <f>IF(ISBLANK(HLOOKUP(T$1,m_preprocess!$1:$1048576, $D290, FALSE)), "", HLOOKUP(T$1, m_preprocess!$1:$1048576, $D290, FALSE))</f>
        <v>12.894315387378757</v>
      </c>
      <c r="U290">
        <f>IF(ISBLANK(HLOOKUP(U$1,m_preprocess!$1:$1048576, $D290, FALSE)), "", HLOOKUP(U$1, m_preprocess!$1:$1048576, $D290, FALSE))</f>
        <v>44.504181435625675</v>
      </c>
      <c r="V290">
        <f>IF(ISBLANK(HLOOKUP(V$1,m_preprocess!$1:$1048576, $D290, FALSE)), "", HLOOKUP(V$1, m_preprocess!$1:$1048576, $D290, FALSE))</f>
        <v>9.4234697401508782</v>
      </c>
      <c r="W290">
        <f>IF(ISBLANK(HLOOKUP(W$1,m_preprocess!$1:$1048576, $D290, FALSE)), "", HLOOKUP(W$1, m_preprocess!$1:$1048576, $D290, FALSE))</f>
        <v>14.504200904083342</v>
      </c>
    </row>
    <row r="291" spans="1:23">
      <c r="A291" s="42">
        <v>42767</v>
      </c>
      <c r="B291">
        <f t="shared" ref="B291:B301" si="0">B279+1</f>
        <v>2017</v>
      </c>
      <c r="C291">
        <f t="shared" ref="C291:C301" si="1">C279</f>
        <v>2</v>
      </c>
      <c r="D291">
        <v>291</v>
      </c>
      <c r="E291" t="str">
        <f>IF(ISBLANK(HLOOKUP(E$1,m_preprocess!$1:$1048576, $D291, FALSE)), "", HLOOKUP(E$1, m_preprocess!$1:$1048576, $D291, FALSE))</f>
        <v/>
      </c>
      <c r="F291">
        <f>IF(ISBLANK(HLOOKUP(F$1,m_preprocess!$1:$1048576, $D291, FALSE)), "", HLOOKUP(F$1, m_preprocess!$1:$1048576, $D291, FALSE))</f>
        <v>167.65</v>
      </c>
      <c r="G291">
        <f>IF(ISBLANK(HLOOKUP(G$1,m_preprocess!$1:$1048576, $D291, FALSE)), "", HLOOKUP(G$1, m_preprocess!$1:$1048576, $D291, FALSE))</f>
        <v>128.88999999999999</v>
      </c>
      <c r="H291">
        <f>IF(ISBLANK(HLOOKUP(H$1,m_preprocess!$1:$1048576, $D291, FALSE)), "", HLOOKUP(H$1, m_preprocess!$1:$1048576, $D291, FALSE))</f>
        <v>75.400000000000006</v>
      </c>
      <c r="I291">
        <f>IF(ISBLANK(HLOOKUP(I$1,m_preprocess!$1:$1048576, $D291, FALSE)), "", HLOOKUP(I$1, m_preprocess!$1:$1048576, $D291, FALSE))</f>
        <v>6.1915768660376829</v>
      </c>
      <c r="J291">
        <f>IF(ISBLANK(HLOOKUP(J$1,m_preprocess!$1:$1048576, $D291, FALSE)), "", HLOOKUP(J$1, m_preprocess!$1:$1048576, $D291, FALSE))</f>
        <v>2.8188072681335088</v>
      </c>
      <c r="K291">
        <f>IF(ISBLANK(HLOOKUP(K$1,m_preprocess!$1:$1048576, $D291, FALSE)), "", HLOOKUP(K$1, m_preprocess!$1:$1048576, $D291, FALSE))</f>
        <v>2.1370617382351269</v>
      </c>
      <c r="L291">
        <f>IF(ISBLANK(HLOOKUP(L$1,m_preprocess!$1:$1048576, $D291, FALSE)), "", HLOOKUP(L$1, m_preprocess!$1:$1048576, $D291, FALSE))</f>
        <v>8.1107744656885128</v>
      </c>
      <c r="M291">
        <f>IF(ISBLANK(HLOOKUP(M$1,m_preprocess!$1:$1048576, $D291, FALSE)), "", HLOOKUP(M$1, m_preprocess!$1:$1048576, $D291, FALSE))</f>
        <v>1.8183859731694416</v>
      </c>
      <c r="N291">
        <f>IF(ISBLANK(HLOOKUP(N$1,m_preprocess!$1:$1048576, $D291, FALSE)), "", HLOOKUP(N$1, m_preprocess!$1:$1048576, $D291, FALSE))</f>
        <v>2.6686233309734417</v>
      </c>
      <c r="O291">
        <f>IF(ISBLANK(HLOOKUP(O$1,m_preprocess!$1:$1048576, $D291, FALSE)), "", HLOOKUP(O$1, m_preprocess!$1:$1048576, $D291, FALSE))</f>
        <v>3.567054370797353</v>
      </c>
      <c r="P291">
        <f>IF(ISBLANK(HLOOKUP(P$1,m_preprocess!$1:$1048576, $D291, FALSE)), "", HLOOKUP(P$1, m_preprocess!$1:$1048576, $D291, FALSE))</f>
        <v>724779.96448447858</v>
      </c>
      <c r="Q291">
        <f>IF(ISBLANK(HLOOKUP(Q$1,m_preprocess!$1:$1048576, $D291, FALSE)), "", HLOOKUP(Q$1, m_preprocess!$1:$1048576, $D291, FALSE))</f>
        <v>360061118.72412765</v>
      </c>
      <c r="R291">
        <f>IF(ISBLANK(HLOOKUP(R$1,m_preprocess!$1:$1048576, $D291, FALSE)), "", HLOOKUP(R$1, m_preprocess!$1:$1048576, $D291, FALSE))</f>
        <v>18.214984425887263</v>
      </c>
      <c r="S291">
        <f>IF(ISBLANK(HLOOKUP(S$1,m_preprocess!$1:$1048576, $D291, FALSE)), "", HLOOKUP(S$1, m_preprocess!$1:$1048576, $D291, FALSE))</f>
        <v>16.284112657321803</v>
      </c>
      <c r="T291">
        <f>IF(ISBLANK(HLOOKUP(T$1,m_preprocess!$1:$1048576, $D291, FALSE)), "", HLOOKUP(T$1, m_preprocess!$1:$1048576, $D291, FALSE))</f>
        <v>13.499901049806143</v>
      </c>
      <c r="U291">
        <f>IF(ISBLANK(HLOOKUP(U$1,m_preprocess!$1:$1048576, $D291, FALSE)), "", HLOOKUP(U$1, m_preprocess!$1:$1048576, $D291, FALSE))</f>
        <v>49.526947555850874</v>
      </c>
      <c r="V291">
        <f>IF(ISBLANK(HLOOKUP(V$1,m_preprocess!$1:$1048576, $D291, FALSE)), "", HLOOKUP(V$1, m_preprocess!$1:$1048576, $D291, FALSE))</f>
        <v>13.24097457798986</v>
      </c>
      <c r="W291">
        <f>IF(ISBLANK(HLOOKUP(W$1,m_preprocess!$1:$1048576, $D291, FALSE)), "", HLOOKUP(W$1, m_preprocess!$1:$1048576, $D291, FALSE))</f>
        <v>12.20489543095735</v>
      </c>
    </row>
    <row r="292" spans="1:23">
      <c r="A292" s="42">
        <v>42795</v>
      </c>
      <c r="B292">
        <f t="shared" si="0"/>
        <v>2017</v>
      </c>
      <c r="C292">
        <f t="shared" si="1"/>
        <v>3</v>
      </c>
      <c r="D292">
        <v>292</v>
      </c>
      <c r="E292" t="str">
        <f>IF(ISBLANK(HLOOKUP(E$1,m_preprocess!$1:$1048576, $D292, FALSE)), "", HLOOKUP(E$1, m_preprocess!$1:$1048576, $D292, FALSE))</f>
        <v/>
      </c>
      <c r="F292">
        <f>IF(ISBLANK(HLOOKUP(F$1,m_preprocess!$1:$1048576, $D292, FALSE)), "", HLOOKUP(F$1, m_preprocess!$1:$1048576, $D292, FALSE))</f>
        <v>167.67</v>
      </c>
      <c r="G292">
        <f>IF(ISBLANK(HLOOKUP(G$1,m_preprocess!$1:$1048576, $D292, FALSE)), "", HLOOKUP(G$1, m_preprocess!$1:$1048576, $D292, FALSE))</f>
        <v>141.15</v>
      </c>
      <c r="H292">
        <f>IF(ISBLANK(HLOOKUP(H$1,m_preprocess!$1:$1048576, $D292, FALSE)), "", HLOOKUP(H$1, m_preprocess!$1:$1048576, $D292, FALSE))</f>
        <v>85.1</v>
      </c>
      <c r="I292">
        <f>IF(ISBLANK(HLOOKUP(I$1,m_preprocess!$1:$1048576, $D292, FALSE)), "", HLOOKUP(I$1, m_preprocess!$1:$1048576, $D292, FALSE))</f>
        <v>7.333521863124667</v>
      </c>
      <c r="J292">
        <f>IF(ISBLANK(HLOOKUP(J$1,m_preprocess!$1:$1048576, $D292, FALSE)), "", HLOOKUP(J$1, m_preprocess!$1:$1048576, $D292, FALSE))</f>
        <v>3.5515941330880101</v>
      </c>
      <c r="K292">
        <f>IF(ISBLANK(HLOOKUP(K$1,m_preprocess!$1:$1048576, $D292, FALSE)), "", HLOOKUP(K$1, m_preprocess!$1:$1048576, $D292, FALSE))</f>
        <v>2.6653051171019908</v>
      </c>
      <c r="L292">
        <f>IF(ISBLANK(HLOOKUP(L$1,m_preprocess!$1:$1048576, $D292, FALSE)), "", HLOOKUP(L$1, m_preprocess!$1:$1048576, $D292, FALSE))</f>
        <v>9.3664278522114852</v>
      </c>
      <c r="M292">
        <f>IF(ISBLANK(HLOOKUP(M$1,m_preprocess!$1:$1048576, $D292, FALSE)), "", HLOOKUP(M$1, m_preprocess!$1:$1048576, $D292, FALSE))</f>
        <v>2.2217203216599883</v>
      </c>
      <c r="N292">
        <f>IF(ISBLANK(HLOOKUP(N$1,m_preprocess!$1:$1048576, $D292, FALSE)), "", HLOOKUP(N$1, m_preprocess!$1:$1048576, $D292, FALSE))</f>
        <v>2.6111714352626101</v>
      </c>
      <c r="O292">
        <f>IF(ISBLANK(HLOOKUP(O$1,m_preprocess!$1:$1048576, $D292, FALSE)), "", HLOOKUP(O$1, m_preprocess!$1:$1048576, $D292, FALSE))</f>
        <v>4.4214411517823526</v>
      </c>
      <c r="P292">
        <f>IF(ISBLANK(HLOOKUP(P$1,m_preprocess!$1:$1048576, $D292, FALSE)), "", HLOOKUP(P$1, m_preprocess!$1:$1048576, $D292, FALSE))</f>
        <v>733846.76547911286</v>
      </c>
      <c r="Q292">
        <f>IF(ISBLANK(HLOOKUP(Q$1,m_preprocess!$1:$1048576, $D292, FALSE)), "", HLOOKUP(Q$1, m_preprocess!$1:$1048576, $D292, FALSE))</f>
        <v>356663822.89968389</v>
      </c>
      <c r="R292">
        <f>IF(ISBLANK(HLOOKUP(R$1,m_preprocess!$1:$1048576, $D292, FALSE)), "", HLOOKUP(R$1, m_preprocess!$1:$1048576, $D292, FALSE))</f>
        <v>19.809152692789411</v>
      </c>
      <c r="S292">
        <f>IF(ISBLANK(HLOOKUP(S$1,m_preprocess!$1:$1048576, $D292, FALSE)), "", HLOOKUP(S$1, m_preprocess!$1:$1048576, $D292, FALSE))</f>
        <v>17.856111391423632</v>
      </c>
      <c r="T292">
        <f>IF(ISBLANK(HLOOKUP(T$1,m_preprocess!$1:$1048576, $D292, FALSE)), "", HLOOKUP(T$1, m_preprocess!$1:$1048576, $D292, FALSE))</f>
        <v>14.74004516610008</v>
      </c>
      <c r="U292">
        <f>IF(ISBLANK(HLOOKUP(U$1,m_preprocess!$1:$1048576, $D292, FALSE)), "", HLOOKUP(U$1, m_preprocess!$1:$1048576, $D292, FALSE))</f>
        <v>57.749400994662146</v>
      </c>
      <c r="V292">
        <f>IF(ISBLANK(HLOOKUP(V$1,m_preprocess!$1:$1048576, $D292, FALSE)), "", HLOOKUP(V$1, m_preprocess!$1:$1048576, $D292, FALSE))</f>
        <v>22.38802258603209</v>
      </c>
      <c r="W292">
        <f>IF(ISBLANK(HLOOKUP(W$1,m_preprocess!$1:$1048576, $D292, FALSE)), "", HLOOKUP(W$1, m_preprocess!$1:$1048576, $D292, FALSE))</f>
        <v>17.455278737997258</v>
      </c>
    </row>
    <row r="293" spans="1:23">
      <c r="A293" s="42">
        <v>42826</v>
      </c>
      <c r="B293">
        <f t="shared" si="0"/>
        <v>2017</v>
      </c>
      <c r="C293">
        <f t="shared" si="1"/>
        <v>4</v>
      </c>
      <c r="D293">
        <v>293</v>
      </c>
      <c r="E293" t="str">
        <f>IF(ISBLANK(HLOOKUP(E$1,m_preprocess!$1:$1048576, $D293, FALSE)), "", HLOOKUP(E$1, m_preprocess!$1:$1048576, $D293, FALSE))</f>
        <v/>
      </c>
      <c r="F293">
        <f>IF(ISBLANK(HLOOKUP(F$1,m_preprocess!$1:$1048576, $D293, FALSE)), "", HLOOKUP(F$1, m_preprocess!$1:$1048576, $D293, FALSE))</f>
        <v>166.97</v>
      </c>
      <c r="G293">
        <f>IF(ISBLANK(HLOOKUP(G$1,m_preprocess!$1:$1048576, $D293, FALSE)), "", HLOOKUP(G$1, m_preprocess!$1:$1048576, $D293, FALSE))</f>
        <v>132.94999999999999</v>
      </c>
      <c r="H293">
        <f>IF(ISBLANK(HLOOKUP(H$1,m_preprocess!$1:$1048576, $D293, FALSE)), "", HLOOKUP(H$1, m_preprocess!$1:$1048576, $D293, FALSE))</f>
        <v>79.400000000000006</v>
      </c>
      <c r="I293">
        <f>IF(ISBLANK(HLOOKUP(I$1,m_preprocess!$1:$1048576, $D293, FALSE)), "", HLOOKUP(I$1, m_preprocess!$1:$1048576, $D293, FALSE))</f>
        <v>7.6701910049357833</v>
      </c>
      <c r="J293">
        <f>IF(ISBLANK(HLOOKUP(J$1,m_preprocess!$1:$1048576, $D293, FALSE)), "", HLOOKUP(J$1, m_preprocess!$1:$1048576, $D293, FALSE))</f>
        <v>3.5544223895544431</v>
      </c>
      <c r="K293">
        <f>IF(ISBLANK(HLOOKUP(K$1,m_preprocess!$1:$1048576, $D293, FALSE)), "", HLOOKUP(K$1, m_preprocess!$1:$1048576, $D293, FALSE))</f>
        <v>2.7671514340037349</v>
      </c>
      <c r="L293">
        <f>IF(ISBLANK(HLOOKUP(L$1,m_preprocess!$1:$1048576, $D293, FALSE)), "", HLOOKUP(L$1, m_preprocess!$1:$1048576, $D293, FALSE))</f>
        <v>7.5659507563489408</v>
      </c>
      <c r="M293">
        <f>IF(ISBLANK(HLOOKUP(M$1,m_preprocess!$1:$1048576, $D293, FALSE)), "", HLOOKUP(M$1, m_preprocess!$1:$1048576, $D293, FALSE))</f>
        <v>1.888992724408596</v>
      </c>
      <c r="N293">
        <f>IF(ISBLANK(HLOOKUP(N$1,m_preprocess!$1:$1048576, $D293, FALSE)), "", HLOOKUP(N$1, m_preprocess!$1:$1048576, $D293, FALSE))</f>
        <v>2.4016245362632547</v>
      </c>
      <c r="O293">
        <f>IF(ISBLANK(HLOOKUP(O$1,m_preprocess!$1:$1048576, $D293, FALSE)), "", HLOOKUP(O$1, m_preprocess!$1:$1048576, $D293, FALSE))</f>
        <v>3.218604610997299</v>
      </c>
      <c r="P293">
        <f>IF(ISBLANK(HLOOKUP(P$1,m_preprocess!$1:$1048576, $D293, FALSE)), "", HLOOKUP(P$1, m_preprocess!$1:$1048576, $D293, FALSE))</f>
        <v>748122.24701982387</v>
      </c>
      <c r="Q293">
        <f>IF(ISBLANK(HLOOKUP(Q$1,m_preprocess!$1:$1048576, $D293, FALSE)), "", HLOOKUP(Q$1, m_preprocess!$1:$1048576, $D293, FALSE))</f>
        <v>346879059.42426789</v>
      </c>
      <c r="R293" t="str">
        <f>IF(ISBLANK(HLOOKUP(R$1,m_preprocess!$1:$1048576, $D293, FALSE)), "", HLOOKUP(R$1, m_preprocess!$1:$1048576, $D293, FALSE))</f>
        <v/>
      </c>
      <c r="S293" t="str">
        <f>IF(ISBLANK(HLOOKUP(S$1,m_preprocess!$1:$1048576, $D293, FALSE)), "", HLOOKUP(S$1, m_preprocess!$1:$1048576, $D293, FALSE))</f>
        <v/>
      </c>
      <c r="T293" t="str">
        <f>IF(ISBLANK(HLOOKUP(T$1,m_preprocess!$1:$1048576, $D293, FALSE)), "", HLOOKUP(T$1, m_preprocess!$1:$1048576, $D293, FALSE))</f>
        <v/>
      </c>
      <c r="U293" t="str">
        <f>IF(ISBLANK(HLOOKUP(U$1,m_preprocess!$1:$1048576, $D293, FALSE)), "", HLOOKUP(U$1, m_preprocess!$1:$1048576, $D293, FALSE))</f>
        <v/>
      </c>
      <c r="V293" t="str">
        <f>IF(ISBLANK(HLOOKUP(V$1,m_preprocess!$1:$1048576, $D293, FALSE)), "", HLOOKUP(V$1, m_preprocess!$1:$1048576, $D293, FALSE))</f>
        <v/>
      </c>
      <c r="W293" t="str">
        <f>IF(ISBLANK(HLOOKUP(W$1,m_preprocess!$1:$1048576, $D293, FALSE)), "", HLOOKUP(W$1, m_preprocess!$1:$1048576, $D293, FALSE))</f>
        <v/>
      </c>
    </row>
    <row r="294" spans="1:23">
      <c r="A294" s="42">
        <v>42856</v>
      </c>
      <c r="B294">
        <f t="shared" si="0"/>
        <v>2017</v>
      </c>
      <c r="C294">
        <f t="shared" si="1"/>
        <v>5</v>
      </c>
      <c r="D294">
        <v>294</v>
      </c>
      <c r="E294" t="str">
        <f>IF(ISBLANK(HLOOKUP(E$1,m_preprocess!$1:$1048576, $D294, FALSE)), "", HLOOKUP(E$1, m_preprocess!$1:$1048576, $D294, FALSE))</f>
        <v/>
      </c>
      <c r="F294">
        <f>IF(ISBLANK(HLOOKUP(F$1,m_preprocess!$1:$1048576, $D294, FALSE)), "", HLOOKUP(F$1, m_preprocess!$1:$1048576, $D294, FALSE))</f>
        <v>166.94</v>
      </c>
      <c r="G294">
        <f>IF(ISBLANK(HLOOKUP(G$1,m_preprocess!$1:$1048576, $D294, FALSE)), "", HLOOKUP(G$1, m_preprocess!$1:$1048576, $D294, FALSE))</f>
        <v>135.24</v>
      </c>
      <c r="H294">
        <f>IF(ISBLANK(HLOOKUP(H$1,m_preprocess!$1:$1048576, $D294, FALSE)), "", HLOOKUP(H$1, m_preprocess!$1:$1048576, $D294, FALSE))</f>
        <v>89.8</v>
      </c>
      <c r="I294">
        <f>IF(ISBLANK(HLOOKUP(I$1,m_preprocess!$1:$1048576, $D294, FALSE)), "", HLOOKUP(I$1, m_preprocess!$1:$1048576, $D294, FALSE))</f>
        <v>7.7843734522070847</v>
      </c>
      <c r="J294">
        <f>IF(ISBLANK(HLOOKUP(J$1,m_preprocess!$1:$1048576, $D294, FALSE)), "", HLOOKUP(J$1, m_preprocess!$1:$1048576, $D294, FALSE))</f>
        <v>3.4630767818685304</v>
      </c>
      <c r="K294">
        <f>IF(ISBLANK(HLOOKUP(K$1,m_preprocess!$1:$1048576, $D294, FALSE)), "", HLOOKUP(K$1, m_preprocess!$1:$1048576, $D294, FALSE))</f>
        <v>2.7679186970665812</v>
      </c>
      <c r="L294">
        <f>IF(ISBLANK(HLOOKUP(L$1,m_preprocess!$1:$1048576, $D294, FALSE)), "", HLOOKUP(L$1, m_preprocess!$1:$1048576, $D294, FALSE))</f>
        <v>8.8531277938854682</v>
      </c>
      <c r="M294">
        <f>IF(ISBLANK(HLOOKUP(M$1,m_preprocess!$1:$1048576, $D294, FALSE)), "", HLOOKUP(M$1, m_preprocess!$1:$1048576, $D294, FALSE))</f>
        <v>2.1355163705147486</v>
      </c>
      <c r="N294">
        <f>IF(ISBLANK(HLOOKUP(N$1,m_preprocess!$1:$1048576, $D294, FALSE)), "", HLOOKUP(N$1, m_preprocess!$1:$1048576, $D294, FALSE))</f>
        <v>2.8572754097808315</v>
      </c>
      <c r="O294">
        <f>IF(ISBLANK(HLOOKUP(O$1,m_preprocess!$1:$1048576, $D294, FALSE)), "", HLOOKUP(O$1, m_preprocess!$1:$1048576, $D294, FALSE))</f>
        <v>3.8130543036067586</v>
      </c>
      <c r="P294">
        <f>IF(ISBLANK(HLOOKUP(P$1,m_preprocess!$1:$1048576, $D294, FALSE)), "", HLOOKUP(P$1, m_preprocess!$1:$1048576, $D294, FALSE))</f>
        <v>757702.25266622764</v>
      </c>
      <c r="Q294">
        <f>IF(ISBLANK(HLOOKUP(Q$1,m_preprocess!$1:$1048576, $D294, FALSE)), "", HLOOKUP(Q$1, m_preprocess!$1:$1048576, $D294, FALSE))</f>
        <v>347500155.09865826</v>
      </c>
      <c r="R294" t="str">
        <f>IF(ISBLANK(HLOOKUP(R$1,m_preprocess!$1:$1048576, $D294, FALSE)), "", HLOOKUP(R$1, m_preprocess!$1:$1048576, $D294, FALSE))</f>
        <v/>
      </c>
      <c r="S294" t="str">
        <f>IF(ISBLANK(HLOOKUP(S$1,m_preprocess!$1:$1048576, $D294, FALSE)), "", HLOOKUP(S$1, m_preprocess!$1:$1048576, $D294, FALSE))</f>
        <v/>
      </c>
      <c r="T294" t="str">
        <f>IF(ISBLANK(HLOOKUP(T$1,m_preprocess!$1:$1048576, $D294, FALSE)), "", HLOOKUP(T$1, m_preprocess!$1:$1048576, $D294, FALSE))</f>
        <v/>
      </c>
      <c r="U294" t="str">
        <f>IF(ISBLANK(HLOOKUP(U$1,m_preprocess!$1:$1048576, $D294, FALSE)), "", HLOOKUP(U$1, m_preprocess!$1:$1048576, $D294, FALSE))</f>
        <v/>
      </c>
      <c r="V294" t="str">
        <f>IF(ISBLANK(HLOOKUP(V$1,m_preprocess!$1:$1048576, $D294, FALSE)), "", HLOOKUP(V$1, m_preprocess!$1:$1048576, $D294, FALSE))</f>
        <v/>
      </c>
      <c r="W294" t="str">
        <f>IF(ISBLANK(HLOOKUP(W$1,m_preprocess!$1:$1048576, $D294, FALSE)), "", HLOOKUP(W$1, m_preprocess!$1:$1048576, $D294, FALSE))</f>
        <v/>
      </c>
    </row>
    <row r="295" spans="1:23">
      <c r="A295" s="42">
        <v>42887</v>
      </c>
      <c r="B295">
        <f t="shared" si="0"/>
        <v>2017</v>
      </c>
      <c r="C295">
        <f t="shared" si="1"/>
        <v>6</v>
      </c>
      <c r="D295">
        <v>295</v>
      </c>
      <c r="E295" t="str">
        <f>IF(ISBLANK(HLOOKUP(E$1,m_preprocess!$1:$1048576, $D295, FALSE)), "", HLOOKUP(E$1, m_preprocess!$1:$1048576, $D295, FALSE))</f>
        <v/>
      </c>
      <c r="F295">
        <f>IF(ISBLANK(HLOOKUP(F$1,m_preprocess!$1:$1048576, $D295, FALSE)), "", HLOOKUP(F$1, m_preprocess!$1:$1048576, $D295, FALSE))</f>
        <v>167.1</v>
      </c>
      <c r="G295">
        <f>IF(ISBLANK(HLOOKUP(G$1,m_preprocess!$1:$1048576, $D295, FALSE)), "", HLOOKUP(G$1, m_preprocess!$1:$1048576, $D295, FALSE))</f>
        <v>134.1</v>
      </c>
      <c r="H295">
        <f>IF(ISBLANK(HLOOKUP(H$1,m_preprocess!$1:$1048576, $D295, FALSE)), "", HLOOKUP(H$1, m_preprocess!$1:$1048576, $D295, FALSE))</f>
        <v>88.1</v>
      </c>
      <c r="I295" t="str">
        <f>IF(ISBLANK(HLOOKUP(I$1,m_preprocess!$1:$1048576, $D295, FALSE)), "", HLOOKUP(I$1, m_preprocess!$1:$1048576, $D295, FALSE))</f>
        <v/>
      </c>
      <c r="J295" t="str">
        <f>IF(ISBLANK(HLOOKUP(J$1,m_preprocess!$1:$1048576, $D295, FALSE)), "", HLOOKUP(J$1, m_preprocess!$1:$1048576, $D295, FALSE))</f>
        <v/>
      </c>
      <c r="K295" t="str">
        <f>IF(ISBLANK(HLOOKUP(K$1,m_preprocess!$1:$1048576, $D295, FALSE)), "", HLOOKUP(K$1, m_preprocess!$1:$1048576, $D295, FALSE))</f>
        <v/>
      </c>
      <c r="L295" t="str">
        <f>IF(ISBLANK(HLOOKUP(L$1,m_preprocess!$1:$1048576, $D295, FALSE)), "", HLOOKUP(L$1, m_preprocess!$1:$1048576, $D295, FALSE))</f>
        <v/>
      </c>
      <c r="M295" t="str">
        <f>IF(ISBLANK(HLOOKUP(M$1,m_preprocess!$1:$1048576, $D295, FALSE)), "", HLOOKUP(M$1, m_preprocess!$1:$1048576, $D295, FALSE))</f>
        <v/>
      </c>
      <c r="N295" t="str">
        <f>IF(ISBLANK(HLOOKUP(N$1,m_preprocess!$1:$1048576, $D295, FALSE)), "", HLOOKUP(N$1, m_preprocess!$1:$1048576, $D295, FALSE))</f>
        <v/>
      </c>
      <c r="O295" t="str">
        <f>IF(ISBLANK(HLOOKUP(O$1,m_preprocess!$1:$1048576, $D295, FALSE)), "", HLOOKUP(O$1, m_preprocess!$1:$1048576, $D295, FALSE))</f>
        <v/>
      </c>
      <c r="P295" t="str">
        <f>IF(ISBLANK(HLOOKUP(P$1,m_preprocess!$1:$1048576, $D295, FALSE)), "", HLOOKUP(P$1, m_preprocess!$1:$1048576, $D295, FALSE))</f>
        <v/>
      </c>
      <c r="Q295" t="str">
        <f>IF(ISBLANK(HLOOKUP(Q$1,m_preprocess!$1:$1048576, $D295, FALSE)), "", HLOOKUP(Q$1, m_preprocess!$1:$1048576, $D295, FALSE))</f>
        <v/>
      </c>
      <c r="R295" t="str">
        <f>IF(ISBLANK(HLOOKUP(R$1,m_preprocess!$1:$1048576, $D295, FALSE)), "", HLOOKUP(R$1, m_preprocess!$1:$1048576, $D295, FALSE))</f>
        <v/>
      </c>
      <c r="S295" t="str">
        <f>IF(ISBLANK(HLOOKUP(S$1,m_preprocess!$1:$1048576, $D295, FALSE)), "", HLOOKUP(S$1, m_preprocess!$1:$1048576, $D295, FALSE))</f>
        <v/>
      </c>
      <c r="T295" t="str">
        <f>IF(ISBLANK(HLOOKUP(T$1,m_preprocess!$1:$1048576, $D295, FALSE)), "", HLOOKUP(T$1, m_preprocess!$1:$1048576, $D295, FALSE))</f>
        <v/>
      </c>
      <c r="U295" t="str">
        <f>IF(ISBLANK(HLOOKUP(U$1,m_preprocess!$1:$1048576, $D295, FALSE)), "", HLOOKUP(U$1, m_preprocess!$1:$1048576, $D295, FALSE))</f>
        <v/>
      </c>
      <c r="V295" t="str">
        <f>IF(ISBLANK(HLOOKUP(V$1,m_preprocess!$1:$1048576, $D295, FALSE)), "", HLOOKUP(V$1, m_preprocess!$1:$1048576, $D295, FALSE))</f>
        <v/>
      </c>
      <c r="W295" t="str">
        <f>IF(ISBLANK(HLOOKUP(W$1,m_preprocess!$1:$1048576, $D295, FALSE)), "", HLOOKUP(W$1, m_preprocess!$1:$1048576, $D295, FALSE))</f>
        <v/>
      </c>
    </row>
    <row r="296" spans="1:23">
      <c r="A296" s="42">
        <v>42917</v>
      </c>
      <c r="B296">
        <f t="shared" si="0"/>
        <v>2017</v>
      </c>
      <c r="C296">
        <f t="shared" si="1"/>
        <v>7</v>
      </c>
      <c r="D296">
        <v>296</v>
      </c>
      <c r="E296" t="str">
        <f>IF(ISBLANK(HLOOKUP(E$1,m_preprocess!$1:$1048576, $D296, FALSE)), "", HLOOKUP(E$1, m_preprocess!$1:$1048576, $D296, FALSE))</f>
        <v/>
      </c>
      <c r="F296">
        <f>IF(ISBLANK(HLOOKUP(F$1,m_preprocess!$1:$1048576, $D296, FALSE)), "", HLOOKUP(F$1, m_preprocess!$1:$1048576, $D296, FALSE))</f>
        <v>168.36</v>
      </c>
      <c r="G296" t="str">
        <f>IF(ISBLANK(HLOOKUP(G$1,m_preprocess!$1:$1048576, $D296, FALSE)), "", HLOOKUP(G$1, m_preprocess!$1:$1048576, $D296, FALSE))</f>
        <v/>
      </c>
      <c r="H296">
        <f>IF(ISBLANK(HLOOKUP(H$1,m_preprocess!$1:$1048576, $D296, FALSE)), "", HLOOKUP(H$1, m_preprocess!$1:$1048576, $D296, FALSE))</f>
        <v>91.9</v>
      </c>
      <c r="I296" t="str">
        <f>IF(ISBLANK(HLOOKUP(I$1,m_preprocess!$1:$1048576, $D296, FALSE)), "", HLOOKUP(I$1, m_preprocess!$1:$1048576, $D296, FALSE))</f>
        <v/>
      </c>
      <c r="J296" t="str">
        <f>IF(ISBLANK(HLOOKUP(J$1,m_preprocess!$1:$1048576, $D296, FALSE)), "", HLOOKUP(J$1, m_preprocess!$1:$1048576, $D296, FALSE))</f>
        <v/>
      </c>
      <c r="K296" t="str">
        <f>IF(ISBLANK(HLOOKUP(K$1,m_preprocess!$1:$1048576, $D296, FALSE)), "", HLOOKUP(K$1, m_preprocess!$1:$1048576, $D296, FALSE))</f>
        <v/>
      </c>
      <c r="L296" t="str">
        <f>IF(ISBLANK(HLOOKUP(L$1,m_preprocess!$1:$1048576, $D296, FALSE)), "", HLOOKUP(L$1, m_preprocess!$1:$1048576, $D296, FALSE))</f>
        <v/>
      </c>
      <c r="M296" t="str">
        <f>IF(ISBLANK(HLOOKUP(M$1,m_preprocess!$1:$1048576, $D296, FALSE)), "", HLOOKUP(M$1, m_preprocess!$1:$1048576, $D296, FALSE))</f>
        <v/>
      </c>
      <c r="N296" t="str">
        <f>IF(ISBLANK(HLOOKUP(N$1,m_preprocess!$1:$1048576, $D296, FALSE)), "", HLOOKUP(N$1, m_preprocess!$1:$1048576, $D296, FALSE))</f>
        <v/>
      </c>
      <c r="O296" t="str">
        <f>IF(ISBLANK(HLOOKUP(O$1,m_preprocess!$1:$1048576, $D296, FALSE)), "", HLOOKUP(O$1, m_preprocess!$1:$1048576, $D296, FALSE))</f>
        <v/>
      </c>
      <c r="P296" t="str">
        <f>IF(ISBLANK(HLOOKUP(P$1,m_preprocess!$1:$1048576, $D296, FALSE)), "", HLOOKUP(P$1, m_preprocess!$1:$1048576, $D296, FALSE))</f>
        <v/>
      </c>
      <c r="Q296" t="str">
        <f>IF(ISBLANK(HLOOKUP(Q$1,m_preprocess!$1:$1048576, $D296, FALSE)), "", HLOOKUP(Q$1, m_preprocess!$1:$1048576, $D296, FALSE))</f>
        <v/>
      </c>
      <c r="R296" t="str">
        <f>IF(ISBLANK(HLOOKUP(R$1,m_preprocess!$1:$1048576, $D296, FALSE)), "", HLOOKUP(R$1, m_preprocess!$1:$1048576, $D296, FALSE))</f>
        <v/>
      </c>
      <c r="S296" t="str">
        <f>IF(ISBLANK(HLOOKUP(S$1,m_preprocess!$1:$1048576, $D296, FALSE)), "", HLOOKUP(S$1, m_preprocess!$1:$1048576, $D296, FALSE))</f>
        <v/>
      </c>
      <c r="T296" t="str">
        <f>IF(ISBLANK(HLOOKUP(T$1,m_preprocess!$1:$1048576, $D296, FALSE)), "", HLOOKUP(T$1, m_preprocess!$1:$1048576, $D296, FALSE))</f>
        <v/>
      </c>
      <c r="U296" t="str">
        <f>IF(ISBLANK(HLOOKUP(U$1,m_preprocess!$1:$1048576, $D296, FALSE)), "", HLOOKUP(U$1, m_preprocess!$1:$1048576, $D296, FALSE))</f>
        <v/>
      </c>
      <c r="V296" t="str">
        <f>IF(ISBLANK(HLOOKUP(V$1,m_preprocess!$1:$1048576, $D296, FALSE)), "", HLOOKUP(V$1, m_preprocess!$1:$1048576, $D296, FALSE))</f>
        <v/>
      </c>
      <c r="W296" t="str">
        <f>IF(ISBLANK(HLOOKUP(W$1,m_preprocess!$1:$1048576, $D296, FALSE)), "", HLOOKUP(W$1, m_preprocess!$1:$1048576, $D296, FALSE))</f>
        <v/>
      </c>
    </row>
    <row r="297" spans="1:23">
      <c r="A297" s="42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IF(ISBLANK(HLOOKUP(E$1,m_preprocess!$1:$1048576, $D297, FALSE)), "", HLOOKUP(E$1, m_preprocess!$1:$1048576, $D297, FALSE))</f>
        <v/>
      </c>
      <c r="F297">
        <f>IF(ISBLANK(HLOOKUP(F$1,m_preprocess!$1:$1048576, $D297, FALSE)), "", HLOOKUP(F$1, m_preprocess!$1:$1048576, $D297, FALSE))</f>
        <v>169.69</v>
      </c>
      <c r="G297" t="str">
        <f>IF(ISBLANK(HLOOKUP(G$1,m_preprocess!$1:$1048576, $D297, FALSE)), "", HLOOKUP(G$1, m_preprocess!$1:$1048576, $D297, FALSE))</f>
        <v/>
      </c>
      <c r="H297" t="str">
        <f>IF(ISBLANK(HLOOKUP(H$1,m_preprocess!$1:$1048576, $D297, FALSE)), "", HLOOKUP(H$1, m_preprocess!$1:$1048576, $D297, FALSE))</f>
        <v/>
      </c>
      <c r="I297" t="str">
        <f>IF(ISBLANK(HLOOKUP(I$1,m_preprocess!$1:$1048576, $D297, FALSE)), "", HLOOKUP(I$1, m_preprocess!$1:$1048576, $D297, FALSE))</f>
        <v/>
      </c>
      <c r="J297" t="str">
        <f>IF(ISBLANK(HLOOKUP(J$1,m_preprocess!$1:$1048576, $D297, FALSE)), "", HLOOKUP(J$1, m_preprocess!$1:$1048576, $D297, FALSE))</f>
        <v/>
      </c>
      <c r="K297" t="str">
        <f>IF(ISBLANK(HLOOKUP(K$1,m_preprocess!$1:$1048576, $D297, FALSE)), "", HLOOKUP(K$1, m_preprocess!$1:$1048576, $D297, FALSE))</f>
        <v/>
      </c>
      <c r="L297" t="str">
        <f>IF(ISBLANK(HLOOKUP(L$1,m_preprocess!$1:$1048576, $D297, FALSE)), "", HLOOKUP(L$1, m_preprocess!$1:$1048576, $D297, FALSE))</f>
        <v/>
      </c>
      <c r="M297" t="str">
        <f>IF(ISBLANK(HLOOKUP(M$1,m_preprocess!$1:$1048576, $D297, FALSE)), "", HLOOKUP(M$1, m_preprocess!$1:$1048576, $D297, FALSE))</f>
        <v/>
      </c>
      <c r="N297" t="str">
        <f>IF(ISBLANK(HLOOKUP(N$1,m_preprocess!$1:$1048576, $D297, FALSE)), "", HLOOKUP(N$1, m_preprocess!$1:$1048576, $D297, FALSE))</f>
        <v/>
      </c>
      <c r="O297" t="str">
        <f>IF(ISBLANK(HLOOKUP(O$1,m_preprocess!$1:$1048576, $D297, FALSE)), "", HLOOKUP(O$1, m_preprocess!$1:$1048576, $D297, FALSE))</f>
        <v/>
      </c>
      <c r="P297" t="str">
        <f>IF(ISBLANK(HLOOKUP(P$1,m_preprocess!$1:$1048576, $D297, FALSE)), "", HLOOKUP(P$1, m_preprocess!$1:$1048576, $D297, FALSE))</f>
        <v/>
      </c>
      <c r="Q297" t="str">
        <f>IF(ISBLANK(HLOOKUP(Q$1,m_preprocess!$1:$1048576, $D297, FALSE)), "", HLOOKUP(Q$1, m_preprocess!$1:$1048576, $D297, FALSE))</f>
        <v/>
      </c>
      <c r="R297" t="str">
        <f>IF(ISBLANK(HLOOKUP(R$1,m_preprocess!$1:$1048576, $D297, FALSE)), "", HLOOKUP(R$1, m_preprocess!$1:$1048576, $D297, FALSE))</f>
        <v/>
      </c>
      <c r="S297" t="str">
        <f>IF(ISBLANK(HLOOKUP(S$1,m_preprocess!$1:$1048576, $D297, FALSE)), "", HLOOKUP(S$1, m_preprocess!$1:$1048576, $D297, FALSE))</f>
        <v/>
      </c>
      <c r="T297" t="str">
        <f>IF(ISBLANK(HLOOKUP(T$1,m_preprocess!$1:$1048576, $D297, FALSE)), "", HLOOKUP(T$1, m_preprocess!$1:$1048576, $D297, FALSE))</f>
        <v/>
      </c>
      <c r="U297" t="str">
        <f>IF(ISBLANK(HLOOKUP(U$1,m_preprocess!$1:$1048576, $D297, FALSE)), "", HLOOKUP(U$1, m_preprocess!$1:$1048576, $D297, FALSE))</f>
        <v/>
      </c>
      <c r="V297" t="str">
        <f>IF(ISBLANK(HLOOKUP(V$1,m_preprocess!$1:$1048576, $D297, FALSE)), "", HLOOKUP(V$1, m_preprocess!$1:$1048576, $D297, FALSE))</f>
        <v/>
      </c>
      <c r="W297" t="str">
        <f>IF(ISBLANK(HLOOKUP(W$1,m_preprocess!$1:$1048576, $D297, FALSE)), "", HLOOKUP(W$1, m_preprocess!$1:$1048576, $D297, FALSE))</f>
        <v/>
      </c>
    </row>
    <row r="298" spans="1:23">
      <c r="A298" s="42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IF(ISBLANK(HLOOKUP(E$1,m_preprocess!$1:$1048576, $D298, FALSE)), "", HLOOKUP(E$1, m_preprocess!$1:$1048576, $D298, FALSE))</f>
        <v/>
      </c>
      <c r="F298" t="str">
        <f>IF(ISBLANK(HLOOKUP(F$1,m_preprocess!$1:$1048576, $D298, FALSE)), "", HLOOKUP(F$1, m_preprocess!$1:$1048576, $D298, FALSE))</f>
        <v/>
      </c>
      <c r="G298" t="str">
        <f>IF(ISBLANK(HLOOKUP(G$1,m_preprocess!$1:$1048576, $D298, FALSE)), "", HLOOKUP(G$1, m_preprocess!$1:$1048576, $D298, FALSE))</f>
        <v/>
      </c>
      <c r="H298" t="str">
        <f>IF(ISBLANK(HLOOKUP(H$1,m_preprocess!$1:$1048576, $D298, FALSE)), "", HLOOKUP(H$1, m_preprocess!$1:$1048576, $D298, FALSE))</f>
        <v/>
      </c>
      <c r="I298" t="str">
        <f>IF(ISBLANK(HLOOKUP(I$1,m_preprocess!$1:$1048576, $D298, FALSE)), "", HLOOKUP(I$1, m_preprocess!$1:$1048576, $D298, FALSE))</f>
        <v/>
      </c>
      <c r="J298" t="str">
        <f>IF(ISBLANK(HLOOKUP(J$1,m_preprocess!$1:$1048576, $D298, FALSE)), "", HLOOKUP(J$1, m_preprocess!$1:$1048576, $D298, FALSE))</f>
        <v/>
      </c>
      <c r="K298" t="str">
        <f>IF(ISBLANK(HLOOKUP(K$1,m_preprocess!$1:$1048576, $D298, FALSE)), "", HLOOKUP(K$1, m_preprocess!$1:$1048576, $D298, FALSE))</f>
        <v/>
      </c>
      <c r="L298" t="str">
        <f>IF(ISBLANK(HLOOKUP(L$1,m_preprocess!$1:$1048576, $D298, FALSE)), "", HLOOKUP(L$1, m_preprocess!$1:$1048576, $D298, FALSE))</f>
        <v/>
      </c>
      <c r="M298" t="str">
        <f>IF(ISBLANK(HLOOKUP(M$1,m_preprocess!$1:$1048576, $D298, FALSE)), "", HLOOKUP(M$1, m_preprocess!$1:$1048576, $D298, FALSE))</f>
        <v/>
      </c>
      <c r="N298" t="str">
        <f>IF(ISBLANK(HLOOKUP(N$1,m_preprocess!$1:$1048576, $D298, FALSE)), "", HLOOKUP(N$1, m_preprocess!$1:$1048576, $D298, FALSE))</f>
        <v/>
      </c>
      <c r="O298" t="str">
        <f>IF(ISBLANK(HLOOKUP(O$1,m_preprocess!$1:$1048576, $D298, FALSE)), "", HLOOKUP(O$1, m_preprocess!$1:$1048576, $D298, FALSE))</f>
        <v/>
      </c>
      <c r="P298" t="str">
        <f>IF(ISBLANK(HLOOKUP(P$1,m_preprocess!$1:$1048576, $D298, FALSE)), "", HLOOKUP(P$1, m_preprocess!$1:$1048576, $D298, FALSE))</f>
        <v/>
      </c>
      <c r="Q298" t="str">
        <f>IF(ISBLANK(HLOOKUP(Q$1,m_preprocess!$1:$1048576, $D298, FALSE)), "", HLOOKUP(Q$1, m_preprocess!$1:$1048576, $D298, FALSE))</f>
        <v/>
      </c>
      <c r="R298" t="str">
        <f>IF(ISBLANK(HLOOKUP(R$1,m_preprocess!$1:$1048576, $D298, FALSE)), "", HLOOKUP(R$1, m_preprocess!$1:$1048576, $D298, FALSE))</f>
        <v/>
      </c>
      <c r="S298" t="str">
        <f>IF(ISBLANK(HLOOKUP(S$1,m_preprocess!$1:$1048576, $D298, FALSE)), "", HLOOKUP(S$1, m_preprocess!$1:$1048576, $D298, FALSE))</f>
        <v/>
      </c>
      <c r="T298" t="str">
        <f>IF(ISBLANK(HLOOKUP(T$1,m_preprocess!$1:$1048576, $D298, FALSE)), "", HLOOKUP(T$1, m_preprocess!$1:$1048576, $D298, FALSE))</f>
        <v/>
      </c>
      <c r="U298" t="str">
        <f>IF(ISBLANK(HLOOKUP(U$1,m_preprocess!$1:$1048576, $D298, FALSE)), "", HLOOKUP(U$1, m_preprocess!$1:$1048576, $D298, FALSE))</f>
        <v/>
      </c>
      <c r="V298" t="str">
        <f>IF(ISBLANK(HLOOKUP(V$1,m_preprocess!$1:$1048576, $D298, FALSE)), "", HLOOKUP(V$1, m_preprocess!$1:$1048576, $D298, FALSE))</f>
        <v/>
      </c>
      <c r="W298" t="str">
        <f>IF(ISBLANK(HLOOKUP(W$1,m_preprocess!$1:$1048576, $D298, FALSE)), "", HLOOKUP(W$1, m_preprocess!$1:$1048576, $D298, FALSE))</f>
        <v/>
      </c>
    </row>
    <row r="299" spans="1:23">
      <c r="A299" s="42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IF(ISBLANK(HLOOKUP(E$1,m_preprocess!$1:$1048576, $D299, FALSE)), "", HLOOKUP(E$1, m_preprocess!$1:$1048576, $D299, FALSE))</f>
        <v/>
      </c>
      <c r="F299" t="str">
        <f>IF(ISBLANK(HLOOKUP(F$1,m_preprocess!$1:$1048576, $D299, FALSE)), "", HLOOKUP(F$1, m_preprocess!$1:$1048576, $D299, FALSE))</f>
        <v/>
      </c>
      <c r="G299" t="str">
        <f>IF(ISBLANK(HLOOKUP(G$1,m_preprocess!$1:$1048576, $D299, FALSE)), "", HLOOKUP(G$1, m_preprocess!$1:$1048576, $D299, FALSE))</f>
        <v/>
      </c>
      <c r="H299" t="str">
        <f>IF(ISBLANK(HLOOKUP(H$1,m_preprocess!$1:$1048576, $D299, FALSE)), "", HLOOKUP(H$1, m_preprocess!$1:$1048576, $D299, FALSE))</f>
        <v/>
      </c>
      <c r="I299" t="str">
        <f>IF(ISBLANK(HLOOKUP(I$1,m_preprocess!$1:$1048576, $D299, FALSE)), "", HLOOKUP(I$1, m_preprocess!$1:$1048576, $D299, FALSE))</f>
        <v/>
      </c>
      <c r="J299" t="str">
        <f>IF(ISBLANK(HLOOKUP(J$1,m_preprocess!$1:$1048576, $D299, FALSE)), "", HLOOKUP(J$1, m_preprocess!$1:$1048576, $D299, FALSE))</f>
        <v/>
      </c>
      <c r="K299" t="str">
        <f>IF(ISBLANK(HLOOKUP(K$1,m_preprocess!$1:$1048576, $D299, FALSE)), "", HLOOKUP(K$1, m_preprocess!$1:$1048576, $D299, FALSE))</f>
        <v/>
      </c>
      <c r="L299" t="str">
        <f>IF(ISBLANK(HLOOKUP(L$1,m_preprocess!$1:$1048576, $D299, FALSE)), "", HLOOKUP(L$1, m_preprocess!$1:$1048576, $D299, FALSE))</f>
        <v/>
      </c>
      <c r="M299" t="str">
        <f>IF(ISBLANK(HLOOKUP(M$1,m_preprocess!$1:$1048576, $D299, FALSE)), "", HLOOKUP(M$1, m_preprocess!$1:$1048576, $D299, FALSE))</f>
        <v/>
      </c>
      <c r="N299" t="str">
        <f>IF(ISBLANK(HLOOKUP(N$1,m_preprocess!$1:$1048576, $D299, FALSE)), "", HLOOKUP(N$1, m_preprocess!$1:$1048576, $D299, FALSE))</f>
        <v/>
      </c>
      <c r="O299" t="str">
        <f>IF(ISBLANK(HLOOKUP(O$1,m_preprocess!$1:$1048576, $D299, FALSE)), "", HLOOKUP(O$1, m_preprocess!$1:$1048576, $D299, FALSE))</f>
        <v/>
      </c>
      <c r="P299" t="str">
        <f>IF(ISBLANK(HLOOKUP(P$1,m_preprocess!$1:$1048576, $D299, FALSE)), "", HLOOKUP(P$1, m_preprocess!$1:$1048576, $D299, FALSE))</f>
        <v/>
      </c>
      <c r="Q299" t="str">
        <f>IF(ISBLANK(HLOOKUP(Q$1,m_preprocess!$1:$1048576, $D299, FALSE)), "", HLOOKUP(Q$1, m_preprocess!$1:$1048576, $D299, FALSE))</f>
        <v/>
      </c>
      <c r="R299" t="str">
        <f>IF(ISBLANK(HLOOKUP(R$1,m_preprocess!$1:$1048576, $D299, FALSE)), "", HLOOKUP(R$1, m_preprocess!$1:$1048576, $D299, FALSE))</f>
        <v/>
      </c>
      <c r="S299" t="str">
        <f>IF(ISBLANK(HLOOKUP(S$1,m_preprocess!$1:$1048576, $D299, FALSE)), "", HLOOKUP(S$1, m_preprocess!$1:$1048576, $D299, FALSE))</f>
        <v/>
      </c>
      <c r="T299" t="str">
        <f>IF(ISBLANK(HLOOKUP(T$1,m_preprocess!$1:$1048576, $D299, FALSE)), "", HLOOKUP(T$1, m_preprocess!$1:$1048576, $D299, FALSE))</f>
        <v/>
      </c>
      <c r="U299" t="str">
        <f>IF(ISBLANK(HLOOKUP(U$1,m_preprocess!$1:$1048576, $D299, FALSE)), "", HLOOKUP(U$1, m_preprocess!$1:$1048576, $D299, FALSE))</f>
        <v/>
      </c>
      <c r="V299" t="str">
        <f>IF(ISBLANK(HLOOKUP(V$1,m_preprocess!$1:$1048576, $D299, FALSE)), "", HLOOKUP(V$1, m_preprocess!$1:$1048576, $D299, FALSE))</f>
        <v/>
      </c>
      <c r="W299" t="str">
        <f>IF(ISBLANK(HLOOKUP(W$1,m_preprocess!$1:$1048576, $D299, FALSE)), "", HLOOKUP(W$1, m_preprocess!$1:$1048576, $D299, FALSE))</f>
        <v/>
      </c>
    </row>
    <row r="300" spans="1:23">
      <c r="A300" s="42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IF(ISBLANK(HLOOKUP(E$1,m_preprocess!$1:$1048576, $D300, FALSE)), "", HLOOKUP(E$1, m_preprocess!$1:$1048576, $D300, FALSE))</f>
        <v/>
      </c>
      <c r="F300" t="str">
        <f>IF(ISBLANK(HLOOKUP(F$1,m_preprocess!$1:$1048576, $D300, FALSE)), "", HLOOKUP(F$1, m_preprocess!$1:$1048576, $D300, FALSE))</f>
        <v/>
      </c>
      <c r="G300" t="str">
        <f>IF(ISBLANK(HLOOKUP(G$1,m_preprocess!$1:$1048576, $D300, FALSE)), "", HLOOKUP(G$1, m_preprocess!$1:$1048576, $D300, FALSE))</f>
        <v/>
      </c>
      <c r="H300" t="str">
        <f>IF(ISBLANK(HLOOKUP(H$1,m_preprocess!$1:$1048576, $D300, FALSE)), "", HLOOKUP(H$1, m_preprocess!$1:$1048576, $D300, FALSE))</f>
        <v/>
      </c>
      <c r="I300" t="str">
        <f>IF(ISBLANK(HLOOKUP(I$1,m_preprocess!$1:$1048576, $D300, FALSE)), "", HLOOKUP(I$1, m_preprocess!$1:$1048576, $D300, FALSE))</f>
        <v/>
      </c>
      <c r="J300" t="str">
        <f>IF(ISBLANK(HLOOKUP(J$1,m_preprocess!$1:$1048576, $D300, FALSE)), "", HLOOKUP(J$1, m_preprocess!$1:$1048576, $D300, FALSE))</f>
        <v/>
      </c>
      <c r="K300" t="str">
        <f>IF(ISBLANK(HLOOKUP(K$1,m_preprocess!$1:$1048576, $D300, FALSE)), "", HLOOKUP(K$1, m_preprocess!$1:$1048576, $D300, FALSE))</f>
        <v/>
      </c>
      <c r="L300" t="str">
        <f>IF(ISBLANK(HLOOKUP(L$1,m_preprocess!$1:$1048576, $D300, FALSE)), "", HLOOKUP(L$1, m_preprocess!$1:$1048576, $D300, FALSE))</f>
        <v/>
      </c>
      <c r="M300" t="str">
        <f>IF(ISBLANK(HLOOKUP(M$1,m_preprocess!$1:$1048576, $D300, FALSE)), "", HLOOKUP(M$1, m_preprocess!$1:$1048576, $D300, FALSE))</f>
        <v/>
      </c>
      <c r="N300" t="str">
        <f>IF(ISBLANK(HLOOKUP(N$1,m_preprocess!$1:$1048576, $D300, FALSE)), "", HLOOKUP(N$1, m_preprocess!$1:$1048576, $D300, FALSE))</f>
        <v/>
      </c>
      <c r="O300" t="str">
        <f>IF(ISBLANK(HLOOKUP(O$1,m_preprocess!$1:$1048576, $D300, FALSE)), "", HLOOKUP(O$1, m_preprocess!$1:$1048576, $D300, FALSE))</f>
        <v/>
      </c>
      <c r="P300" t="str">
        <f>IF(ISBLANK(HLOOKUP(P$1,m_preprocess!$1:$1048576, $D300, FALSE)), "", HLOOKUP(P$1, m_preprocess!$1:$1048576, $D300, FALSE))</f>
        <v/>
      </c>
      <c r="Q300" t="str">
        <f>IF(ISBLANK(HLOOKUP(Q$1,m_preprocess!$1:$1048576, $D300, FALSE)), "", HLOOKUP(Q$1, m_preprocess!$1:$1048576, $D300, FALSE))</f>
        <v/>
      </c>
      <c r="R300" t="str">
        <f>IF(ISBLANK(HLOOKUP(R$1,m_preprocess!$1:$1048576, $D300, FALSE)), "", HLOOKUP(R$1, m_preprocess!$1:$1048576, $D300, FALSE))</f>
        <v/>
      </c>
      <c r="S300" t="str">
        <f>IF(ISBLANK(HLOOKUP(S$1,m_preprocess!$1:$1048576, $D300, FALSE)), "", HLOOKUP(S$1, m_preprocess!$1:$1048576, $D300, FALSE))</f>
        <v/>
      </c>
      <c r="T300" t="str">
        <f>IF(ISBLANK(HLOOKUP(T$1,m_preprocess!$1:$1048576, $D300, FALSE)), "", HLOOKUP(T$1, m_preprocess!$1:$1048576, $D300, FALSE))</f>
        <v/>
      </c>
      <c r="U300" t="str">
        <f>IF(ISBLANK(HLOOKUP(U$1,m_preprocess!$1:$1048576, $D300, FALSE)), "", HLOOKUP(U$1, m_preprocess!$1:$1048576, $D300, FALSE))</f>
        <v/>
      </c>
      <c r="V300" t="str">
        <f>IF(ISBLANK(HLOOKUP(V$1,m_preprocess!$1:$1048576, $D300, FALSE)), "", HLOOKUP(V$1, m_preprocess!$1:$1048576, $D300, FALSE))</f>
        <v/>
      </c>
      <c r="W300" t="str">
        <f>IF(ISBLANK(HLOOKUP(W$1,m_preprocess!$1:$1048576, $D300, FALSE)), "", HLOOKUP(W$1, m_preprocess!$1:$1048576, $D300, FALSE))</f>
        <v/>
      </c>
    </row>
    <row r="301" spans="1:23">
      <c r="A301" s="42">
        <v>43070</v>
      </c>
      <c r="B301">
        <f t="shared" si="0"/>
        <v>2017</v>
      </c>
      <c r="C301">
        <f t="shared" si="1"/>
        <v>12</v>
      </c>
      <c r="D301">
        <v>301</v>
      </c>
      <c r="E301" t="str">
        <f>IF(ISBLANK(HLOOKUP(E$1,m_preprocess!$1:$1048576, $D301, FALSE)), "", HLOOKUP(E$1, m_preprocess!$1:$1048576, $D301, FALSE))</f>
        <v/>
      </c>
      <c r="F301" t="str">
        <f>IF(ISBLANK(HLOOKUP(F$1,m_preprocess!$1:$1048576, $D301, FALSE)), "", HLOOKUP(F$1, m_preprocess!$1:$1048576, $D301, FALSE))</f>
        <v/>
      </c>
      <c r="G301" t="str">
        <f>IF(ISBLANK(HLOOKUP(G$1,m_preprocess!$1:$1048576, $D301, FALSE)), "", HLOOKUP(G$1, m_preprocess!$1:$1048576, $D301, FALSE))</f>
        <v/>
      </c>
      <c r="H301" t="str">
        <f>IF(ISBLANK(HLOOKUP(H$1,m_preprocess!$1:$1048576, $D301, FALSE)), "", HLOOKUP(H$1, m_preprocess!$1:$1048576, $D301, FALSE))</f>
        <v/>
      </c>
      <c r="I301" t="str">
        <f>IF(ISBLANK(HLOOKUP(I$1,m_preprocess!$1:$1048576, $D301, FALSE)), "", HLOOKUP(I$1, m_preprocess!$1:$1048576, $D301, FALSE))</f>
        <v/>
      </c>
      <c r="J301" t="str">
        <f>IF(ISBLANK(HLOOKUP(J$1,m_preprocess!$1:$1048576, $D301, FALSE)), "", HLOOKUP(J$1, m_preprocess!$1:$1048576, $D301, FALSE))</f>
        <v/>
      </c>
      <c r="K301" t="str">
        <f>IF(ISBLANK(HLOOKUP(K$1,m_preprocess!$1:$1048576, $D301, FALSE)), "", HLOOKUP(K$1, m_preprocess!$1:$1048576, $D301, FALSE))</f>
        <v/>
      </c>
      <c r="L301" t="str">
        <f>IF(ISBLANK(HLOOKUP(L$1,m_preprocess!$1:$1048576, $D301, FALSE)), "", HLOOKUP(L$1, m_preprocess!$1:$1048576, $D301, FALSE))</f>
        <v/>
      </c>
      <c r="M301" t="str">
        <f>IF(ISBLANK(HLOOKUP(M$1,m_preprocess!$1:$1048576, $D301, FALSE)), "", HLOOKUP(M$1, m_preprocess!$1:$1048576, $D301, FALSE))</f>
        <v/>
      </c>
      <c r="N301" t="str">
        <f>IF(ISBLANK(HLOOKUP(N$1,m_preprocess!$1:$1048576, $D301, FALSE)), "", HLOOKUP(N$1, m_preprocess!$1:$1048576, $D301, FALSE))</f>
        <v/>
      </c>
      <c r="O301" t="str">
        <f>IF(ISBLANK(HLOOKUP(O$1,m_preprocess!$1:$1048576, $D301, FALSE)), "", HLOOKUP(O$1, m_preprocess!$1:$1048576, $D301, FALSE))</f>
        <v/>
      </c>
      <c r="P301" t="str">
        <f>IF(ISBLANK(HLOOKUP(P$1,m_preprocess!$1:$1048576, $D301, FALSE)), "", HLOOKUP(P$1, m_preprocess!$1:$1048576, $D301, FALSE))</f>
        <v/>
      </c>
      <c r="Q301" t="str">
        <f>IF(ISBLANK(HLOOKUP(Q$1,m_preprocess!$1:$1048576, $D301, FALSE)), "", HLOOKUP(Q$1, m_preprocess!$1:$1048576, $D301, FALSE))</f>
        <v/>
      </c>
      <c r="R301" t="str">
        <f>IF(ISBLANK(HLOOKUP(R$1,m_preprocess!$1:$1048576, $D301, FALSE)), "", HLOOKUP(R$1, m_preprocess!$1:$1048576, $D301, FALSE))</f>
        <v/>
      </c>
      <c r="S301" t="str">
        <f>IF(ISBLANK(HLOOKUP(S$1,m_preprocess!$1:$1048576, $D301, FALSE)), "", HLOOKUP(S$1, m_preprocess!$1:$1048576, $D301, FALSE))</f>
        <v/>
      </c>
      <c r="T301" t="str">
        <f>IF(ISBLANK(HLOOKUP(T$1,m_preprocess!$1:$1048576, $D301, FALSE)), "", HLOOKUP(T$1, m_preprocess!$1:$1048576, $D301, FALSE))</f>
        <v/>
      </c>
      <c r="U301" t="str">
        <f>IF(ISBLANK(HLOOKUP(U$1,m_preprocess!$1:$1048576, $D301, FALSE)), "", HLOOKUP(U$1, m_preprocess!$1:$1048576, $D301, FALSE))</f>
        <v/>
      </c>
      <c r="V301" t="str">
        <f>IF(ISBLANK(HLOOKUP(V$1,m_preprocess!$1:$1048576, $D301, FALSE)), "", HLOOKUP(V$1, m_preprocess!$1:$1048576, $D301, FALSE))</f>
        <v/>
      </c>
      <c r="W301" t="str">
        <f>IF(ISBLANK(HLOOKUP(W$1,m_preprocess!$1:$1048576, $D301, FALSE)), "", HLOOKUP(W$1, m_preprocess!$1:$1048576, $D301, FALSE))</f>
        <v/>
      </c>
    </row>
    <row r="302" spans="1:23">
      <c r="A302" s="70">
        <v>43101</v>
      </c>
      <c r="B302" s="13">
        <v>2018</v>
      </c>
      <c r="C302" s="13">
        <v>1</v>
      </c>
      <c r="D302">
        <v>302</v>
      </c>
    </row>
    <row r="303" spans="1:23">
      <c r="A303" s="70">
        <v>43132</v>
      </c>
      <c r="B303" s="13">
        <v>2018</v>
      </c>
      <c r="C303" s="13">
        <v>2</v>
      </c>
      <c r="D303">
        <v>303</v>
      </c>
    </row>
    <row r="304" spans="1:23">
      <c r="A304" s="70">
        <v>43160</v>
      </c>
      <c r="B304" s="13">
        <v>2018</v>
      </c>
      <c r="C304" s="13">
        <v>3</v>
      </c>
      <c r="D304">
        <v>304</v>
      </c>
    </row>
    <row r="305" spans="1:4">
      <c r="A305" s="70">
        <v>43191</v>
      </c>
      <c r="B305" s="13">
        <v>2018</v>
      </c>
      <c r="C305" s="13">
        <v>4</v>
      </c>
      <c r="D305">
        <v>305</v>
      </c>
    </row>
    <row r="306" spans="1:4">
      <c r="A306" s="70">
        <v>43221</v>
      </c>
      <c r="B306" s="13">
        <v>2018</v>
      </c>
      <c r="C306" s="13">
        <v>5</v>
      </c>
      <c r="D306">
        <v>306</v>
      </c>
    </row>
    <row r="307" spans="1:4">
      <c r="A307" s="70">
        <v>43252</v>
      </c>
      <c r="B307" s="13">
        <v>2018</v>
      </c>
      <c r="C307" s="13">
        <v>6</v>
      </c>
      <c r="D307">
        <v>307</v>
      </c>
    </row>
    <row r="308" spans="1:4">
      <c r="A308" s="70">
        <v>43282</v>
      </c>
      <c r="B308" s="13">
        <v>2018</v>
      </c>
      <c r="C308" s="13">
        <v>7</v>
      </c>
      <c r="D308">
        <v>308</v>
      </c>
    </row>
    <row r="309" spans="1:4">
      <c r="A309" s="70">
        <v>43313</v>
      </c>
      <c r="B309" s="13">
        <v>2018</v>
      </c>
      <c r="C309" s="13">
        <v>8</v>
      </c>
      <c r="D309">
        <v>309</v>
      </c>
    </row>
    <row r="310" spans="1:4">
      <c r="A310" s="70">
        <v>43344</v>
      </c>
      <c r="B310" s="13">
        <v>2018</v>
      </c>
      <c r="C310" s="13">
        <v>9</v>
      </c>
      <c r="D310">
        <v>310</v>
      </c>
    </row>
    <row r="311" spans="1:4">
      <c r="A311" s="70">
        <v>43374</v>
      </c>
      <c r="B311" s="13">
        <v>2018</v>
      </c>
      <c r="C311" s="13">
        <v>10</v>
      </c>
      <c r="D311">
        <v>311</v>
      </c>
    </row>
    <row r="312" spans="1:4">
      <c r="A312" s="70">
        <v>43405</v>
      </c>
      <c r="B312" s="13">
        <v>2018</v>
      </c>
      <c r="C312" s="13">
        <v>11</v>
      </c>
      <c r="D312">
        <v>312</v>
      </c>
    </row>
    <row r="313" spans="1:4">
      <c r="A313" s="70">
        <v>43435</v>
      </c>
      <c r="B313" s="13">
        <v>2018</v>
      </c>
      <c r="C313" s="13">
        <v>12</v>
      </c>
      <c r="D313">
        <v>313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Q321"/>
  <sheetViews>
    <sheetView zoomScale="80" zoomScaleNormal="80" workbookViewId="0">
      <pane xSplit="3" ySplit="1" topLeftCell="D302" activePane="bottomRight" state="frozen"/>
      <selection activeCell="E122" sqref="E122"/>
      <selection pane="topRight" activeCell="E122" sqref="E122"/>
      <selection pane="bottomLeft" activeCell="E122" sqref="E122"/>
      <selection pane="bottomRight" activeCell="O296" sqref="O296"/>
    </sheetView>
  </sheetViews>
  <sheetFormatPr defaultColWidth="9.140625" defaultRowHeight="15"/>
  <cols>
    <col min="1" max="1" width="12.42578125" style="73" customWidth="1"/>
    <col min="2" max="3" width="6.7109375" style="13" customWidth="1"/>
    <col min="4" max="5" width="20.7109375" style="13" customWidth="1"/>
    <col min="6" max="10" width="20.7109375" style="18" customWidth="1"/>
    <col min="11" max="13" width="14.28515625" style="18" customWidth="1"/>
    <col min="14" max="17" width="20.7109375" style="18" customWidth="1"/>
    <col min="18" max="26" width="20.7109375" style="74" customWidth="1"/>
    <col min="27" max="27" width="20.7109375" style="13" customWidth="1"/>
    <col min="28" max="28" width="21.7109375" style="13" bestFit="1" customWidth="1"/>
    <col min="29" max="34" width="20.7109375" style="13" customWidth="1"/>
    <col min="35" max="37" width="11.85546875" style="13" customWidth="1"/>
    <col min="38" max="43" width="20.7109375" style="13" customWidth="1"/>
    <col min="44" max="16384" width="9.140625" style="13"/>
  </cols>
  <sheetData>
    <row r="1" spans="1:43" ht="63.75" customHeight="1">
      <c r="A1" s="65" t="s">
        <v>4</v>
      </c>
      <c r="B1" s="66" t="s">
        <v>0</v>
      </c>
      <c r="C1" s="66" t="s">
        <v>13</v>
      </c>
      <c r="D1" s="68" t="s">
        <v>131</v>
      </c>
      <c r="E1" s="68" t="s">
        <v>85</v>
      </c>
      <c r="F1" s="67" t="s">
        <v>14</v>
      </c>
      <c r="G1" s="67" t="s">
        <v>145</v>
      </c>
      <c r="H1" s="67" t="s">
        <v>146</v>
      </c>
      <c r="I1" s="76" t="s">
        <v>162</v>
      </c>
      <c r="J1" s="76" t="s">
        <v>163</v>
      </c>
      <c r="K1" s="69" t="s">
        <v>65</v>
      </c>
      <c r="L1" s="69" t="s">
        <v>70</v>
      </c>
      <c r="M1" s="69" t="s">
        <v>71</v>
      </c>
      <c r="N1" s="69" t="s">
        <v>66</v>
      </c>
      <c r="O1" s="69" t="s">
        <v>67</v>
      </c>
      <c r="P1" s="69" t="s">
        <v>69</v>
      </c>
      <c r="Q1" s="69" t="s">
        <v>68</v>
      </c>
      <c r="R1" s="88" t="s">
        <v>49</v>
      </c>
      <c r="S1" s="88" t="s">
        <v>50</v>
      </c>
      <c r="T1" s="88" t="s">
        <v>52</v>
      </c>
      <c r="U1" s="88" t="s">
        <v>42</v>
      </c>
      <c r="V1" s="88" t="s">
        <v>43</v>
      </c>
      <c r="W1" s="88" t="s">
        <v>45</v>
      </c>
      <c r="X1" s="88" t="s">
        <v>47</v>
      </c>
      <c r="Y1" s="93" t="s">
        <v>151</v>
      </c>
      <c r="Z1" s="88" t="s">
        <v>152</v>
      </c>
      <c r="AA1" s="69" t="s">
        <v>73</v>
      </c>
      <c r="AB1" s="69" t="s">
        <v>75</v>
      </c>
      <c r="AC1" s="67" t="s">
        <v>83</v>
      </c>
      <c r="AD1" s="67" t="s">
        <v>84</v>
      </c>
      <c r="AE1" s="69" t="s">
        <v>110</v>
      </c>
      <c r="AF1" s="69" t="s">
        <v>98</v>
      </c>
      <c r="AG1" s="69" t="s">
        <v>99</v>
      </c>
      <c r="AH1" s="69" t="s">
        <v>100</v>
      </c>
      <c r="AI1" s="69" t="s">
        <v>134</v>
      </c>
      <c r="AJ1" s="69" t="s">
        <v>101</v>
      </c>
      <c r="AK1" s="69" t="s">
        <v>102</v>
      </c>
      <c r="AL1" s="67" t="s">
        <v>103</v>
      </c>
      <c r="AM1" s="67" t="s">
        <v>104</v>
      </c>
      <c r="AN1" s="67" t="s">
        <v>105</v>
      </c>
      <c r="AO1" s="67" t="s">
        <v>135</v>
      </c>
      <c r="AP1" s="67" t="s">
        <v>106</v>
      </c>
      <c r="AQ1" s="67" t="s">
        <v>107</v>
      </c>
    </row>
    <row r="2" spans="1:43">
      <c r="A2" s="70">
        <v>33970</v>
      </c>
      <c r="B2" s="13">
        <v>1993</v>
      </c>
      <c r="C2" s="13">
        <v>1</v>
      </c>
      <c r="D2" s="15"/>
      <c r="E2" s="15"/>
      <c r="F2" s="17">
        <v>44.46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89"/>
      <c r="S2" s="89"/>
      <c r="T2" s="89"/>
      <c r="U2" s="89"/>
      <c r="V2" s="89"/>
      <c r="W2" s="89"/>
      <c r="X2" s="89"/>
      <c r="Y2" s="89"/>
      <c r="Z2" s="89"/>
      <c r="AA2" s="15">
        <v>1155708000</v>
      </c>
      <c r="AB2" s="103">
        <v>1228061000</v>
      </c>
      <c r="AC2" s="15">
        <f>AA2/$F2</f>
        <v>25994331.983805668</v>
      </c>
      <c r="AD2" s="15">
        <f>AB2/$F2</f>
        <v>27621704.903283849</v>
      </c>
      <c r="AE2" s="13">
        <v>73.749440696459118</v>
      </c>
      <c r="AL2" s="15"/>
      <c r="AM2" s="15"/>
      <c r="AN2" s="15"/>
      <c r="AO2" s="15"/>
      <c r="AP2" s="15"/>
      <c r="AQ2" s="15"/>
    </row>
    <row r="3" spans="1:43">
      <c r="A3" s="70">
        <v>34001</v>
      </c>
      <c r="B3" s="13">
        <v>1993</v>
      </c>
      <c r="C3" s="13">
        <v>2</v>
      </c>
      <c r="D3" s="15"/>
      <c r="E3" s="15"/>
      <c r="F3" s="17">
        <v>44.88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89"/>
      <c r="S3" s="89"/>
      <c r="T3" s="89"/>
      <c r="U3" s="89"/>
      <c r="V3" s="89"/>
      <c r="W3" s="89"/>
      <c r="X3" s="89"/>
      <c r="Y3" s="89"/>
      <c r="Z3" s="89"/>
      <c r="AA3" s="15">
        <v>1206242000</v>
      </c>
      <c r="AB3" s="103">
        <v>1279482000</v>
      </c>
      <c r="AC3" s="15">
        <f t="shared" ref="AC3:AC66" si="0">AA3/$F3</f>
        <v>26877049.910873439</v>
      </c>
      <c r="AD3" s="15">
        <f t="shared" ref="AD3:AD66" si="1">AB3/$F3</f>
        <v>28508957.219251335</v>
      </c>
      <c r="AE3" s="13">
        <v>72.874548213890151</v>
      </c>
      <c r="AL3" s="15"/>
      <c r="AM3" s="15"/>
      <c r="AN3" s="15"/>
      <c r="AO3" s="15"/>
      <c r="AP3" s="15"/>
      <c r="AQ3" s="15"/>
    </row>
    <row r="4" spans="1:43">
      <c r="A4" s="70">
        <v>34029</v>
      </c>
      <c r="B4" s="13">
        <v>1993</v>
      </c>
      <c r="C4" s="13">
        <v>3</v>
      </c>
      <c r="D4" s="15"/>
      <c r="E4" s="15"/>
      <c r="F4" s="17">
        <v>44.86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89"/>
      <c r="S4" s="89"/>
      <c r="T4" s="89"/>
      <c r="U4" s="89"/>
      <c r="V4" s="89"/>
      <c r="W4" s="89"/>
      <c r="X4" s="89"/>
      <c r="Y4" s="89"/>
      <c r="Z4" s="89"/>
      <c r="AA4" s="15">
        <v>1172137000</v>
      </c>
      <c r="AB4" s="103">
        <v>1242021000</v>
      </c>
      <c r="AC4" s="15">
        <f t="shared" si="0"/>
        <v>26128778.421756577</v>
      </c>
      <c r="AD4" s="15">
        <f t="shared" si="1"/>
        <v>27686602.764155149</v>
      </c>
      <c r="AE4" s="13">
        <v>74.029118046254069</v>
      </c>
      <c r="AL4" s="15"/>
      <c r="AM4" s="15"/>
      <c r="AN4" s="15"/>
      <c r="AO4" s="15"/>
      <c r="AP4" s="15"/>
      <c r="AQ4" s="15"/>
    </row>
    <row r="5" spans="1:43">
      <c r="A5" s="70">
        <v>34060</v>
      </c>
      <c r="B5" s="13">
        <v>1993</v>
      </c>
      <c r="C5" s="13">
        <v>4</v>
      </c>
      <c r="D5" s="15"/>
      <c r="E5" s="15"/>
      <c r="F5" s="17">
        <v>44.91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89"/>
      <c r="S5" s="89"/>
      <c r="T5" s="89"/>
      <c r="U5" s="89"/>
      <c r="V5" s="89"/>
      <c r="W5" s="89"/>
      <c r="X5" s="89"/>
      <c r="Y5" s="89"/>
      <c r="Z5" s="89"/>
      <c r="AA5" s="15">
        <v>1247734000</v>
      </c>
      <c r="AB5" s="103">
        <v>1313106000</v>
      </c>
      <c r="AC5" s="15">
        <f t="shared" si="0"/>
        <v>27782988.198619463</v>
      </c>
      <c r="AD5" s="15">
        <f t="shared" si="1"/>
        <v>29238610.554442219</v>
      </c>
      <c r="AE5" s="13">
        <v>76.574984687628017</v>
      </c>
      <c r="AL5" s="15"/>
      <c r="AM5" s="15"/>
      <c r="AN5" s="15"/>
      <c r="AO5" s="15"/>
      <c r="AP5" s="15"/>
      <c r="AQ5" s="15"/>
    </row>
    <row r="6" spans="1:43">
      <c r="A6" s="70">
        <v>34090</v>
      </c>
      <c r="B6" s="13">
        <v>1993</v>
      </c>
      <c r="C6" s="13">
        <v>5</v>
      </c>
      <c r="D6" s="15"/>
      <c r="E6" s="15"/>
      <c r="F6" s="17">
        <v>45.25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89"/>
      <c r="S6" s="89"/>
      <c r="T6" s="89"/>
      <c r="U6" s="89"/>
      <c r="V6" s="89"/>
      <c r="W6" s="89"/>
      <c r="X6" s="89"/>
      <c r="Y6" s="89"/>
      <c r="Z6" s="89"/>
      <c r="AA6" s="15">
        <v>1264931000</v>
      </c>
      <c r="AB6" s="103">
        <v>1346070000</v>
      </c>
      <c r="AC6" s="15">
        <f t="shared" si="0"/>
        <v>27954276.243093923</v>
      </c>
      <c r="AD6" s="15">
        <f t="shared" si="1"/>
        <v>29747403.314917129</v>
      </c>
      <c r="AE6" s="13">
        <v>76.737591452124846</v>
      </c>
      <c r="AL6" s="15"/>
      <c r="AM6" s="15"/>
      <c r="AN6" s="15"/>
      <c r="AO6" s="15"/>
      <c r="AP6" s="15"/>
      <c r="AQ6" s="15"/>
    </row>
    <row r="7" spans="1:43">
      <c r="A7" s="70">
        <v>34121</v>
      </c>
      <c r="B7" s="13">
        <v>1993</v>
      </c>
      <c r="C7" s="13">
        <v>6</v>
      </c>
      <c r="D7" s="15"/>
      <c r="E7" s="15"/>
      <c r="F7" s="17">
        <v>45.66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89"/>
      <c r="S7" s="89"/>
      <c r="T7" s="89"/>
      <c r="U7" s="89"/>
      <c r="V7" s="89"/>
      <c r="W7" s="89"/>
      <c r="X7" s="89"/>
      <c r="Y7" s="89"/>
      <c r="Z7" s="89"/>
      <c r="AA7" s="15">
        <v>1227784000</v>
      </c>
      <c r="AB7" s="103">
        <v>1325323000</v>
      </c>
      <c r="AC7" s="15">
        <f t="shared" si="0"/>
        <v>26889706.526500221</v>
      </c>
      <c r="AD7" s="15">
        <f t="shared" si="1"/>
        <v>29025908.891809024</v>
      </c>
      <c r="AE7" s="13">
        <v>76.02920968646896</v>
      </c>
      <c r="AL7" s="15"/>
      <c r="AM7" s="15"/>
      <c r="AN7" s="15"/>
      <c r="AO7" s="15"/>
      <c r="AP7" s="15"/>
      <c r="AQ7" s="15"/>
    </row>
    <row r="8" spans="1:43">
      <c r="A8" s="70">
        <v>34151</v>
      </c>
      <c r="B8" s="13">
        <v>1993</v>
      </c>
      <c r="C8" s="13">
        <v>7</v>
      </c>
      <c r="D8" s="15"/>
      <c r="E8" s="15"/>
      <c r="F8" s="17">
        <v>46.17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89"/>
      <c r="S8" s="89"/>
      <c r="T8" s="89"/>
      <c r="U8" s="89"/>
      <c r="V8" s="89"/>
      <c r="W8" s="89"/>
      <c r="X8" s="89"/>
      <c r="Y8" s="89"/>
      <c r="Z8" s="89"/>
      <c r="AA8" s="15">
        <v>1249263000</v>
      </c>
      <c r="AB8" s="103">
        <v>1330217000</v>
      </c>
      <c r="AC8" s="15">
        <f t="shared" si="0"/>
        <v>27057894.736842103</v>
      </c>
      <c r="AD8" s="15">
        <f t="shared" si="1"/>
        <v>28811284.383799002</v>
      </c>
      <c r="AE8" s="13">
        <v>74.734753562320819</v>
      </c>
      <c r="AL8" s="15"/>
      <c r="AM8" s="15"/>
      <c r="AN8" s="15"/>
      <c r="AO8" s="15"/>
      <c r="AP8" s="15"/>
      <c r="AQ8" s="15"/>
    </row>
    <row r="9" spans="1:43">
      <c r="A9" s="70">
        <v>34182</v>
      </c>
      <c r="B9" s="13">
        <v>1993</v>
      </c>
      <c r="C9" s="13">
        <v>8</v>
      </c>
      <c r="D9" s="15"/>
      <c r="E9" s="15"/>
      <c r="F9" s="17">
        <v>46.98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89"/>
      <c r="S9" s="89"/>
      <c r="T9" s="89"/>
      <c r="U9" s="89"/>
      <c r="V9" s="89"/>
      <c r="W9" s="89"/>
      <c r="X9" s="89"/>
      <c r="Y9" s="89"/>
      <c r="Z9" s="89"/>
      <c r="AA9" s="15">
        <v>1200138000</v>
      </c>
      <c r="AB9" s="103">
        <v>1282362000</v>
      </c>
      <c r="AC9" s="15">
        <f t="shared" si="0"/>
        <v>25545721.583652619</v>
      </c>
      <c r="AD9" s="15">
        <f t="shared" si="1"/>
        <v>27295913.154533844</v>
      </c>
      <c r="AE9" s="13">
        <v>74.253421334286102</v>
      </c>
      <c r="AL9" s="15"/>
      <c r="AM9" s="15"/>
      <c r="AN9" s="15"/>
      <c r="AO9" s="15"/>
      <c r="AP9" s="15"/>
      <c r="AQ9" s="15"/>
    </row>
    <row r="10" spans="1:43">
      <c r="A10" s="70">
        <v>34213</v>
      </c>
      <c r="B10" s="13">
        <v>1993</v>
      </c>
      <c r="C10" s="13">
        <v>9</v>
      </c>
      <c r="D10" s="15"/>
      <c r="E10" s="15"/>
      <c r="F10" s="17">
        <v>47.23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89"/>
      <c r="S10" s="89"/>
      <c r="T10" s="89"/>
      <c r="U10" s="89"/>
      <c r="V10" s="89"/>
      <c r="W10" s="89"/>
      <c r="X10" s="89"/>
      <c r="Y10" s="89"/>
      <c r="Z10" s="89"/>
      <c r="AA10" s="15">
        <v>1194554000</v>
      </c>
      <c r="AB10" s="103">
        <v>1273202000</v>
      </c>
      <c r="AC10" s="15">
        <f t="shared" si="0"/>
        <v>25292271.86110523</v>
      </c>
      <c r="AD10" s="15">
        <f t="shared" si="1"/>
        <v>26957484.649587128</v>
      </c>
      <c r="AE10" s="13">
        <v>75.547812644352405</v>
      </c>
      <c r="AL10" s="15"/>
      <c r="AM10" s="15"/>
      <c r="AN10" s="15"/>
      <c r="AO10" s="15"/>
      <c r="AP10" s="15"/>
      <c r="AQ10" s="15"/>
    </row>
    <row r="11" spans="1:43">
      <c r="A11" s="70">
        <v>34243</v>
      </c>
      <c r="B11" s="13">
        <v>1993</v>
      </c>
      <c r="C11" s="13">
        <v>10</v>
      </c>
      <c r="D11" s="15"/>
      <c r="E11" s="15"/>
      <c r="F11" s="17">
        <v>47.47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89"/>
      <c r="S11" s="89"/>
      <c r="T11" s="89"/>
      <c r="U11" s="89"/>
      <c r="V11" s="89"/>
      <c r="W11" s="89"/>
      <c r="X11" s="89"/>
      <c r="Y11" s="89"/>
      <c r="Z11" s="89"/>
      <c r="AA11" s="15">
        <v>1264546000</v>
      </c>
      <c r="AB11" s="103">
        <v>1346605000</v>
      </c>
      <c r="AC11" s="15">
        <f t="shared" si="0"/>
        <v>26638845.586686328</v>
      </c>
      <c r="AD11" s="15">
        <f t="shared" si="1"/>
        <v>28367495.260164317</v>
      </c>
      <c r="AE11" s="13">
        <v>75.193121901237618</v>
      </c>
      <c r="AL11" s="15"/>
      <c r="AM11" s="15"/>
      <c r="AN11" s="15"/>
      <c r="AO11" s="15"/>
      <c r="AP11" s="15"/>
      <c r="AQ11" s="15"/>
    </row>
    <row r="12" spans="1:43">
      <c r="A12" s="70">
        <v>34274</v>
      </c>
      <c r="B12" s="13">
        <v>1993</v>
      </c>
      <c r="C12" s="13">
        <v>11</v>
      </c>
      <c r="D12" s="15"/>
      <c r="E12" s="15"/>
      <c r="F12" s="17">
        <v>47.56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89"/>
      <c r="S12" s="89"/>
      <c r="T12" s="89"/>
      <c r="U12" s="89"/>
      <c r="V12" s="89"/>
      <c r="W12" s="89"/>
      <c r="X12" s="89"/>
      <c r="Y12" s="89"/>
      <c r="Z12" s="89"/>
      <c r="AA12" s="15">
        <v>1290234000</v>
      </c>
      <c r="AB12" s="103">
        <v>1369671000</v>
      </c>
      <c r="AC12" s="15">
        <f t="shared" si="0"/>
        <v>27128553.406223714</v>
      </c>
      <c r="AD12" s="15">
        <f t="shared" si="1"/>
        <v>28798801.513877206</v>
      </c>
      <c r="AE12" s="13">
        <v>74.972963546630908</v>
      </c>
      <c r="AL12" s="15"/>
      <c r="AM12" s="15"/>
      <c r="AN12" s="15"/>
      <c r="AO12" s="15"/>
      <c r="AP12" s="15"/>
      <c r="AQ12" s="15"/>
    </row>
    <row r="13" spans="1:43">
      <c r="A13" s="70">
        <v>34304</v>
      </c>
      <c r="B13" s="13">
        <v>1993</v>
      </c>
      <c r="C13" s="13">
        <v>12</v>
      </c>
      <c r="D13" s="15"/>
      <c r="E13" s="15"/>
      <c r="F13" s="17">
        <v>47.78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89"/>
      <c r="S13" s="89"/>
      <c r="T13" s="89"/>
      <c r="U13" s="89"/>
      <c r="V13" s="89"/>
      <c r="W13" s="89"/>
      <c r="X13" s="89"/>
      <c r="Y13" s="89"/>
      <c r="Z13" s="89"/>
      <c r="AA13" s="15">
        <v>1416613000</v>
      </c>
      <c r="AB13" s="103">
        <v>1499332000</v>
      </c>
      <c r="AC13" s="15">
        <f t="shared" si="0"/>
        <v>29648660.527417328</v>
      </c>
      <c r="AD13" s="15">
        <f t="shared" si="1"/>
        <v>31379907.911259942</v>
      </c>
      <c r="AE13" s="13">
        <v>75.315984142227236</v>
      </c>
      <c r="AL13" s="15"/>
      <c r="AM13" s="15"/>
      <c r="AN13" s="15"/>
      <c r="AO13" s="15"/>
      <c r="AP13" s="15"/>
      <c r="AQ13" s="15"/>
    </row>
    <row r="14" spans="1:43">
      <c r="A14" s="70">
        <v>34335</v>
      </c>
      <c r="B14" s="13">
        <v>1994</v>
      </c>
      <c r="C14" s="13">
        <v>1</v>
      </c>
      <c r="D14" s="15"/>
      <c r="E14" s="15"/>
      <c r="F14" s="17">
        <v>48.18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89"/>
      <c r="S14" s="89"/>
      <c r="T14" s="89"/>
      <c r="U14" s="89"/>
      <c r="V14" s="89"/>
      <c r="W14" s="89"/>
      <c r="X14" s="89"/>
      <c r="Y14" s="89"/>
      <c r="Z14" s="89"/>
      <c r="AA14" s="15">
        <v>1282823000</v>
      </c>
      <c r="AB14" s="103">
        <v>1362106000</v>
      </c>
      <c r="AC14" s="15">
        <f t="shared" si="0"/>
        <v>26625633.04275633</v>
      </c>
      <c r="AD14" s="15">
        <f t="shared" si="1"/>
        <v>28271191.365711913</v>
      </c>
      <c r="AE14" s="13">
        <v>76.400378629682734</v>
      </c>
      <c r="AL14" s="15"/>
      <c r="AM14" s="15"/>
      <c r="AN14" s="15"/>
      <c r="AO14" s="15"/>
      <c r="AP14" s="15"/>
      <c r="AQ14" s="15"/>
    </row>
    <row r="15" spans="1:43">
      <c r="A15" s="70">
        <v>34366</v>
      </c>
      <c r="B15" s="13">
        <v>1994</v>
      </c>
      <c r="C15" s="13">
        <v>2</v>
      </c>
      <c r="D15" s="15"/>
      <c r="E15" s="15"/>
      <c r="F15" s="17">
        <v>48.44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89"/>
      <c r="S15" s="89"/>
      <c r="T15" s="89"/>
      <c r="U15" s="89"/>
      <c r="V15" s="89"/>
      <c r="W15" s="89"/>
      <c r="X15" s="89"/>
      <c r="Y15" s="89"/>
      <c r="Z15" s="89"/>
      <c r="AA15" s="15">
        <v>1297406000</v>
      </c>
      <c r="AB15" s="103">
        <v>1393482000</v>
      </c>
      <c r="AC15" s="15">
        <f t="shared" si="0"/>
        <v>26783773.740710158</v>
      </c>
      <c r="AD15" s="15">
        <f t="shared" si="1"/>
        <v>28767175.887696121</v>
      </c>
      <c r="AE15" s="13">
        <v>77.362159205580213</v>
      </c>
      <c r="AL15" s="15"/>
      <c r="AM15" s="15"/>
      <c r="AN15" s="15"/>
      <c r="AO15" s="15"/>
      <c r="AP15" s="15"/>
      <c r="AQ15" s="15"/>
    </row>
    <row r="16" spans="1:43">
      <c r="A16" s="70">
        <v>34394</v>
      </c>
      <c r="B16" s="13">
        <v>1994</v>
      </c>
      <c r="C16" s="13">
        <v>3</v>
      </c>
      <c r="D16" s="15"/>
      <c r="E16" s="15"/>
      <c r="F16" s="17">
        <v>48.4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89"/>
      <c r="S16" s="89"/>
      <c r="T16" s="89"/>
      <c r="U16" s="89"/>
      <c r="V16" s="89"/>
      <c r="W16" s="89"/>
      <c r="X16" s="89"/>
      <c r="Y16" s="89"/>
      <c r="Z16" s="89"/>
      <c r="AA16" s="15">
        <v>1319749000</v>
      </c>
      <c r="AB16" s="103">
        <v>1425531000</v>
      </c>
      <c r="AC16" s="15">
        <f t="shared" si="0"/>
        <v>27267541.32231405</v>
      </c>
      <c r="AD16" s="15">
        <f t="shared" si="1"/>
        <v>29453119.834710743</v>
      </c>
      <c r="AE16" s="13">
        <v>79.000888863640341</v>
      </c>
      <c r="AL16" s="15"/>
      <c r="AM16" s="15"/>
      <c r="AN16" s="15"/>
      <c r="AO16" s="15"/>
      <c r="AP16" s="15"/>
      <c r="AQ16" s="15"/>
    </row>
    <row r="17" spans="1:43">
      <c r="A17" s="70">
        <v>34425</v>
      </c>
      <c r="B17" s="13">
        <v>1994</v>
      </c>
      <c r="C17" s="13">
        <v>4</v>
      </c>
      <c r="D17" s="15"/>
      <c r="E17" s="15"/>
      <c r="F17" s="17">
        <v>48.64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89"/>
      <c r="S17" s="89"/>
      <c r="T17" s="89"/>
      <c r="U17" s="89"/>
      <c r="V17" s="89"/>
      <c r="W17" s="89"/>
      <c r="X17" s="89"/>
      <c r="Y17" s="89"/>
      <c r="Z17" s="89"/>
      <c r="AA17" s="15">
        <v>1327559000</v>
      </c>
      <c r="AB17" s="103">
        <v>1416771000</v>
      </c>
      <c r="AC17" s="15">
        <f t="shared" si="0"/>
        <v>27293564.967105262</v>
      </c>
      <c r="AD17" s="15">
        <f t="shared" si="1"/>
        <v>29127693.256578948</v>
      </c>
      <c r="AE17" s="13">
        <v>79.370814205376902</v>
      </c>
      <c r="AL17" s="15"/>
      <c r="AM17" s="15"/>
      <c r="AN17" s="15"/>
      <c r="AO17" s="15"/>
      <c r="AP17" s="15"/>
      <c r="AQ17" s="15"/>
    </row>
    <row r="18" spans="1:43">
      <c r="A18" s="70">
        <v>34455</v>
      </c>
      <c r="B18" s="13">
        <v>1994</v>
      </c>
      <c r="C18" s="13">
        <v>5</v>
      </c>
      <c r="D18" s="15"/>
      <c r="E18" s="15"/>
      <c r="F18" s="17">
        <v>48.94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89"/>
      <c r="S18" s="89"/>
      <c r="T18" s="89"/>
      <c r="U18" s="89"/>
      <c r="V18" s="89"/>
      <c r="W18" s="89"/>
      <c r="X18" s="89"/>
      <c r="Y18" s="89"/>
      <c r="Z18" s="89"/>
      <c r="AA18" s="15">
        <v>1364825000</v>
      </c>
      <c r="AB18" s="103">
        <v>1454447000</v>
      </c>
      <c r="AC18" s="15">
        <f t="shared" si="0"/>
        <v>27887719.65672252</v>
      </c>
      <c r="AD18" s="15">
        <f t="shared" si="1"/>
        <v>29718982.427462202</v>
      </c>
      <c r="AE18" s="13">
        <v>80.0280549668216</v>
      </c>
      <c r="AL18" s="15"/>
      <c r="AM18" s="15"/>
      <c r="AN18" s="15"/>
      <c r="AO18" s="15"/>
      <c r="AP18" s="15"/>
      <c r="AQ18" s="15"/>
    </row>
    <row r="19" spans="1:43">
      <c r="A19" s="70">
        <v>34486</v>
      </c>
      <c r="B19" s="13">
        <v>1994</v>
      </c>
      <c r="C19" s="13">
        <v>6</v>
      </c>
      <c r="D19" s="15"/>
      <c r="E19" s="15">
        <v>74.612157640958202</v>
      </c>
      <c r="F19" s="17">
        <v>49.17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89"/>
      <c r="S19" s="89"/>
      <c r="T19" s="89"/>
      <c r="U19" s="89"/>
      <c r="V19" s="89"/>
      <c r="W19" s="89"/>
      <c r="X19" s="89"/>
      <c r="Y19" s="89"/>
      <c r="Z19" s="89"/>
      <c r="AA19" s="15">
        <v>1402466000</v>
      </c>
      <c r="AB19" s="103">
        <v>1506076000</v>
      </c>
      <c r="AC19" s="15">
        <f t="shared" si="0"/>
        <v>28522798.454342078</v>
      </c>
      <c r="AD19" s="15">
        <f t="shared" si="1"/>
        <v>30629977.628635347</v>
      </c>
      <c r="AE19" s="13">
        <v>80.92331408600343</v>
      </c>
      <c r="AL19" s="15"/>
      <c r="AM19" s="15"/>
      <c r="AN19" s="15"/>
      <c r="AO19" s="15"/>
      <c r="AP19" s="15"/>
      <c r="AQ19" s="15"/>
    </row>
    <row r="20" spans="1:43">
      <c r="A20" s="70">
        <v>34516</v>
      </c>
      <c r="B20" s="13">
        <v>1994</v>
      </c>
      <c r="C20" s="13">
        <v>7</v>
      </c>
      <c r="D20" s="15"/>
      <c r="E20" s="15">
        <v>76.9649280776826</v>
      </c>
      <c r="F20" s="17">
        <v>49.63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89"/>
      <c r="S20" s="89"/>
      <c r="T20" s="89"/>
      <c r="U20" s="89"/>
      <c r="V20" s="89"/>
      <c r="W20" s="89"/>
      <c r="X20" s="89"/>
      <c r="Y20" s="89"/>
      <c r="Z20" s="89"/>
      <c r="AA20" s="15">
        <v>1554407000</v>
      </c>
      <c r="AB20" s="103">
        <v>1658693000</v>
      </c>
      <c r="AC20" s="15">
        <f t="shared" si="0"/>
        <v>31319907.314124521</v>
      </c>
      <c r="AD20" s="15">
        <f t="shared" si="1"/>
        <v>33421176.707636509</v>
      </c>
      <c r="AE20" s="13">
        <v>81.423106520275596</v>
      </c>
      <c r="AL20" s="15"/>
      <c r="AM20" s="15"/>
      <c r="AN20" s="15"/>
      <c r="AO20" s="15"/>
      <c r="AP20" s="15"/>
      <c r="AQ20" s="15"/>
    </row>
    <row r="21" spans="1:43">
      <c r="A21" s="70">
        <v>34547</v>
      </c>
      <c r="B21" s="13">
        <v>1994</v>
      </c>
      <c r="C21" s="13">
        <v>8</v>
      </c>
      <c r="D21" s="15"/>
      <c r="E21" s="15">
        <v>76.779340587762903</v>
      </c>
      <c r="F21" s="17">
        <v>50.24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89"/>
      <c r="S21" s="89"/>
      <c r="T21" s="89"/>
      <c r="U21" s="89"/>
      <c r="V21" s="89"/>
      <c r="W21" s="89"/>
      <c r="X21" s="89"/>
      <c r="Y21" s="89"/>
      <c r="Z21" s="89"/>
      <c r="AA21" s="15">
        <v>1547892000</v>
      </c>
      <c r="AB21" s="103">
        <v>1665568000</v>
      </c>
      <c r="AC21" s="15">
        <f t="shared" si="0"/>
        <v>30809952.229299363</v>
      </c>
      <c r="AD21" s="15">
        <f t="shared" si="1"/>
        <v>33152229.299363054</v>
      </c>
      <c r="AE21" s="13">
        <v>80.91735233708394</v>
      </c>
      <c r="AL21" s="15"/>
      <c r="AM21" s="15"/>
      <c r="AN21" s="15"/>
      <c r="AO21" s="15"/>
      <c r="AP21" s="15"/>
      <c r="AQ21" s="15"/>
    </row>
    <row r="22" spans="1:43">
      <c r="A22" s="70">
        <v>34578</v>
      </c>
      <c r="B22" s="13">
        <v>1994</v>
      </c>
      <c r="C22" s="13">
        <v>9</v>
      </c>
      <c r="D22" s="15"/>
      <c r="E22" s="15">
        <v>75.587988636342601</v>
      </c>
      <c r="F22" s="17">
        <v>50.55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89"/>
      <c r="S22" s="89"/>
      <c r="T22" s="89"/>
      <c r="U22" s="89"/>
      <c r="V22" s="89"/>
      <c r="W22" s="89"/>
      <c r="X22" s="89"/>
      <c r="Y22" s="89"/>
      <c r="Z22" s="89"/>
      <c r="AA22" s="15">
        <v>1600661000</v>
      </c>
      <c r="AB22" s="103">
        <v>1714903000</v>
      </c>
      <c r="AC22" s="15">
        <f t="shared" si="0"/>
        <v>31664906.033630069</v>
      </c>
      <c r="AD22" s="15">
        <f t="shared" si="1"/>
        <v>33924886.251236401</v>
      </c>
      <c r="AE22" s="13">
        <v>81.326086408082958</v>
      </c>
      <c r="AL22" s="15"/>
      <c r="AM22" s="15"/>
      <c r="AN22" s="15"/>
      <c r="AO22" s="15"/>
      <c r="AP22" s="15"/>
      <c r="AQ22" s="15"/>
    </row>
    <row r="23" spans="1:43">
      <c r="A23" s="70">
        <v>34608</v>
      </c>
      <c r="B23" s="13">
        <v>1994</v>
      </c>
      <c r="C23" s="13">
        <v>10</v>
      </c>
      <c r="D23" s="15"/>
      <c r="E23" s="15">
        <v>78.174240108772494</v>
      </c>
      <c r="F23" s="17">
        <v>50.93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89"/>
      <c r="S23" s="89"/>
      <c r="T23" s="89"/>
      <c r="U23" s="89"/>
      <c r="V23" s="89"/>
      <c r="W23" s="89"/>
      <c r="X23" s="89"/>
      <c r="Y23" s="89"/>
      <c r="Z23" s="89"/>
      <c r="AA23" s="15">
        <v>1651903000</v>
      </c>
      <c r="AB23" s="103">
        <v>1772691000</v>
      </c>
      <c r="AC23" s="15">
        <f t="shared" si="0"/>
        <v>32434773.21814255</v>
      </c>
      <c r="AD23" s="15">
        <f t="shared" si="1"/>
        <v>34806420.577262908</v>
      </c>
      <c r="AE23" s="13">
        <v>81.299389060219411</v>
      </c>
      <c r="AL23" s="15"/>
      <c r="AM23" s="15"/>
      <c r="AN23" s="15"/>
      <c r="AO23" s="15"/>
      <c r="AP23" s="15"/>
      <c r="AQ23" s="15"/>
    </row>
    <row r="24" spans="1:43">
      <c r="A24" s="70">
        <v>34639</v>
      </c>
      <c r="B24" s="13">
        <v>1994</v>
      </c>
      <c r="C24" s="13">
        <v>11</v>
      </c>
      <c r="D24" s="15"/>
      <c r="E24" s="15">
        <v>74.061381864422202</v>
      </c>
      <c r="F24" s="17">
        <v>51.79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89"/>
      <c r="S24" s="89"/>
      <c r="T24" s="89"/>
      <c r="U24" s="89"/>
      <c r="V24" s="89"/>
      <c r="W24" s="89"/>
      <c r="X24" s="89"/>
      <c r="Y24" s="89"/>
      <c r="Z24" s="89"/>
      <c r="AA24" s="15">
        <v>1665386000</v>
      </c>
      <c r="AB24" s="103">
        <v>1780556000</v>
      </c>
      <c r="AC24" s="15">
        <f t="shared" si="0"/>
        <v>32156516.702066038</v>
      </c>
      <c r="AD24" s="15">
        <f t="shared" si="1"/>
        <v>34380305.078200422</v>
      </c>
      <c r="AE24" s="13">
        <v>79.942478842737401</v>
      </c>
      <c r="AL24" s="15"/>
      <c r="AM24" s="15"/>
      <c r="AN24" s="15"/>
      <c r="AO24" s="15"/>
      <c r="AP24" s="15"/>
      <c r="AQ24" s="15"/>
    </row>
    <row r="25" spans="1:43">
      <c r="A25" s="70">
        <v>34669</v>
      </c>
      <c r="B25" s="13">
        <v>1994</v>
      </c>
      <c r="C25" s="13">
        <v>12</v>
      </c>
      <c r="D25" s="15"/>
      <c r="E25" s="15">
        <v>76.7015135758611</v>
      </c>
      <c r="F25" s="17">
        <v>51.86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89"/>
      <c r="S25" s="89"/>
      <c r="T25" s="89"/>
      <c r="U25" s="89"/>
      <c r="V25" s="89"/>
      <c r="W25" s="89"/>
      <c r="X25" s="89"/>
      <c r="Y25" s="89"/>
      <c r="Z25" s="89"/>
      <c r="AA25" s="15">
        <v>1890214000</v>
      </c>
      <c r="AB25" s="103">
        <v>1997259000</v>
      </c>
      <c r="AC25" s="15">
        <f t="shared" si="0"/>
        <v>36448399.537215583</v>
      </c>
      <c r="AD25" s="15">
        <f t="shared" si="1"/>
        <v>38512514.462013111</v>
      </c>
      <c r="AE25" s="13">
        <v>79.357154551346881</v>
      </c>
      <c r="AL25" s="15"/>
      <c r="AM25" s="15"/>
      <c r="AN25" s="15"/>
      <c r="AO25" s="15"/>
      <c r="AP25" s="15"/>
      <c r="AQ25" s="15"/>
    </row>
    <row r="26" spans="1:43">
      <c r="A26" s="70">
        <v>34700</v>
      </c>
      <c r="B26" s="13">
        <v>1995</v>
      </c>
      <c r="C26" s="13">
        <v>1</v>
      </c>
      <c r="D26" s="15"/>
      <c r="E26" s="15">
        <v>77.5157038542186</v>
      </c>
      <c r="F26" s="17">
        <v>52.29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89"/>
      <c r="S26" s="89"/>
      <c r="T26" s="89"/>
      <c r="U26" s="89"/>
      <c r="V26" s="89"/>
      <c r="W26" s="89"/>
      <c r="X26" s="89"/>
      <c r="Y26" s="89"/>
      <c r="Z26" s="89"/>
      <c r="AA26" s="15">
        <v>1700638000</v>
      </c>
      <c r="AB26" s="103">
        <v>1802309000</v>
      </c>
      <c r="AC26" s="15">
        <f t="shared" si="0"/>
        <v>32523197.552113216</v>
      </c>
      <c r="AD26" s="15">
        <f t="shared" si="1"/>
        <v>34467565.500095621</v>
      </c>
      <c r="AE26" s="13">
        <v>79.398017951576449</v>
      </c>
      <c r="AL26" s="15"/>
      <c r="AM26" s="15"/>
      <c r="AN26" s="15"/>
      <c r="AO26" s="15"/>
      <c r="AP26" s="15"/>
      <c r="AQ26" s="15"/>
    </row>
    <row r="27" spans="1:43">
      <c r="A27" s="70">
        <v>34731</v>
      </c>
      <c r="B27" s="13">
        <v>1995</v>
      </c>
      <c r="C27" s="13">
        <v>2</v>
      </c>
      <c r="D27" s="15"/>
      <c r="E27" s="15">
        <v>73.857834294832699</v>
      </c>
      <c r="F27" s="17">
        <v>52.58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89"/>
      <c r="S27" s="89"/>
      <c r="T27" s="89"/>
      <c r="U27" s="89"/>
      <c r="V27" s="89"/>
      <c r="W27" s="89"/>
      <c r="X27" s="89"/>
      <c r="Y27" s="89"/>
      <c r="Z27" s="89"/>
      <c r="AA27" s="15">
        <v>1723974000</v>
      </c>
      <c r="AB27" s="103">
        <v>1832363000</v>
      </c>
      <c r="AC27" s="15">
        <f t="shared" si="0"/>
        <v>32787637.885127425</v>
      </c>
      <c r="AD27" s="15">
        <f t="shared" si="1"/>
        <v>34849049.068086728</v>
      </c>
      <c r="AE27" s="13">
        <v>79.94712793533914</v>
      </c>
      <c r="AL27" s="15"/>
      <c r="AM27" s="15"/>
      <c r="AN27" s="15"/>
      <c r="AO27" s="15"/>
      <c r="AP27" s="15"/>
      <c r="AQ27" s="15"/>
    </row>
    <row r="28" spans="1:43">
      <c r="A28" s="70">
        <v>34759</v>
      </c>
      <c r="B28" s="13">
        <v>1995</v>
      </c>
      <c r="C28" s="13">
        <v>3</v>
      </c>
      <c r="D28" s="15"/>
      <c r="E28" s="15">
        <v>79.862487597719905</v>
      </c>
      <c r="F28" s="17">
        <v>53.07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89"/>
      <c r="S28" s="89"/>
      <c r="T28" s="89"/>
      <c r="U28" s="89"/>
      <c r="V28" s="89"/>
      <c r="W28" s="89"/>
      <c r="X28" s="89"/>
      <c r="Y28" s="89"/>
      <c r="Z28" s="89"/>
      <c r="AA28" s="15">
        <v>1720027000</v>
      </c>
      <c r="AB28" s="103">
        <v>1818080000</v>
      </c>
      <c r="AC28" s="15">
        <f t="shared" si="0"/>
        <v>32410533.257961184</v>
      </c>
      <c r="AD28" s="15">
        <f t="shared" si="1"/>
        <v>34258149.613717735</v>
      </c>
      <c r="AE28" s="13">
        <v>81.861151930628608</v>
      </c>
      <c r="AL28" s="15"/>
      <c r="AM28" s="15"/>
      <c r="AN28" s="15"/>
      <c r="AO28" s="15"/>
      <c r="AP28" s="15"/>
      <c r="AQ28" s="15"/>
    </row>
    <row r="29" spans="1:43">
      <c r="A29" s="70">
        <v>34790</v>
      </c>
      <c r="B29" s="13">
        <v>1995</v>
      </c>
      <c r="C29" s="13">
        <v>4</v>
      </c>
      <c r="D29" s="15"/>
      <c r="E29" s="15">
        <v>77.294196204959604</v>
      </c>
      <c r="F29" s="17">
        <v>53.89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89"/>
      <c r="S29" s="89"/>
      <c r="T29" s="89"/>
      <c r="U29" s="89"/>
      <c r="V29" s="89"/>
      <c r="W29" s="89"/>
      <c r="X29" s="89"/>
      <c r="Y29" s="89"/>
      <c r="Z29" s="89"/>
      <c r="AA29" s="15">
        <v>1766333000</v>
      </c>
      <c r="AB29" s="103">
        <v>1847817000</v>
      </c>
      <c r="AC29" s="15">
        <f t="shared" si="0"/>
        <v>32776637.595101133</v>
      </c>
      <c r="AD29" s="15">
        <f t="shared" si="1"/>
        <v>34288680.645759881</v>
      </c>
      <c r="AE29" s="13">
        <v>82.547931159951332</v>
      </c>
      <c r="AL29" s="15"/>
      <c r="AM29" s="15"/>
      <c r="AN29" s="15"/>
      <c r="AO29" s="15"/>
      <c r="AP29" s="15"/>
      <c r="AQ29" s="15"/>
    </row>
    <row r="30" spans="1:43">
      <c r="A30" s="70">
        <v>34820</v>
      </c>
      <c r="B30" s="13">
        <v>1995</v>
      </c>
      <c r="C30" s="13">
        <v>5</v>
      </c>
      <c r="D30" s="15"/>
      <c r="E30" s="15">
        <v>84.053172853972001</v>
      </c>
      <c r="F30" s="17">
        <v>54.14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89"/>
      <c r="S30" s="89"/>
      <c r="T30" s="89"/>
      <c r="U30" s="89"/>
      <c r="V30" s="89"/>
      <c r="W30" s="89"/>
      <c r="X30" s="89"/>
      <c r="Y30" s="89"/>
      <c r="Z30" s="89"/>
      <c r="AA30" s="15">
        <v>1780987000</v>
      </c>
      <c r="AB30" s="103">
        <v>1860514000</v>
      </c>
      <c r="AC30" s="15">
        <f t="shared" si="0"/>
        <v>32895954.931658663</v>
      </c>
      <c r="AD30" s="15">
        <f t="shared" si="1"/>
        <v>34364868.858514957</v>
      </c>
      <c r="AE30" s="13">
        <v>81.680846453078104</v>
      </c>
      <c r="AL30" s="15"/>
      <c r="AM30" s="15"/>
      <c r="AN30" s="15"/>
      <c r="AO30" s="15"/>
      <c r="AP30" s="15"/>
      <c r="AQ30" s="15"/>
    </row>
    <row r="31" spans="1:43">
      <c r="A31" s="70">
        <v>34851</v>
      </c>
      <c r="B31" s="13">
        <v>1995</v>
      </c>
      <c r="C31" s="13">
        <v>6</v>
      </c>
      <c r="D31" s="15"/>
      <c r="E31" s="15">
        <v>80.580890784505797</v>
      </c>
      <c r="F31" s="17">
        <v>54.52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89"/>
      <c r="S31" s="89"/>
      <c r="T31" s="89"/>
      <c r="U31" s="89"/>
      <c r="V31" s="89"/>
      <c r="W31" s="89"/>
      <c r="X31" s="89"/>
      <c r="Y31" s="89"/>
      <c r="Z31" s="89"/>
      <c r="AA31" s="15">
        <v>1914711000</v>
      </c>
      <c r="AB31" s="103">
        <v>1998875000</v>
      </c>
      <c r="AC31" s="15">
        <f t="shared" si="0"/>
        <v>35119424.064563461</v>
      </c>
      <c r="AD31" s="15">
        <f t="shared" si="1"/>
        <v>36663151.137197353</v>
      </c>
      <c r="AE31" s="13">
        <v>81.69339322728861</v>
      </c>
      <c r="AL31" s="15"/>
      <c r="AM31" s="15"/>
      <c r="AN31" s="15"/>
      <c r="AO31" s="15"/>
      <c r="AP31" s="15"/>
      <c r="AQ31" s="15"/>
    </row>
    <row r="32" spans="1:43">
      <c r="A32" s="70">
        <v>34881</v>
      </c>
      <c r="B32" s="13">
        <v>1995</v>
      </c>
      <c r="C32" s="13">
        <v>7</v>
      </c>
      <c r="D32" s="15"/>
      <c r="E32" s="15">
        <v>88.363591974688504</v>
      </c>
      <c r="F32" s="17">
        <v>54.73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89"/>
      <c r="S32" s="89"/>
      <c r="T32" s="89"/>
      <c r="U32" s="89"/>
      <c r="V32" s="89"/>
      <c r="W32" s="89"/>
      <c r="X32" s="89"/>
      <c r="Y32" s="89"/>
      <c r="Z32" s="89"/>
      <c r="AA32" s="15">
        <v>1945243000</v>
      </c>
      <c r="AB32" s="103">
        <v>2021421000</v>
      </c>
      <c r="AC32" s="15">
        <f t="shared" si="0"/>
        <v>35542536.086241551</v>
      </c>
      <c r="AD32" s="15">
        <f t="shared" si="1"/>
        <v>36934423.533710949</v>
      </c>
      <c r="AE32" s="13">
        <v>81.766522199546088</v>
      </c>
      <c r="AL32" s="15"/>
      <c r="AM32" s="15"/>
      <c r="AN32" s="15"/>
      <c r="AO32" s="15"/>
      <c r="AP32" s="15"/>
      <c r="AQ32" s="15"/>
    </row>
    <row r="33" spans="1:43">
      <c r="A33" s="70">
        <v>34912</v>
      </c>
      <c r="B33" s="13">
        <v>1995</v>
      </c>
      <c r="C33" s="13">
        <v>8</v>
      </c>
      <c r="D33" s="15"/>
      <c r="E33" s="15">
        <v>84.3525075151328</v>
      </c>
      <c r="F33" s="17">
        <v>55.01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89"/>
      <c r="S33" s="89"/>
      <c r="T33" s="89"/>
      <c r="U33" s="89"/>
      <c r="V33" s="89"/>
      <c r="W33" s="89"/>
      <c r="X33" s="89"/>
      <c r="Y33" s="89"/>
      <c r="Z33" s="89"/>
      <c r="AA33" s="15">
        <v>1938134000</v>
      </c>
      <c r="AB33" s="103">
        <v>2015243000</v>
      </c>
      <c r="AC33" s="15">
        <f t="shared" si="0"/>
        <v>35232394.110161789</v>
      </c>
      <c r="AD33" s="15">
        <f t="shared" si="1"/>
        <v>36634121.068896562</v>
      </c>
      <c r="AE33" s="13">
        <v>80.341067852026185</v>
      </c>
      <c r="AL33" s="15"/>
      <c r="AM33" s="15"/>
      <c r="AN33" s="15"/>
      <c r="AO33" s="15"/>
      <c r="AP33" s="15"/>
      <c r="AQ33" s="15"/>
    </row>
    <row r="34" spans="1:43">
      <c r="A34" s="70">
        <v>34943</v>
      </c>
      <c r="B34" s="13">
        <v>1995</v>
      </c>
      <c r="C34" s="13">
        <v>9</v>
      </c>
      <c r="D34" s="15"/>
      <c r="E34" s="15">
        <v>83.891532136945202</v>
      </c>
      <c r="F34" s="17">
        <v>55.3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89"/>
      <c r="S34" s="89"/>
      <c r="T34" s="89"/>
      <c r="U34" s="89"/>
      <c r="V34" s="89"/>
      <c r="W34" s="89"/>
      <c r="X34" s="89"/>
      <c r="Y34" s="89"/>
      <c r="Z34" s="89"/>
      <c r="AA34" s="15">
        <v>1945451000</v>
      </c>
      <c r="AB34" s="103">
        <v>2025489000</v>
      </c>
      <c r="AC34" s="15">
        <f t="shared" si="0"/>
        <v>35179945.750452079</v>
      </c>
      <c r="AD34" s="15">
        <f t="shared" si="1"/>
        <v>36627287.522603981</v>
      </c>
      <c r="AE34" s="13">
        <v>79.752886179563404</v>
      </c>
      <c r="AL34" s="15"/>
      <c r="AM34" s="15"/>
      <c r="AN34" s="15"/>
      <c r="AO34" s="15"/>
      <c r="AP34" s="15"/>
      <c r="AQ34" s="15"/>
    </row>
    <row r="35" spans="1:43">
      <c r="A35" s="70">
        <v>34973</v>
      </c>
      <c r="B35" s="13">
        <v>1995</v>
      </c>
      <c r="C35" s="13">
        <v>10</v>
      </c>
      <c r="D35" s="15"/>
      <c r="E35" s="15">
        <v>86.543637234830399</v>
      </c>
      <c r="F35" s="17">
        <v>56.34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89"/>
      <c r="S35" s="89"/>
      <c r="T35" s="89"/>
      <c r="U35" s="89"/>
      <c r="V35" s="89"/>
      <c r="W35" s="89"/>
      <c r="X35" s="89"/>
      <c r="Y35" s="89"/>
      <c r="Z35" s="89"/>
      <c r="AA35" s="15">
        <v>2009717000</v>
      </c>
      <c r="AB35" s="103">
        <v>2091150999.99999</v>
      </c>
      <c r="AC35" s="15">
        <f t="shared" si="0"/>
        <v>35671228.257011004</v>
      </c>
      <c r="AD35" s="15">
        <f t="shared" si="1"/>
        <v>37116631.167908944</v>
      </c>
      <c r="AE35" s="13">
        <v>79.385882296758808</v>
      </c>
      <c r="AL35" s="15"/>
      <c r="AM35" s="15"/>
      <c r="AN35" s="15"/>
      <c r="AO35" s="15"/>
      <c r="AP35" s="15"/>
      <c r="AQ35" s="15"/>
    </row>
    <row r="36" spans="1:43">
      <c r="A36" s="70">
        <v>35004</v>
      </c>
      <c r="B36" s="13">
        <v>1995</v>
      </c>
      <c r="C36" s="13">
        <v>11</v>
      </c>
      <c r="D36" s="15"/>
      <c r="E36" s="15">
        <v>82.855834209328506</v>
      </c>
      <c r="F36" s="17">
        <v>57.35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89"/>
      <c r="S36" s="89"/>
      <c r="T36" s="89"/>
      <c r="U36" s="89"/>
      <c r="V36" s="89"/>
      <c r="W36" s="89"/>
      <c r="X36" s="89"/>
      <c r="Y36" s="89"/>
      <c r="Z36" s="89"/>
      <c r="AA36" s="15">
        <v>2026365000</v>
      </c>
      <c r="AB36" s="103">
        <v>2117130999.99999</v>
      </c>
      <c r="AC36" s="15">
        <f t="shared" si="0"/>
        <v>35333304.272013947</v>
      </c>
      <c r="AD36" s="15">
        <f t="shared" si="1"/>
        <v>36915972.101133212</v>
      </c>
      <c r="AE36" s="13">
        <v>78.185321540814144</v>
      </c>
      <c r="AL36" s="15"/>
      <c r="AM36" s="15"/>
      <c r="AN36" s="15"/>
      <c r="AO36" s="15"/>
      <c r="AP36" s="15"/>
      <c r="AQ36" s="15"/>
    </row>
    <row r="37" spans="1:43">
      <c r="A37" s="70">
        <v>35034</v>
      </c>
      <c r="B37" s="13">
        <v>1995</v>
      </c>
      <c r="C37" s="13">
        <v>12</v>
      </c>
      <c r="D37" s="15"/>
      <c r="E37" s="15">
        <v>85.609713092008505</v>
      </c>
      <c r="F37" s="17">
        <v>58.38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89"/>
      <c r="S37" s="89"/>
      <c r="T37" s="89"/>
      <c r="U37" s="89"/>
      <c r="V37" s="89"/>
      <c r="W37" s="89"/>
      <c r="X37" s="89"/>
      <c r="Y37" s="89"/>
      <c r="Z37" s="89"/>
      <c r="AA37" s="15">
        <v>2333329000</v>
      </c>
      <c r="AB37" s="103">
        <v>2424523000</v>
      </c>
      <c r="AC37" s="15">
        <f t="shared" si="0"/>
        <v>39967951.353203148</v>
      </c>
      <c r="AD37" s="15">
        <f t="shared" si="1"/>
        <v>41530027.40664611</v>
      </c>
      <c r="AE37" s="13">
        <v>76.970662586722767</v>
      </c>
      <c r="AL37" s="15"/>
      <c r="AM37" s="15"/>
      <c r="AN37" s="15"/>
      <c r="AO37" s="15"/>
      <c r="AP37" s="15"/>
      <c r="AQ37" s="15"/>
    </row>
    <row r="38" spans="1:43">
      <c r="A38" s="70">
        <v>35065</v>
      </c>
      <c r="B38" s="13">
        <v>1996</v>
      </c>
      <c r="C38" s="13">
        <v>1</v>
      </c>
      <c r="D38" s="15"/>
      <c r="E38" s="15">
        <v>86.566339040516397</v>
      </c>
      <c r="F38" s="17">
        <v>59.28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89"/>
      <c r="S38" s="89"/>
      <c r="T38" s="89"/>
      <c r="U38" s="89"/>
      <c r="V38" s="89"/>
      <c r="W38" s="89"/>
      <c r="X38" s="89"/>
      <c r="Y38" s="89"/>
      <c r="Z38" s="89"/>
      <c r="AA38" s="15">
        <v>1963189000</v>
      </c>
      <c r="AB38" s="103">
        <v>2106237999.99999</v>
      </c>
      <c r="AC38" s="15">
        <f t="shared" si="0"/>
        <v>33117223.34682861</v>
      </c>
      <c r="AD38" s="15">
        <f t="shared" si="1"/>
        <v>35530330.634277835</v>
      </c>
      <c r="AE38" s="13">
        <v>75.391074672573595</v>
      </c>
      <c r="AL38" s="15"/>
      <c r="AM38" s="15"/>
      <c r="AN38" s="15"/>
      <c r="AO38" s="15"/>
      <c r="AP38" s="15"/>
      <c r="AQ38" s="15"/>
    </row>
    <row r="39" spans="1:43">
      <c r="A39" s="70">
        <v>35096</v>
      </c>
      <c r="B39" s="13">
        <v>1996</v>
      </c>
      <c r="C39" s="13">
        <v>2</v>
      </c>
      <c r="D39" s="15"/>
      <c r="E39" s="15">
        <v>83.537775466642501</v>
      </c>
      <c r="F39" s="17">
        <v>60.92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89"/>
      <c r="S39" s="89"/>
      <c r="T39" s="89"/>
      <c r="U39" s="89"/>
      <c r="V39" s="89"/>
      <c r="W39" s="89"/>
      <c r="X39" s="89"/>
      <c r="Y39" s="89"/>
      <c r="Z39" s="89"/>
      <c r="AA39" s="15">
        <v>1978981000</v>
      </c>
      <c r="AB39" s="103">
        <v>2133902999.99999</v>
      </c>
      <c r="AC39" s="15">
        <f t="shared" si="0"/>
        <v>32484914.642153643</v>
      </c>
      <c r="AD39" s="15">
        <f t="shared" si="1"/>
        <v>35027954.694681384</v>
      </c>
      <c r="AE39" s="13">
        <v>73.811172461981329</v>
      </c>
      <c r="AL39" s="15"/>
      <c r="AM39" s="15"/>
      <c r="AN39" s="15"/>
      <c r="AO39" s="15"/>
      <c r="AP39" s="15"/>
      <c r="AQ39" s="15"/>
    </row>
    <row r="40" spans="1:43">
      <c r="A40" s="70">
        <v>35125</v>
      </c>
      <c r="B40" s="13">
        <v>1996</v>
      </c>
      <c r="C40" s="13">
        <v>3</v>
      </c>
      <c r="D40" s="15"/>
      <c r="E40" s="15">
        <v>90.874515697365794</v>
      </c>
      <c r="F40" s="17">
        <v>60.78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9"/>
      <c r="S40" s="89"/>
      <c r="T40" s="89"/>
      <c r="U40" s="89"/>
      <c r="V40" s="89"/>
      <c r="W40" s="89"/>
      <c r="X40" s="89"/>
      <c r="Y40" s="89"/>
      <c r="Z40" s="89"/>
      <c r="AA40" s="15">
        <v>1960612000</v>
      </c>
      <c r="AB40" s="103">
        <v>2115722000</v>
      </c>
      <c r="AC40" s="15">
        <f t="shared" si="0"/>
        <v>32257518.920697596</v>
      </c>
      <c r="AD40" s="15">
        <f t="shared" si="1"/>
        <v>34809509.707140505</v>
      </c>
      <c r="AE40" s="13">
        <v>74.578854719794805</v>
      </c>
      <c r="AL40" s="15"/>
      <c r="AM40" s="15"/>
      <c r="AN40" s="15"/>
      <c r="AO40" s="15"/>
      <c r="AP40" s="15"/>
      <c r="AQ40" s="15"/>
    </row>
    <row r="41" spans="1:43">
      <c r="A41" s="70">
        <v>35156</v>
      </c>
      <c r="B41" s="13">
        <v>1996</v>
      </c>
      <c r="C41" s="13">
        <v>4</v>
      </c>
      <c r="D41" s="15"/>
      <c r="E41" s="15">
        <v>86.984849805604497</v>
      </c>
      <c r="F41" s="17">
        <v>60.65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89"/>
      <c r="S41" s="89"/>
      <c r="T41" s="89"/>
      <c r="U41" s="89"/>
      <c r="V41" s="89"/>
      <c r="W41" s="89"/>
      <c r="X41" s="89"/>
      <c r="Y41" s="89"/>
      <c r="Z41" s="89"/>
      <c r="AA41" s="15">
        <v>2070677000</v>
      </c>
      <c r="AB41" s="103">
        <v>2198320000</v>
      </c>
      <c r="AC41" s="15">
        <f t="shared" si="0"/>
        <v>34141417.97197032</v>
      </c>
      <c r="AD41" s="15">
        <f t="shared" si="1"/>
        <v>36246001.64880462</v>
      </c>
      <c r="AE41" s="13">
        <v>75.007989341680513</v>
      </c>
      <c r="AL41" s="15"/>
      <c r="AM41" s="15"/>
      <c r="AN41" s="15"/>
      <c r="AO41" s="15"/>
      <c r="AP41" s="15"/>
      <c r="AQ41" s="15"/>
    </row>
    <row r="42" spans="1:43">
      <c r="A42" s="70">
        <v>35186</v>
      </c>
      <c r="B42" s="13">
        <v>1996</v>
      </c>
      <c r="C42" s="13">
        <v>5</v>
      </c>
      <c r="D42" s="15"/>
      <c r="E42" s="15">
        <v>88.786911282840194</v>
      </c>
      <c r="F42" s="17">
        <v>60.88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89"/>
      <c r="S42" s="89"/>
      <c r="T42" s="89"/>
      <c r="U42" s="89"/>
      <c r="V42" s="89"/>
      <c r="W42" s="89"/>
      <c r="X42" s="89"/>
      <c r="Y42" s="89"/>
      <c r="Z42" s="89"/>
      <c r="AA42" s="15">
        <v>2093342000</v>
      </c>
      <c r="AB42" s="103">
        <v>2223957000</v>
      </c>
      <c r="AC42" s="15">
        <f t="shared" si="0"/>
        <v>34384724.047306173</v>
      </c>
      <c r="AD42" s="15">
        <f t="shared" si="1"/>
        <v>36530174.1130092</v>
      </c>
      <c r="AE42" s="13">
        <v>75.092901680874306</v>
      </c>
      <c r="AL42" s="15"/>
      <c r="AM42" s="15"/>
      <c r="AN42" s="15"/>
      <c r="AO42" s="15"/>
      <c r="AP42" s="15"/>
      <c r="AQ42" s="15"/>
    </row>
    <row r="43" spans="1:43">
      <c r="A43" s="70">
        <v>35217</v>
      </c>
      <c r="B43" s="13">
        <v>1996</v>
      </c>
      <c r="C43" s="13">
        <v>6</v>
      </c>
      <c r="D43" s="15"/>
      <c r="E43" s="15">
        <v>84.064031100067297</v>
      </c>
      <c r="F43" s="17">
        <v>61.2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89"/>
      <c r="S43" s="89"/>
      <c r="T43" s="89"/>
      <c r="U43" s="89"/>
      <c r="V43" s="89"/>
      <c r="W43" s="89"/>
      <c r="X43" s="89"/>
      <c r="Y43" s="89"/>
      <c r="Z43" s="89"/>
      <c r="AA43" s="15">
        <v>2133680119.1499901</v>
      </c>
      <c r="AB43" s="103">
        <v>2265594119.1500001</v>
      </c>
      <c r="AC43" s="15">
        <f t="shared" si="0"/>
        <v>34864054.234476961</v>
      </c>
      <c r="AD43" s="15">
        <f t="shared" si="1"/>
        <v>37019511.750816993</v>
      </c>
      <c r="AE43" s="13">
        <v>74.786188864660204</v>
      </c>
      <c r="AL43" s="15"/>
      <c r="AM43" s="15"/>
      <c r="AN43" s="15"/>
      <c r="AO43" s="15"/>
      <c r="AP43" s="15"/>
      <c r="AQ43" s="15"/>
    </row>
    <row r="44" spans="1:43">
      <c r="A44" s="70">
        <v>35247</v>
      </c>
      <c r="B44" s="13">
        <v>1996</v>
      </c>
      <c r="C44" s="13">
        <v>7</v>
      </c>
      <c r="D44" s="15"/>
      <c r="E44" s="15">
        <v>86.799722801261595</v>
      </c>
      <c r="F44" s="17">
        <v>61.89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89"/>
      <c r="S44" s="89"/>
      <c r="T44" s="89"/>
      <c r="U44" s="89"/>
      <c r="V44" s="89"/>
      <c r="W44" s="89"/>
      <c r="X44" s="89"/>
      <c r="Y44" s="89"/>
      <c r="Z44" s="89"/>
      <c r="AA44" s="15">
        <v>2141670000</v>
      </c>
      <c r="AB44" s="103">
        <v>2315476000</v>
      </c>
      <c r="AC44" s="15">
        <f t="shared" si="0"/>
        <v>34604459.524963647</v>
      </c>
      <c r="AD44" s="15">
        <f t="shared" si="1"/>
        <v>37412764.582323477</v>
      </c>
      <c r="AE44" s="13">
        <v>74.132136290874868</v>
      </c>
      <c r="AL44" s="15"/>
      <c r="AM44" s="15"/>
      <c r="AN44" s="15"/>
      <c r="AO44" s="15"/>
      <c r="AP44" s="15"/>
      <c r="AQ44" s="15"/>
    </row>
    <row r="45" spans="1:43">
      <c r="A45" s="70">
        <v>35278</v>
      </c>
      <c r="B45" s="13">
        <v>1996</v>
      </c>
      <c r="C45" s="13">
        <v>8</v>
      </c>
      <c r="D45" s="15"/>
      <c r="E45" s="15">
        <v>84.153501220418207</v>
      </c>
      <c r="F45" s="17">
        <v>62.54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89"/>
      <c r="S45" s="89"/>
      <c r="T45" s="89"/>
      <c r="U45" s="89"/>
      <c r="V45" s="89"/>
      <c r="W45" s="89"/>
      <c r="X45" s="89"/>
      <c r="Y45" s="89"/>
      <c r="Z45" s="89"/>
      <c r="AA45" s="15">
        <v>2169525000</v>
      </c>
      <c r="AB45" s="103">
        <v>2357856000</v>
      </c>
      <c r="AC45" s="15">
        <f t="shared" si="0"/>
        <v>34690198.273105212</v>
      </c>
      <c r="AD45" s="15">
        <f t="shared" si="1"/>
        <v>37701566.997121841</v>
      </c>
      <c r="AE45" s="13">
        <v>74.674173493547286</v>
      </c>
      <c r="AL45" s="15"/>
      <c r="AM45" s="15"/>
      <c r="AN45" s="15"/>
      <c r="AO45" s="15"/>
      <c r="AP45" s="15"/>
      <c r="AQ45" s="15"/>
    </row>
    <row r="46" spans="1:43">
      <c r="A46" s="70">
        <v>35309</v>
      </c>
      <c r="B46" s="13">
        <v>1996</v>
      </c>
      <c r="C46" s="13">
        <v>9</v>
      </c>
      <c r="D46" s="15"/>
      <c r="E46" s="15">
        <v>81.304068249203198</v>
      </c>
      <c r="F46" s="17">
        <v>62.64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89"/>
      <c r="S46" s="89"/>
      <c r="T46" s="89"/>
      <c r="U46" s="89"/>
      <c r="V46" s="89"/>
      <c r="W46" s="89"/>
      <c r="X46" s="89"/>
      <c r="Y46" s="89"/>
      <c r="Z46" s="89"/>
      <c r="AA46" s="15">
        <v>2176526500</v>
      </c>
      <c r="AB46" s="103">
        <v>2381832500</v>
      </c>
      <c r="AC46" s="15">
        <f t="shared" si="0"/>
        <v>34746591.634738185</v>
      </c>
      <c r="AD46" s="15">
        <f t="shared" si="1"/>
        <v>38024145.913154535</v>
      </c>
      <c r="AE46" s="13">
        <v>74.777273830092611</v>
      </c>
      <c r="AL46" s="15"/>
      <c r="AM46" s="15"/>
      <c r="AN46" s="15"/>
      <c r="AO46" s="15"/>
      <c r="AP46" s="15"/>
      <c r="AQ46" s="15"/>
    </row>
    <row r="47" spans="1:43">
      <c r="A47" s="70">
        <v>35339</v>
      </c>
      <c r="B47" s="13">
        <v>1996</v>
      </c>
      <c r="C47" s="13">
        <v>10</v>
      </c>
      <c r="D47" s="15"/>
      <c r="E47" s="15">
        <v>81.227923465926395</v>
      </c>
      <c r="F47" s="17">
        <v>62.59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89"/>
      <c r="S47" s="89"/>
      <c r="T47" s="89"/>
      <c r="U47" s="89"/>
      <c r="V47" s="89"/>
      <c r="W47" s="89"/>
      <c r="X47" s="89"/>
      <c r="Y47" s="89"/>
      <c r="Z47" s="89"/>
      <c r="AA47" s="15">
        <v>2144476000</v>
      </c>
      <c r="AB47" s="103">
        <v>2355913000</v>
      </c>
      <c r="AC47" s="15">
        <f t="shared" si="0"/>
        <v>34262278.319220319</v>
      </c>
      <c r="AD47" s="15">
        <f t="shared" si="1"/>
        <v>37640405.815625496</v>
      </c>
      <c r="AE47" s="13">
        <v>75.178526282972086</v>
      </c>
      <c r="AL47" s="15"/>
      <c r="AM47" s="15"/>
      <c r="AN47" s="15"/>
      <c r="AO47" s="15"/>
      <c r="AP47" s="15"/>
      <c r="AQ47" s="15"/>
    </row>
    <row r="48" spans="1:43">
      <c r="A48" s="70">
        <v>35370</v>
      </c>
      <c r="B48" s="13">
        <v>1996</v>
      </c>
      <c r="C48" s="13">
        <v>11</v>
      </c>
      <c r="D48" s="15"/>
      <c r="E48" s="15">
        <v>77.841098686731897</v>
      </c>
      <c r="F48" s="17">
        <v>62.92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89"/>
      <c r="S48" s="89"/>
      <c r="T48" s="89"/>
      <c r="U48" s="89"/>
      <c r="V48" s="89"/>
      <c r="W48" s="89"/>
      <c r="X48" s="89"/>
      <c r="Y48" s="89"/>
      <c r="Z48" s="89"/>
      <c r="AA48" s="15">
        <v>2247161000</v>
      </c>
      <c r="AB48" s="103">
        <v>2464725000</v>
      </c>
      <c r="AC48" s="15">
        <f t="shared" si="0"/>
        <v>35714574.062301338</v>
      </c>
      <c r="AD48" s="15">
        <f t="shared" si="1"/>
        <v>39172361.729179911</v>
      </c>
      <c r="AE48" s="13">
        <v>75.360770811501439</v>
      </c>
      <c r="AL48" s="15"/>
      <c r="AM48" s="15"/>
      <c r="AN48" s="15"/>
      <c r="AO48" s="15"/>
      <c r="AP48" s="15"/>
      <c r="AQ48" s="15"/>
    </row>
    <row r="49" spans="1:43">
      <c r="A49" s="70">
        <v>35400</v>
      </c>
      <c r="B49" s="13">
        <v>1996</v>
      </c>
      <c r="C49" s="13">
        <v>12</v>
      </c>
      <c r="D49" s="15"/>
      <c r="E49" s="15">
        <v>84.605706052105901</v>
      </c>
      <c r="F49" s="17">
        <v>63.02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89"/>
      <c r="S49" s="89"/>
      <c r="T49" s="89"/>
      <c r="U49" s="89"/>
      <c r="V49" s="89"/>
      <c r="W49" s="89"/>
      <c r="X49" s="89"/>
      <c r="Y49" s="89"/>
      <c r="Z49" s="89"/>
      <c r="AA49" s="15">
        <v>2580264054.0100002</v>
      </c>
      <c r="AB49" s="103">
        <v>2791071054.0099902</v>
      </c>
      <c r="AC49" s="15">
        <f t="shared" si="0"/>
        <v>40943574.325769596</v>
      </c>
      <c r="AD49" s="15">
        <f t="shared" si="1"/>
        <v>44288655.252459377</v>
      </c>
      <c r="AE49" s="13">
        <v>74.639272823186474</v>
      </c>
      <c r="AL49" s="15"/>
      <c r="AM49" s="15"/>
      <c r="AN49" s="15"/>
      <c r="AO49" s="15"/>
      <c r="AP49" s="15"/>
      <c r="AQ49" s="15"/>
    </row>
    <row r="50" spans="1:43">
      <c r="A50" s="70">
        <v>35431</v>
      </c>
      <c r="B50" s="13">
        <v>1997</v>
      </c>
      <c r="C50" s="13">
        <v>1</v>
      </c>
      <c r="D50" s="15"/>
      <c r="E50" s="15">
        <v>82.309560112379799</v>
      </c>
      <c r="F50" s="17">
        <v>63.02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89"/>
      <c r="S50" s="89"/>
      <c r="T50" s="89"/>
      <c r="U50" s="89"/>
      <c r="V50" s="89"/>
      <c r="W50" s="89"/>
      <c r="X50" s="89"/>
      <c r="Y50" s="89"/>
      <c r="Z50" s="89"/>
      <c r="AA50" s="15">
        <v>2381682076.71</v>
      </c>
      <c r="AB50" s="103">
        <v>2604181076.71</v>
      </c>
      <c r="AC50" s="15">
        <f t="shared" si="0"/>
        <v>37792479.795461759</v>
      </c>
      <c r="AD50" s="15">
        <f t="shared" si="1"/>
        <v>41323089.125833064</v>
      </c>
      <c r="AE50" s="13">
        <v>74.547588661140878</v>
      </c>
      <c r="AL50" s="15"/>
      <c r="AM50" s="15"/>
      <c r="AN50" s="15"/>
      <c r="AO50" s="15"/>
      <c r="AP50" s="15"/>
      <c r="AQ50" s="15"/>
    </row>
    <row r="51" spans="1:43">
      <c r="A51" s="70">
        <v>35462</v>
      </c>
      <c r="B51" s="13">
        <v>1997</v>
      </c>
      <c r="C51" s="13">
        <v>2</v>
      </c>
      <c r="D51" s="15"/>
      <c r="E51" s="15">
        <v>76.536072282339006</v>
      </c>
      <c r="F51" s="17">
        <v>63.13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89"/>
      <c r="S51" s="89"/>
      <c r="T51" s="89"/>
      <c r="U51" s="89"/>
      <c r="V51" s="89"/>
      <c r="W51" s="89"/>
      <c r="X51" s="89"/>
      <c r="Y51" s="89"/>
      <c r="Z51" s="89"/>
      <c r="AA51" s="15">
        <v>2370762420.7600002</v>
      </c>
      <c r="AB51" s="103">
        <v>2623193420.7600002</v>
      </c>
      <c r="AC51" s="15">
        <f t="shared" si="0"/>
        <v>37553657.860921912</v>
      </c>
      <c r="AD51" s="15">
        <f t="shared" si="1"/>
        <v>41552248.071598291</v>
      </c>
      <c r="AE51" s="13">
        <v>73.153990542202138</v>
      </c>
      <c r="AL51" s="15"/>
      <c r="AM51" s="15"/>
      <c r="AN51" s="15"/>
      <c r="AO51" s="15"/>
      <c r="AP51" s="15"/>
      <c r="AQ51" s="15"/>
    </row>
    <row r="52" spans="1:43">
      <c r="A52" s="70">
        <v>35490</v>
      </c>
      <c r="B52" s="13">
        <v>1997</v>
      </c>
      <c r="C52" s="13">
        <v>3</v>
      </c>
      <c r="D52" s="15"/>
      <c r="E52" s="15">
        <v>85.572839980706206</v>
      </c>
      <c r="F52" s="17">
        <v>62.98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89"/>
      <c r="S52" s="89"/>
      <c r="T52" s="89"/>
      <c r="U52" s="89"/>
      <c r="V52" s="89"/>
      <c r="W52" s="89"/>
      <c r="X52" s="89"/>
      <c r="Y52" s="89"/>
      <c r="Z52" s="89"/>
      <c r="AA52" s="15">
        <v>2378293909.5500002</v>
      </c>
      <c r="AB52" s="103">
        <v>2639078909.5499902</v>
      </c>
      <c r="AC52" s="15">
        <f t="shared" si="0"/>
        <v>37762685.13099397</v>
      </c>
      <c r="AD52" s="15">
        <f t="shared" si="1"/>
        <v>41903444.102095753</v>
      </c>
      <c r="AE52" s="13">
        <v>73.16179209865723</v>
      </c>
      <c r="AL52" s="15"/>
      <c r="AM52" s="15"/>
      <c r="AN52" s="15"/>
      <c r="AO52" s="15"/>
      <c r="AP52" s="15"/>
      <c r="AQ52" s="15"/>
    </row>
    <row r="53" spans="1:43">
      <c r="A53" s="70">
        <v>35521</v>
      </c>
      <c r="B53" s="13">
        <v>1997</v>
      </c>
      <c r="C53" s="13">
        <v>4</v>
      </c>
      <c r="D53" s="15"/>
      <c r="E53" s="15">
        <v>81.670895742641605</v>
      </c>
      <c r="F53" s="17">
        <v>63.33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89"/>
      <c r="S53" s="89"/>
      <c r="T53" s="89"/>
      <c r="U53" s="89"/>
      <c r="V53" s="89"/>
      <c r="W53" s="89"/>
      <c r="X53" s="89"/>
      <c r="Y53" s="89"/>
      <c r="Z53" s="89"/>
      <c r="AA53" s="15">
        <v>2502904694.6999998</v>
      </c>
      <c r="AB53" s="103">
        <v>2731643694.6999998</v>
      </c>
      <c r="AC53" s="15">
        <f t="shared" si="0"/>
        <v>39521627.896731406</v>
      </c>
      <c r="AD53" s="15">
        <f t="shared" si="1"/>
        <v>43133486.415600821</v>
      </c>
      <c r="AE53" s="13">
        <v>72.926857157163155</v>
      </c>
      <c r="AL53" s="15"/>
      <c r="AM53" s="15"/>
      <c r="AN53" s="15"/>
      <c r="AO53" s="15"/>
      <c r="AP53" s="15"/>
      <c r="AQ53" s="15"/>
    </row>
    <row r="54" spans="1:43">
      <c r="A54" s="70">
        <v>35551</v>
      </c>
      <c r="B54" s="13">
        <v>1997</v>
      </c>
      <c r="C54" s="13">
        <v>5</v>
      </c>
      <c r="D54" s="15"/>
      <c r="E54" s="15">
        <v>86.6540959032437</v>
      </c>
      <c r="F54" s="17">
        <v>63.79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89"/>
      <c r="S54" s="89"/>
      <c r="T54" s="89"/>
      <c r="U54" s="89"/>
      <c r="V54" s="89"/>
      <c r="W54" s="89"/>
      <c r="X54" s="89"/>
      <c r="Y54" s="89"/>
      <c r="Z54" s="89"/>
      <c r="AA54" s="15">
        <v>2629198757.5599899</v>
      </c>
      <c r="AB54" s="103">
        <v>2925911757.5599899</v>
      </c>
      <c r="AC54" s="15">
        <f t="shared" si="0"/>
        <v>41216472.136071324</v>
      </c>
      <c r="AD54" s="15">
        <f t="shared" si="1"/>
        <v>45867875.177300364</v>
      </c>
      <c r="AE54" s="13">
        <v>73.041526559873176</v>
      </c>
      <c r="AL54" s="15"/>
      <c r="AM54" s="15"/>
      <c r="AN54" s="15"/>
      <c r="AO54" s="15"/>
      <c r="AP54" s="15"/>
      <c r="AQ54" s="15"/>
    </row>
    <row r="55" spans="1:43">
      <c r="A55" s="70">
        <v>35582</v>
      </c>
      <c r="B55" s="13">
        <v>1997</v>
      </c>
      <c r="C55" s="13">
        <v>6</v>
      </c>
      <c r="D55" s="15"/>
      <c r="E55" s="15">
        <v>84.5558312190593</v>
      </c>
      <c r="F55" s="17">
        <v>64.38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89"/>
      <c r="S55" s="89"/>
      <c r="T55" s="89"/>
      <c r="U55" s="89"/>
      <c r="V55" s="89"/>
      <c r="W55" s="89"/>
      <c r="X55" s="89"/>
      <c r="Y55" s="89"/>
      <c r="Z55" s="89"/>
      <c r="AA55" s="15">
        <v>2674796978.1199899</v>
      </c>
      <c r="AB55" s="103">
        <v>2964243978.1199899</v>
      </c>
      <c r="AC55" s="15">
        <f t="shared" si="0"/>
        <v>41547017.367505282</v>
      </c>
      <c r="AD55" s="15">
        <f t="shared" si="1"/>
        <v>46042932.247902922</v>
      </c>
      <c r="AE55" s="13">
        <v>72.669655714580287</v>
      </c>
      <c r="AL55" s="15"/>
      <c r="AM55" s="15"/>
      <c r="AN55" s="15"/>
      <c r="AO55" s="15"/>
      <c r="AP55" s="15"/>
      <c r="AQ55" s="15"/>
    </row>
    <row r="56" spans="1:43">
      <c r="A56" s="70">
        <v>35612</v>
      </c>
      <c r="B56" s="13">
        <v>1997</v>
      </c>
      <c r="C56" s="13">
        <v>7</v>
      </c>
      <c r="D56" s="15"/>
      <c r="E56" s="15">
        <v>89.423291309080199</v>
      </c>
      <c r="F56" s="17">
        <v>65.2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89"/>
      <c r="S56" s="89"/>
      <c r="T56" s="89"/>
      <c r="U56" s="89"/>
      <c r="V56" s="89"/>
      <c r="W56" s="89"/>
      <c r="X56" s="89"/>
      <c r="Y56" s="89"/>
      <c r="Z56" s="89"/>
      <c r="AA56" s="15">
        <v>2877521558.6900001</v>
      </c>
      <c r="AB56" s="103">
        <v>3188049558.6900001</v>
      </c>
      <c r="AC56" s="15">
        <f t="shared" si="0"/>
        <v>44133766.237576686</v>
      </c>
      <c r="AD56" s="15">
        <f t="shared" si="1"/>
        <v>48896465.624079756</v>
      </c>
      <c r="AE56" s="13">
        <v>71.387240596178842</v>
      </c>
      <c r="AL56" s="15"/>
      <c r="AM56" s="15"/>
      <c r="AN56" s="15"/>
      <c r="AO56" s="15"/>
      <c r="AP56" s="15"/>
      <c r="AQ56" s="15"/>
    </row>
    <row r="57" spans="1:43">
      <c r="A57" s="70">
        <v>35643</v>
      </c>
      <c r="B57" s="13">
        <v>1997</v>
      </c>
      <c r="C57" s="13">
        <v>8</v>
      </c>
      <c r="D57" s="15"/>
      <c r="E57" s="15">
        <v>91.938543862686302</v>
      </c>
      <c r="F57" s="17">
        <v>65.63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89"/>
      <c r="S57" s="89"/>
      <c r="T57" s="89"/>
      <c r="U57" s="89"/>
      <c r="V57" s="89"/>
      <c r="W57" s="89"/>
      <c r="X57" s="89"/>
      <c r="Y57" s="89"/>
      <c r="Z57" s="89"/>
      <c r="AA57" s="15">
        <v>2772329252.0099902</v>
      </c>
      <c r="AB57" s="103">
        <v>3112414252.0099902</v>
      </c>
      <c r="AC57" s="15">
        <f t="shared" si="0"/>
        <v>42241798.750723608</v>
      </c>
      <c r="AD57" s="15">
        <f t="shared" si="1"/>
        <v>47423651.561937995</v>
      </c>
      <c r="AE57" s="13">
        <v>70.291323812430193</v>
      </c>
      <c r="AL57" s="15"/>
      <c r="AM57" s="15"/>
      <c r="AN57" s="15"/>
      <c r="AO57" s="15"/>
      <c r="AP57" s="15"/>
      <c r="AQ57" s="15"/>
    </row>
    <row r="58" spans="1:43">
      <c r="A58" s="70">
        <v>35674</v>
      </c>
      <c r="B58" s="13">
        <v>1997</v>
      </c>
      <c r="C58" s="13">
        <v>9</v>
      </c>
      <c r="D58" s="15"/>
      <c r="E58" s="15">
        <v>88.282927998523803</v>
      </c>
      <c r="F58" s="17">
        <v>64.94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89"/>
      <c r="S58" s="89"/>
      <c r="T58" s="89"/>
      <c r="U58" s="89"/>
      <c r="V58" s="89"/>
      <c r="W58" s="89"/>
      <c r="X58" s="89"/>
      <c r="Y58" s="89"/>
      <c r="Z58" s="89"/>
      <c r="AA58" s="15">
        <v>2771862367.73</v>
      </c>
      <c r="AB58" s="103">
        <v>3127881367.73</v>
      </c>
      <c r="AC58" s="15">
        <f t="shared" si="0"/>
        <v>42683436.521866336</v>
      </c>
      <c r="AD58" s="15">
        <f t="shared" si="1"/>
        <v>48165712.468894362</v>
      </c>
      <c r="AE58" s="13">
        <v>71.944387909853845</v>
      </c>
      <c r="AL58" s="15"/>
      <c r="AM58" s="15"/>
      <c r="AN58" s="15"/>
      <c r="AO58" s="15"/>
      <c r="AP58" s="15"/>
      <c r="AQ58" s="15"/>
    </row>
    <row r="59" spans="1:43">
      <c r="A59" s="70">
        <v>35704</v>
      </c>
      <c r="B59" s="13">
        <v>1997</v>
      </c>
      <c r="C59" s="13">
        <v>10</v>
      </c>
      <c r="D59" s="15"/>
      <c r="E59" s="15">
        <v>92.718551986383105</v>
      </c>
      <c r="F59" s="17">
        <v>65.19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89"/>
      <c r="S59" s="89"/>
      <c r="T59" s="89"/>
      <c r="U59" s="89"/>
      <c r="V59" s="89"/>
      <c r="W59" s="89"/>
      <c r="X59" s="89"/>
      <c r="Y59" s="89"/>
      <c r="Z59" s="89"/>
      <c r="AA59" s="15">
        <v>2889070144.9899902</v>
      </c>
      <c r="AB59" s="103">
        <v>3164155144.9899902</v>
      </c>
      <c r="AC59" s="15">
        <f t="shared" si="0"/>
        <v>44317688.985887259</v>
      </c>
      <c r="AD59" s="15">
        <f t="shared" si="1"/>
        <v>48537431.277649797</v>
      </c>
      <c r="AE59" s="13">
        <v>72.514662036536819</v>
      </c>
      <c r="AL59" s="15"/>
      <c r="AM59" s="15"/>
      <c r="AN59" s="15"/>
      <c r="AO59" s="15"/>
      <c r="AP59" s="15"/>
      <c r="AQ59" s="15"/>
    </row>
    <row r="60" spans="1:43">
      <c r="A60" s="70">
        <v>35735</v>
      </c>
      <c r="B60" s="13">
        <v>1997</v>
      </c>
      <c r="C60" s="13">
        <v>11</v>
      </c>
      <c r="D60" s="15"/>
      <c r="E60" s="15">
        <v>92.197340944850197</v>
      </c>
      <c r="F60" s="17">
        <v>65.27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89"/>
      <c r="S60" s="89"/>
      <c r="T60" s="89"/>
      <c r="U60" s="89"/>
      <c r="V60" s="89"/>
      <c r="W60" s="89"/>
      <c r="X60" s="89"/>
      <c r="Y60" s="89"/>
      <c r="Z60" s="89"/>
      <c r="AA60" s="15">
        <v>2838228872.04</v>
      </c>
      <c r="AB60" s="103">
        <v>3153356872.04</v>
      </c>
      <c r="AC60" s="15">
        <f t="shared" si="0"/>
        <v>43484431.92952352</v>
      </c>
      <c r="AD60" s="15">
        <f t="shared" si="1"/>
        <v>48312499.954649918</v>
      </c>
      <c r="AE60" s="13">
        <v>72.787268279143092</v>
      </c>
      <c r="AL60" s="15"/>
      <c r="AM60" s="15"/>
      <c r="AN60" s="15"/>
      <c r="AO60" s="15"/>
      <c r="AP60" s="15"/>
      <c r="AQ60" s="15"/>
    </row>
    <row r="61" spans="1:43">
      <c r="A61" s="70">
        <v>35765</v>
      </c>
      <c r="B61" s="13">
        <v>1997</v>
      </c>
      <c r="C61" s="13">
        <v>12</v>
      </c>
      <c r="D61" s="15"/>
      <c r="E61" s="15">
        <v>92.436816288257106</v>
      </c>
      <c r="F61" s="17">
        <v>67.260000000000005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89"/>
      <c r="S61" s="89"/>
      <c r="T61" s="89"/>
      <c r="U61" s="89"/>
      <c r="V61" s="89"/>
      <c r="W61" s="89"/>
      <c r="X61" s="89"/>
      <c r="Y61" s="89"/>
      <c r="Z61" s="89"/>
      <c r="AA61" s="15">
        <v>3061382921.6499901</v>
      </c>
      <c r="AB61" s="103">
        <v>3355339921.6500001</v>
      </c>
      <c r="AC61" s="15">
        <f t="shared" si="0"/>
        <v>45515654.499702498</v>
      </c>
      <c r="AD61" s="15">
        <f t="shared" si="1"/>
        <v>49886112.424174845</v>
      </c>
      <c r="AE61" s="13">
        <v>69.701883337381943</v>
      </c>
      <c r="AL61" s="15"/>
      <c r="AM61" s="15"/>
      <c r="AN61" s="15"/>
      <c r="AO61" s="15"/>
      <c r="AP61" s="15"/>
      <c r="AQ61" s="15"/>
    </row>
    <row r="62" spans="1:43">
      <c r="A62" s="70">
        <v>35796</v>
      </c>
      <c r="B62" s="13">
        <v>1998</v>
      </c>
      <c r="C62" s="13">
        <v>1</v>
      </c>
      <c r="D62" s="15"/>
      <c r="E62" s="15">
        <v>101.465588784381</v>
      </c>
      <c r="F62" s="17">
        <v>68.2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89"/>
      <c r="S62" s="89"/>
      <c r="T62" s="89"/>
      <c r="U62" s="89"/>
      <c r="V62" s="89"/>
      <c r="W62" s="89"/>
      <c r="X62" s="89"/>
      <c r="Y62" s="89"/>
      <c r="Z62" s="89"/>
      <c r="AA62" s="15">
        <v>2902392618.3800001</v>
      </c>
      <c r="AB62" s="103">
        <v>3319465618.3799996</v>
      </c>
      <c r="AC62" s="15">
        <f t="shared" si="0"/>
        <v>42557076.515835777</v>
      </c>
      <c r="AD62" s="15">
        <f t="shared" si="1"/>
        <v>48672516.398533717</v>
      </c>
      <c r="AE62" s="13">
        <v>68.992568218835132</v>
      </c>
      <c r="AL62" s="15"/>
      <c r="AM62" s="15"/>
      <c r="AN62" s="15"/>
      <c r="AO62" s="15"/>
      <c r="AP62" s="15"/>
      <c r="AQ62" s="15"/>
    </row>
    <row r="63" spans="1:43">
      <c r="A63" s="70">
        <v>35827</v>
      </c>
      <c r="B63" s="13">
        <v>1998</v>
      </c>
      <c r="C63" s="13">
        <v>2</v>
      </c>
      <c r="D63" s="15"/>
      <c r="E63" s="15">
        <v>95.801178356384</v>
      </c>
      <c r="F63" s="17">
        <v>68.77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89"/>
      <c r="S63" s="89"/>
      <c r="T63" s="89"/>
      <c r="U63" s="89"/>
      <c r="V63" s="89"/>
      <c r="W63" s="89"/>
      <c r="X63" s="89"/>
      <c r="Y63" s="89"/>
      <c r="Z63" s="89"/>
      <c r="AA63" s="15">
        <v>2962023003.1599998</v>
      </c>
      <c r="AB63" s="103">
        <v>3365597003.1599998</v>
      </c>
      <c r="AC63" s="15">
        <f t="shared" si="0"/>
        <v>43071441.081285447</v>
      </c>
      <c r="AD63" s="15">
        <f t="shared" si="1"/>
        <v>48939901.165624544</v>
      </c>
      <c r="AE63" s="13">
        <v>69.320010547369392</v>
      </c>
      <c r="AL63" s="15"/>
      <c r="AM63" s="15"/>
      <c r="AN63" s="15"/>
      <c r="AO63" s="15"/>
      <c r="AP63" s="15"/>
      <c r="AQ63" s="15"/>
    </row>
    <row r="64" spans="1:43">
      <c r="A64" s="70">
        <v>35855</v>
      </c>
      <c r="B64" s="13">
        <v>1998</v>
      </c>
      <c r="C64" s="13">
        <v>3</v>
      </c>
      <c r="D64" s="15"/>
      <c r="E64" s="15">
        <v>106.782588638674</v>
      </c>
      <c r="F64" s="17">
        <v>68.91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89"/>
      <c r="S64" s="89"/>
      <c r="T64" s="89"/>
      <c r="U64" s="89"/>
      <c r="V64" s="89"/>
      <c r="W64" s="89"/>
      <c r="X64" s="89"/>
      <c r="Y64" s="89"/>
      <c r="Z64" s="89"/>
      <c r="AA64" s="15">
        <v>2732835721.8899999</v>
      </c>
      <c r="AB64" s="103">
        <v>3160447721.8900003</v>
      </c>
      <c r="AC64" s="15">
        <f t="shared" si="0"/>
        <v>39658042.69177188</v>
      </c>
      <c r="AD64" s="15">
        <f t="shared" si="1"/>
        <v>45863412.014076337</v>
      </c>
      <c r="AE64" s="13">
        <v>69.558802675687943</v>
      </c>
      <c r="AL64" s="15"/>
      <c r="AM64" s="15"/>
      <c r="AN64" s="15"/>
      <c r="AO64" s="15"/>
      <c r="AP64" s="15"/>
      <c r="AQ64" s="15"/>
    </row>
    <row r="65" spans="1:43">
      <c r="A65" s="70">
        <v>35886</v>
      </c>
      <c r="B65" s="13">
        <v>1998</v>
      </c>
      <c r="C65" s="13">
        <v>4</v>
      </c>
      <c r="D65" s="15"/>
      <c r="E65" s="15">
        <v>104.17462981142801</v>
      </c>
      <c r="F65" s="17">
        <v>69.099999999999994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89"/>
      <c r="S65" s="89"/>
      <c r="T65" s="89"/>
      <c r="U65" s="89"/>
      <c r="V65" s="89"/>
      <c r="W65" s="89"/>
      <c r="X65" s="89"/>
      <c r="Y65" s="89"/>
      <c r="Z65" s="89"/>
      <c r="AA65" s="15">
        <v>2864744214.9199996</v>
      </c>
      <c r="AB65" s="103">
        <v>3296825214.9199996</v>
      </c>
      <c r="AC65" s="15">
        <f t="shared" si="0"/>
        <v>41457948.117510848</v>
      </c>
      <c r="AD65" s="15">
        <f t="shared" si="1"/>
        <v>47710929.304196812</v>
      </c>
      <c r="AE65" s="13">
        <v>69.82660147435044</v>
      </c>
      <c r="AL65" s="15"/>
      <c r="AM65" s="15"/>
      <c r="AN65" s="15"/>
      <c r="AO65" s="15"/>
      <c r="AP65" s="15"/>
      <c r="AQ65" s="15"/>
    </row>
    <row r="66" spans="1:43">
      <c r="A66" s="70">
        <v>35916</v>
      </c>
      <c r="B66" s="13">
        <v>1998</v>
      </c>
      <c r="C66" s="13">
        <v>5</v>
      </c>
      <c r="D66" s="15"/>
      <c r="E66" s="15">
        <v>111.642243888409</v>
      </c>
      <c r="F66" s="17">
        <v>69.319999999999993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89"/>
      <c r="S66" s="89"/>
      <c r="T66" s="89"/>
      <c r="U66" s="89"/>
      <c r="V66" s="89"/>
      <c r="W66" s="89"/>
      <c r="X66" s="89"/>
      <c r="Y66" s="89"/>
      <c r="Z66" s="89"/>
      <c r="AA66" s="15">
        <v>2829387561.3800001</v>
      </c>
      <c r="AB66" s="103">
        <v>3242114561.3800006</v>
      </c>
      <c r="AC66" s="15">
        <f t="shared" si="0"/>
        <v>40816323.73600693</v>
      </c>
      <c r="AD66" s="15">
        <f t="shared" si="1"/>
        <v>46770261.993364118</v>
      </c>
      <c r="AE66" s="13">
        <v>69.775719612037378</v>
      </c>
      <c r="AL66" s="15"/>
      <c r="AM66" s="15"/>
      <c r="AN66" s="15"/>
      <c r="AO66" s="15"/>
      <c r="AP66" s="15"/>
      <c r="AQ66" s="15"/>
    </row>
    <row r="67" spans="1:43">
      <c r="A67" s="70">
        <v>35947</v>
      </c>
      <c r="B67" s="13">
        <v>1998</v>
      </c>
      <c r="C67" s="13">
        <v>6</v>
      </c>
      <c r="D67" s="15"/>
      <c r="E67" s="15">
        <v>113.511883860803</v>
      </c>
      <c r="F67" s="17">
        <v>69.48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89"/>
      <c r="S67" s="89"/>
      <c r="T67" s="89"/>
      <c r="U67" s="89"/>
      <c r="V67" s="89"/>
      <c r="W67" s="89"/>
      <c r="X67" s="89"/>
      <c r="Y67" s="89"/>
      <c r="Z67" s="89"/>
      <c r="AA67" s="15">
        <v>2892075784.9500003</v>
      </c>
      <c r="AB67" s="103">
        <v>3320976784.9499998</v>
      </c>
      <c r="AC67" s="15">
        <f t="shared" ref="AC67:AC130" si="2">AA67/$F67</f>
        <v>41624579.518566497</v>
      </c>
      <c r="AD67" s="15">
        <f t="shared" ref="AD67:AD130" si="3">AB67/$F67</f>
        <v>47797593.335492224</v>
      </c>
      <c r="AE67" s="13">
        <v>69.032098908645878</v>
      </c>
      <c r="AL67" s="15"/>
      <c r="AM67" s="15"/>
      <c r="AN67" s="15"/>
      <c r="AO67" s="15"/>
      <c r="AP67" s="15"/>
      <c r="AQ67" s="15"/>
    </row>
    <row r="68" spans="1:43">
      <c r="A68" s="70">
        <v>35977</v>
      </c>
      <c r="B68" s="13">
        <v>1998</v>
      </c>
      <c r="C68" s="13">
        <v>7</v>
      </c>
      <c r="D68" s="15"/>
      <c r="E68" s="15">
        <v>124.155782391217</v>
      </c>
      <c r="F68" s="17">
        <v>69.64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89"/>
      <c r="S68" s="89"/>
      <c r="T68" s="89"/>
      <c r="U68" s="89"/>
      <c r="V68" s="89"/>
      <c r="W68" s="89"/>
      <c r="X68" s="89"/>
      <c r="Y68" s="89"/>
      <c r="Z68" s="89"/>
      <c r="AA68" s="15">
        <v>2952341496.4000001</v>
      </c>
      <c r="AB68" s="103">
        <v>3410534496.4000006</v>
      </c>
      <c r="AC68" s="15">
        <f t="shared" si="2"/>
        <v>42394335.100516945</v>
      </c>
      <c r="AD68" s="15">
        <f t="shared" si="3"/>
        <v>48973786.565192424</v>
      </c>
      <c r="AE68" s="13">
        <v>68.989135379240992</v>
      </c>
      <c r="AL68" s="15"/>
      <c r="AM68" s="15"/>
      <c r="AN68" s="15"/>
      <c r="AO68" s="15"/>
      <c r="AP68" s="15"/>
      <c r="AQ68" s="15"/>
    </row>
    <row r="69" spans="1:43">
      <c r="A69" s="70">
        <v>36008</v>
      </c>
      <c r="B69" s="13">
        <v>1998</v>
      </c>
      <c r="C69" s="13">
        <v>8</v>
      </c>
      <c r="D69" s="15"/>
      <c r="E69" s="15">
        <v>120.36424808890401</v>
      </c>
      <c r="F69" s="17">
        <v>69.66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89"/>
      <c r="S69" s="89"/>
      <c r="T69" s="89"/>
      <c r="U69" s="89"/>
      <c r="V69" s="89"/>
      <c r="W69" s="89"/>
      <c r="X69" s="89"/>
      <c r="Y69" s="89"/>
      <c r="Z69" s="89"/>
      <c r="AA69" s="15">
        <v>3048023860.0000005</v>
      </c>
      <c r="AB69" s="103">
        <v>3517242860.0000005</v>
      </c>
      <c r="AC69" s="15">
        <f t="shared" si="2"/>
        <v>43755725.811082408</v>
      </c>
      <c r="AD69" s="15">
        <f t="shared" si="3"/>
        <v>50491571.346540347</v>
      </c>
      <c r="AE69" s="13">
        <v>68.69496505005776</v>
      </c>
      <c r="AL69" s="15"/>
      <c r="AM69" s="15"/>
      <c r="AN69" s="15"/>
      <c r="AO69" s="15"/>
      <c r="AP69" s="15"/>
      <c r="AQ69" s="15"/>
    </row>
    <row r="70" spans="1:43">
      <c r="A70" s="70">
        <v>36039</v>
      </c>
      <c r="B70" s="13">
        <v>1998</v>
      </c>
      <c r="C70" s="13">
        <v>9</v>
      </c>
      <c r="D70" s="15"/>
      <c r="E70" s="15">
        <v>114.799682507981</v>
      </c>
      <c r="F70" s="17">
        <v>69.62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89"/>
      <c r="S70" s="89"/>
      <c r="T70" s="89"/>
      <c r="U70" s="89"/>
      <c r="V70" s="89"/>
      <c r="W70" s="89"/>
      <c r="X70" s="89"/>
      <c r="Y70" s="89"/>
      <c r="Z70" s="89"/>
      <c r="AA70" s="15">
        <v>2971667420.0500002</v>
      </c>
      <c r="AB70" s="103">
        <v>3453555420.0500002</v>
      </c>
      <c r="AC70" s="15">
        <f t="shared" si="2"/>
        <v>42684105.430192471</v>
      </c>
      <c r="AD70" s="15">
        <f t="shared" si="3"/>
        <v>49605794.599971272</v>
      </c>
      <c r="AE70" s="13">
        <v>71.145358584890928</v>
      </c>
      <c r="AL70" s="15"/>
      <c r="AM70" s="15"/>
      <c r="AN70" s="15"/>
      <c r="AO70" s="15"/>
      <c r="AP70" s="15"/>
      <c r="AQ70" s="15"/>
    </row>
    <row r="71" spans="1:43">
      <c r="A71" s="70">
        <v>36069</v>
      </c>
      <c r="B71" s="13">
        <v>1998</v>
      </c>
      <c r="C71" s="13">
        <v>10</v>
      </c>
      <c r="D71" s="15"/>
      <c r="E71" s="15">
        <v>104.858790689174</v>
      </c>
      <c r="F71" s="17">
        <v>70.31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89"/>
      <c r="S71" s="89"/>
      <c r="T71" s="89"/>
      <c r="U71" s="89"/>
      <c r="V71" s="89"/>
      <c r="W71" s="89"/>
      <c r="X71" s="89"/>
      <c r="Y71" s="89"/>
      <c r="Z71" s="89"/>
      <c r="AA71" s="15">
        <v>3111499016.1100001</v>
      </c>
      <c r="AB71" s="103">
        <v>3571598016.1099997</v>
      </c>
      <c r="AC71" s="15">
        <f t="shared" si="2"/>
        <v>44254003.927037403</v>
      </c>
      <c r="AD71" s="15">
        <f t="shared" si="3"/>
        <v>50797866.819940262</v>
      </c>
      <c r="AE71" s="13">
        <v>73.187972571916831</v>
      </c>
      <c r="AL71" s="15"/>
      <c r="AM71" s="15"/>
      <c r="AN71" s="15"/>
      <c r="AO71" s="15"/>
      <c r="AP71" s="15"/>
      <c r="AQ71" s="15"/>
    </row>
    <row r="72" spans="1:43">
      <c r="A72" s="70">
        <v>36100</v>
      </c>
      <c r="B72" s="13">
        <v>1998</v>
      </c>
      <c r="C72" s="13">
        <v>11</v>
      </c>
      <c r="D72" s="15"/>
      <c r="E72" s="15">
        <v>105.342500424943</v>
      </c>
      <c r="F72" s="17">
        <v>70.33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89"/>
      <c r="S72" s="89"/>
      <c r="T72" s="89"/>
      <c r="U72" s="89"/>
      <c r="V72" s="89"/>
      <c r="W72" s="89"/>
      <c r="X72" s="89"/>
      <c r="Y72" s="89"/>
      <c r="Z72" s="89"/>
      <c r="AA72" s="15">
        <v>3037427648.48</v>
      </c>
      <c r="AB72" s="103">
        <v>3491722648.4800005</v>
      </c>
      <c r="AC72" s="15">
        <f t="shared" si="2"/>
        <v>43188221.932034694</v>
      </c>
      <c r="AD72" s="15">
        <f t="shared" si="3"/>
        <v>49647698.684487425</v>
      </c>
      <c r="AE72" s="13">
        <v>72.963279153390189</v>
      </c>
      <c r="AL72" s="15"/>
      <c r="AM72" s="15"/>
      <c r="AN72" s="15"/>
      <c r="AO72" s="15"/>
      <c r="AP72" s="15"/>
      <c r="AQ72" s="15"/>
    </row>
    <row r="73" spans="1:43">
      <c r="A73" s="70">
        <v>36130</v>
      </c>
      <c r="B73" s="13">
        <v>1998</v>
      </c>
      <c r="C73" s="13">
        <v>12</v>
      </c>
      <c r="D73" s="15"/>
      <c r="E73" s="15">
        <v>106.73880538829</v>
      </c>
      <c r="F73" s="17">
        <v>70.22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89"/>
      <c r="S73" s="89"/>
      <c r="T73" s="89"/>
      <c r="U73" s="89"/>
      <c r="V73" s="89"/>
      <c r="W73" s="89"/>
      <c r="X73" s="89"/>
      <c r="Y73" s="89"/>
      <c r="Z73" s="89"/>
      <c r="AA73" s="15">
        <v>3275640000</v>
      </c>
      <c r="AB73" s="103">
        <v>3727788000</v>
      </c>
      <c r="AC73" s="15">
        <f t="shared" si="2"/>
        <v>46648248.36228995</v>
      </c>
      <c r="AD73" s="15">
        <f t="shared" si="3"/>
        <v>53087268.584448874</v>
      </c>
      <c r="AE73" s="13">
        <v>73.892783852515691</v>
      </c>
      <c r="AL73" s="15"/>
      <c r="AM73" s="15"/>
      <c r="AN73" s="15"/>
      <c r="AO73" s="15"/>
      <c r="AP73" s="15"/>
      <c r="AQ73" s="15"/>
    </row>
    <row r="74" spans="1:43">
      <c r="A74" s="70">
        <v>36161</v>
      </c>
      <c r="B74" s="13">
        <v>1999</v>
      </c>
      <c r="C74" s="13">
        <v>1</v>
      </c>
      <c r="D74" s="15"/>
      <c r="E74" s="15">
        <v>105.263024307397</v>
      </c>
      <c r="F74" s="17">
        <v>70.319999999999993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89"/>
      <c r="S74" s="89"/>
      <c r="T74" s="89"/>
      <c r="U74" s="89"/>
      <c r="V74" s="89"/>
      <c r="W74" s="89"/>
      <c r="X74" s="89"/>
      <c r="Y74" s="89"/>
      <c r="Z74" s="89"/>
      <c r="AA74" s="15">
        <v>2913609000</v>
      </c>
      <c r="AB74" s="103">
        <v>3321603000</v>
      </c>
      <c r="AC74" s="15">
        <f t="shared" si="2"/>
        <v>41433575.085324235</v>
      </c>
      <c r="AD74" s="15">
        <f t="shared" si="3"/>
        <v>47235537.542662121</v>
      </c>
      <c r="AE74" s="13">
        <v>72.745306453540408</v>
      </c>
      <c r="AL74" s="15"/>
      <c r="AM74" s="15"/>
      <c r="AN74" s="15"/>
      <c r="AO74" s="15"/>
      <c r="AP74" s="15"/>
      <c r="AQ74" s="15"/>
    </row>
    <row r="75" spans="1:43">
      <c r="A75" s="70">
        <v>36192</v>
      </c>
      <c r="B75" s="13">
        <v>1999</v>
      </c>
      <c r="C75" s="13">
        <v>2</v>
      </c>
      <c r="D75" s="15"/>
      <c r="E75" s="15">
        <v>91.062688493039502</v>
      </c>
      <c r="F75" s="17">
        <v>70.59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89"/>
      <c r="S75" s="89"/>
      <c r="T75" s="89"/>
      <c r="U75" s="89"/>
      <c r="V75" s="89"/>
      <c r="W75" s="89"/>
      <c r="X75" s="89"/>
      <c r="Y75" s="89"/>
      <c r="Z75" s="89"/>
      <c r="AA75" s="15">
        <v>2875059000</v>
      </c>
      <c r="AB75" s="103">
        <v>3314572000</v>
      </c>
      <c r="AC75" s="15">
        <f t="shared" si="2"/>
        <v>40728984.275393113</v>
      </c>
      <c r="AD75" s="15">
        <f t="shared" si="3"/>
        <v>46955262.78509704</v>
      </c>
      <c r="AE75" s="13">
        <v>72.105501440828633</v>
      </c>
      <c r="AL75" s="15"/>
      <c r="AM75" s="15"/>
      <c r="AN75" s="15"/>
      <c r="AO75" s="15"/>
      <c r="AP75" s="15"/>
      <c r="AQ75" s="15"/>
    </row>
    <row r="76" spans="1:43">
      <c r="A76" s="70">
        <v>36220</v>
      </c>
      <c r="B76" s="13">
        <v>1999</v>
      </c>
      <c r="C76" s="13">
        <v>3</v>
      </c>
      <c r="D76" s="15"/>
      <c r="E76" s="15">
        <v>100.521393471743</v>
      </c>
      <c r="F76" s="17">
        <v>70.290000000000006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89"/>
      <c r="S76" s="89"/>
      <c r="T76" s="89"/>
      <c r="U76" s="89"/>
      <c r="V76" s="89"/>
      <c r="W76" s="89"/>
      <c r="X76" s="89"/>
      <c r="Y76" s="89"/>
      <c r="Z76" s="89"/>
      <c r="AA76" s="15">
        <v>2837978293</v>
      </c>
      <c r="AB76" s="103">
        <v>3255846293.0000005</v>
      </c>
      <c r="AC76" s="15">
        <f t="shared" si="2"/>
        <v>40375278.033859722</v>
      </c>
      <c r="AD76" s="15">
        <f t="shared" si="3"/>
        <v>46320191.96187225</v>
      </c>
      <c r="AE76" s="13">
        <v>72.354208664966833</v>
      </c>
      <c r="AL76" s="15"/>
      <c r="AM76" s="15"/>
      <c r="AN76" s="15"/>
      <c r="AO76" s="15"/>
      <c r="AP76" s="15"/>
      <c r="AQ76" s="15"/>
    </row>
    <row r="77" spans="1:43">
      <c r="A77" s="70">
        <v>36251</v>
      </c>
      <c r="B77" s="13">
        <v>1999</v>
      </c>
      <c r="C77" s="13">
        <v>4</v>
      </c>
      <c r="D77" s="15"/>
      <c r="E77" s="15">
        <v>99.428906193672105</v>
      </c>
      <c r="F77" s="17">
        <v>70.180000000000007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89"/>
      <c r="S77" s="89"/>
      <c r="T77" s="89"/>
      <c r="U77" s="89"/>
      <c r="V77" s="89"/>
      <c r="W77" s="89"/>
      <c r="X77" s="89"/>
      <c r="Y77" s="89"/>
      <c r="Z77" s="89"/>
      <c r="AA77" s="15">
        <v>2812926533</v>
      </c>
      <c r="AB77" s="103">
        <v>3234239533</v>
      </c>
      <c r="AC77" s="15">
        <f t="shared" si="2"/>
        <v>40081597.791393556</v>
      </c>
      <c r="AD77" s="15">
        <f t="shared" si="3"/>
        <v>46084917.825591333</v>
      </c>
      <c r="AE77" s="13">
        <v>73.024920954541813</v>
      </c>
      <c r="AL77" s="15"/>
      <c r="AM77" s="15"/>
      <c r="AN77" s="15"/>
      <c r="AO77" s="15"/>
      <c r="AP77" s="15"/>
      <c r="AQ77" s="15"/>
    </row>
    <row r="78" spans="1:43">
      <c r="A78" s="70">
        <v>36281</v>
      </c>
      <c r="B78" s="13">
        <v>1999</v>
      </c>
      <c r="C78" s="13">
        <v>5</v>
      </c>
      <c r="D78" s="15"/>
      <c r="E78" s="15">
        <v>96.434798134230306</v>
      </c>
      <c r="F78" s="17">
        <v>70.239999999999995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89"/>
      <c r="S78" s="89"/>
      <c r="T78" s="89"/>
      <c r="U78" s="89"/>
      <c r="V78" s="89"/>
      <c r="W78" s="89"/>
      <c r="X78" s="89"/>
      <c r="Y78" s="89"/>
      <c r="Z78" s="89"/>
      <c r="AA78" s="15">
        <v>2801267783</v>
      </c>
      <c r="AB78" s="103">
        <v>3176275783.0000005</v>
      </c>
      <c r="AC78" s="15">
        <f t="shared" si="2"/>
        <v>39881375.042710707</v>
      </c>
      <c r="AD78" s="15">
        <f t="shared" si="3"/>
        <v>45220327.206719831</v>
      </c>
      <c r="AE78" s="13">
        <v>73.179345685755052</v>
      </c>
      <c r="AL78" s="15"/>
      <c r="AM78" s="15"/>
      <c r="AN78" s="15"/>
      <c r="AO78" s="15"/>
      <c r="AP78" s="15"/>
      <c r="AQ78" s="15"/>
    </row>
    <row r="79" spans="1:43">
      <c r="A79" s="70">
        <v>36312</v>
      </c>
      <c r="B79" s="13">
        <v>1999</v>
      </c>
      <c r="C79" s="13">
        <v>6</v>
      </c>
      <c r="D79" s="15"/>
      <c r="E79" s="15">
        <v>91.565053700711204</v>
      </c>
      <c r="F79" s="17">
        <v>70.5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89"/>
      <c r="S79" s="89"/>
      <c r="T79" s="89"/>
      <c r="U79" s="89"/>
      <c r="V79" s="89"/>
      <c r="W79" s="89"/>
      <c r="X79" s="89"/>
      <c r="Y79" s="89"/>
      <c r="Z79" s="89"/>
      <c r="AA79" s="15">
        <v>2735409118</v>
      </c>
      <c r="AB79" s="103">
        <v>3079271118</v>
      </c>
      <c r="AC79" s="15">
        <f t="shared" si="2"/>
        <v>38800129.333333336</v>
      </c>
      <c r="AD79" s="15">
        <f t="shared" si="3"/>
        <v>43677604.510638297</v>
      </c>
      <c r="AE79" s="13">
        <v>72.860057095125967</v>
      </c>
      <c r="AL79" s="15"/>
      <c r="AM79" s="15"/>
      <c r="AN79" s="15"/>
      <c r="AO79" s="15"/>
      <c r="AP79" s="15"/>
      <c r="AQ79" s="15"/>
    </row>
    <row r="80" spans="1:43">
      <c r="A80" s="70">
        <v>36342</v>
      </c>
      <c r="B80" s="13">
        <v>1999</v>
      </c>
      <c r="C80" s="13">
        <v>7</v>
      </c>
      <c r="D80" s="15"/>
      <c r="E80" s="15">
        <v>96.234156630294706</v>
      </c>
      <c r="F80" s="17">
        <v>70.64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89"/>
      <c r="S80" s="89"/>
      <c r="T80" s="89"/>
      <c r="U80" s="89"/>
      <c r="V80" s="89"/>
      <c r="W80" s="89"/>
      <c r="X80" s="89"/>
      <c r="Y80" s="89"/>
      <c r="Z80" s="89"/>
      <c r="AA80" s="15">
        <v>2774247850</v>
      </c>
      <c r="AB80" s="103">
        <v>3146297850.0000005</v>
      </c>
      <c r="AC80" s="15">
        <f t="shared" si="2"/>
        <v>39273044.309173271</v>
      </c>
      <c r="AD80" s="15">
        <f t="shared" si="3"/>
        <v>44539890.288788229</v>
      </c>
      <c r="AE80" s="13">
        <v>73.158889465902092</v>
      </c>
      <c r="AL80" s="15"/>
      <c r="AM80" s="15"/>
      <c r="AN80" s="15"/>
      <c r="AO80" s="15"/>
      <c r="AP80" s="15"/>
      <c r="AQ80" s="15"/>
    </row>
    <row r="81" spans="1:43">
      <c r="A81" s="70">
        <v>36373</v>
      </c>
      <c r="B81" s="13">
        <v>1999</v>
      </c>
      <c r="C81" s="13">
        <v>8</v>
      </c>
      <c r="D81" s="15"/>
      <c r="E81" s="15">
        <v>97.797980116851704</v>
      </c>
      <c r="F81" s="17">
        <v>71.010000000000005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89"/>
      <c r="S81" s="89"/>
      <c r="T81" s="89"/>
      <c r="U81" s="89"/>
      <c r="V81" s="89"/>
      <c r="W81" s="89"/>
      <c r="X81" s="89"/>
      <c r="Y81" s="89"/>
      <c r="Z81" s="89"/>
      <c r="AA81" s="15">
        <v>2654209891</v>
      </c>
      <c r="AB81" s="103">
        <v>3024456891</v>
      </c>
      <c r="AC81" s="15">
        <f t="shared" si="2"/>
        <v>37377973.398112938</v>
      </c>
      <c r="AD81" s="15">
        <f t="shared" si="3"/>
        <v>42591985.509083226</v>
      </c>
      <c r="AE81" s="13">
        <v>74.199427620021069</v>
      </c>
      <c r="AL81" s="15"/>
      <c r="AM81" s="15"/>
      <c r="AN81" s="15"/>
      <c r="AO81" s="15"/>
      <c r="AP81" s="15"/>
      <c r="AQ81" s="15"/>
    </row>
    <row r="82" spans="1:43">
      <c r="A82" s="70">
        <v>36404</v>
      </c>
      <c r="B82" s="13">
        <v>1999</v>
      </c>
      <c r="C82" s="13">
        <v>9</v>
      </c>
      <c r="D82" s="15"/>
      <c r="E82" s="15">
        <v>87.4389582568745</v>
      </c>
      <c r="F82" s="17">
        <v>71.430000000000007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89"/>
      <c r="S82" s="89"/>
      <c r="T82" s="89"/>
      <c r="U82" s="89"/>
      <c r="V82" s="89"/>
      <c r="W82" s="89"/>
      <c r="X82" s="89"/>
      <c r="Y82" s="89"/>
      <c r="Z82" s="89"/>
      <c r="AA82" s="15">
        <v>2674299205.0000005</v>
      </c>
      <c r="AB82" s="103">
        <v>3061993205.0000005</v>
      </c>
      <c r="AC82" s="15">
        <f t="shared" si="2"/>
        <v>37439440.081198379</v>
      </c>
      <c r="AD82" s="15">
        <f t="shared" si="3"/>
        <v>42867047.529049419</v>
      </c>
      <c r="AE82" s="13">
        <v>74.783768764300717</v>
      </c>
      <c r="AL82" s="15"/>
      <c r="AM82" s="15"/>
      <c r="AN82" s="15"/>
      <c r="AO82" s="15"/>
      <c r="AP82" s="15"/>
      <c r="AQ82" s="15"/>
    </row>
    <row r="83" spans="1:43">
      <c r="A83" s="70">
        <v>36434</v>
      </c>
      <c r="B83" s="13">
        <v>1999</v>
      </c>
      <c r="C83" s="13">
        <v>10</v>
      </c>
      <c r="D83" s="15"/>
      <c r="E83" s="15">
        <v>87.515103040151303</v>
      </c>
      <c r="F83" s="17">
        <v>71.94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89"/>
      <c r="S83" s="89"/>
      <c r="T83" s="89"/>
      <c r="U83" s="89"/>
      <c r="V83" s="89"/>
      <c r="W83" s="89"/>
      <c r="X83" s="89"/>
      <c r="Y83" s="89"/>
      <c r="Z83" s="89"/>
      <c r="AA83" s="15">
        <v>2785677738</v>
      </c>
      <c r="AB83" s="103">
        <v>3150918738</v>
      </c>
      <c r="AC83" s="15">
        <f t="shared" si="2"/>
        <v>38722237.114261888</v>
      </c>
      <c r="AD83" s="15">
        <f t="shared" si="3"/>
        <v>43799259.633027524</v>
      </c>
      <c r="AE83" s="13">
        <v>75.306378087664825</v>
      </c>
      <c r="AL83" s="15"/>
      <c r="AM83" s="15"/>
      <c r="AN83" s="15"/>
      <c r="AO83" s="15"/>
      <c r="AP83" s="15"/>
      <c r="AQ83" s="15"/>
    </row>
    <row r="84" spans="1:43">
      <c r="A84" s="70">
        <v>36465</v>
      </c>
      <c r="B84" s="13">
        <v>1999</v>
      </c>
      <c r="C84" s="13">
        <v>11</v>
      </c>
      <c r="D84" s="15"/>
      <c r="E84" s="15">
        <v>85.134626752945493</v>
      </c>
      <c r="F84" s="17">
        <v>71.989999999999995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89"/>
      <c r="S84" s="89"/>
      <c r="T84" s="89"/>
      <c r="U84" s="89"/>
      <c r="V84" s="89"/>
      <c r="W84" s="89"/>
      <c r="X84" s="89"/>
      <c r="Y84" s="89"/>
      <c r="Z84" s="89"/>
      <c r="AA84" s="15">
        <v>2721475516</v>
      </c>
      <c r="AB84" s="103">
        <v>3113944516</v>
      </c>
      <c r="AC84" s="15">
        <f t="shared" si="2"/>
        <v>37803521.544658981</v>
      </c>
      <c r="AD84" s="15">
        <f t="shared" si="3"/>
        <v>43255237.060702875</v>
      </c>
      <c r="AE84" s="13">
        <v>75.003102817457673</v>
      </c>
      <c r="AL84" s="15"/>
      <c r="AM84" s="15"/>
      <c r="AN84" s="15"/>
      <c r="AO84" s="15"/>
      <c r="AP84" s="15"/>
      <c r="AQ84" s="15"/>
    </row>
    <row r="85" spans="1:43">
      <c r="A85" s="70">
        <v>36495</v>
      </c>
      <c r="B85" s="13">
        <v>1999</v>
      </c>
      <c r="C85" s="13">
        <v>12</v>
      </c>
      <c r="D85" s="15"/>
      <c r="E85" s="15">
        <v>89.294321082403997</v>
      </c>
      <c r="F85" s="17">
        <v>72.42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89"/>
      <c r="S85" s="89"/>
      <c r="T85" s="89"/>
      <c r="U85" s="89"/>
      <c r="V85" s="89"/>
      <c r="W85" s="89"/>
      <c r="X85" s="89"/>
      <c r="Y85" s="89"/>
      <c r="Z85" s="89"/>
      <c r="AA85" s="15">
        <v>3152849863</v>
      </c>
      <c r="AB85" s="103">
        <v>3608593862.9999995</v>
      </c>
      <c r="AC85" s="15">
        <f t="shared" si="2"/>
        <v>43535623.626070142</v>
      </c>
      <c r="AD85" s="15">
        <f t="shared" si="3"/>
        <v>49828691.839270912</v>
      </c>
      <c r="AE85" s="13">
        <v>74.511565789221351</v>
      </c>
      <c r="AL85" s="15"/>
      <c r="AM85" s="15"/>
      <c r="AN85" s="15"/>
      <c r="AO85" s="15"/>
      <c r="AP85" s="15"/>
      <c r="AQ85" s="15"/>
    </row>
    <row r="86" spans="1:43">
      <c r="A86" s="70">
        <v>36526</v>
      </c>
      <c r="B86" s="13">
        <v>2000</v>
      </c>
      <c r="C86" s="13">
        <v>1</v>
      </c>
      <c r="D86" s="15"/>
      <c r="E86" s="15">
        <v>86.2492911991461</v>
      </c>
      <c r="F86" s="17">
        <v>72.8</v>
      </c>
      <c r="G86" s="17"/>
      <c r="H86" s="17"/>
      <c r="I86" s="17">
        <v>35.464743238088992</v>
      </c>
      <c r="J86" s="17">
        <v>65.886186361349431</v>
      </c>
      <c r="K86" s="17"/>
      <c r="L86" s="17"/>
      <c r="M86" s="17"/>
      <c r="N86" s="17"/>
      <c r="O86" s="17"/>
      <c r="P86" s="17"/>
      <c r="Q86" s="17"/>
      <c r="R86" s="89"/>
      <c r="S86" s="89"/>
      <c r="T86" s="89"/>
      <c r="U86" s="89"/>
      <c r="V86" s="89"/>
      <c r="W86" s="89"/>
      <c r="X86" s="89"/>
      <c r="Y86" s="89"/>
      <c r="Z86" s="89"/>
      <c r="AA86" s="15">
        <v>2809067444</v>
      </c>
      <c r="AB86" s="103">
        <v>3219629443.9999995</v>
      </c>
      <c r="AC86" s="15">
        <f t="shared" si="2"/>
        <v>38586091.263736263</v>
      </c>
      <c r="AD86" s="15">
        <f t="shared" si="3"/>
        <v>44225679.175824173</v>
      </c>
      <c r="AE86" s="13">
        <v>73.654111615091153</v>
      </c>
      <c r="AF86" s="13">
        <v>492.16092099999997</v>
      </c>
      <c r="AG86" s="13">
        <v>454.67637999999999</v>
      </c>
      <c r="AH86" s="13">
        <v>265.72471099810002</v>
      </c>
      <c r="AI86" s="13">
        <v>1315.6069506181002</v>
      </c>
      <c r="AJ86" s="13">
        <v>391.11291199999999</v>
      </c>
      <c r="AK86" s="13">
        <v>180.18477100000001</v>
      </c>
      <c r="AL86" s="15">
        <f t="shared" ref="AL86:AL149" si="4">AF86/$F86</f>
        <v>6.7604522115384613</v>
      </c>
      <c r="AM86" s="15">
        <f t="shared" ref="AM86:AM149" si="5">AG86/$F86</f>
        <v>6.2455546703296703</v>
      </c>
      <c r="AN86" s="15">
        <f t="shared" ref="AN86:AO149" si="6">AH86/$F86</f>
        <v>3.6500647115123632</v>
      </c>
      <c r="AO86" s="15">
        <f t="shared" si="6"/>
        <v>18.071524046951925</v>
      </c>
      <c r="AP86" s="15">
        <f t="shared" ref="AP86:AP149" si="7">AJ86/$F86</f>
        <v>5.3724301098901099</v>
      </c>
      <c r="AQ86" s="15">
        <f t="shared" ref="AQ86:AQ149" si="8">AK86/$F86</f>
        <v>2.4750655357142861</v>
      </c>
    </row>
    <row r="87" spans="1:43">
      <c r="A87" s="70">
        <v>36557</v>
      </c>
      <c r="B87" s="13">
        <v>2000</v>
      </c>
      <c r="C87" s="13">
        <v>2</v>
      </c>
      <c r="D87" s="15"/>
      <c r="E87" s="15">
        <v>80.748306512258694</v>
      </c>
      <c r="F87" s="17">
        <v>73.099999999999994</v>
      </c>
      <c r="G87" s="17"/>
      <c r="H87" s="17"/>
      <c r="I87" s="17">
        <v>36.362267230054869</v>
      </c>
      <c r="J87" s="17">
        <v>66.328697918059021</v>
      </c>
      <c r="K87" s="17"/>
      <c r="L87" s="17"/>
      <c r="M87" s="17"/>
      <c r="N87" s="17"/>
      <c r="O87" s="17"/>
      <c r="P87" s="17"/>
      <c r="Q87" s="17"/>
      <c r="R87" s="89"/>
      <c r="S87" s="89"/>
      <c r="T87" s="89"/>
      <c r="U87" s="89"/>
      <c r="V87" s="89"/>
      <c r="W87" s="89"/>
      <c r="X87" s="89"/>
      <c r="Y87" s="89"/>
      <c r="Z87" s="89"/>
      <c r="AA87" s="15">
        <v>2700709477</v>
      </c>
      <c r="AB87" s="103">
        <v>3152998477</v>
      </c>
      <c r="AC87" s="15">
        <f t="shared" si="2"/>
        <v>36945410.082079343</v>
      </c>
      <c r="AD87" s="15">
        <f t="shared" si="3"/>
        <v>43132674.103967175</v>
      </c>
      <c r="AE87" s="13">
        <v>73.143930148105269</v>
      </c>
      <c r="AF87" s="13">
        <v>486.33248299999997</v>
      </c>
      <c r="AG87" s="13">
        <v>445.06271999999996</v>
      </c>
      <c r="AH87" s="13">
        <v>286.71584766440003</v>
      </c>
      <c r="AI87" s="13">
        <v>1335.2917825244001</v>
      </c>
      <c r="AJ87" s="13">
        <v>396.93655000000001</v>
      </c>
      <c r="AK87" s="13">
        <v>244.238598</v>
      </c>
      <c r="AL87" s="15">
        <f t="shared" si="4"/>
        <v>6.6529751436388507</v>
      </c>
      <c r="AM87" s="15">
        <f t="shared" si="5"/>
        <v>6.088409302325581</v>
      </c>
      <c r="AN87" s="15">
        <f t="shared" si="6"/>
        <v>3.9222414181176477</v>
      </c>
      <c r="AO87" s="15">
        <f t="shared" si="6"/>
        <v>18.266645451770181</v>
      </c>
      <c r="AP87" s="15">
        <f t="shared" si="7"/>
        <v>5.4300485636114919</v>
      </c>
      <c r="AQ87" s="15">
        <f t="shared" si="8"/>
        <v>3.3411572913816689</v>
      </c>
    </row>
    <row r="88" spans="1:43">
      <c r="A88" s="70">
        <v>36586</v>
      </c>
      <c r="B88" s="13">
        <v>2000</v>
      </c>
      <c r="C88" s="13">
        <v>3</v>
      </c>
      <c r="D88" s="15"/>
      <c r="E88" s="15">
        <v>86.033896643450504</v>
      </c>
      <c r="F88" s="17">
        <v>73.55</v>
      </c>
      <c r="G88" s="17"/>
      <c r="H88" s="17"/>
      <c r="I88" s="17">
        <v>37.376891845704328</v>
      </c>
      <c r="J88" s="17">
        <v>68.070980845946565</v>
      </c>
      <c r="K88" s="17"/>
      <c r="L88" s="17"/>
      <c r="M88" s="17"/>
      <c r="N88" s="17"/>
      <c r="O88" s="17"/>
      <c r="P88" s="17"/>
      <c r="Q88" s="17"/>
      <c r="R88" s="89"/>
      <c r="S88" s="89"/>
      <c r="T88" s="89"/>
      <c r="U88" s="89"/>
      <c r="V88" s="89"/>
      <c r="W88" s="89"/>
      <c r="X88" s="89"/>
      <c r="Y88" s="89"/>
      <c r="Z88" s="89"/>
      <c r="AA88" s="15">
        <v>2674433578</v>
      </c>
      <c r="AB88" s="103">
        <v>3120379578</v>
      </c>
      <c r="AC88" s="15">
        <f t="shared" si="2"/>
        <v>36362115.268524818</v>
      </c>
      <c r="AD88" s="15">
        <f t="shared" si="3"/>
        <v>42425283.181509182</v>
      </c>
      <c r="AE88" s="13">
        <v>73.113188290496737</v>
      </c>
      <c r="AF88" s="13">
        <v>736.44022300000006</v>
      </c>
      <c r="AG88" s="13">
        <v>625.51249100000007</v>
      </c>
      <c r="AH88" s="13">
        <v>282.09281986490004</v>
      </c>
      <c r="AI88" s="13">
        <v>1457.8202498349001</v>
      </c>
      <c r="AJ88" s="13">
        <v>387.45003399999996</v>
      </c>
      <c r="AK88" s="13">
        <v>180.86792700000001</v>
      </c>
      <c r="AL88" s="15">
        <f t="shared" si="4"/>
        <v>10.012783453433039</v>
      </c>
      <c r="AM88" s="15">
        <f t="shared" si="5"/>
        <v>8.5045885927940184</v>
      </c>
      <c r="AN88" s="15">
        <f t="shared" si="6"/>
        <v>3.8353884413990489</v>
      </c>
      <c r="AO88" s="15">
        <f t="shared" si="6"/>
        <v>19.820805572194427</v>
      </c>
      <c r="AP88" s="15">
        <f t="shared" si="7"/>
        <v>5.2678454656696125</v>
      </c>
      <c r="AQ88" s="15">
        <f t="shared" si="8"/>
        <v>2.4591152549286202</v>
      </c>
    </row>
    <row r="89" spans="1:43">
      <c r="A89" s="70">
        <v>36617</v>
      </c>
      <c r="B89" s="13">
        <v>2000</v>
      </c>
      <c r="C89" s="13">
        <v>4</v>
      </c>
      <c r="D89" s="15"/>
      <c r="E89" s="15">
        <v>83.564140597851804</v>
      </c>
      <c r="F89" s="17">
        <v>74.260000000000005</v>
      </c>
      <c r="G89" s="17"/>
      <c r="H89" s="17"/>
      <c r="I89" s="17">
        <v>37.233241017702603</v>
      </c>
      <c r="J89" s="17">
        <v>68.596140329766385</v>
      </c>
      <c r="K89" s="17"/>
      <c r="L89" s="17"/>
      <c r="M89" s="17"/>
      <c r="N89" s="17"/>
      <c r="O89" s="17"/>
      <c r="P89" s="17"/>
      <c r="Q89" s="17"/>
      <c r="R89" s="89"/>
      <c r="S89" s="89"/>
      <c r="T89" s="89"/>
      <c r="U89" s="89"/>
      <c r="V89" s="89"/>
      <c r="W89" s="89"/>
      <c r="X89" s="89"/>
      <c r="Y89" s="89"/>
      <c r="Z89" s="89"/>
      <c r="AA89" s="15">
        <v>2787441880.9999995</v>
      </c>
      <c r="AB89" s="103">
        <v>3192057780.9999995</v>
      </c>
      <c r="AC89" s="15">
        <f t="shared" si="2"/>
        <v>37536249.407487199</v>
      </c>
      <c r="AD89" s="15">
        <f t="shared" si="3"/>
        <v>42984887.974683538</v>
      </c>
      <c r="AE89" s="13">
        <v>72.683956024149936</v>
      </c>
      <c r="AF89" s="13">
        <v>587.21972300000004</v>
      </c>
      <c r="AG89" s="13">
        <v>542.92487200000005</v>
      </c>
      <c r="AH89" s="13">
        <v>284.4492193072</v>
      </c>
      <c r="AI89" s="13">
        <v>1267.8062008171999</v>
      </c>
      <c r="AJ89" s="13">
        <v>439.29598099999998</v>
      </c>
      <c r="AK89" s="13">
        <v>216.11430300000001</v>
      </c>
      <c r="AL89" s="15">
        <f t="shared" si="4"/>
        <v>7.9076181389711824</v>
      </c>
      <c r="AM89" s="15">
        <f t="shared" si="5"/>
        <v>7.3111348235927824</v>
      </c>
      <c r="AN89" s="15">
        <f t="shared" si="6"/>
        <v>3.830450031069216</v>
      </c>
      <c r="AO89" s="15">
        <f t="shared" si="6"/>
        <v>17.072531656574196</v>
      </c>
      <c r="AP89" s="15">
        <f t="shared" si="7"/>
        <v>5.9156474683544298</v>
      </c>
      <c r="AQ89" s="15">
        <f t="shared" si="8"/>
        <v>2.9102383921357391</v>
      </c>
    </row>
    <row r="90" spans="1:43">
      <c r="A90" s="70">
        <v>36647</v>
      </c>
      <c r="B90" s="13">
        <v>2000</v>
      </c>
      <c r="C90" s="13">
        <v>5</v>
      </c>
      <c r="D90" s="15"/>
      <c r="E90" s="15">
        <v>87.4324859502957</v>
      </c>
      <c r="F90" s="17">
        <v>73.33</v>
      </c>
      <c r="G90" s="17"/>
      <c r="H90" s="17"/>
      <c r="I90" s="17">
        <v>38.543702320512729</v>
      </c>
      <c r="J90" s="17">
        <v>68.700805051110862</v>
      </c>
      <c r="K90" s="17"/>
      <c r="L90" s="17"/>
      <c r="M90" s="17"/>
      <c r="N90" s="17"/>
      <c r="O90" s="17"/>
      <c r="P90" s="17"/>
      <c r="Q90" s="17"/>
      <c r="R90" s="89"/>
      <c r="S90" s="89"/>
      <c r="T90" s="89"/>
      <c r="U90" s="89"/>
      <c r="V90" s="89"/>
      <c r="W90" s="89"/>
      <c r="X90" s="89"/>
      <c r="Y90" s="89"/>
      <c r="Z90" s="89"/>
      <c r="AA90" s="15">
        <v>2745500936</v>
      </c>
      <c r="AB90" s="103">
        <v>3157226936</v>
      </c>
      <c r="AC90" s="15">
        <f t="shared" si="2"/>
        <v>37440350.961407341</v>
      </c>
      <c r="AD90" s="15">
        <f t="shared" si="3"/>
        <v>43055051.629619531</v>
      </c>
      <c r="AE90" s="13">
        <v>72.814679619084643</v>
      </c>
      <c r="AF90" s="13">
        <v>843.25014199999998</v>
      </c>
      <c r="AG90" s="13">
        <v>788.89543600000002</v>
      </c>
      <c r="AH90" s="13">
        <v>337.65418712640002</v>
      </c>
      <c r="AI90" s="13">
        <v>1532.9864001264</v>
      </c>
      <c r="AJ90" s="13">
        <v>438.34942100000001</v>
      </c>
      <c r="AK90" s="13">
        <v>250.34139400000001</v>
      </c>
      <c r="AL90" s="15">
        <f t="shared" si="4"/>
        <v>11.49938827219419</v>
      </c>
      <c r="AM90" s="15">
        <f t="shared" si="5"/>
        <v>10.758154043365607</v>
      </c>
      <c r="AN90" s="15">
        <f t="shared" si="6"/>
        <v>4.6045845782953778</v>
      </c>
      <c r="AO90" s="15">
        <f t="shared" si="6"/>
        <v>20.905310243098324</v>
      </c>
      <c r="AP90" s="15">
        <f t="shared" si="7"/>
        <v>5.9777638210827764</v>
      </c>
      <c r="AQ90" s="15">
        <f t="shared" si="8"/>
        <v>3.4139014591572345</v>
      </c>
    </row>
    <row r="91" spans="1:43">
      <c r="A91" s="70">
        <v>36678</v>
      </c>
      <c r="B91" s="13">
        <v>2000</v>
      </c>
      <c r="C91" s="13">
        <v>6</v>
      </c>
      <c r="D91" s="15"/>
      <c r="E91" s="15">
        <v>88.335563079964103</v>
      </c>
      <c r="F91" s="17">
        <v>73.47</v>
      </c>
      <c r="G91" s="17"/>
      <c r="H91" s="17"/>
      <c r="I91" s="17">
        <v>38.79157431997173</v>
      </c>
      <c r="J91" s="17">
        <v>69.511969552810569</v>
      </c>
      <c r="K91" s="17"/>
      <c r="L91" s="17"/>
      <c r="M91" s="17"/>
      <c r="N91" s="17"/>
      <c r="O91" s="17"/>
      <c r="P91" s="17"/>
      <c r="Q91" s="17"/>
      <c r="R91" s="89"/>
      <c r="S91" s="89"/>
      <c r="T91" s="89"/>
      <c r="U91" s="89"/>
      <c r="V91" s="89"/>
      <c r="W91" s="89"/>
      <c r="X91" s="89"/>
      <c r="Y91" s="89"/>
      <c r="Z91" s="89"/>
      <c r="AA91" s="15">
        <v>2640714884</v>
      </c>
      <c r="AB91" s="103">
        <v>3092550884</v>
      </c>
      <c r="AC91" s="15">
        <f t="shared" si="2"/>
        <v>35942764.175854094</v>
      </c>
      <c r="AD91" s="15">
        <f t="shared" si="3"/>
        <v>42092702.926364504</v>
      </c>
      <c r="AE91" s="13">
        <v>74.251282663162428</v>
      </c>
      <c r="AF91" s="13">
        <v>567.67172600000004</v>
      </c>
      <c r="AG91" s="13">
        <v>513.47733500000004</v>
      </c>
      <c r="AH91" s="13">
        <v>321.3220001711</v>
      </c>
      <c r="AI91" s="13">
        <v>1617.8996931710999</v>
      </c>
      <c r="AJ91" s="13">
        <v>459.606357</v>
      </c>
      <c r="AK91" s="13">
        <v>328.04368599999998</v>
      </c>
      <c r="AL91" s="15">
        <f t="shared" si="4"/>
        <v>7.7265785490676473</v>
      </c>
      <c r="AM91" s="15">
        <f t="shared" si="5"/>
        <v>6.9889388185654013</v>
      </c>
      <c r="AN91" s="15">
        <f t="shared" si="6"/>
        <v>4.3735130008316316</v>
      </c>
      <c r="AO91" s="15">
        <f t="shared" si="6"/>
        <v>22.021228980142915</v>
      </c>
      <c r="AP91" s="15">
        <f t="shared" si="7"/>
        <v>6.2557010616578195</v>
      </c>
      <c r="AQ91" s="15">
        <f t="shared" si="8"/>
        <v>4.4650018510956855</v>
      </c>
    </row>
    <row r="92" spans="1:43">
      <c r="A92" s="70">
        <v>36708</v>
      </c>
      <c r="B92" s="13">
        <v>2000</v>
      </c>
      <c r="C92" s="13">
        <v>7</v>
      </c>
      <c r="D92" s="15"/>
      <c r="E92" s="15">
        <v>93.764495765675704</v>
      </c>
      <c r="F92" s="17">
        <v>74</v>
      </c>
      <c r="G92" s="17"/>
      <c r="H92" s="17"/>
      <c r="I92" s="17">
        <v>37.378122896807355</v>
      </c>
      <c r="J92" s="17">
        <v>69.305999964107954</v>
      </c>
      <c r="K92" s="17"/>
      <c r="L92" s="17"/>
      <c r="M92" s="17"/>
      <c r="N92" s="17"/>
      <c r="O92" s="17"/>
      <c r="P92" s="17"/>
      <c r="Q92" s="17"/>
      <c r="R92" s="89"/>
      <c r="S92" s="89"/>
      <c r="T92" s="89"/>
      <c r="U92" s="89"/>
      <c r="V92" s="89"/>
      <c r="W92" s="89"/>
      <c r="X92" s="89"/>
      <c r="Y92" s="89"/>
      <c r="Z92" s="89"/>
      <c r="AA92" s="15">
        <v>2742433094</v>
      </c>
      <c r="AB92" s="103">
        <v>3198429094</v>
      </c>
      <c r="AC92" s="15">
        <f t="shared" si="2"/>
        <v>37059906.675675675</v>
      </c>
      <c r="AD92" s="15">
        <f t="shared" si="3"/>
        <v>43222014.783783786</v>
      </c>
      <c r="AE92" s="13">
        <v>73.842756949404276</v>
      </c>
      <c r="AF92" s="13">
        <v>553.68756800000006</v>
      </c>
      <c r="AG92" s="13">
        <v>501.37218700000005</v>
      </c>
      <c r="AH92" s="13">
        <v>327.0707838948</v>
      </c>
      <c r="AI92" s="13">
        <v>1542.2914024948</v>
      </c>
      <c r="AJ92" s="13">
        <v>423.65562299999999</v>
      </c>
      <c r="AK92" s="13">
        <v>305.96835800000002</v>
      </c>
      <c r="AL92" s="15">
        <f t="shared" si="4"/>
        <v>7.4822644324324328</v>
      </c>
      <c r="AM92" s="15">
        <f t="shared" si="5"/>
        <v>6.7752998243243248</v>
      </c>
      <c r="AN92" s="15">
        <f t="shared" si="6"/>
        <v>4.4198754580378381</v>
      </c>
      <c r="AO92" s="15">
        <f t="shared" si="6"/>
        <v>20.841775709389189</v>
      </c>
      <c r="AP92" s="15">
        <f t="shared" si="7"/>
        <v>5.7250759864864866</v>
      </c>
      <c r="AQ92" s="15">
        <f t="shared" si="8"/>
        <v>4.1347075405405409</v>
      </c>
    </row>
    <row r="93" spans="1:43">
      <c r="A93" s="70">
        <v>36739</v>
      </c>
      <c r="B93" s="13">
        <v>2000</v>
      </c>
      <c r="C93" s="13">
        <v>8</v>
      </c>
      <c r="D93" s="15"/>
      <c r="E93" s="15">
        <v>94.310358680794707</v>
      </c>
      <c r="F93" s="17">
        <v>74.290000000000006</v>
      </c>
      <c r="G93" s="17"/>
      <c r="H93" s="17"/>
      <c r="I93" s="17">
        <v>39.237994445525324</v>
      </c>
      <c r="J93" s="17">
        <v>69.660673201618977</v>
      </c>
      <c r="K93" s="17"/>
      <c r="L93" s="17"/>
      <c r="M93" s="17"/>
      <c r="N93" s="17"/>
      <c r="O93" s="17"/>
      <c r="P93" s="17"/>
      <c r="Q93" s="17"/>
      <c r="R93" s="89"/>
      <c r="S93" s="89"/>
      <c r="T93" s="89"/>
      <c r="U93" s="89"/>
      <c r="V93" s="89"/>
      <c r="W93" s="89"/>
      <c r="X93" s="89"/>
      <c r="Y93" s="89"/>
      <c r="Z93" s="89"/>
      <c r="AA93" s="15">
        <v>2660417378</v>
      </c>
      <c r="AB93" s="103">
        <v>3113916852.5900002</v>
      </c>
      <c r="AC93" s="15">
        <f t="shared" si="2"/>
        <v>35811244.824337058</v>
      </c>
      <c r="AD93" s="15">
        <f t="shared" si="3"/>
        <v>41915693.264100149</v>
      </c>
      <c r="AE93" s="13">
        <v>73.060271683335287</v>
      </c>
      <c r="AF93" s="13">
        <v>596.45261500000004</v>
      </c>
      <c r="AG93" s="13">
        <v>537.64741400000003</v>
      </c>
      <c r="AH93" s="13">
        <v>369.57271693460001</v>
      </c>
      <c r="AI93" s="13">
        <v>1632.5240249645999</v>
      </c>
      <c r="AJ93" s="13">
        <v>503.94426099999998</v>
      </c>
      <c r="AK93" s="13">
        <v>315.06688000000003</v>
      </c>
      <c r="AL93" s="15">
        <f t="shared" si="4"/>
        <v>8.0287066226948447</v>
      </c>
      <c r="AM93" s="15">
        <f t="shared" si="5"/>
        <v>7.2371438147799161</v>
      </c>
      <c r="AN93" s="15">
        <f t="shared" si="6"/>
        <v>4.9747303396769418</v>
      </c>
      <c r="AO93" s="15">
        <f t="shared" si="6"/>
        <v>21.975017161994881</v>
      </c>
      <c r="AP93" s="15">
        <f t="shared" si="7"/>
        <v>6.7834736976712877</v>
      </c>
      <c r="AQ93" s="15">
        <f t="shared" si="8"/>
        <v>4.2410402476780185</v>
      </c>
    </row>
    <row r="94" spans="1:43">
      <c r="A94" s="70">
        <v>36770</v>
      </c>
      <c r="B94" s="13">
        <v>2000</v>
      </c>
      <c r="C94" s="13">
        <v>9</v>
      </c>
      <c r="D94" s="15"/>
      <c r="E94" s="15">
        <v>91.819186914899205</v>
      </c>
      <c r="F94" s="17">
        <v>75.66</v>
      </c>
      <c r="G94" s="17"/>
      <c r="H94" s="17"/>
      <c r="I94" s="17">
        <v>40.870734705158455</v>
      </c>
      <c r="J94" s="17">
        <v>70.66533745708567</v>
      </c>
      <c r="K94" s="17"/>
      <c r="L94" s="17"/>
      <c r="M94" s="17"/>
      <c r="N94" s="17"/>
      <c r="O94" s="17"/>
      <c r="P94" s="17"/>
      <c r="Q94" s="17"/>
      <c r="R94" s="89"/>
      <c r="S94" s="89"/>
      <c r="T94" s="89"/>
      <c r="U94" s="89"/>
      <c r="V94" s="89"/>
      <c r="W94" s="89"/>
      <c r="X94" s="89"/>
      <c r="Y94" s="89"/>
      <c r="Z94" s="89"/>
      <c r="AA94" s="15">
        <v>2755922328</v>
      </c>
      <c r="AB94" s="103">
        <v>3195450328</v>
      </c>
      <c r="AC94" s="15">
        <f t="shared" si="2"/>
        <v>36425090.245836638</v>
      </c>
      <c r="AD94" s="15">
        <f t="shared" si="3"/>
        <v>42234342.16230505</v>
      </c>
      <c r="AE94" s="13">
        <v>71.653868824574616</v>
      </c>
      <c r="AF94" s="13">
        <v>495.30912300000006</v>
      </c>
      <c r="AG94" s="13">
        <v>448.98782800000004</v>
      </c>
      <c r="AH94" s="13">
        <v>369.83013318210004</v>
      </c>
      <c r="AI94" s="13">
        <v>1732.6655317221</v>
      </c>
      <c r="AJ94" s="13">
        <v>548.29576999999995</v>
      </c>
      <c r="AK94" s="13">
        <v>312.915391</v>
      </c>
      <c r="AL94" s="15">
        <f t="shared" si="4"/>
        <v>6.5465123314829512</v>
      </c>
      <c r="AM94" s="15">
        <f t="shared" si="5"/>
        <v>5.9342826856991815</v>
      </c>
      <c r="AN94" s="15">
        <f t="shared" si="6"/>
        <v>4.8880535710031729</v>
      </c>
      <c r="AO94" s="15">
        <f t="shared" si="6"/>
        <v>22.900681095983348</v>
      </c>
      <c r="AP94" s="15">
        <f t="shared" si="7"/>
        <v>7.246838091461802</v>
      </c>
      <c r="AQ94" s="15">
        <f t="shared" si="8"/>
        <v>4.1358100845889512</v>
      </c>
    </row>
    <row r="95" spans="1:43">
      <c r="A95" s="70">
        <v>36800</v>
      </c>
      <c r="B95" s="13">
        <v>2000</v>
      </c>
      <c r="C95" s="13">
        <v>10</v>
      </c>
      <c r="D95" s="15"/>
      <c r="E95" s="15">
        <v>100.409270278367</v>
      </c>
      <c r="F95" s="17">
        <v>76.67</v>
      </c>
      <c r="G95" s="17"/>
      <c r="H95" s="17"/>
      <c r="I95" s="17">
        <v>38.770251107298364</v>
      </c>
      <c r="J95" s="17">
        <v>71.09424475543031</v>
      </c>
      <c r="K95" s="17"/>
      <c r="L95" s="17"/>
      <c r="M95" s="17"/>
      <c r="N95" s="17"/>
      <c r="O95" s="17"/>
      <c r="P95" s="17"/>
      <c r="Q95" s="17"/>
      <c r="R95" s="89"/>
      <c r="S95" s="89"/>
      <c r="T95" s="89"/>
      <c r="U95" s="89"/>
      <c r="V95" s="89"/>
      <c r="W95" s="89"/>
      <c r="X95" s="89"/>
      <c r="Y95" s="89"/>
      <c r="Z95" s="89"/>
      <c r="AA95" s="15">
        <v>2682575889</v>
      </c>
      <c r="AB95" s="103">
        <v>3085138889.0000005</v>
      </c>
      <c r="AC95" s="15">
        <f t="shared" si="2"/>
        <v>34988599.047867484</v>
      </c>
      <c r="AD95" s="15">
        <f t="shared" si="3"/>
        <v>40239192.500326075</v>
      </c>
      <c r="AE95" s="13">
        <v>70.792501486186239</v>
      </c>
      <c r="AF95" s="13">
        <v>546.01705700000002</v>
      </c>
      <c r="AG95" s="13">
        <v>503.14774299999999</v>
      </c>
      <c r="AH95" s="13">
        <v>407.5567349973</v>
      </c>
      <c r="AI95" s="13">
        <v>1539.2800223673</v>
      </c>
      <c r="AJ95" s="13">
        <v>550.776523</v>
      </c>
      <c r="AK95" s="13">
        <v>280.31518899999998</v>
      </c>
      <c r="AL95" s="15">
        <f t="shared" si="4"/>
        <v>7.1216519760010435</v>
      </c>
      <c r="AM95" s="15">
        <f t="shared" si="5"/>
        <v>6.5625113212469017</v>
      </c>
      <c r="AN95" s="15">
        <f t="shared" si="6"/>
        <v>5.315726294473718</v>
      </c>
      <c r="AO95" s="15">
        <f t="shared" si="6"/>
        <v>20.076692609460025</v>
      </c>
      <c r="AP95" s="15">
        <f t="shared" si="7"/>
        <v>7.1837292682926828</v>
      </c>
      <c r="AQ95" s="15">
        <f t="shared" si="8"/>
        <v>3.6561261119081774</v>
      </c>
    </row>
    <row r="96" spans="1:43">
      <c r="A96" s="70">
        <v>36831</v>
      </c>
      <c r="B96" s="13">
        <v>2000</v>
      </c>
      <c r="C96" s="13">
        <v>11</v>
      </c>
      <c r="D96" s="15"/>
      <c r="E96" s="15">
        <v>99.7487142834362</v>
      </c>
      <c r="F96" s="17">
        <v>74.72</v>
      </c>
      <c r="G96" s="17"/>
      <c r="H96" s="17"/>
      <c r="I96" s="17">
        <v>40.032241393727197</v>
      </c>
      <c r="J96" s="17">
        <v>71.542607245205332</v>
      </c>
      <c r="K96" s="17"/>
      <c r="L96" s="17"/>
      <c r="M96" s="17"/>
      <c r="N96" s="17"/>
      <c r="O96" s="17"/>
      <c r="P96" s="17"/>
      <c r="Q96" s="17"/>
      <c r="R96" s="89"/>
      <c r="S96" s="89"/>
      <c r="T96" s="89"/>
      <c r="U96" s="89"/>
      <c r="V96" s="89"/>
      <c r="W96" s="89"/>
      <c r="X96" s="89"/>
      <c r="Y96" s="89"/>
      <c r="Z96" s="89"/>
      <c r="AA96" s="15">
        <v>2643761876</v>
      </c>
      <c r="AB96" s="103">
        <v>3057391876</v>
      </c>
      <c r="AC96" s="15">
        <f t="shared" si="2"/>
        <v>35382252.087794431</v>
      </c>
      <c r="AD96" s="15">
        <f t="shared" si="3"/>
        <v>40917985.492505357</v>
      </c>
      <c r="AE96" s="13">
        <v>72.91053190124272</v>
      </c>
      <c r="AF96" s="13">
        <v>568.23620799999992</v>
      </c>
      <c r="AG96" s="13">
        <v>513.34565699999996</v>
      </c>
      <c r="AH96" s="13">
        <v>383.01563016789999</v>
      </c>
      <c r="AI96" s="13">
        <v>1695.1970841779003</v>
      </c>
      <c r="AJ96" s="13">
        <v>489.90964500000001</v>
      </c>
      <c r="AK96" s="13">
        <v>381.80098800000002</v>
      </c>
      <c r="AL96" s="15">
        <f t="shared" si="4"/>
        <v>7.6048743040685212</v>
      </c>
      <c r="AM96" s="15">
        <f t="shared" si="5"/>
        <v>6.8702577221627408</v>
      </c>
      <c r="AN96" s="15">
        <f t="shared" si="6"/>
        <v>5.126012181047912</v>
      </c>
      <c r="AO96" s="15">
        <f t="shared" si="6"/>
        <v>22.687327143708515</v>
      </c>
      <c r="AP96" s="15">
        <f t="shared" si="7"/>
        <v>6.5566065979657386</v>
      </c>
      <c r="AQ96" s="15">
        <f t="shared" si="8"/>
        <v>5.1097562633832982</v>
      </c>
    </row>
    <row r="97" spans="1:43">
      <c r="A97" s="70">
        <v>36861</v>
      </c>
      <c r="B97" s="13">
        <v>2000</v>
      </c>
      <c r="C97" s="13">
        <v>12</v>
      </c>
      <c r="D97" s="15"/>
      <c r="E97" s="15">
        <v>101.96719254422</v>
      </c>
      <c r="F97" s="17">
        <v>74.89</v>
      </c>
      <c r="G97" s="17"/>
      <c r="H97" s="17"/>
      <c r="I97" s="17">
        <v>41.44297373747176</v>
      </c>
      <c r="J97" s="17">
        <v>70.858464851756395</v>
      </c>
      <c r="K97" s="17"/>
      <c r="L97" s="17"/>
      <c r="M97" s="17"/>
      <c r="N97" s="17"/>
      <c r="O97" s="17"/>
      <c r="P97" s="17"/>
      <c r="Q97" s="17"/>
      <c r="R97" s="89"/>
      <c r="S97" s="89"/>
      <c r="T97" s="89"/>
      <c r="U97" s="89"/>
      <c r="V97" s="89"/>
      <c r="W97" s="89"/>
      <c r="X97" s="89"/>
      <c r="Y97" s="89"/>
      <c r="Z97" s="89"/>
      <c r="AA97" s="15">
        <v>3287091057</v>
      </c>
      <c r="AB97" s="103">
        <v>3748911057.0000005</v>
      </c>
      <c r="AC97" s="15">
        <f t="shared" si="2"/>
        <v>43892256.068901055</v>
      </c>
      <c r="AD97" s="15">
        <f t="shared" si="3"/>
        <v>50058900.480705038</v>
      </c>
      <c r="AE97" s="13">
        <v>74.373152000708018</v>
      </c>
      <c r="AF97" s="13">
        <v>558.408952</v>
      </c>
      <c r="AG97" s="13">
        <v>502.84747299999998</v>
      </c>
      <c r="AH97" s="13">
        <v>377.3680259976</v>
      </c>
      <c r="AI97" s="13">
        <v>2770.2426159975998</v>
      </c>
      <c r="AJ97" s="13">
        <v>525.00127599999996</v>
      </c>
      <c r="AK97" s="13">
        <v>681.01801499999999</v>
      </c>
      <c r="AL97" s="15">
        <f t="shared" si="4"/>
        <v>7.4563887301375349</v>
      </c>
      <c r="AM97" s="15">
        <f t="shared" si="5"/>
        <v>6.7144808786219787</v>
      </c>
      <c r="AN97" s="15">
        <f t="shared" si="6"/>
        <v>5.0389641607370814</v>
      </c>
      <c r="AO97" s="15">
        <f t="shared" si="6"/>
        <v>36.990821418047801</v>
      </c>
      <c r="AP97" s="15">
        <f t="shared" si="7"/>
        <v>7.0102987848844966</v>
      </c>
      <c r="AQ97" s="15">
        <f t="shared" si="8"/>
        <v>9.0935774469221524</v>
      </c>
    </row>
    <row r="98" spans="1:43">
      <c r="A98" s="70">
        <v>36892</v>
      </c>
      <c r="B98" s="13">
        <v>2001</v>
      </c>
      <c r="C98" s="13">
        <v>1</v>
      </c>
      <c r="D98" s="15"/>
      <c r="E98" s="15">
        <v>100.432875161182</v>
      </c>
      <c r="F98" s="17">
        <v>75.06</v>
      </c>
      <c r="G98" s="17"/>
      <c r="H98" s="17"/>
      <c r="I98" s="17">
        <v>40.677860420093708</v>
      </c>
      <c r="J98" s="17">
        <v>71.175101420166868</v>
      </c>
      <c r="K98" s="17">
        <v>102.44871855654306</v>
      </c>
      <c r="L98" s="17">
        <v>28.830403227727633</v>
      </c>
      <c r="M98" s="17">
        <v>20.664544337927801</v>
      </c>
      <c r="N98" s="17">
        <v>131.21163999999999</v>
      </c>
      <c r="O98" s="17">
        <v>35.172525</v>
      </c>
      <c r="P98" s="17">
        <v>69.168719999999993</v>
      </c>
      <c r="Q98" s="17">
        <v>26.364526999999999</v>
      </c>
      <c r="R98" s="89">
        <f t="shared" ref="R98:R121" si="9">K98/$I98</f>
        <v>2.5185375410240676</v>
      </c>
      <c r="S98" s="89">
        <f t="shared" ref="S98:S121" si="10">L98/$I98</f>
        <v>0.70874925401647315</v>
      </c>
      <c r="T98" s="89">
        <f t="shared" ref="T98:T121" si="11">M98/$I98</f>
        <v>0.50800470144000254</v>
      </c>
      <c r="U98" s="89">
        <f t="shared" ref="U98:U121" si="12">N98/$J98</f>
        <v>1.843504784424828</v>
      </c>
      <c r="V98" s="89">
        <f t="shared" ref="V98:V121" si="13">O98/$J98</f>
        <v>0.49416894810400874</v>
      </c>
      <c r="W98" s="89">
        <f t="shared" ref="W98:W121" si="14">Q98/$J98</f>
        <v>0.37041783536580719</v>
      </c>
      <c r="X98" s="89">
        <f t="shared" ref="X98:X121" si="15">P98/$J98</f>
        <v>0.97181062787220163</v>
      </c>
      <c r="Y98" s="89"/>
      <c r="Z98" s="89"/>
      <c r="AA98" s="15">
        <v>2834819957</v>
      </c>
      <c r="AB98" s="103">
        <v>3273306957.0000005</v>
      </c>
      <c r="AC98" s="15">
        <f t="shared" si="2"/>
        <v>37767385.518252067</v>
      </c>
      <c r="AD98" s="15">
        <f t="shared" si="3"/>
        <v>43609205.39568346</v>
      </c>
      <c r="AE98" s="13">
        <v>74.886697382045881</v>
      </c>
      <c r="AF98" s="13">
        <v>551.71805100000006</v>
      </c>
      <c r="AG98" s="13">
        <v>506.98853400000002</v>
      </c>
      <c r="AH98" s="13">
        <v>338.51334910539998</v>
      </c>
      <c r="AI98" s="13">
        <v>1371.5134134968002</v>
      </c>
      <c r="AJ98" s="13">
        <v>468.59293300000002</v>
      </c>
      <c r="AK98" s="13">
        <v>189.89287107999999</v>
      </c>
      <c r="AL98" s="15">
        <f t="shared" si="4"/>
        <v>7.3503603916866513</v>
      </c>
      <c r="AM98" s="15">
        <f t="shared" si="5"/>
        <v>6.7544435651478816</v>
      </c>
      <c r="AN98" s="15">
        <f t="shared" si="6"/>
        <v>4.5099033986863839</v>
      </c>
      <c r="AO98" s="15">
        <f t="shared" si="6"/>
        <v>18.272227731105783</v>
      </c>
      <c r="AP98" s="15">
        <f t="shared" si="7"/>
        <v>6.2429114441779907</v>
      </c>
      <c r="AQ98" s="15">
        <f t="shared" si="8"/>
        <v>2.5298810428990137</v>
      </c>
    </row>
    <row r="99" spans="1:43">
      <c r="A99" s="70">
        <v>36923</v>
      </c>
      <c r="B99" s="13">
        <v>2001</v>
      </c>
      <c r="C99" s="13">
        <v>2</v>
      </c>
      <c r="D99" s="15"/>
      <c r="E99" s="15">
        <v>89.791451336225705</v>
      </c>
      <c r="F99" s="17">
        <v>75.040000000000006</v>
      </c>
      <c r="G99" s="17"/>
      <c r="H99" s="17"/>
      <c r="I99" s="17">
        <v>40.903784962413752</v>
      </c>
      <c r="J99" s="17">
        <v>70.389257774962132</v>
      </c>
      <c r="K99" s="17">
        <v>92.690694163982258</v>
      </c>
      <c r="L99" s="17">
        <v>21.721461813546238</v>
      </c>
      <c r="M99" s="17">
        <v>23.26645795747984</v>
      </c>
      <c r="N99" s="17">
        <v>122.09929000000001</v>
      </c>
      <c r="O99" s="17">
        <v>30.607933999999997</v>
      </c>
      <c r="P99" s="17">
        <v>65.359244000000004</v>
      </c>
      <c r="Q99" s="17">
        <v>25.911771000000005</v>
      </c>
      <c r="R99" s="89">
        <f t="shared" si="9"/>
        <v>2.2660664349070676</v>
      </c>
      <c r="S99" s="89">
        <f t="shared" si="10"/>
        <v>0.53103794266242021</v>
      </c>
      <c r="T99" s="89">
        <f t="shared" si="11"/>
        <v>0.56880941406423025</v>
      </c>
      <c r="U99" s="89">
        <f t="shared" si="12"/>
        <v>1.7346295991691993</v>
      </c>
      <c r="V99" s="89">
        <f t="shared" si="13"/>
        <v>0.43483814103929103</v>
      </c>
      <c r="W99" s="89">
        <f t="shared" si="14"/>
        <v>0.36812109999570092</v>
      </c>
      <c r="X99" s="89">
        <f t="shared" si="15"/>
        <v>0.92854003673339869</v>
      </c>
      <c r="Y99" s="89"/>
      <c r="Z99" s="89"/>
      <c r="AA99" s="15">
        <v>3093984272</v>
      </c>
      <c r="AB99" s="103">
        <v>3529204272</v>
      </c>
      <c r="AC99" s="15">
        <f t="shared" si="2"/>
        <v>41231133.688699357</v>
      </c>
      <c r="AD99" s="15">
        <f t="shared" si="3"/>
        <v>47030973.773987204</v>
      </c>
      <c r="AE99" s="13">
        <v>74.728456951113316</v>
      </c>
      <c r="AF99" s="13">
        <v>511.20438699999994</v>
      </c>
      <c r="AG99" s="13">
        <v>467.97484799999995</v>
      </c>
      <c r="AH99" s="13">
        <v>311.52392002060003</v>
      </c>
      <c r="AI99" s="13">
        <v>1437.5693396964002</v>
      </c>
      <c r="AJ99" s="13">
        <v>459.56950199999994</v>
      </c>
      <c r="AK99" s="13">
        <v>207.30078326</v>
      </c>
      <c r="AL99" s="15">
        <f t="shared" si="4"/>
        <v>6.8124251998933891</v>
      </c>
      <c r="AM99" s="15">
        <f t="shared" si="5"/>
        <v>6.2363385927505322</v>
      </c>
      <c r="AN99" s="15">
        <f t="shared" si="6"/>
        <v>4.1514381665858213</v>
      </c>
      <c r="AO99" s="15">
        <f t="shared" si="6"/>
        <v>19.157373929856078</v>
      </c>
      <c r="AP99" s="15">
        <f t="shared" si="7"/>
        <v>6.1243270522388045</v>
      </c>
      <c r="AQ99" s="15">
        <f t="shared" si="8"/>
        <v>2.7625370903518123</v>
      </c>
    </row>
    <row r="100" spans="1:43">
      <c r="A100" s="70">
        <v>36951</v>
      </c>
      <c r="B100" s="13">
        <v>2001</v>
      </c>
      <c r="C100" s="13">
        <v>3</v>
      </c>
      <c r="D100" s="15"/>
      <c r="E100" s="15">
        <v>101.267897890797</v>
      </c>
      <c r="F100" s="17">
        <v>74.87</v>
      </c>
      <c r="G100" s="17"/>
      <c r="H100" s="17"/>
      <c r="I100" s="17">
        <v>39.086847796942493</v>
      </c>
      <c r="J100" s="17">
        <v>71.097101705749338</v>
      </c>
      <c r="K100" s="17">
        <v>103.07944600293716</v>
      </c>
      <c r="L100" s="17">
        <v>40.89073360208873</v>
      </c>
      <c r="M100" s="17">
        <v>19.150667502754743</v>
      </c>
      <c r="N100" s="17">
        <v>147.24164200000004</v>
      </c>
      <c r="O100" s="17">
        <v>36.500914000000002</v>
      </c>
      <c r="P100" s="17">
        <v>70.396691000000018</v>
      </c>
      <c r="Q100" s="17">
        <v>39.924226999999995</v>
      </c>
      <c r="R100" s="89">
        <f t="shared" si="9"/>
        <v>2.6371900476200691</v>
      </c>
      <c r="S100" s="89">
        <f t="shared" si="10"/>
        <v>1.0461507107075374</v>
      </c>
      <c r="T100" s="89">
        <f t="shared" si="11"/>
        <v>0.48995169941160549</v>
      </c>
      <c r="U100" s="89">
        <f t="shared" si="12"/>
        <v>2.0709935914039264</v>
      </c>
      <c r="V100" s="89">
        <f t="shared" si="13"/>
        <v>0.51339524571714457</v>
      </c>
      <c r="W100" s="89">
        <f t="shared" si="14"/>
        <v>0.56154507064486259</v>
      </c>
      <c r="X100" s="89">
        <f t="shared" si="15"/>
        <v>0.99014853363997701</v>
      </c>
      <c r="Y100" s="89"/>
      <c r="Z100" s="89"/>
      <c r="AA100" s="15">
        <v>2882510881</v>
      </c>
      <c r="AB100" s="103">
        <v>3329077881</v>
      </c>
      <c r="AC100" s="15">
        <f t="shared" si="2"/>
        <v>38500212.114331506</v>
      </c>
      <c r="AD100" s="15">
        <f t="shared" si="3"/>
        <v>44464777.360758647</v>
      </c>
      <c r="AE100" s="13">
        <v>74.800102791235673</v>
      </c>
      <c r="AF100" s="13">
        <v>526.674036</v>
      </c>
      <c r="AG100" s="13">
        <v>478.34150399999999</v>
      </c>
      <c r="AH100" s="13">
        <v>342.29375099859999</v>
      </c>
      <c r="AI100" s="13">
        <v>1643.3522859785999</v>
      </c>
      <c r="AJ100" s="13">
        <v>494.08820800000001</v>
      </c>
      <c r="AK100" s="13">
        <v>293.48753465999999</v>
      </c>
      <c r="AL100" s="15">
        <f t="shared" si="4"/>
        <v>7.0345136369707486</v>
      </c>
      <c r="AM100" s="15">
        <f t="shared" si="5"/>
        <v>6.3889609189261378</v>
      </c>
      <c r="AN100" s="15">
        <f t="shared" si="6"/>
        <v>4.5718412047362094</v>
      </c>
      <c r="AO100" s="15">
        <f t="shared" si="6"/>
        <v>21.949409456105247</v>
      </c>
      <c r="AP100" s="15">
        <f t="shared" si="7"/>
        <v>6.5992815279818346</v>
      </c>
      <c r="AQ100" s="15">
        <f t="shared" si="8"/>
        <v>3.9199617291304927</v>
      </c>
    </row>
    <row r="101" spans="1:43">
      <c r="A101" s="70">
        <v>36982</v>
      </c>
      <c r="B101" s="13">
        <v>2001</v>
      </c>
      <c r="C101" s="13">
        <v>4</v>
      </c>
      <c r="D101" s="15"/>
      <c r="E101" s="15">
        <v>97.472937073237006</v>
      </c>
      <c r="F101" s="17">
        <v>75.02</v>
      </c>
      <c r="G101" s="17"/>
      <c r="H101" s="17"/>
      <c r="I101" s="17">
        <v>39.517637871383364</v>
      </c>
      <c r="J101" s="17">
        <v>71.420352348334333</v>
      </c>
      <c r="K101" s="17">
        <v>92.738990087063129</v>
      </c>
      <c r="L101" s="17">
        <v>20.973089098522365</v>
      </c>
      <c r="M101" s="17">
        <v>22.194787743110528</v>
      </c>
      <c r="N101" s="17">
        <v>132.17403100000001</v>
      </c>
      <c r="O101" s="17">
        <v>31.179039</v>
      </c>
      <c r="P101" s="17">
        <v>72.145424999999975</v>
      </c>
      <c r="Q101" s="17">
        <v>28.618145000000002</v>
      </c>
      <c r="R101" s="89">
        <f t="shared" si="9"/>
        <v>2.3467746323527074</v>
      </c>
      <c r="S101" s="89">
        <f t="shared" si="10"/>
        <v>0.53072729617045244</v>
      </c>
      <c r="T101" s="89">
        <f t="shared" si="11"/>
        <v>0.56164257123229644</v>
      </c>
      <c r="U101" s="89">
        <f t="shared" si="12"/>
        <v>1.8506493829007633</v>
      </c>
      <c r="V101" s="89">
        <f t="shared" si="13"/>
        <v>0.43655677933276338</v>
      </c>
      <c r="W101" s="89">
        <f t="shared" si="14"/>
        <v>0.40070013741212568</v>
      </c>
      <c r="X101" s="89">
        <f t="shared" si="15"/>
        <v>1.0101521853060775</v>
      </c>
      <c r="Y101" s="89"/>
      <c r="Z101" s="89"/>
      <c r="AA101" s="15">
        <v>2825214810.0000005</v>
      </c>
      <c r="AB101" s="103">
        <v>3240096810.0000005</v>
      </c>
      <c r="AC101" s="15">
        <f t="shared" si="2"/>
        <v>37659488.269794732</v>
      </c>
      <c r="AD101" s="15">
        <f t="shared" si="3"/>
        <v>43189773.527059458</v>
      </c>
      <c r="AE101" s="13">
        <v>75.005255276602085</v>
      </c>
      <c r="AF101" s="13">
        <v>699.39330200000006</v>
      </c>
      <c r="AG101" s="13">
        <v>653.42938200000003</v>
      </c>
      <c r="AH101" s="13">
        <v>342.86759766220001</v>
      </c>
      <c r="AI101" s="13">
        <v>1396.5464479022</v>
      </c>
      <c r="AJ101" s="13">
        <v>494.315291</v>
      </c>
      <c r="AK101" s="13">
        <v>255.72465855999999</v>
      </c>
      <c r="AL101" s="15">
        <f t="shared" si="4"/>
        <v>9.3227579578779007</v>
      </c>
      <c r="AM101" s="15">
        <f t="shared" si="5"/>
        <v>8.710069074913358</v>
      </c>
      <c r="AN101" s="15">
        <f t="shared" si="6"/>
        <v>4.5703492090402564</v>
      </c>
      <c r="AO101" s="15">
        <f t="shared" si="6"/>
        <v>18.615655130661157</v>
      </c>
      <c r="AP101" s="15">
        <f t="shared" si="7"/>
        <v>6.5891134497467343</v>
      </c>
      <c r="AQ101" s="15">
        <f t="shared" si="8"/>
        <v>3.4087531133031193</v>
      </c>
    </row>
    <row r="102" spans="1:43">
      <c r="A102" s="70">
        <v>37012</v>
      </c>
      <c r="B102" s="13">
        <v>2001</v>
      </c>
      <c r="C102" s="13">
        <v>5</v>
      </c>
      <c r="D102" s="15"/>
      <c r="E102" s="15">
        <v>108.511646304943</v>
      </c>
      <c r="F102" s="17">
        <v>74.89</v>
      </c>
      <c r="G102" s="17"/>
      <c r="H102" s="17"/>
      <c r="I102" s="17">
        <v>39.613071157631097</v>
      </c>
      <c r="J102" s="17">
        <v>71.893278518788108</v>
      </c>
      <c r="K102" s="17">
        <v>107.43078867094316</v>
      </c>
      <c r="L102" s="17">
        <v>24.88315466780405</v>
      </c>
      <c r="M102" s="17">
        <v>27.771643453061369</v>
      </c>
      <c r="N102" s="17">
        <v>163.430837</v>
      </c>
      <c r="O102" s="17">
        <v>37.139584999999997</v>
      </c>
      <c r="P102" s="17">
        <v>89.040013999999999</v>
      </c>
      <c r="Q102" s="17">
        <v>35.871511999999996</v>
      </c>
      <c r="R102" s="89">
        <f t="shared" si="9"/>
        <v>2.7120035263978162</v>
      </c>
      <c r="S102" s="89">
        <f t="shared" si="10"/>
        <v>0.62815515032367131</v>
      </c>
      <c r="T102" s="89">
        <f t="shared" si="11"/>
        <v>0.70107271770346979</v>
      </c>
      <c r="U102" s="89">
        <f t="shared" si="12"/>
        <v>2.2732422330314241</v>
      </c>
      <c r="V102" s="89">
        <f t="shared" si="13"/>
        <v>0.51659328612054023</v>
      </c>
      <c r="W102" s="89">
        <f t="shared" si="14"/>
        <v>0.498955016923113</v>
      </c>
      <c r="X102" s="89">
        <f t="shared" si="15"/>
        <v>1.2385026226997129</v>
      </c>
      <c r="Y102" s="89"/>
      <c r="Z102" s="89"/>
      <c r="AA102" s="15">
        <v>2781942493</v>
      </c>
      <c r="AB102" s="103">
        <v>3217917493</v>
      </c>
      <c r="AC102" s="15">
        <f t="shared" si="2"/>
        <v>37147048.911737211</v>
      </c>
      <c r="AD102" s="15">
        <f t="shared" si="3"/>
        <v>42968587.167846173</v>
      </c>
      <c r="AE102" s="13">
        <v>75.235667849712456</v>
      </c>
      <c r="AF102" s="13">
        <v>705.85502199999996</v>
      </c>
      <c r="AG102" s="13">
        <v>651.97654399999999</v>
      </c>
      <c r="AH102" s="13">
        <v>362.8996826842</v>
      </c>
      <c r="AI102" s="13">
        <v>1852.4960547841999</v>
      </c>
      <c r="AJ102" s="13">
        <v>467.63124199999999</v>
      </c>
      <c r="AK102" s="13">
        <v>378.64378521999998</v>
      </c>
      <c r="AL102" s="15">
        <f t="shared" si="4"/>
        <v>9.4252239551341965</v>
      </c>
      <c r="AM102" s="15">
        <f t="shared" si="5"/>
        <v>8.7057890773133924</v>
      </c>
      <c r="AN102" s="15">
        <f t="shared" si="6"/>
        <v>4.8457695644839101</v>
      </c>
      <c r="AO102" s="15">
        <f t="shared" si="6"/>
        <v>24.736227197011615</v>
      </c>
      <c r="AP102" s="15">
        <f t="shared" si="7"/>
        <v>6.2442414474562691</v>
      </c>
      <c r="AQ102" s="15">
        <f t="shared" si="8"/>
        <v>5.0559992685271729</v>
      </c>
    </row>
    <row r="103" spans="1:43">
      <c r="A103" s="70">
        <v>37043</v>
      </c>
      <c r="B103" s="13">
        <v>2001</v>
      </c>
      <c r="C103" s="13">
        <v>6</v>
      </c>
      <c r="D103" s="15"/>
      <c r="E103" s="15">
        <v>101.79034628505801</v>
      </c>
      <c r="F103" s="17">
        <v>75.44</v>
      </c>
      <c r="G103" s="17"/>
      <c r="H103" s="17"/>
      <c r="I103" s="17">
        <v>36.904843239801956</v>
      </c>
      <c r="J103" s="17">
        <v>71.173396762261191</v>
      </c>
      <c r="K103" s="17">
        <v>109.40608247404846</v>
      </c>
      <c r="L103" s="17">
        <v>19.493863311858121</v>
      </c>
      <c r="M103" s="17">
        <v>23.195449322733328</v>
      </c>
      <c r="N103" s="17">
        <v>142.91267800000003</v>
      </c>
      <c r="O103" s="17">
        <v>29.816080000000003</v>
      </c>
      <c r="P103" s="17">
        <v>72.023639000000003</v>
      </c>
      <c r="Q103" s="17">
        <v>38.921701999999996</v>
      </c>
      <c r="R103" s="89">
        <f t="shared" si="9"/>
        <v>2.9645453785874305</v>
      </c>
      <c r="S103" s="89">
        <f t="shared" si="10"/>
        <v>0.52821964816894129</v>
      </c>
      <c r="T103" s="89">
        <f t="shared" si="11"/>
        <v>0.6285204674089222</v>
      </c>
      <c r="U103" s="89">
        <f t="shared" si="12"/>
        <v>2.0079507864064414</v>
      </c>
      <c r="V103" s="89">
        <f t="shared" si="13"/>
        <v>0.41892169485171471</v>
      </c>
      <c r="W103" s="89">
        <f t="shared" si="14"/>
        <v>0.54685744632940925</v>
      </c>
      <c r="X103" s="89">
        <f t="shared" si="15"/>
        <v>1.0119460680031733</v>
      </c>
      <c r="Y103" s="89"/>
      <c r="Z103" s="89"/>
      <c r="AA103" s="15">
        <v>2871501583</v>
      </c>
      <c r="AB103" s="103">
        <v>3288385583</v>
      </c>
      <c r="AC103" s="15">
        <f t="shared" si="2"/>
        <v>38063382.59544009</v>
      </c>
      <c r="AD103" s="15">
        <f t="shared" si="3"/>
        <v>43589416.529692471</v>
      </c>
      <c r="AE103" s="13">
        <v>74.635537025619925</v>
      </c>
      <c r="AF103" s="13">
        <v>513.14596899999992</v>
      </c>
      <c r="AG103" s="13">
        <v>468.22295199999996</v>
      </c>
      <c r="AH103" s="13">
        <v>368.71843200000001</v>
      </c>
      <c r="AI103" s="13">
        <v>1783.0977955999999</v>
      </c>
      <c r="AJ103" s="13">
        <v>487.84936099999999</v>
      </c>
      <c r="AK103" s="13">
        <v>395.30289074000001</v>
      </c>
      <c r="AL103" s="15">
        <f t="shared" si="4"/>
        <v>6.8020409464475069</v>
      </c>
      <c r="AM103" s="15">
        <f t="shared" si="5"/>
        <v>6.2065608695652168</v>
      </c>
      <c r="AN103" s="15">
        <f t="shared" si="6"/>
        <v>4.8875720042417816</v>
      </c>
      <c r="AO103" s="15">
        <f t="shared" si="6"/>
        <v>23.635972900318134</v>
      </c>
      <c r="AP103" s="15">
        <f t="shared" si="7"/>
        <v>6.4667200556733828</v>
      </c>
      <c r="AQ103" s="15">
        <f t="shared" si="8"/>
        <v>5.2399640872216331</v>
      </c>
    </row>
    <row r="104" spans="1:43">
      <c r="A104" s="70">
        <v>37073</v>
      </c>
      <c r="B104" s="13">
        <v>2001</v>
      </c>
      <c r="C104" s="13">
        <v>7</v>
      </c>
      <c r="D104" s="15"/>
      <c r="E104" s="15">
        <v>104.982716323958</v>
      </c>
      <c r="F104" s="17">
        <v>76.34</v>
      </c>
      <c r="G104" s="17"/>
      <c r="H104" s="17"/>
      <c r="I104" s="17">
        <v>37.57180271040221</v>
      </c>
      <c r="J104" s="17">
        <v>70.103389274992196</v>
      </c>
      <c r="K104" s="17">
        <v>120.70927180862316</v>
      </c>
      <c r="L104" s="17">
        <v>29.043547984400256</v>
      </c>
      <c r="M104" s="17">
        <v>31.55682786329896</v>
      </c>
      <c r="N104" s="17">
        <v>129.23560599999999</v>
      </c>
      <c r="O104" s="17">
        <v>31.724080999999998</v>
      </c>
      <c r="P104" s="17">
        <v>68.047652999999997</v>
      </c>
      <c r="Q104" s="17">
        <v>27.920204000000002</v>
      </c>
      <c r="R104" s="89">
        <f t="shared" si="9"/>
        <v>3.212762313776425</v>
      </c>
      <c r="S104" s="89">
        <f t="shared" si="10"/>
        <v>0.7730144919652524</v>
      </c>
      <c r="T104" s="89">
        <f t="shared" si="11"/>
        <v>0.83990720665000373</v>
      </c>
      <c r="U104" s="89">
        <f t="shared" si="12"/>
        <v>1.8435001122848975</v>
      </c>
      <c r="V104" s="89">
        <f t="shared" si="13"/>
        <v>0.45253277092719468</v>
      </c>
      <c r="W104" s="89">
        <f t="shared" si="14"/>
        <v>0.39827181379887872</v>
      </c>
      <c r="X104" s="89">
        <f t="shared" si="15"/>
        <v>0.97067565068889561</v>
      </c>
      <c r="Y104" s="89"/>
      <c r="Z104" s="89"/>
      <c r="AA104" s="15">
        <v>2959865418.0000005</v>
      </c>
      <c r="AB104" s="103">
        <v>3374131418.0000005</v>
      </c>
      <c r="AC104" s="15">
        <f t="shared" si="2"/>
        <v>38772143.280062884</v>
      </c>
      <c r="AD104" s="15">
        <f t="shared" si="3"/>
        <v>44198734.844118424</v>
      </c>
      <c r="AE104" s="13">
        <v>74.403408149433403</v>
      </c>
      <c r="AF104" s="13">
        <v>619.18478100000004</v>
      </c>
      <c r="AG104" s="13">
        <v>575.15462400000001</v>
      </c>
      <c r="AH104" s="13">
        <v>143.07866558000001</v>
      </c>
      <c r="AI104" s="13">
        <v>1494.0229269852</v>
      </c>
      <c r="AJ104" s="13">
        <v>253.33606258000003</v>
      </c>
      <c r="AK104" s="13">
        <v>261.22785047999997</v>
      </c>
      <c r="AL104" s="15">
        <f t="shared" si="4"/>
        <v>8.1108826434372538</v>
      </c>
      <c r="AM104" s="15">
        <f t="shared" si="5"/>
        <v>7.5341187319884728</v>
      </c>
      <c r="AN104" s="15">
        <f t="shared" si="6"/>
        <v>1.8742293107152215</v>
      </c>
      <c r="AO104" s="15">
        <f t="shared" si="6"/>
        <v>19.570643528755568</v>
      </c>
      <c r="AP104" s="15">
        <f t="shared" si="7"/>
        <v>3.318523219544145</v>
      </c>
      <c r="AQ104" s="15">
        <f t="shared" si="8"/>
        <v>3.4219000586848307</v>
      </c>
    </row>
    <row r="105" spans="1:43">
      <c r="A105" s="70">
        <v>37104</v>
      </c>
      <c r="B105" s="13">
        <v>2001</v>
      </c>
      <c r="C105" s="13">
        <v>8</v>
      </c>
      <c r="D105" s="15"/>
      <c r="E105" s="15">
        <v>99.6008030419205</v>
      </c>
      <c r="F105" s="17">
        <v>75.84</v>
      </c>
      <c r="G105" s="17"/>
      <c r="H105" s="17"/>
      <c r="I105" s="17">
        <v>37.830477608010469</v>
      </c>
      <c r="J105" s="17">
        <v>69.437298429322297</v>
      </c>
      <c r="K105" s="17">
        <v>120.84193975701368</v>
      </c>
      <c r="L105" s="17">
        <v>33.899659503323015</v>
      </c>
      <c r="M105" s="17">
        <v>22.528894981175409</v>
      </c>
      <c r="N105" s="17">
        <v>165.87218900000002</v>
      </c>
      <c r="O105" s="17">
        <v>35.202593999999998</v>
      </c>
      <c r="P105" s="17">
        <v>77.77804900000001</v>
      </c>
      <c r="Q105" s="17">
        <v>52.659806000000003</v>
      </c>
      <c r="R105" s="89">
        <f t="shared" si="9"/>
        <v>3.1943011930524987</v>
      </c>
      <c r="S105" s="89">
        <f t="shared" si="10"/>
        <v>0.89609388109191845</v>
      </c>
      <c r="T105" s="89">
        <f t="shared" si="11"/>
        <v>0.59552235143880383</v>
      </c>
      <c r="U105" s="89">
        <f t="shared" si="12"/>
        <v>2.3888053359223833</v>
      </c>
      <c r="V105" s="89">
        <f t="shared" si="13"/>
        <v>0.50696952209094714</v>
      </c>
      <c r="W105" s="89">
        <f t="shared" si="14"/>
        <v>0.75837924560962733</v>
      </c>
      <c r="X105" s="89">
        <f t="shared" si="15"/>
        <v>1.120119168794671</v>
      </c>
      <c r="Y105" s="89"/>
      <c r="Z105" s="89"/>
      <c r="AA105" s="15">
        <v>2986831656</v>
      </c>
      <c r="AB105" s="103">
        <v>3419461656</v>
      </c>
      <c r="AC105" s="15">
        <f t="shared" si="2"/>
        <v>39383328.797468349</v>
      </c>
      <c r="AD105" s="15">
        <f t="shared" si="3"/>
        <v>45087838.291139238</v>
      </c>
      <c r="AE105" s="13">
        <v>76.728927078509173</v>
      </c>
      <c r="AF105" s="13">
        <v>594.20377499999995</v>
      </c>
      <c r="AG105" s="13">
        <v>542.84907699999997</v>
      </c>
      <c r="AH105" s="13">
        <v>162.67971602380001</v>
      </c>
      <c r="AI105" s="13">
        <v>1664.6488324837999</v>
      </c>
      <c r="AJ105" s="13">
        <v>297.8926960238</v>
      </c>
      <c r="AK105" s="13">
        <v>375.36546970000001</v>
      </c>
      <c r="AL105" s="15">
        <f t="shared" si="4"/>
        <v>7.8349653876582268</v>
      </c>
      <c r="AM105" s="15">
        <f t="shared" si="5"/>
        <v>7.1578201081223618</v>
      </c>
      <c r="AN105" s="15">
        <f t="shared" si="6"/>
        <v>2.1450384496809072</v>
      </c>
      <c r="AO105" s="15">
        <f t="shared" si="6"/>
        <v>21.949483550683013</v>
      </c>
      <c r="AP105" s="15">
        <f t="shared" si="7"/>
        <v>3.9279100214108649</v>
      </c>
      <c r="AQ105" s="15">
        <f t="shared" si="8"/>
        <v>4.9494392101793245</v>
      </c>
    </row>
    <row r="106" spans="1:43">
      <c r="A106" s="70">
        <v>37135</v>
      </c>
      <c r="B106" s="13">
        <v>2001</v>
      </c>
      <c r="C106" s="13">
        <v>9</v>
      </c>
      <c r="D106" s="15"/>
      <c r="E106" s="15">
        <v>105.565223916029</v>
      </c>
      <c r="F106" s="17">
        <v>75.64</v>
      </c>
      <c r="G106" s="17"/>
      <c r="H106" s="17"/>
      <c r="I106" s="17">
        <v>36.796420164333632</v>
      </c>
      <c r="J106" s="17">
        <v>69.7625641138861</v>
      </c>
      <c r="K106" s="17">
        <v>117.24981769138256</v>
      </c>
      <c r="L106" s="17">
        <v>52.119811103618808</v>
      </c>
      <c r="M106" s="17">
        <v>20.792333091577753</v>
      </c>
      <c r="N106" s="17">
        <v>132.20336699999999</v>
      </c>
      <c r="O106" s="17">
        <v>30.560408999999996</v>
      </c>
      <c r="P106" s="17">
        <v>62.745223999999993</v>
      </c>
      <c r="Q106" s="17">
        <v>38.501128999999999</v>
      </c>
      <c r="R106" s="89">
        <f t="shared" si="9"/>
        <v>3.1864463218906152</v>
      </c>
      <c r="S106" s="89">
        <f t="shared" si="10"/>
        <v>1.4164370031337443</v>
      </c>
      <c r="T106" s="89">
        <f t="shared" si="11"/>
        <v>0.56506401978015064</v>
      </c>
      <c r="U106" s="89">
        <f t="shared" si="12"/>
        <v>1.8950474180418659</v>
      </c>
      <c r="V106" s="89">
        <f t="shared" si="13"/>
        <v>0.4380631559085284</v>
      </c>
      <c r="W106" s="89">
        <f t="shared" si="14"/>
        <v>0.55188810057422222</v>
      </c>
      <c r="X106" s="89">
        <f t="shared" si="15"/>
        <v>0.89941109242443518</v>
      </c>
      <c r="Y106" s="89"/>
      <c r="Z106" s="89"/>
      <c r="AA106" s="15">
        <v>2897531181.9999995</v>
      </c>
      <c r="AB106" s="103">
        <v>3334134182</v>
      </c>
      <c r="AC106" s="15">
        <f t="shared" si="2"/>
        <v>38306863.855103113</v>
      </c>
      <c r="AD106" s="15">
        <f t="shared" si="3"/>
        <v>44078981.78212586</v>
      </c>
      <c r="AE106" s="13">
        <v>78.218274840752599</v>
      </c>
      <c r="AF106" s="13">
        <v>489.76454200000001</v>
      </c>
      <c r="AG106" s="13">
        <v>449.023391</v>
      </c>
      <c r="AH106" s="13">
        <v>140.39751398300001</v>
      </c>
      <c r="AI106" s="13">
        <v>1524.8648896627999</v>
      </c>
      <c r="AJ106" s="13">
        <v>266.64557198299997</v>
      </c>
      <c r="AK106" s="13">
        <v>372.24600106000003</v>
      </c>
      <c r="AL106" s="15">
        <f t="shared" si="4"/>
        <v>6.4749410629296671</v>
      </c>
      <c r="AM106" s="15">
        <f t="shared" si="5"/>
        <v>5.9363219328397676</v>
      </c>
      <c r="AN106" s="15">
        <f t="shared" si="6"/>
        <v>1.8561278950687468</v>
      </c>
      <c r="AO106" s="15">
        <f t="shared" si="6"/>
        <v>20.159504093902694</v>
      </c>
      <c r="AP106" s="15">
        <f t="shared" si="7"/>
        <v>3.5251926491671068</v>
      </c>
      <c r="AQ106" s="15">
        <f t="shared" si="8"/>
        <v>4.9212850483870971</v>
      </c>
    </row>
    <row r="107" spans="1:43">
      <c r="A107" s="70">
        <v>37165</v>
      </c>
      <c r="B107" s="13">
        <v>2001</v>
      </c>
      <c r="C107" s="13">
        <v>10</v>
      </c>
      <c r="D107" s="15"/>
      <c r="E107" s="15">
        <v>111.845836002697</v>
      </c>
      <c r="F107" s="17">
        <v>75.7</v>
      </c>
      <c r="G107" s="17"/>
      <c r="H107" s="17"/>
      <c r="I107" s="17">
        <v>35.743372151247982</v>
      </c>
      <c r="J107" s="17">
        <v>68.737555358512523</v>
      </c>
      <c r="K107" s="17">
        <v>108.81271700718607</v>
      </c>
      <c r="L107" s="17">
        <v>20.287469065448796</v>
      </c>
      <c r="M107" s="17">
        <v>26.92619921513753</v>
      </c>
      <c r="N107" s="17">
        <v>155.82214999999999</v>
      </c>
      <c r="O107" s="17">
        <v>37.345708000000009</v>
      </c>
      <c r="P107" s="17">
        <v>75.153936000000016</v>
      </c>
      <c r="Q107" s="17">
        <v>41.901953999999989</v>
      </c>
      <c r="R107" s="89">
        <f t="shared" si="9"/>
        <v>3.0442767556106722</v>
      </c>
      <c r="S107" s="89">
        <f t="shared" si="10"/>
        <v>0.56758687959273757</v>
      </c>
      <c r="T107" s="89">
        <f t="shared" si="11"/>
        <v>0.75332005892447396</v>
      </c>
      <c r="U107" s="89">
        <f t="shared" si="12"/>
        <v>2.2669143408909846</v>
      </c>
      <c r="V107" s="89">
        <f t="shared" si="13"/>
        <v>0.54330864409153123</v>
      </c>
      <c r="W107" s="89">
        <f t="shared" si="14"/>
        <v>0.60959331156677243</v>
      </c>
      <c r="X107" s="89">
        <f t="shared" si="15"/>
        <v>1.0933460698161546</v>
      </c>
      <c r="Y107" s="89"/>
      <c r="Z107" s="89"/>
      <c r="AA107" s="15">
        <v>2992374015.0000005</v>
      </c>
      <c r="AB107" s="103">
        <v>3434242015.0000005</v>
      </c>
      <c r="AC107" s="15">
        <f t="shared" si="2"/>
        <v>39529379.326287985</v>
      </c>
      <c r="AD107" s="15">
        <f t="shared" si="3"/>
        <v>45366473.117569357</v>
      </c>
      <c r="AE107" s="13">
        <v>78.282423262348829</v>
      </c>
      <c r="AF107" s="13">
        <v>564.52898400000004</v>
      </c>
      <c r="AG107" s="13">
        <v>514.83126300000004</v>
      </c>
      <c r="AH107" s="13">
        <v>154.76787200859999</v>
      </c>
      <c r="AI107" s="13">
        <v>1350.0248002118001</v>
      </c>
      <c r="AJ107" s="13">
        <v>270.31670600860002</v>
      </c>
      <c r="AK107" s="13">
        <v>320.20906186000002</v>
      </c>
      <c r="AL107" s="15">
        <f t="shared" si="4"/>
        <v>7.4574502509907532</v>
      </c>
      <c r="AM107" s="15">
        <f t="shared" si="5"/>
        <v>6.8009413870541611</v>
      </c>
      <c r="AN107" s="15">
        <f t="shared" si="6"/>
        <v>2.0444897227027741</v>
      </c>
      <c r="AO107" s="15">
        <f t="shared" si="6"/>
        <v>17.833881112441215</v>
      </c>
      <c r="AP107" s="15">
        <f t="shared" si="7"/>
        <v>3.5708943990568032</v>
      </c>
      <c r="AQ107" s="15">
        <f t="shared" si="8"/>
        <v>4.2299743970937911</v>
      </c>
    </row>
    <row r="108" spans="1:43">
      <c r="A108" s="70">
        <v>37196</v>
      </c>
      <c r="B108" s="13">
        <v>2001</v>
      </c>
      <c r="C108" s="13">
        <v>11</v>
      </c>
      <c r="D108" s="15"/>
      <c r="E108" s="15">
        <v>110.939141995822</v>
      </c>
      <c r="F108" s="17">
        <v>75.53</v>
      </c>
      <c r="G108" s="17"/>
      <c r="H108" s="17"/>
      <c r="I108" s="17">
        <v>36.521174332913489</v>
      </c>
      <c r="J108" s="17">
        <v>68.590752983296355</v>
      </c>
      <c r="K108" s="17">
        <v>115.32950973233916</v>
      </c>
      <c r="L108" s="17">
        <v>21.199429021114167</v>
      </c>
      <c r="M108" s="17">
        <v>27.486518621018046</v>
      </c>
      <c r="N108" s="17">
        <v>146.91065999999998</v>
      </c>
      <c r="O108" s="17">
        <v>37.702928999999997</v>
      </c>
      <c r="P108" s="17">
        <v>77.436554999999998</v>
      </c>
      <c r="Q108" s="17">
        <v>31.137416999999996</v>
      </c>
      <c r="R108" s="89">
        <f t="shared" si="9"/>
        <v>3.1578806497578116</v>
      </c>
      <c r="S108" s="89">
        <f t="shared" si="10"/>
        <v>0.58046953331423656</v>
      </c>
      <c r="T108" s="89">
        <f t="shared" si="11"/>
        <v>0.75261869649812274</v>
      </c>
      <c r="U108" s="89">
        <f t="shared" si="12"/>
        <v>2.1418435227818038</v>
      </c>
      <c r="V108" s="89">
        <f t="shared" si="13"/>
        <v>0.54967947369205361</v>
      </c>
      <c r="W108" s="89">
        <f t="shared" si="14"/>
        <v>0.45395939898170784</v>
      </c>
      <c r="X108" s="89">
        <f t="shared" si="15"/>
        <v>1.1289649352421869</v>
      </c>
      <c r="Y108" s="89"/>
      <c r="Z108" s="89"/>
      <c r="AA108" s="15">
        <v>2942254809</v>
      </c>
      <c r="AB108" s="103">
        <v>3403482809</v>
      </c>
      <c r="AC108" s="15">
        <f t="shared" si="2"/>
        <v>38954783.648881242</v>
      </c>
      <c r="AD108" s="15">
        <f t="shared" si="3"/>
        <v>45061337.336157821</v>
      </c>
      <c r="AE108" s="13">
        <v>78.385549905073304</v>
      </c>
      <c r="AF108" s="13">
        <v>557.03732000000002</v>
      </c>
      <c r="AG108" s="13">
        <v>505.15308499999998</v>
      </c>
      <c r="AH108" s="13">
        <v>166.43302502020001</v>
      </c>
      <c r="AI108" s="13">
        <v>1785.5325033002</v>
      </c>
      <c r="AJ108" s="13">
        <v>295.5746320202</v>
      </c>
      <c r="AK108" s="13">
        <v>568.83687898000005</v>
      </c>
      <c r="AL108" s="15">
        <f t="shared" si="4"/>
        <v>7.3750472659870256</v>
      </c>
      <c r="AM108" s="15">
        <f t="shared" si="5"/>
        <v>6.6881118098768697</v>
      </c>
      <c r="AN108" s="15">
        <f t="shared" si="6"/>
        <v>2.2035353504594202</v>
      </c>
      <c r="AO108" s="15">
        <f t="shared" si="6"/>
        <v>23.640043734942406</v>
      </c>
      <c r="AP108" s="15">
        <f t="shared" si="7"/>
        <v>3.91334081848537</v>
      </c>
      <c r="AQ108" s="15">
        <f t="shared" si="8"/>
        <v>7.5312707398384751</v>
      </c>
    </row>
    <row r="109" spans="1:43">
      <c r="A109" s="70">
        <v>37226</v>
      </c>
      <c r="B109" s="13">
        <v>2001</v>
      </c>
      <c r="C109" s="13">
        <v>12</v>
      </c>
      <c r="D109" s="15"/>
      <c r="E109" s="15">
        <v>111.33242980145</v>
      </c>
      <c r="F109" s="17">
        <v>75.58</v>
      </c>
      <c r="G109" s="17"/>
      <c r="H109" s="17"/>
      <c r="I109" s="17">
        <v>35.807188129728203</v>
      </c>
      <c r="J109" s="17">
        <v>67.251347623620006</v>
      </c>
      <c r="K109" s="17">
        <v>103.22454420054773</v>
      </c>
      <c r="L109" s="17">
        <v>14.110715636415136</v>
      </c>
      <c r="M109" s="17">
        <v>23.452628100132667</v>
      </c>
      <c r="N109" s="17">
        <v>139.155565</v>
      </c>
      <c r="O109" s="17">
        <v>36.585122999999996</v>
      </c>
      <c r="P109" s="17">
        <v>70.745915999999994</v>
      </c>
      <c r="Q109" s="17">
        <v>30.649827000000002</v>
      </c>
      <c r="R109" s="89">
        <f t="shared" si="9"/>
        <v>2.8827883336320288</v>
      </c>
      <c r="S109" s="89">
        <f t="shared" si="10"/>
        <v>0.39407494342455773</v>
      </c>
      <c r="T109" s="89">
        <f t="shared" si="11"/>
        <v>0.65496983497181094</v>
      </c>
      <c r="U109" s="89">
        <f t="shared" si="12"/>
        <v>2.0691862678916162</v>
      </c>
      <c r="V109" s="89">
        <f t="shared" si="13"/>
        <v>0.54400579754554357</v>
      </c>
      <c r="W109" s="89">
        <f t="shared" si="14"/>
        <v>0.45575037650598954</v>
      </c>
      <c r="X109" s="89">
        <f t="shared" si="15"/>
        <v>1.0519628007447188</v>
      </c>
      <c r="Y109" s="89"/>
      <c r="Z109" s="89"/>
      <c r="AA109" s="15">
        <v>3708631265</v>
      </c>
      <c r="AB109" s="103">
        <v>4249436264.9999995</v>
      </c>
      <c r="AC109" s="15">
        <f t="shared" si="2"/>
        <v>49068950.317544326</v>
      </c>
      <c r="AD109" s="15">
        <f t="shared" si="3"/>
        <v>56224348.57105054</v>
      </c>
      <c r="AE109" s="13">
        <v>78.28475271167234</v>
      </c>
      <c r="AF109" s="13">
        <v>556.78132600000004</v>
      </c>
      <c r="AG109" s="13">
        <v>510.854511</v>
      </c>
      <c r="AH109" s="13">
        <v>151.75572404659999</v>
      </c>
      <c r="AI109" s="13">
        <v>2759.8153704542001</v>
      </c>
      <c r="AJ109" s="13">
        <v>291.70074604659999</v>
      </c>
      <c r="AK109" s="13">
        <v>874.39948544000003</v>
      </c>
      <c r="AL109" s="15">
        <f t="shared" si="4"/>
        <v>7.3667812384228641</v>
      </c>
      <c r="AM109" s="15">
        <f t="shared" si="5"/>
        <v>6.7591229293463879</v>
      </c>
      <c r="AN109" s="15">
        <f t="shared" si="6"/>
        <v>2.007882032900238</v>
      </c>
      <c r="AO109" s="15">
        <f t="shared" si="6"/>
        <v>36.515154411937026</v>
      </c>
      <c r="AP109" s="15">
        <f t="shared" si="7"/>
        <v>3.8594965076290024</v>
      </c>
      <c r="AQ109" s="15">
        <f t="shared" si="8"/>
        <v>11.569191392431861</v>
      </c>
    </row>
    <row r="110" spans="1:43">
      <c r="A110" s="70">
        <v>37257</v>
      </c>
      <c r="B110" s="13">
        <v>2002</v>
      </c>
      <c r="C110" s="13">
        <v>1</v>
      </c>
      <c r="D110" s="15"/>
      <c r="E110" s="15">
        <v>107.113056998098</v>
      </c>
      <c r="F110" s="17">
        <v>75.569999999999993</v>
      </c>
      <c r="G110" s="17"/>
      <c r="H110" s="17">
        <v>72.400000000000006</v>
      </c>
      <c r="I110" s="17">
        <v>34.170277848558079</v>
      </c>
      <c r="J110" s="17">
        <v>66.946041632763396</v>
      </c>
      <c r="K110" s="17">
        <v>107.94306011447709</v>
      </c>
      <c r="L110" s="17">
        <v>29.401437448605321</v>
      </c>
      <c r="M110" s="17">
        <v>25.501051838393657</v>
      </c>
      <c r="N110" s="17">
        <v>127.773624</v>
      </c>
      <c r="O110" s="17">
        <v>31.318357999999996</v>
      </c>
      <c r="P110" s="17">
        <v>62.658224999999995</v>
      </c>
      <c r="Q110" s="17">
        <v>33.643904999999997</v>
      </c>
      <c r="R110" s="89">
        <f t="shared" si="9"/>
        <v>3.1589751945500226</v>
      </c>
      <c r="S110" s="89">
        <f t="shared" si="10"/>
        <v>0.86043893406169669</v>
      </c>
      <c r="T110" s="89">
        <f t="shared" si="11"/>
        <v>0.74629337084742942</v>
      </c>
      <c r="U110" s="89">
        <f t="shared" si="12"/>
        <v>1.9086061084971988</v>
      </c>
      <c r="V110" s="89">
        <f t="shared" si="13"/>
        <v>0.46781493328311724</v>
      </c>
      <c r="W110" s="89">
        <f t="shared" si="14"/>
        <v>0.50255256590905995</v>
      </c>
      <c r="X110" s="89">
        <f t="shared" si="15"/>
        <v>0.93595115516635796</v>
      </c>
      <c r="Y110" s="89"/>
      <c r="Z110" s="89"/>
      <c r="AA110" s="15">
        <v>3082113148.0000005</v>
      </c>
      <c r="AB110" s="103">
        <v>3501573148.0000005</v>
      </c>
      <c r="AC110" s="15">
        <f t="shared" si="2"/>
        <v>40784876.908826262</v>
      </c>
      <c r="AD110" s="15">
        <f t="shared" si="3"/>
        <v>46335492.232367352</v>
      </c>
      <c r="AE110" s="13">
        <v>79.046069547616256</v>
      </c>
      <c r="AF110" s="13">
        <v>579.75500699999998</v>
      </c>
      <c r="AG110" s="13">
        <v>530.32857100000001</v>
      </c>
      <c r="AH110" s="13">
        <v>185.77809201670001</v>
      </c>
      <c r="AI110" s="13">
        <v>1390.2545684332999</v>
      </c>
      <c r="AJ110" s="13">
        <v>316.12404601670005</v>
      </c>
      <c r="AK110" s="13">
        <v>263.90486900000002</v>
      </c>
      <c r="AL110" s="15">
        <f t="shared" si="4"/>
        <v>7.6717613735609369</v>
      </c>
      <c r="AM110" s="15">
        <f t="shared" si="5"/>
        <v>7.0177129945745671</v>
      </c>
      <c r="AN110" s="15">
        <f t="shared" si="6"/>
        <v>2.4583577083062065</v>
      </c>
      <c r="AO110" s="15">
        <f t="shared" si="6"/>
        <v>18.396911055091969</v>
      </c>
      <c r="AP110" s="15">
        <f t="shared" si="7"/>
        <v>4.1831949982360737</v>
      </c>
      <c r="AQ110" s="15">
        <f t="shared" si="8"/>
        <v>3.4921909355564384</v>
      </c>
    </row>
    <row r="111" spans="1:43">
      <c r="A111" s="70">
        <v>37288</v>
      </c>
      <c r="B111" s="13">
        <v>2002</v>
      </c>
      <c r="C111" s="13">
        <v>2</v>
      </c>
      <c r="D111" s="15"/>
      <c r="E111" s="15">
        <v>95.985068007998805</v>
      </c>
      <c r="F111" s="17">
        <v>75.73</v>
      </c>
      <c r="G111" s="17"/>
      <c r="H111" s="17">
        <v>69.7</v>
      </c>
      <c r="I111" s="17">
        <v>33.496155773850134</v>
      </c>
      <c r="J111" s="17">
        <v>66.72673092115113</v>
      </c>
      <c r="K111" s="17">
        <v>107.50620881675754</v>
      </c>
      <c r="L111" s="17">
        <v>15.255558690814947</v>
      </c>
      <c r="M111" s="17">
        <v>22.541627260650284</v>
      </c>
      <c r="N111" s="17">
        <v>117.04965300000001</v>
      </c>
      <c r="O111" s="17">
        <v>24.882635999999998</v>
      </c>
      <c r="P111" s="17">
        <v>57.782117</v>
      </c>
      <c r="Q111" s="17">
        <v>34.104410000000009</v>
      </c>
      <c r="R111" s="89">
        <f t="shared" si="9"/>
        <v>3.2095088625270174</v>
      </c>
      <c r="S111" s="89">
        <f t="shared" si="10"/>
        <v>0.45544207501938766</v>
      </c>
      <c r="T111" s="89">
        <f t="shared" si="11"/>
        <v>0.67296162021816663</v>
      </c>
      <c r="U111" s="89">
        <f t="shared" si="12"/>
        <v>1.7541643563853575</v>
      </c>
      <c r="V111" s="89">
        <f t="shared" si="13"/>
        <v>0.3729035673784622</v>
      </c>
      <c r="W111" s="89">
        <f t="shared" si="14"/>
        <v>0.51110566229147525</v>
      </c>
      <c r="X111" s="89">
        <f t="shared" si="15"/>
        <v>0.86595156397335427</v>
      </c>
      <c r="Y111" s="89"/>
      <c r="Z111" s="89"/>
      <c r="AA111" s="15">
        <v>3092895316</v>
      </c>
      <c r="AB111" s="103">
        <v>3499676316</v>
      </c>
      <c r="AC111" s="15">
        <f t="shared" si="2"/>
        <v>40841084.325894624</v>
      </c>
      <c r="AD111" s="15">
        <f t="shared" si="3"/>
        <v>46212548.738940969</v>
      </c>
      <c r="AE111" s="13">
        <v>79.47079508778134</v>
      </c>
      <c r="AF111" s="13">
        <v>487.10442699999999</v>
      </c>
      <c r="AG111" s="13">
        <v>446.08144199999998</v>
      </c>
      <c r="AH111" s="13">
        <v>185.26022101469999</v>
      </c>
      <c r="AI111" s="13">
        <v>1357.3720551747001</v>
      </c>
      <c r="AJ111" s="13">
        <v>305.04348001469998</v>
      </c>
      <c r="AK111" s="13">
        <v>207.268092</v>
      </c>
      <c r="AL111" s="15">
        <f t="shared" si="4"/>
        <v>6.432119727980985</v>
      </c>
      <c r="AM111" s="15">
        <f t="shared" si="5"/>
        <v>5.8904191469694966</v>
      </c>
      <c r="AN111" s="15">
        <f t="shared" si="6"/>
        <v>2.4463253798322988</v>
      </c>
      <c r="AO111" s="15">
        <f t="shared" si="6"/>
        <v>17.923835404393241</v>
      </c>
      <c r="AP111" s="15">
        <f t="shared" si="7"/>
        <v>4.0280401428060211</v>
      </c>
      <c r="AQ111" s="15">
        <f t="shared" si="8"/>
        <v>2.736935058761389</v>
      </c>
    </row>
    <row r="112" spans="1:43">
      <c r="A112" s="70">
        <v>37316</v>
      </c>
      <c r="B112" s="13">
        <v>2002</v>
      </c>
      <c r="C112" s="13">
        <v>3</v>
      </c>
      <c r="D112" s="15"/>
      <c r="E112" s="15">
        <v>104.675852847351</v>
      </c>
      <c r="F112" s="17">
        <v>75.5</v>
      </c>
      <c r="G112" s="17"/>
      <c r="H112" s="17">
        <v>77.400000000000006</v>
      </c>
      <c r="I112" s="17">
        <v>33.70398746770929</v>
      </c>
      <c r="J112" s="17">
        <v>67.972630482329336</v>
      </c>
      <c r="K112" s="17">
        <v>91.976835953851804</v>
      </c>
      <c r="L112" s="17">
        <v>20.401962339412798</v>
      </c>
      <c r="M112" s="17">
        <v>24.615254657008371</v>
      </c>
      <c r="N112" s="17">
        <v>148.23036900000002</v>
      </c>
      <c r="O112" s="17">
        <v>31.941589999999998</v>
      </c>
      <c r="P112" s="17">
        <v>84.843572000000009</v>
      </c>
      <c r="Q112" s="17">
        <v>31.269184999999997</v>
      </c>
      <c r="R112" s="89">
        <f t="shared" si="9"/>
        <v>2.7289600686557298</v>
      </c>
      <c r="S112" s="89">
        <f t="shared" si="10"/>
        <v>0.6053278520519052</v>
      </c>
      <c r="T112" s="89">
        <f t="shared" si="11"/>
        <v>0.73033657161757071</v>
      </c>
      <c r="U112" s="89">
        <f t="shared" si="12"/>
        <v>2.1807360984585564</v>
      </c>
      <c r="V112" s="89">
        <f t="shared" si="13"/>
        <v>0.46991840353013509</v>
      </c>
      <c r="W112" s="89">
        <f t="shared" si="14"/>
        <v>0.46002611312988634</v>
      </c>
      <c r="X112" s="89">
        <f t="shared" si="15"/>
        <v>1.2482019806789229</v>
      </c>
      <c r="Y112" s="89"/>
      <c r="Z112" s="89"/>
      <c r="AA112" s="15">
        <v>2964649208.0000005</v>
      </c>
      <c r="AB112" s="103">
        <v>3367799208.0000005</v>
      </c>
      <c r="AC112" s="15">
        <f t="shared" si="2"/>
        <v>39266876.927152321</v>
      </c>
      <c r="AD112" s="15">
        <f t="shared" si="3"/>
        <v>44606612.02649007</v>
      </c>
      <c r="AE112" s="13">
        <v>80.949219062600548</v>
      </c>
      <c r="AF112" s="13">
        <v>537.97019999999998</v>
      </c>
      <c r="AG112" s="13">
        <v>487.56352500000003</v>
      </c>
      <c r="AH112" s="13">
        <v>162.5456569989</v>
      </c>
      <c r="AI112" s="13">
        <v>1444.5093566015</v>
      </c>
      <c r="AJ112" s="13">
        <v>300.02623099890002</v>
      </c>
      <c r="AK112" s="13">
        <v>257.31424199999998</v>
      </c>
      <c r="AL112" s="15">
        <f t="shared" si="4"/>
        <v>7.1254331125827814</v>
      </c>
      <c r="AM112" s="15">
        <f t="shared" si="5"/>
        <v>6.4577950331125828</v>
      </c>
      <c r="AN112" s="15">
        <f t="shared" si="6"/>
        <v>2.1529226092569536</v>
      </c>
      <c r="AO112" s="15">
        <f t="shared" si="6"/>
        <v>19.132574259622515</v>
      </c>
      <c r="AP112" s="15">
        <f t="shared" si="7"/>
        <v>3.9738573642238415</v>
      </c>
      <c r="AQ112" s="15">
        <f t="shared" si="8"/>
        <v>3.4081356556291387</v>
      </c>
    </row>
    <row r="113" spans="1:43">
      <c r="A113" s="70">
        <v>37347</v>
      </c>
      <c r="B113" s="13">
        <v>2002</v>
      </c>
      <c r="C113" s="13">
        <v>4</v>
      </c>
      <c r="D113" s="15"/>
      <c r="E113" s="15">
        <v>99.246158713806395</v>
      </c>
      <c r="F113" s="17">
        <v>75.48</v>
      </c>
      <c r="G113" s="17"/>
      <c r="H113" s="17">
        <v>79.599999999999994</v>
      </c>
      <c r="I113" s="17">
        <v>33.217058508149073</v>
      </c>
      <c r="J113" s="17">
        <v>68.854821207378905</v>
      </c>
      <c r="K113" s="17">
        <v>103.77854871671023</v>
      </c>
      <c r="L113" s="17">
        <v>30.389356911784816</v>
      </c>
      <c r="M113" s="17">
        <v>19.643685517213715</v>
      </c>
      <c r="N113" s="17">
        <v>166.489779</v>
      </c>
      <c r="O113" s="17">
        <v>32.376522999999999</v>
      </c>
      <c r="P113" s="17">
        <v>82.016015999999979</v>
      </c>
      <c r="Q113" s="17">
        <v>51.787255999999999</v>
      </c>
      <c r="R113" s="89">
        <f t="shared" si="9"/>
        <v>3.124254626316489</v>
      </c>
      <c r="S113" s="89">
        <f t="shared" si="10"/>
        <v>0.91487200482635922</v>
      </c>
      <c r="T113" s="89">
        <f t="shared" si="11"/>
        <v>0.59137342074990085</v>
      </c>
      <c r="U113" s="89">
        <f t="shared" si="12"/>
        <v>2.4179828816715876</v>
      </c>
      <c r="V113" s="89">
        <f t="shared" si="13"/>
        <v>0.47021432097670357</v>
      </c>
      <c r="W113" s="89">
        <f t="shared" si="14"/>
        <v>0.75212243807918222</v>
      </c>
      <c r="X113" s="89">
        <f t="shared" si="15"/>
        <v>1.191144128498741</v>
      </c>
      <c r="Y113" s="89"/>
      <c r="Z113" s="89"/>
      <c r="AA113" s="15">
        <v>2908208666</v>
      </c>
      <c r="AB113" s="103">
        <v>3303112666</v>
      </c>
      <c r="AC113" s="15">
        <f t="shared" si="2"/>
        <v>38529526.576576576</v>
      </c>
      <c r="AD113" s="15">
        <f t="shared" si="3"/>
        <v>43761429.067302592</v>
      </c>
      <c r="AE113" s="13">
        <v>82.507635493456988</v>
      </c>
      <c r="AF113" s="13">
        <v>888.71431599999994</v>
      </c>
      <c r="AG113" s="13">
        <v>834.81736799999999</v>
      </c>
      <c r="AH113" s="13">
        <v>148.4145388808</v>
      </c>
      <c r="AI113" s="13">
        <v>1731.6947418434002</v>
      </c>
      <c r="AJ113" s="13">
        <v>311.15707688079999</v>
      </c>
      <c r="AK113" s="13">
        <v>359.30661600000002</v>
      </c>
      <c r="AL113" s="15">
        <f t="shared" si="4"/>
        <v>11.77416952835188</v>
      </c>
      <c r="AM113" s="15">
        <f t="shared" si="5"/>
        <v>11.060113513513512</v>
      </c>
      <c r="AN113" s="15">
        <f t="shared" si="6"/>
        <v>1.966276349772125</v>
      </c>
      <c r="AO113" s="15">
        <f t="shared" si="6"/>
        <v>22.942431661942237</v>
      </c>
      <c r="AP113" s="15">
        <f t="shared" si="7"/>
        <v>4.1223778071118176</v>
      </c>
      <c r="AQ113" s="15">
        <f t="shared" si="8"/>
        <v>4.7602890302066774</v>
      </c>
    </row>
    <row r="114" spans="1:43">
      <c r="A114" s="70">
        <v>37377</v>
      </c>
      <c r="B114" s="13">
        <v>2002</v>
      </c>
      <c r="C114" s="13">
        <v>5</v>
      </c>
      <c r="D114" s="15"/>
      <c r="E114" s="15">
        <v>101.819662026619</v>
      </c>
      <c r="F114" s="17">
        <v>75.510000000000005</v>
      </c>
      <c r="G114" s="17"/>
      <c r="H114" s="17">
        <v>80.400000000000006</v>
      </c>
      <c r="I114" s="17">
        <v>33.28139829778344</v>
      </c>
      <c r="J114" s="17">
        <v>69.987939781926784</v>
      </c>
      <c r="K114" s="17">
        <v>112.74554368721282</v>
      </c>
      <c r="L114" s="17">
        <v>30.154947329220462</v>
      </c>
      <c r="M114" s="17">
        <v>27.585614707881714</v>
      </c>
      <c r="N114" s="17">
        <v>144.351427</v>
      </c>
      <c r="O114" s="17">
        <v>31.646055999999998</v>
      </c>
      <c r="P114" s="17">
        <v>76.359617999999998</v>
      </c>
      <c r="Q114" s="17">
        <v>36.029974999999993</v>
      </c>
      <c r="R114" s="89">
        <f t="shared" si="9"/>
        <v>3.387644433639128</v>
      </c>
      <c r="S114" s="89">
        <f t="shared" si="10"/>
        <v>0.90606010779387236</v>
      </c>
      <c r="T114" s="89">
        <f t="shared" si="11"/>
        <v>0.8288598472053661</v>
      </c>
      <c r="U114" s="89">
        <f t="shared" si="12"/>
        <v>2.0625185917713833</v>
      </c>
      <c r="V114" s="89">
        <f t="shared" si="13"/>
        <v>0.45216441716394207</v>
      </c>
      <c r="W114" s="89">
        <f t="shared" si="14"/>
        <v>0.51480262331288296</v>
      </c>
      <c r="X114" s="89">
        <f t="shared" si="15"/>
        <v>1.0910396596603147</v>
      </c>
      <c r="Y114" s="89"/>
      <c r="Z114" s="89"/>
      <c r="AA114" s="15">
        <v>3029220983</v>
      </c>
      <c r="AB114" s="103">
        <v>3442159983</v>
      </c>
      <c r="AC114" s="15">
        <f t="shared" si="2"/>
        <v>40116818.739239834</v>
      </c>
      <c r="AD114" s="15">
        <f t="shared" si="3"/>
        <v>45585485.141040921</v>
      </c>
      <c r="AE114" s="13">
        <v>83.992034475890236</v>
      </c>
      <c r="AF114" s="13">
        <v>612.54833599999995</v>
      </c>
      <c r="AG114" s="13">
        <v>560.22673499999996</v>
      </c>
      <c r="AH114" s="13">
        <v>146.05270102910001</v>
      </c>
      <c r="AI114" s="13">
        <v>1476.6431238190999</v>
      </c>
      <c r="AJ114" s="13">
        <v>272.12317802910002</v>
      </c>
      <c r="AK114" s="13">
        <v>402.64693799999998</v>
      </c>
      <c r="AL114" s="15">
        <f t="shared" si="4"/>
        <v>8.1121485366176653</v>
      </c>
      <c r="AM114" s="15">
        <f t="shared" si="5"/>
        <v>7.4192389749702015</v>
      </c>
      <c r="AN114" s="15">
        <f t="shared" si="6"/>
        <v>1.9342166736736857</v>
      </c>
      <c r="AO114" s="15">
        <f t="shared" si="6"/>
        <v>19.555596925163552</v>
      </c>
      <c r="AP114" s="15">
        <f t="shared" si="7"/>
        <v>3.6038031787723481</v>
      </c>
      <c r="AQ114" s="15">
        <f t="shared" si="8"/>
        <v>5.3323657528804125</v>
      </c>
    </row>
    <row r="115" spans="1:43">
      <c r="A115" s="70">
        <v>37408</v>
      </c>
      <c r="B115" s="13">
        <v>2002</v>
      </c>
      <c r="C115" s="13">
        <v>6</v>
      </c>
      <c r="D115" s="15"/>
      <c r="E115" s="15">
        <v>99.314689018755999</v>
      </c>
      <c r="F115" s="17">
        <v>75.59</v>
      </c>
      <c r="G115" s="17"/>
      <c r="H115" s="17">
        <v>77.5</v>
      </c>
      <c r="I115" s="17">
        <v>34.66634549578891</v>
      </c>
      <c r="J115" s="17">
        <v>69.516286007350558</v>
      </c>
      <c r="K115" s="17">
        <v>127.89207168710928</v>
      </c>
      <c r="L115" s="17">
        <v>32.852169132054783</v>
      </c>
      <c r="M115" s="17">
        <v>25.183620196601638</v>
      </c>
      <c r="N115" s="17">
        <v>150.79927900000001</v>
      </c>
      <c r="O115" s="17">
        <v>26.742751000000002</v>
      </c>
      <c r="P115" s="17">
        <v>85.611542</v>
      </c>
      <c r="Q115" s="17">
        <v>38.142025999999994</v>
      </c>
      <c r="R115" s="89">
        <f t="shared" si="9"/>
        <v>3.6892285546119927</v>
      </c>
      <c r="S115" s="89">
        <f t="shared" si="10"/>
        <v>0.94766750467093497</v>
      </c>
      <c r="T115" s="89">
        <f t="shared" si="11"/>
        <v>0.72645731289041748</v>
      </c>
      <c r="U115" s="89">
        <f t="shared" si="12"/>
        <v>2.1692654723247831</v>
      </c>
      <c r="V115" s="89">
        <f t="shared" si="13"/>
        <v>0.38469763757477288</v>
      </c>
      <c r="W115" s="89">
        <f t="shared" si="14"/>
        <v>0.54867755731321588</v>
      </c>
      <c r="X115" s="89">
        <f t="shared" si="15"/>
        <v>1.2315321619878765</v>
      </c>
      <c r="Y115" s="89"/>
      <c r="Z115" s="89"/>
      <c r="AA115" s="15">
        <v>3126048965</v>
      </c>
      <c r="AB115" s="103">
        <v>3524949965.0000005</v>
      </c>
      <c r="AC115" s="15">
        <f t="shared" si="2"/>
        <v>41355324.315385632</v>
      </c>
      <c r="AD115" s="15">
        <f t="shared" si="3"/>
        <v>46632490.607223183</v>
      </c>
      <c r="AE115" s="13">
        <v>86.009712968526458</v>
      </c>
      <c r="AF115" s="13">
        <v>580.52926800000012</v>
      </c>
      <c r="AG115" s="13">
        <v>525.57575500000007</v>
      </c>
      <c r="AH115" s="13">
        <v>150.8973649717</v>
      </c>
      <c r="AI115" s="13">
        <v>1736.9473562017001</v>
      </c>
      <c r="AJ115" s="13">
        <v>307.57354497170002</v>
      </c>
      <c r="AK115" s="13">
        <v>433.85438099999999</v>
      </c>
      <c r="AL115" s="15">
        <f t="shared" si="4"/>
        <v>7.6799744410636341</v>
      </c>
      <c r="AM115" s="15">
        <f t="shared" si="5"/>
        <v>6.9529799576663587</v>
      </c>
      <c r="AN115" s="15">
        <f t="shared" si="6"/>
        <v>1.9962609468408519</v>
      </c>
      <c r="AO115" s="15">
        <f t="shared" si="6"/>
        <v>22.978533618225956</v>
      </c>
      <c r="AP115" s="15">
        <f t="shared" si="7"/>
        <v>4.068971358270935</v>
      </c>
      <c r="AQ115" s="15">
        <f t="shared" si="8"/>
        <v>5.7395737663712127</v>
      </c>
    </row>
    <row r="116" spans="1:43">
      <c r="A116" s="70">
        <v>37438</v>
      </c>
      <c r="B116" s="13">
        <v>2002</v>
      </c>
      <c r="C116" s="13">
        <v>7</v>
      </c>
      <c r="D116" s="15"/>
      <c r="E116" s="15">
        <v>103.109078750441</v>
      </c>
      <c r="F116" s="17">
        <v>75.900000000000006</v>
      </c>
      <c r="G116" s="17"/>
      <c r="H116" s="17">
        <v>83.3</v>
      </c>
      <c r="I116" s="17">
        <v>35.86000643599278</v>
      </c>
      <c r="J116" s="17">
        <v>70.050420871220624</v>
      </c>
      <c r="K116" s="17">
        <v>115.38870027046579</v>
      </c>
      <c r="L116" s="17">
        <v>20.932628783952023</v>
      </c>
      <c r="M116" s="17">
        <v>28.13190355025754</v>
      </c>
      <c r="N116" s="17">
        <v>164.12390400000001</v>
      </c>
      <c r="O116" s="17">
        <v>35.301316999999997</v>
      </c>
      <c r="P116" s="17">
        <v>84.979478999999998</v>
      </c>
      <c r="Q116" s="17">
        <v>42.897144000000004</v>
      </c>
      <c r="R116" s="89">
        <f t="shared" si="9"/>
        <v>3.2177545889855126</v>
      </c>
      <c r="S116" s="89">
        <f t="shared" si="10"/>
        <v>0.58373187470880905</v>
      </c>
      <c r="T116" s="89">
        <f t="shared" si="11"/>
        <v>0.78449242892554183</v>
      </c>
      <c r="U116" s="89">
        <f t="shared" si="12"/>
        <v>2.3429395849272954</v>
      </c>
      <c r="V116" s="89">
        <f t="shared" si="13"/>
        <v>0.50394154040697736</v>
      </c>
      <c r="W116" s="89">
        <f t="shared" si="14"/>
        <v>0.61237525009109239</v>
      </c>
      <c r="X116" s="89">
        <f t="shared" si="15"/>
        <v>1.213118749939057</v>
      </c>
      <c r="Y116" s="89"/>
      <c r="Z116" s="89"/>
      <c r="AA116" s="15">
        <v>3020406498.9999995</v>
      </c>
      <c r="AB116" s="103">
        <v>3383730499</v>
      </c>
      <c r="AC116" s="15">
        <f t="shared" si="2"/>
        <v>39794552.0289855</v>
      </c>
      <c r="AD116" s="15">
        <f t="shared" si="3"/>
        <v>44581429.499341235</v>
      </c>
      <c r="AE116" s="13">
        <v>87.953351133052962</v>
      </c>
      <c r="AF116" s="13">
        <v>677.37686199999996</v>
      </c>
      <c r="AG116" s="13">
        <v>628.205017</v>
      </c>
      <c r="AH116" s="13">
        <v>136.1576959944</v>
      </c>
      <c r="AI116" s="13">
        <v>1760.7216996294999</v>
      </c>
      <c r="AJ116" s="13">
        <v>300.00456799439996</v>
      </c>
      <c r="AK116" s="13">
        <v>492.12571800000001</v>
      </c>
      <c r="AL116" s="15">
        <f t="shared" si="4"/>
        <v>8.9245963372859016</v>
      </c>
      <c r="AM116" s="15">
        <f t="shared" si="5"/>
        <v>8.2767459420289846</v>
      </c>
      <c r="AN116" s="15">
        <f t="shared" si="6"/>
        <v>1.7939090381343872</v>
      </c>
      <c r="AO116" s="15">
        <f t="shared" si="6"/>
        <v>23.197914356119892</v>
      </c>
      <c r="AP116" s="15">
        <f t="shared" si="7"/>
        <v>3.95262935433992</v>
      </c>
      <c r="AQ116" s="15">
        <f t="shared" si="8"/>
        <v>6.4838698023715411</v>
      </c>
    </row>
    <row r="117" spans="1:43">
      <c r="A117" s="70">
        <v>37469</v>
      </c>
      <c r="B117" s="13">
        <v>2002</v>
      </c>
      <c r="C117" s="13">
        <v>8</v>
      </c>
      <c r="D117" s="15"/>
      <c r="E117" s="15">
        <v>109.730248380316</v>
      </c>
      <c r="F117" s="17">
        <v>76.069999999999993</v>
      </c>
      <c r="G117" s="17"/>
      <c r="H117" s="17">
        <v>83.6</v>
      </c>
      <c r="I117" s="17">
        <v>35.788627137034858</v>
      </c>
      <c r="J117" s="17">
        <v>70.875163798406902</v>
      </c>
      <c r="K117" s="17">
        <v>134.63228052299718</v>
      </c>
      <c r="L117" s="17">
        <v>38.789003856026888</v>
      </c>
      <c r="M117" s="17">
        <v>31.507268154394353</v>
      </c>
      <c r="N117" s="17">
        <v>170.21704200000002</v>
      </c>
      <c r="O117" s="17">
        <v>32.736156999999999</v>
      </c>
      <c r="P117" s="17">
        <v>97.030557000000002</v>
      </c>
      <c r="Q117" s="17">
        <v>40.119019000000002</v>
      </c>
      <c r="R117" s="89">
        <f t="shared" si="9"/>
        <v>3.7618732902910583</v>
      </c>
      <c r="S117" s="89">
        <f t="shared" si="10"/>
        <v>1.0838360384013495</v>
      </c>
      <c r="T117" s="89">
        <f t="shared" si="11"/>
        <v>0.88037096348381405</v>
      </c>
      <c r="U117" s="89">
        <f t="shared" si="12"/>
        <v>2.4016458358269936</v>
      </c>
      <c r="V117" s="89">
        <f t="shared" si="13"/>
        <v>0.46188474559456083</v>
      </c>
      <c r="W117" s="89">
        <f t="shared" si="14"/>
        <v>0.56605186993446888</v>
      </c>
      <c r="X117" s="89">
        <f t="shared" si="15"/>
        <v>1.3690346773093596</v>
      </c>
      <c r="Y117" s="89"/>
      <c r="Z117" s="89"/>
      <c r="AA117" s="15">
        <v>3085513242.9999995</v>
      </c>
      <c r="AB117" s="103">
        <v>3496212242.9999995</v>
      </c>
      <c r="AC117" s="15">
        <f t="shared" si="2"/>
        <v>40561499.184961215</v>
      </c>
      <c r="AD117" s="15">
        <f t="shared" si="3"/>
        <v>45960460.66780597</v>
      </c>
      <c r="AE117" s="13">
        <v>88.143334711621051</v>
      </c>
      <c r="AF117" s="13">
        <v>600.12453099999993</v>
      </c>
      <c r="AG117" s="13">
        <v>545.69080799999995</v>
      </c>
      <c r="AH117" s="13">
        <v>117.6686349794</v>
      </c>
      <c r="AI117" s="13">
        <v>1676.6999651394001</v>
      </c>
      <c r="AJ117" s="13">
        <v>246.72338097940002</v>
      </c>
      <c r="AK117" s="13">
        <v>403.54388999999998</v>
      </c>
      <c r="AL117" s="15">
        <f t="shared" si="4"/>
        <v>7.8891091231760218</v>
      </c>
      <c r="AM117" s="15">
        <f t="shared" si="5"/>
        <v>7.1735350072301829</v>
      </c>
      <c r="AN117" s="15">
        <f t="shared" si="6"/>
        <v>1.5468467855843304</v>
      </c>
      <c r="AO117" s="15">
        <f t="shared" si="6"/>
        <v>22.041540227940057</v>
      </c>
      <c r="AP117" s="15">
        <f t="shared" si="7"/>
        <v>3.2433729588458005</v>
      </c>
      <c r="AQ117" s="15">
        <f t="shared" si="8"/>
        <v>5.3049019324306563</v>
      </c>
    </row>
    <row r="118" spans="1:43">
      <c r="A118" s="70">
        <v>37500</v>
      </c>
      <c r="B118" s="13">
        <v>2002</v>
      </c>
      <c r="C118" s="13">
        <v>9</v>
      </c>
      <c r="D118" s="15"/>
      <c r="E118" s="15">
        <v>107.846711984973</v>
      </c>
      <c r="F118" s="17">
        <v>76.42</v>
      </c>
      <c r="G118" s="17"/>
      <c r="H118" s="17">
        <v>82.1</v>
      </c>
      <c r="I118" s="17">
        <v>36.553385556535218</v>
      </c>
      <c r="J118" s="17">
        <v>71.230980842139289</v>
      </c>
      <c r="K118" s="17">
        <v>123.4175494438696</v>
      </c>
      <c r="L118" s="17">
        <v>38.151417926568527</v>
      </c>
      <c r="M118" s="17">
        <v>32.01361478758735</v>
      </c>
      <c r="N118" s="17">
        <v>145.84249399999999</v>
      </c>
      <c r="O118" s="17">
        <v>30.286358999999997</v>
      </c>
      <c r="P118" s="17">
        <v>79.533886999999993</v>
      </c>
      <c r="Q118" s="17">
        <v>34.705153000000003</v>
      </c>
      <c r="R118" s="89">
        <f t="shared" si="9"/>
        <v>3.3763643931965235</v>
      </c>
      <c r="S118" s="89">
        <f t="shared" si="10"/>
        <v>1.0437177663765704</v>
      </c>
      <c r="T118" s="89">
        <f t="shared" si="11"/>
        <v>0.87580436942218554</v>
      </c>
      <c r="U118" s="89">
        <f t="shared" si="12"/>
        <v>2.0474587360128211</v>
      </c>
      <c r="V118" s="89">
        <f t="shared" si="13"/>
        <v>0.42518520230852969</v>
      </c>
      <c r="W118" s="89">
        <f t="shared" si="14"/>
        <v>0.48721992298425437</v>
      </c>
      <c r="X118" s="89">
        <f t="shared" si="15"/>
        <v>1.1165631310940591</v>
      </c>
      <c r="Y118" s="89"/>
      <c r="Z118" s="89"/>
      <c r="AA118" s="15">
        <v>3163720552.9999995</v>
      </c>
      <c r="AB118" s="103">
        <v>3533147552.9999995</v>
      </c>
      <c r="AC118" s="15">
        <f t="shared" si="2"/>
        <v>41399117.416906565</v>
      </c>
      <c r="AD118" s="15">
        <f t="shared" si="3"/>
        <v>46233283.865480237</v>
      </c>
      <c r="AE118" s="13">
        <v>88.686297752442684</v>
      </c>
      <c r="AF118" s="13">
        <v>616.00056700000005</v>
      </c>
      <c r="AG118" s="13">
        <v>569.32343600000002</v>
      </c>
      <c r="AH118" s="13">
        <v>121.4190559908</v>
      </c>
      <c r="AI118" s="13">
        <v>1758.8800408308</v>
      </c>
      <c r="AJ118" s="13">
        <v>289.9810469908</v>
      </c>
      <c r="AK118" s="13">
        <v>372.37036899999998</v>
      </c>
      <c r="AL118" s="15">
        <f t="shared" si="4"/>
        <v>8.0607245092907611</v>
      </c>
      <c r="AM118" s="15">
        <f t="shared" si="5"/>
        <v>7.4499271918345986</v>
      </c>
      <c r="AN118" s="15">
        <f t="shared" si="6"/>
        <v>1.5888387331954985</v>
      </c>
      <c r="AO118" s="15">
        <f t="shared" si="6"/>
        <v>23.015964941517925</v>
      </c>
      <c r="AP118" s="15">
        <f t="shared" si="7"/>
        <v>3.7945700993300182</v>
      </c>
      <c r="AQ118" s="15">
        <f t="shared" si="8"/>
        <v>4.8726821381837215</v>
      </c>
    </row>
    <row r="119" spans="1:43">
      <c r="A119" s="70">
        <v>37530</v>
      </c>
      <c r="B119" s="13">
        <v>2002</v>
      </c>
      <c r="C119" s="13">
        <v>10</v>
      </c>
      <c r="D119" s="15"/>
      <c r="E119" s="15">
        <v>114.153213297956</v>
      </c>
      <c r="F119" s="17">
        <v>76.83</v>
      </c>
      <c r="G119" s="17"/>
      <c r="H119" s="17">
        <v>89.2</v>
      </c>
      <c r="I119" s="17">
        <v>37.303971324676859</v>
      </c>
      <c r="J119" s="17">
        <v>71.579570320683558</v>
      </c>
      <c r="K119" s="17">
        <v>146.42997558784057</v>
      </c>
      <c r="L119" s="17">
        <v>31.493017690341006</v>
      </c>
      <c r="M119" s="17">
        <v>33.203043634008083</v>
      </c>
      <c r="N119" s="17">
        <v>145.37560999999999</v>
      </c>
      <c r="O119" s="17">
        <v>30.936097000000004</v>
      </c>
      <c r="P119" s="17">
        <v>78.106342000000012</v>
      </c>
      <c r="Q119" s="17">
        <v>34.523108999999991</v>
      </c>
      <c r="R119" s="89">
        <f t="shared" si="9"/>
        <v>3.9253186829193178</v>
      </c>
      <c r="S119" s="89">
        <f t="shared" si="10"/>
        <v>0.84422694345972049</v>
      </c>
      <c r="T119" s="89">
        <f t="shared" si="11"/>
        <v>0.89006726241085277</v>
      </c>
      <c r="U119" s="89">
        <f t="shared" si="12"/>
        <v>2.0309651112559473</v>
      </c>
      <c r="V119" s="89">
        <f t="shared" si="13"/>
        <v>0.43219171142552587</v>
      </c>
      <c r="W119" s="89">
        <f t="shared" si="14"/>
        <v>0.482303942945355</v>
      </c>
      <c r="X119" s="89">
        <f t="shared" si="15"/>
        <v>1.0911820460792916</v>
      </c>
      <c r="Y119" s="89"/>
      <c r="Z119" s="89"/>
      <c r="AA119" s="15">
        <v>3027741577</v>
      </c>
      <c r="AB119" s="103">
        <v>3426759577</v>
      </c>
      <c r="AC119" s="15">
        <f t="shared" si="2"/>
        <v>39408324.573734216</v>
      </c>
      <c r="AD119" s="15">
        <f t="shared" si="3"/>
        <v>44601842.730704151</v>
      </c>
      <c r="AE119" s="13">
        <v>88.870960011093842</v>
      </c>
      <c r="AF119" s="13">
        <v>691.12239800000009</v>
      </c>
      <c r="AG119" s="13">
        <v>641.59516700000006</v>
      </c>
      <c r="AH119" s="13">
        <v>148.88387199830001</v>
      </c>
      <c r="AI119" s="13">
        <v>1590.8277078783001</v>
      </c>
      <c r="AJ119" s="13">
        <v>290.13302599830001</v>
      </c>
      <c r="AK119" s="13">
        <v>458.55257399999999</v>
      </c>
      <c r="AL119" s="15">
        <f t="shared" si="4"/>
        <v>8.9954756995965131</v>
      </c>
      <c r="AM119" s="15">
        <f t="shared" si="5"/>
        <v>8.3508416894442288</v>
      </c>
      <c r="AN119" s="15">
        <f t="shared" si="6"/>
        <v>1.9378351164688274</v>
      </c>
      <c r="AO119" s="15">
        <f t="shared" si="6"/>
        <v>20.705814237645452</v>
      </c>
      <c r="AP119" s="15">
        <f t="shared" si="7"/>
        <v>3.7762986593557208</v>
      </c>
      <c r="AQ119" s="15">
        <f t="shared" si="8"/>
        <v>5.9684052323311203</v>
      </c>
    </row>
    <row r="120" spans="1:43">
      <c r="A120" s="70">
        <v>37561</v>
      </c>
      <c r="B120" s="13">
        <v>2002</v>
      </c>
      <c r="C120" s="13">
        <v>11</v>
      </c>
      <c r="D120" s="15"/>
      <c r="E120" s="15">
        <v>105.496693611079</v>
      </c>
      <c r="F120" s="17">
        <v>77.25</v>
      </c>
      <c r="G120" s="17"/>
      <c r="H120" s="17">
        <v>83.9</v>
      </c>
      <c r="I120" s="17">
        <v>37.909195012931768</v>
      </c>
      <c r="J120" s="17">
        <v>70.92190348586044</v>
      </c>
      <c r="K120" s="17">
        <v>105.74196328751802</v>
      </c>
      <c r="L120" s="17">
        <v>22.268497296990063</v>
      </c>
      <c r="M120" s="17">
        <v>29.605762750341288</v>
      </c>
      <c r="N120" s="17">
        <v>181.64438899999996</v>
      </c>
      <c r="O120" s="17">
        <v>30.014724000000001</v>
      </c>
      <c r="P120" s="17">
        <v>66.724141000000003</v>
      </c>
      <c r="Q120" s="17">
        <v>83.860730999999987</v>
      </c>
      <c r="R120" s="89">
        <f t="shared" si="9"/>
        <v>2.7893486857593999</v>
      </c>
      <c r="S120" s="89">
        <f t="shared" si="10"/>
        <v>0.58741678079404547</v>
      </c>
      <c r="T120" s="89">
        <f t="shared" si="11"/>
        <v>0.78096521807550978</v>
      </c>
      <c r="U120" s="89">
        <f t="shared" si="12"/>
        <v>2.5611888580544662</v>
      </c>
      <c r="V120" s="89">
        <f t="shared" si="13"/>
        <v>0.42320809968085499</v>
      </c>
      <c r="W120" s="89">
        <f t="shared" si="14"/>
        <v>1.1824376797320328</v>
      </c>
      <c r="X120" s="89">
        <f t="shared" si="15"/>
        <v>0.94081148024041206</v>
      </c>
      <c r="Y120" s="89"/>
      <c r="Z120" s="89"/>
      <c r="AA120" s="15">
        <v>3129915273</v>
      </c>
      <c r="AB120" s="103">
        <v>3543409273</v>
      </c>
      <c r="AC120" s="15">
        <f t="shared" si="2"/>
        <v>40516702.563106798</v>
      </c>
      <c r="AD120" s="15">
        <f t="shared" si="3"/>
        <v>45869375.702265374</v>
      </c>
      <c r="AE120" s="13">
        <v>89.651724869622839</v>
      </c>
      <c r="AF120" s="13">
        <v>585.518958</v>
      </c>
      <c r="AG120" s="13">
        <v>541.446144</v>
      </c>
      <c r="AH120" s="13">
        <v>141.883288026</v>
      </c>
      <c r="AI120" s="13">
        <v>1768.4547737059997</v>
      </c>
      <c r="AJ120" s="13">
        <v>279.458624026</v>
      </c>
      <c r="AK120" s="13">
        <v>406.05685799999998</v>
      </c>
      <c r="AL120" s="15">
        <f t="shared" si="4"/>
        <v>7.5795334368932039</v>
      </c>
      <c r="AM120" s="15">
        <f t="shared" si="5"/>
        <v>7.0090115728155338</v>
      </c>
      <c r="AN120" s="15">
        <f t="shared" si="6"/>
        <v>1.8366768676504854</v>
      </c>
      <c r="AO120" s="15">
        <f t="shared" si="6"/>
        <v>22.892618429851129</v>
      </c>
      <c r="AP120" s="15">
        <f t="shared" si="7"/>
        <v>3.6175873660323625</v>
      </c>
      <c r="AQ120" s="15">
        <f t="shared" si="8"/>
        <v>5.2563994563106791</v>
      </c>
    </row>
    <row r="121" spans="1:43">
      <c r="A121" s="70">
        <v>37591</v>
      </c>
      <c r="B121" s="13">
        <v>2002</v>
      </c>
      <c r="C121" s="13">
        <v>12</v>
      </c>
      <c r="D121" s="15"/>
      <c r="E121" s="15">
        <v>112.211711686344</v>
      </c>
      <c r="F121" s="17">
        <v>77.430000000000007</v>
      </c>
      <c r="G121" s="17"/>
      <c r="H121" s="17">
        <v>74.599999999999994</v>
      </c>
      <c r="I121" s="17">
        <v>38.452685291230033</v>
      </c>
      <c r="J121" s="17">
        <v>70.904551132729054</v>
      </c>
      <c r="K121" s="17">
        <v>115.48135905486077</v>
      </c>
      <c r="L121" s="17">
        <v>22.685796529908242</v>
      </c>
      <c r="M121" s="17">
        <v>34.571080647164813</v>
      </c>
      <c r="N121" s="17">
        <v>170.07189500000001</v>
      </c>
      <c r="O121" s="17">
        <v>35.545978999999996</v>
      </c>
      <c r="P121" s="17">
        <v>70.479889</v>
      </c>
      <c r="Q121" s="17">
        <v>63.333454000000003</v>
      </c>
      <c r="R121" s="89">
        <f t="shared" si="9"/>
        <v>3.0032066208182031</v>
      </c>
      <c r="S121" s="89">
        <f t="shared" si="10"/>
        <v>0.58996650970126729</v>
      </c>
      <c r="T121" s="89">
        <f t="shared" si="11"/>
        <v>0.89905504349912058</v>
      </c>
      <c r="U121" s="89">
        <f t="shared" si="12"/>
        <v>2.3986033658352293</v>
      </c>
      <c r="V121" s="89">
        <f t="shared" si="13"/>
        <v>0.50132154328796275</v>
      </c>
      <c r="W121" s="89">
        <f t="shared" si="14"/>
        <v>0.89322128111979138</v>
      </c>
      <c r="X121" s="89">
        <f t="shared" si="15"/>
        <v>0.99401079160723949</v>
      </c>
      <c r="Y121" s="89"/>
      <c r="Z121" s="89"/>
      <c r="AA121" s="15">
        <v>3908150964</v>
      </c>
      <c r="AB121" s="103">
        <v>4346428964</v>
      </c>
      <c r="AC121" s="15">
        <f t="shared" si="2"/>
        <v>50473343.200309955</v>
      </c>
      <c r="AD121" s="15">
        <f t="shared" si="3"/>
        <v>56133655.74066899</v>
      </c>
      <c r="AE121" s="13">
        <v>90.770019169287664</v>
      </c>
      <c r="AF121" s="13">
        <v>591.76074000000006</v>
      </c>
      <c r="AG121" s="13">
        <v>549.41721000000007</v>
      </c>
      <c r="AH121" s="13">
        <v>167.6198549854</v>
      </c>
      <c r="AI121" s="13">
        <v>3023.0995991954001</v>
      </c>
      <c r="AJ121" s="13">
        <v>433.95167898540001</v>
      </c>
      <c r="AK121" s="13">
        <v>717.61231699999996</v>
      </c>
      <c r="AL121" s="15">
        <f t="shared" si="4"/>
        <v>7.642525377760558</v>
      </c>
      <c r="AM121" s="15">
        <f t="shared" si="5"/>
        <v>7.0956633087950411</v>
      </c>
      <c r="AN121" s="15">
        <f t="shared" si="6"/>
        <v>2.1647921346429029</v>
      </c>
      <c r="AO121" s="15">
        <f t="shared" si="6"/>
        <v>39.043001410246674</v>
      </c>
      <c r="AP121" s="15">
        <f t="shared" si="7"/>
        <v>5.6044385765904687</v>
      </c>
      <c r="AQ121" s="15">
        <f t="shared" si="8"/>
        <v>9.2678847604287729</v>
      </c>
    </row>
    <row r="122" spans="1:43">
      <c r="A122" s="70">
        <v>37622</v>
      </c>
      <c r="B122" s="13">
        <v>2003</v>
      </c>
      <c r="C122" s="13">
        <v>1</v>
      </c>
      <c r="D122" s="15"/>
      <c r="E122" s="15">
        <v>113.19721554391</v>
      </c>
      <c r="F122" s="17">
        <v>77.739999999999995</v>
      </c>
      <c r="G122" s="17">
        <v>96.15</v>
      </c>
      <c r="H122" s="17">
        <v>74</v>
      </c>
      <c r="I122" s="17">
        <v>39.591454800037432</v>
      </c>
      <c r="J122" s="17">
        <v>70.355406948525626</v>
      </c>
      <c r="K122" s="17">
        <v>120.78866562000003</v>
      </c>
      <c r="L122" s="17">
        <v>28.584795179999997</v>
      </c>
      <c r="M122" s="17">
        <v>33.442946310000004</v>
      </c>
      <c r="N122" s="17">
        <v>138.17257799999999</v>
      </c>
      <c r="O122" s="17">
        <v>27.049396999999995</v>
      </c>
      <c r="P122" s="17">
        <v>69.738554999999991</v>
      </c>
      <c r="Q122" s="17">
        <v>40.621653000000002</v>
      </c>
      <c r="R122" s="89">
        <f>K122/$I122</f>
        <v>3.0508771710981892</v>
      </c>
      <c r="S122" s="89">
        <f>L122/$I122</f>
        <v>0.7219940596871669</v>
      </c>
      <c r="T122" s="89">
        <f>M122/$I122</f>
        <v>0.84470112247475138</v>
      </c>
      <c r="U122" s="89">
        <f>N122/$J122</f>
        <v>1.9639226605723661</v>
      </c>
      <c r="V122" s="89">
        <f>O122/$J122</f>
        <v>0.38446792042280759</v>
      </c>
      <c r="W122" s="89">
        <f>Q122/$J122</f>
        <v>0.57737784147450333</v>
      </c>
      <c r="X122" s="89">
        <f>P122/$J122</f>
        <v>0.99123234481499134</v>
      </c>
      <c r="Y122" s="89"/>
      <c r="Z122" s="89"/>
      <c r="AA122" s="15">
        <v>3359352665.0000005</v>
      </c>
      <c r="AB122" s="103">
        <v>3805587146.0000005</v>
      </c>
      <c r="AC122" s="15">
        <f t="shared" si="2"/>
        <v>43212666.130692057</v>
      </c>
      <c r="AD122" s="15">
        <f t="shared" si="3"/>
        <v>48952754.643684082</v>
      </c>
      <c r="AE122" s="13">
        <v>92.845587797032863</v>
      </c>
      <c r="AF122" s="13">
        <v>644.26703800000007</v>
      </c>
      <c r="AG122" s="13">
        <v>599.48857900000007</v>
      </c>
      <c r="AH122" s="13">
        <v>191.78418600640001</v>
      </c>
      <c r="AI122" s="13">
        <v>1565.0835178963998</v>
      </c>
      <c r="AJ122" s="13">
        <v>299.73074400640002</v>
      </c>
      <c r="AK122" s="13">
        <v>278.65603599999997</v>
      </c>
      <c r="AL122" s="15">
        <f t="shared" si="4"/>
        <v>8.2874586827887846</v>
      </c>
      <c r="AM122" s="15">
        <f t="shared" si="5"/>
        <v>7.7114558657062018</v>
      </c>
      <c r="AN122" s="15">
        <f t="shared" si="6"/>
        <v>2.4669949319063549</v>
      </c>
      <c r="AO122" s="15">
        <f t="shared" si="6"/>
        <v>20.132280909395419</v>
      </c>
      <c r="AP122" s="15">
        <f t="shared" si="7"/>
        <v>3.8555536918754827</v>
      </c>
      <c r="AQ122" s="15">
        <f t="shared" si="8"/>
        <v>3.584461487007975</v>
      </c>
    </row>
    <row r="123" spans="1:43">
      <c r="A123" s="70">
        <v>37653</v>
      </c>
      <c r="B123" s="13">
        <v>2003</v>
      </c>
      <c r="C123" s="13">
        <v>2</v>
      </c>
      <c r="D123" s="15"/>
      <c r="E123" s="15">
        <v>102.730353634615</v>
      </c>
      <c r="F123" s="17">
        <v>77.569999999999993</v>
      </c>
      <c r="G123" s="17">
        <v>98.67</v>
      </c>
      <c r="H123" s="17">
        <v>71.8</v>
      </c>
      <c r="I123" s="17">
        <v>39.197613633599943</v>
      </c>
      <c r="J123" s="17">
        <v>73.100931817542431</v>
      </c>
      <c r="K123" s="17">
        <v>127.19201567</v>
      </c>
      <c r="L123" s="17">
        <v>35.494653540000002</v>
      </c>
      <c r="M123" s="17">
        <v>31.305560249999996</v>
      </c>
      <c r="N123" s="17">
        <v>154.817949</v>
      </c>
      <c r="O123" s="17">
        <v>24.432024999999996</v>
      </c>
      <c r="P123" s="17">
        <v>59.279480999999997</v>
      </c>
      <c r="Q123" s="17">
        <v>69.818700000000007</v>
      </c>
      <c r="R123" s="89">
        <f t="shared" ref="R123:R186" si="16">K123/$I123</f>
        <v>3.2448918155816462</v>
      </c>
      <c r="S123" s="89">
        <f t="shared" ref="S123:S186" si="17">L123/$I123</f>
        <v>0.9055309813445942</v>
      </c>
      <c r="T123" s="89">
        <f t="shared" ref="T123:T186" si="18">M123/$I123</f>
        <v>0.79865985063858758</v>
      </c>
      <c r="U123" s="89">
        <f t="shared" ref="U123:U186" si="19">N123/$J123</f>
        <v>2.1178656024032718</v>
      </c>
      <c r="V123" s="89">
        <f t="shared" ref="V123:V186" si="20">O123/$J123</f>
        <v>0.33422316778370953</v>
      </c>
      <c r="W123" s="89">
        <f t="shared" ref="W123:W186" si="21">Q123/$J123</f>
        <v>0.95510000028816633</v>
      </c>
      <c r="X123" s="89">
        <f t="shared" ref="X123:X186" si="22">P123/$J123</f>
        <v>0.8109264755743425</v>
      </c>
      <c r="Y123" s="89"/>
      <c r="Z123" s="89"/>
      <c r="AA123" s="15">
        <v>3359083716</v>
      </c>
      <c r="AB123" s="103">
        <v>3814739605</v>
      </c>
      <c r="AC123" s="15">
        <f t="shared" si="2"/>
        <v>43303902.488075294</v>
      </c>
      <c r="AD123" s="15">
        <f t="shared" si="3"/>
        <v>49178027.652442962</v>
      </c>
      <c r="AE123" s="13">
        <v>94.13820758405717</v>
      </c>
      <c r="AF123" s="13">
        <v>557.67117299999995</v>
      </c>
      <c r="AG123" s="13">
        <v>518.135356</v>
      </c>
      <c r="AH123" s="13">
        <v>176.28258001040001</v>
      </c>
      <c r="AI123" s="13">
        <v>1572.2058570004001</v>
      </c>
      <c r="AJ123" s="13">
        <v>307.32413201040004</v>
      </c>
      <c r="AK123" s="13">
        <v>263.99000100000001</v>
      </c>
      <c r="AL123" s="15">
        <f t="shared" si="4"/>
        <v>7.1892635426066782</v>
      </c>
      <c r="AM123" s="15">
        <f t="shared" si="5"/>
        <v>6.6795843238365356</v>
      </c>
      <c r="AN123" s="15">
        <f t="shared" si="6"/>
        <v>2.2725612996055178</v>
      </c>
      <c r="AO123" s="15">
        <f t="shared" si="6"/>
        <v>20.268220407379143</v>
      </c>
      <c r="AP123" s="15">
        <f t="shared" si="7"/>
        <v>3.9618941860306829</v>
      </c>
      <c r="AQ123" s="15">
        <f t="shared" si="8"/>
        <v>3.403248691504448</v>
      </c>
    </row>
    <row r="124" spans="1:43">
      <c r="A124" s="70">
        <v>37681</v>
      </c>
      <c r="B124" s="13">
        <v>2003</v>
      </c>
      <c r="C124" s="13">
        <v>3</v>
      </c>
      <c r="D124" s="15"/>
      <c r="E124" s="15">
        <v>107.953980948416</v>
      </c>
      <c r="F124" s="17">
        <v>77.62</v>
      </c>
      <c r="G124" s="17">
        <v>103.41</v>
      </c>
      <c r="H124" s="17">
        <v>77.400000000000006</v>
      </c>
      <c r="I124" s="17">
        <v>40.453379603099378</v>
      </c>
      <c r="J124" s="17">
        <v>73.059743478632129</v>
      </c>
      <c r="K124" s="17">
        <v>104.01996229</v>
      </c>
      <c r="L124" s="17">
        <v>22.227597129999999</v>
      </c>
      <c r="M124" s="17">
        <v>33.617915959999998</v>
      </c>
      <c r="N124" s="17">
        <v>147.82289500000002</v>
      </c>
      <c r="O124" s="17">
        <v>25.138272999999998</v>
      </c>
      <c r="P124" s="17">
        <v>64.169859000000002</v>
      </c>
      <c r="Q124" s="17">
        <v>57.269516999999993</v>
      </c>
      <c r="R124" s="89">
        <f t="shared" si="16"/>
        <v>2.5713540700572368</v>
      </c>
      <c r="S124" s="89">
        <f t="shared" si="17"/>
        <v>0.54946205602799647</v>
      </c>
      <c r="T124" s="89">
        <f t="shared" si="18"/>
        <v>0.83102861342700585</v>
      </c>
      <c r="U124" s="89">
        <f t="shared" si="19"/>
        <v>2.0233152754393937</v>
      </c>
      <c r="V124" s="89">
        <f t="shared" si="20"/>
        <v>0.34407830910810983</v>
      </c>
      <c r="W124" s="89">
        <f t="shared" si="21"/>
        <v>0.78387240733673913</v>
      </c>
      <c r="X124" s="89">
        <f t="shared" si="22"/>
        <v>0.87832034366186684</v>
      </c>
      <c r="Y124" s="89"/>
      <c r="Z124" s="89"/>
      <c r="AA124" s="15">
        <v>3225906193.0000005</v>
      </c>
      <c r="AB124" s="103">
        <v>3672067793</v>
      </c>
      <c r="AC124" s="15">
        <f t="shared" si="2"/>
        <v>41560244.692089669</v>
      </c>
      <c r="AD124" s="15">
        <f t="shared" si="3"/>
        <v>47308268.397320278</v>
      </c>
      <c r="AE124" s="13">
        <v>94.697452660861103</v>
      </c>
      <c r="AF124" s="13">
        <v>544.31831299999999</v>
      </c>
      <c r="AG124" s="13">
        <v>506.97702300000003</v>
      </c>
      <c r="AH124" s="13">
        <v>182.30336502749998</v>
      </c>
      <c r="AI124" s="13">
        <v>1402.2215082275002</v>
      </c>
      <c r="AJ124" s="13">
        <v>321.76719702749995</v>
      </c>
      <c r="AK124" s="13">
        <v>147.45553889000001</v>
      </c>
      <c r="AL124" s="15">
        <f t="shared" si="4"/>
        <v>7.0126038778665283</v>
      </c>
      <c r="AM124" s="15">
        <f t="shared" si="5"/>
        <v>6.5315256763720688</v>
      </c>
      <c r="AN124" s="15">
        <f t="shared" si="6"/>
        <v>2.3486648418899763</v>
      </c>
      <c r="AO124" s="15">
        <f t="shared" si="6"/>
        <v>18.06520881509276</v>
      </c>
      <c r="AP124" s="15">
        <f t="shared" si="7"/>
        <v>4.1454160915678937</v>
      </c>
      <c r="AQ124" s="15">
        <f t="shared" si="8"/>
        <v>1.8997106272867819</v>
      </c>
    </row>
    <row r="125" spans="1:43">
      <c r="A125" s="70">
        <v>37712</v>
      </c>
      <c r="B125" s="13">
        <v>2003</v>
      </c>
      <c r="C125" s="13">
        <v>4</v>
      </c>
      <c r="D125" s="15"/>
      <c r="E125" s="15">
        <v>106.490383032848</v>
      </c>
      <c r="F125" s="17">
        <v>77.86</v>
      </c>
      <c r="G125" s="17">
        <v>102.19</v>
      </c>
      <c r="H125" s="17">
        <v>76.5</v>
      </c>
      <c r="I125" s="17">
        <v>40.600207314725864</v>
      </c>
      <c r="J125" s="17">
        <v>70.061448487707409</v>
      </c>
      <c r="K125" s="17">
        <v>117.97160730999997</v>
      </c>
      <c r="L125" s="17">
        <v>38.361864789999998</v>
      </c>
      <c r="M125" s="17">
        <v>36.655452659999995</v>
      </c>
      <c r="N125" s="17">
        <v>130.60037199999999</v>
      </c>
      <c r="O125" s="17">
        <v>25.486013</v>
      </c>
      <c r="P125" s="17">
        <v>69.247465999999989</v>
      </c>
      <c r="Q125" s="17">
        <v>35.163184999999999</v>
      </c>
      <c r="R125" s="89">
        <f t="shared" si="16"/>
        <v>2.9056897762985359</v>
      </c>
      <c r="S125" s="89">
        <f t="shared" si="17"/>
        <v>0.94486869223660319</v>
      </c>
      <c r="T125" s="89">
        <f t="shared" si="18"/>
        <v>0.90283905143274745</v>
      </c>
      <c r="U125" s="89">
        <f t="shared" si="19"/>
        <v>1.8640832414835729</v>
      </c>
      <c r="V125" s="89">
        <f t="shared" si="20"/>
        <v>0.36376657277463559</v>
      </c>
      <c r="W125" s="89">
        <f t="shared" si="21"/>
        <v>0.5018906368481596</v>
      </c>
      <c r="X125" s="89">
        <f t="shared" si="22"/>
        <v>0.98838187754781803</v>
      </c>
      <c r="Y125" s="89"/>
      <c r="Z125" s="89"/>
      <c r="AA125" s="15">
        <v>3259758977.0000005</v>
      </c>
      <c r="AB125" s="103">
        <v>3708464392.0000005</v>
      </c>
      <c r="AC125" s="15">
        <f t="shared" si="2"/>
        <v>41866927.523760602</v>
      </c>
      <c r="AD125" s="15">
        <f t="shared" si="3"/>
        <v>47629904.854867719</v>
      </c>
      <c r="AE125" s="13">
        <v>94.762541414590274</v>
      </c>
      <c r="AF125" s="13">
        <v>693.32201499999996</v>
      </c>
      <c r="AG125" s="13">
        <v>652.61769399999991</v>
      </c>
      <c r="AH125" s="13">
        <v>206.6214269708</v>
      </c>
      <c r="AI125" s="13">
        <v>1580.7029795307999</v>
      </c>
      <c r="AJ125" s="13">
        <v>369.46638697079999</v>
      </c>
      <c r="AK125" s="13">
        <v>361.50169899999997</v>
      </c>
      <c r="AL125" s="15">
        <f t="shared" si="4"/>
        <v>8.9047266247110191</v>
      </c>
      <c r="AM125" s="15">
        <f t="shared" si="5"/>
        <v>8.3819380169535052</v>
      </c>
      <c r="AN125" s="15">
        <f t="shared" si="6"/>
        <v>2.6537558049165169</v>
      </c>
      <c r="AO125" s="15">
        <f t="shared" si="6"/>
        <v>20.301862054081685</v>
      </c>
      <c r="AP125" s="15">
        <f t="shared" si="7"/>
        <v>4.7452656944618541</v>
      </c>
      <c r="AQ125" s="15">
        <f t="shared" si="8"/>
        <v>4.6429707038273822</v>
      </c>
    </row>
    <row r="126" spans="1:43">
      <c r="A126" s="70">
        <v>37742</v>
      </c>
      <c r="B126" s="13">
        <v>2003</v>
      </c>
      <c r="C126" s="13">
        <v>5</v>
      </c>
      <c r="D126" s="15"/>
      <c r="E126" s="15">
        <v>114.00568278035701</v>
      </c>
      <c r="F126" s="17">
        <v>77.87</v>
      </c>
      <c r="G126" s="17">
        <v>100.3</v>
      </c>
      <c r="H126" s="17">
        <v>79.7</v>
      </c>
      <c r="I126" s="17">
        <v>41.033531300625668</v>
      </c>
      <c r="J126" s="17">
        <v>68.77139996710406</v>
      </c>
      <c r="K126" s="17">
        <v>139.87224171000003</v>
      </c>
      <c r="L126" s="17">
        <v>30.345453259999996</v>
      </c>
      <c r="M126" s="17">
        <v>39.382732060000002</v>
      </c>
      <c r="N126" s="17">
        <v>139.38449299999999</v>
      </c>
      <c r="O126" s="17">
        <v>30.302630999999998</v>
      </c>
      <c r="P126" s="17">
        <v>70.974271000000002</v>
      </c>
      <c r="Q126" s="17">
        <v>37.492449999999998</v>
      </c>
      <c r="R126" s="89">
        <f t="shared" si="16"/>
        <v>3.4087303060818286</v>
      </c>
      <c r="S126" s="89">
        <f t="shared" si="17"/>
        <v>0.73952819311793661</v>
      </c>
      <c r="T126" s="89">
        <f t="shared" si="18"/>
        <v>0.95976950585774967</v>
      </c>
      <c r="U126" s="89">
        <f t="shared" si="19"/>
        <v>2.0267799269270776</v>
      </c>
      <c r="V126" s="89">
        <f t="shared" si="20"/>
        <v>0.44062838642945878</v>
      </c>
      <c r="W126" s="89">
        <f t="shared" si="21"/>
        <v>0.54517502941533902</v>
      </c>
      <c r="X126" s="89">
        <f t="shared" si="22"/>
        <v>1.0320317898712206</v>
      </c>
      <c r="Y126" s="89"/>
      <c r="Z126" s="89"/>
      <c r="AA126" s="15">
        <v>3381439907</v>
      </c>
      <c r="AB126" s="103">
        <v>3893285606</v>
      </c>
      <c r="AC126" s="15">
        <f t="shared" si="2"/>
        <v>43424167.291639909</v>
      </c>
      <c r="AD126" s="15">
        <f t="shared" si="3"/>
        <v>49997246.770258121</v>
      </c>
      <c r="AE126" s="13">
        <v>96.608945384205512</v>
      </c>
      <c r="AF126" s="13">
        <v>781.94490799999994</v>
      </c>
      <c r="AG126" s="13">
        <v>731.31712099999993</v>
      </c>
      <c r="AH126" s="13">
        <v>191.06101800779999</v>
      </c>
      <c r="AI126" s="13">
        <v>1938.4393410578</v>
      </c>
      <c r="AJ126" s="13">
        <v>362.8512030078</v>
      </c>
      <c r="AK126" s="13">
        <v>391.26282200000003</v>
      </c>
      <c r="AL126" s="15">
        <f t="shared" si="4"/>
        <v>10.041670836008731</v>
      </c>
      <c r="AM126" s="15">
        <f t="shared" si="5"/>
        <v>9.3915130473866686</v>
      </c>
      <c r="AN126" s="15">
        <f t="shared" si="6"/>
        <v>2.4535895467805315</v>
      </c>
      <c r="AO126" s="15">
        <f t="shared" si="6"/>
        <v>24.893275215844355</v>
      </c>
      <c r="AP126" s="15">
        <f t="shared" si="7"/>
        <v>4.6597046745575961</v>
      </c>
      <c r="AQ126" s="15">
        <f t="shared" si="8"/>
        <v>5.0245642994734814</v>
      </c>
    </row>
    <row r="127" spans="1:43">
      <c r="A127" s="70">
        <v>37773</v>
      </c>
      <c r="B127" s="13">
        <v>2003</v>
      </c>
      <c r="C127" s="13">
        <v>6</v>
      </c>
      <c r="D127" s="15"/>
      <c r="E127" s="15">
        <v>111.867156542014</v>
      </c>
      <c r="F127" s="17">
        <v>78.03</v>
      </c>
      <c r="G127" s="17">
        <v>98.58</v>
      </c>
      <c r="H127" s="17">
        <v>76.3</v>
      </c>
      <c r="I127" s="17">
        <v>41.144473399481392</v>
      </c>
      <c r="J127" s="17">
        <v>68.995158174310049</v>
      </c>
      <c r="K127" s="17">
        <v>158.33023023000001</v>
      </c>
      <c r="L127" s="17">
        <v>31.984028130000002</v>
      </c>
      <c r="M127" s="17">
        <v>48.556390050000005</v>
      </c>
      <c r="N127" s="17">
        <v>119.762563</v>
      </c>
      <c r="O127" s="17">
        <v>26.791713999999999</v>
      </c>
      <c r="P127" s="17">
        <v>74.185961000000006</v>
      </c>
      <c r="Q127" s="17">
        <v>17.861224999999997</v>
      </c>
      <c r="R127" s="89">
        <f t="shared" si="16"/>
        <v>3.8481530360769107</v>
      </c>
      <c r="S127" s="89">
        <f t="shared" si="17"/>
        <v>0.7773590348200482</v>
      </c>
      <c r="T127" s="89">
        <f t="shared" si="18"/>
        <v>1.1801436751554593</v>
      </c>
      <c r="U127" s="89">
        <f t="shared" si="19"/>
        <v>1.7358111231143305</v>
      </c>
      <c r="V127" s="89">
        <f t="shared" si="20"/>
        <v>0.38831295860374937</v>
      </c>
      <c r="W127" s="89">
        <f t="shared" si="21"/>
        <v>0.25887649905628485</v>
      </c>
      <c r="X127" s="89">
        <f t="shared" si="22"/>
        <v>1.0752343057548452</v>
      </c>
      <c r="Y127" s="89"/>
      <c r="Z127" s="89"/>
      <c r="AA127" s="15">
        <v>3531540607</v>
      </c>
      <c r="AB127" s="103">
        <v>4084571960</v>
      </c>
      <c r="AC127" s="15">
        <f t="shared" si="2"/>
        <v>45258754.414968602</v>
      </c>
      <c r="AD127" s="15">
        <f t="shared" si="3"/>
        <v>52346174.03562732</v>
      </c>
      <c r="AE127" s="13">
        <v>96.845368549373916</v>
      </c>
      <c r="AF127" s="13">
        <v>587.26740599999994</v>
      </c>
      <c r="AG127" s="13">
        <v>547.27671699999996</v>
      </c>
      <c r="AH127" s="13">
        <v>213.54906798479999</v>
      </c>
      <c r="AI127" s="13">
        <v>1854.9217291447999</v>
      </c>
      <c r="AJ127" s="13">
        <v>367.98275698479995</v>
      </c>
      <c r="AK127" s="13">
        <v>364.76788886000003</v>
      </c>
      <c r="AL127" s="15">
        <f t="shared" si="4"/>
        <v>7.5261746251441748</v>
      </c>
      <c r="AM127" s="15">
        <f t="shared" si="5"/>
        <v>7.0136706010508769</v>
      </c>
      <c r="AN127" s="15">
        <f t="shared" si="6"/>
        <v>2.7367559654594387</v>
      </c>
      <c r="AO127" s="15">
        <f t="shared" si="6"/>
        <v>23.771904769252849</v>
      </c>
      <c r="AP127" s="15">
        <f t="shared" si="7"/>
        <v>4.7159138406356522</v>
      </c>
      <c r="AQ127" s="15">
        <f t="shared" si="8"/>
        <v>4.6747134289375882</v>
      </c>
    </row>
    <row r="128" spans="1:43">
      <c r="A128" s="70">
        <v>37803</v>
      </c>
      <c r="B128" s="13">
        <v>2003</v>
      </c>
      <c r="C128" s="13">
        <v>7</v>
      </c>
      <c r="D128" s="15"/>
      <c r="E128" s="15">
        <v>113.465721085941</v>
      </c>
      <c r="F128" s="17">
        <v>78.5</v>
      </c>
      <c r="G128" s="17">
        <v>103.05</v>
      </c>
      <c r="H128" s="17">
        <v>81.3</v>
      </c>
      <c r="I128" s="17">
        <v>40.414649351499733</v>
      </c>
      <c r="J128" s="17">
        <v>69.231740931927646</v>
      </c>
      <c r="K128" s="17">
        <v>150.37062035999998</v>
      </c>
      <c r="L128" s="17">
        <v>30.808114839999998</v>
      </c>
      <c r="M128" s="17">
        <v>42.611625549999999</v>
      </c>
      <c r="N128" s="17">
        <v>132.290099</v>
      </c>
      <c r="O128" s="17">
        <v>31.584011</v>
      </c>
      <c r="P128" s="17">
        <v>75.845344999999995</v>
      </c>
      <c r="Q128" s="17">
        <v>24.110448999999999</v>
      </c>
      <c r="R128" s="89">
        <f t="shared" si="16"/>
        <v>3.7206959053925313</v>
      </c>
      <c r="S128" s="89">
        <f t="shared" si="17"/>
        <v>0.76230068389438477</v>
      </c>
      <c r="T128" s="89">
        <f t="shared" si="18"/>
        <v>1.0543608872959018</v>
      </c>
      <c r="U128" s="89">
        <f t="shared" si="19"/>
        <v>1.9108301657483191</v>
      </c>
      <c r="V128" s="89">
        <f t="shared" si="20"/>
        <v>0.45620708904395585</v>
      </c>
      <c r="W128" s="89">
        <f t="shared" si="21"/>
        <v>0.34825715308396887</v>
      </c>
      <c r="X128" s="89">
        <f t="shared" si="22"/>
        <v>1.0955284957311011</v>
      </c>
      <c r="Y128" s="89"/>
      <c r="Z128" s="89"/>
      <c r="AA128" s="15">
        <v>3612279551</v>
      </c>
      <c r="AB128" s="103">
        <v>4226665925.9999995</v>
      </c>
      <c r="AC128" s="15">
        <f t="shared" si="2"/>
        <v>46016300.012738854</v>
      </c>
      <c r="AD128" s="15">
        <f t="shared" si="3"/>
        <v>53842878.038216554</v>
      </c>
      <c r="AE128" s="13">
        <v>95.704213481994032</v>
      </c>
      <c r="AF128" s="13">
        <v>794.76156700000001</v>
      </c>
      <c r="AG128" s="13">
        <v>746.16106400000001</v>
      </c>
      <c r="AH128" s="13">
        <v>252.83847800000001</v>
      </c>
      <c r="AI128" s="13">
        <v>2123.8279508540936</v>
      </c>
      <c r="AJ128" s="13">
        <v>455.085578</v>
      </c>
      <c r="AK128" s="13">
        <v>534.34438999999998</v>
      </c>
      <c r="AL128" s="15">
        <f t="shared" si="4"/>
        <v>10.124351171974523</v>
      </c>
      <c r="AM128" s="15">
        <f t="shared" si="5"/>
        <v>9.5052364840764341</v>
      </c>
      <c r="AN128" s="15">
        <f t="shared" si="6"/>
        <v>3.2208723312101912</v>
      </c>
      <c r="AO128" s="15">
        <f t="shared" si="6"/>
        <v>27.055133131899282</v>
      </c>
      <c r="AP128" s="15">
        <f t="shared" si="7"/>
        <v>5.7972685095541401</v>
      </c>
      <c r="AQ128" s="15">
        <f t="shared" si="8"/>
        <v>6.8069349044585987</v>
      </c>
    </row>
    <row r="129" spans="1:43">
      <c r="A129" s="70">
        <v>37834</v>
      </c>
      <c r="B129" s="13">
        <v>2003</v>
      </c>
      <c r="C129" s="13">
        <v>8</v>
      </c>
      <c r="D129" s="15"/>
      <c r="E129" s="15">
        <v>113.716522965861</v>
      </c>
      <c r="F129" s="17">
        <v>79</v>
      </c>
      <c r="G129" s="17">
        <v>101.47</v>
      </c>
      <c r="H129" s="17">
        <v>81.599999999999994</v>
      </c>
      <c r="I129" s="17">
        <v>41.172987140706233</v>
      </c>
      <c r="J129" s="17">
        <v>69.934278580527533</v>
      </c>
      <c r="K129" s="17">
        <v>146.95242345</v>
      </c>
      <c r="L129" s="17">
        <v>27.025643929999998</v>
      </c>
      <c r="M129" s="17">
        <v>38.311378339999997</v>
      </c>
      <c r="N129" s="17">
        <v>125.06734100000001</v>
      </c>
      <c r="O129" s="17">
        <v>30.331783999999999</v>
      </c>
      <c r="P129" s="17">
        <v>71.400897000000001</v>
      </c>
      <c r="Q129" s="17">
        <v>22.286307000000001</v>
      </c>
      <c r="R129" s="89">
        <f t="shared" si="16"/>
        <v>3.5691465121973986</v>
      </c>
      <c r="S129" s="89">
        <f t="shared" si="17"/>
        <v>0.65639259637979308</v>
      </c>
      <c r="T129" s="89">
        <f t="shared" si="18"/>
        <v>0.93049790652966569</v>
      </c>
      <c r="U129" s="89">
        <f t="shared" si="19"/>
        <v>1.788355346455575</v>
      </c>
      <c r="V129" s="89">
        <f t="shared" si="20"/>
        <v>0.4337184084207536</v>
      </c>
      <c r="W129" s="89">
        <f t="shared" si="21"/>
        <v>0.31867501105824503</v>
      </c>
      <c r="X129" s="89">
        <f t="shared" si="22"/>
        <v>1.0209713812631054</v>
      </c>
      <c r="Y129" s="89"/>
      <c r="Z129" s="89"/>
      <c r="AA129" s="15">
        <v>3607613330.9999995</v>
      </c>
      <c r="AB129" s="103">
        <v>4179391930.999999</v>
      </c>
      <c r="AC129" s="15">
        <f t="shared" si="2"/>
        <v>45665991.531645566</v>
      </c>
      <c r="AD129" s="15">
        <f t="shared" si="3"/>
        <v>52903695.329113916</v>
      </c>
      <c r="AE129" s="13">
        <v>95.216269706201246</v>
      </c>
      <c r="AF129" s="13">
        <v>638.36389200000008</v>
      </c>
      <c r="AG129" s="13">
        <v>595.02843500000006</v>
      </c>
      <c r="AH129" s="13">
        <v>261.78402299999999</v>
      </c>
      <c r="AI129" s="13">
        <v>1742.3048765000001</v>
      </c>
      <c r="AJ129" s="13">
        <v>413.55343500000004</v>
      </c>
      <c r="AK129" s="13">
        <v>370.39352000000002</v>
      </c>
      <c r="AL129" s="15">
        <f t="shared" si="4"/>
        <v>8.0805555949367101</v>
      </c>
      <c r="AM129" s="15">
        <f t="shared" si="5"/>
        <v>7.5320055063291145</v>
      </c>
      <c r="AN129" s="15">
        <f t="shared" si="6"/>
        <v>3.313721810126582</v>
      </c>
      <c r="AO129" s="15">
        <f t="shared" si="6"/>
        <v>22.054492107594939</v>
      </c>
      <c r="AP129" s="15">
        <f t="shared" si="7"/>
        <v>5.2348536075949372</v>
      </c>
      <c r="AQ129" s="15">
        <f t="shared" si="8"/>
        <v>4.6885255696202535</v>
      </c>
    </row>
    <row r="130" spans="1:43">
      <c r="A130" s="70">
        <v>37865</v>
      </c>
      <c r="B130" s="13">
        <v>2003</v>
      </c>
      <c r="C130" s="13">
        <v>9</v>
      </c>
      <c r="D130" s="15"/>
      <c r="E130" s="15">
        <v>114.100102311621</v>
      </c>
      <c r="F130" s="17">
        <v>79.19</v>
      </c>
      <c r="G130" s="17">
        <v>102.87</v>
      </c>
      <c r="H130" s="17">
        <v>85.7</v>
      </c>
      <c r="I130" s="17">
        <v>41.483413056771511</v>
      </c>
      <c r="J130" s="17">
        <v>69.824959564156217</v>
      </c>
      <c r="K130" s="17">
        <v>155.78528620000003</v>
      </c>
      <c r="L130" s="17">
        <v>25.314254219999999</v>
      </c>
      <c r="M130" s="17">
        <v>46.262375370000008</v>
      </c>
      <c r="N130" s="17">
        <v>151.08793499999999</v>
      </c>
      <c r="O130" s="17">
        <v>31.486943999999998</v>
      </c>
      <c r="P130" s="17">
        <v>71.144633999999996</v>
      </c>
      <c r="Q130" s="17">
        <v>46.987470000000002</v>
      </c>
      <c r="R130" s="89">
        <f t="shared" si="16"/>
        <v>3.7553632818688856</v>
      </c>
      <c r="S130" s="89">
        <f t="shared" si="17"/>
        <v>0.61022592777881002</v>
      </c>
      <c r="T130" s="89">
        <f t="shared" si="18"/>
        <v>1.1152017628512947</v>
      </c>
      <c r="U130" s="89">
        <f t="shared" si="19"/>
        <v>2.163809845978903</v>
      </c>
      <c r="V130" s="89">
        <f t="shared" si="20"/>
        <v>0.45094109895000117</v>
      </c>
      <c r="W130" s="89">
        <f t="shared" si="21"/>
        <v>0.67293229087841022</v>
      </c>
      <c r="X130" s="89">
        <f t="shared" si="22"/>
        <v>1.0188997522387571</v>
      </c>
      <c r="Y130" s="89"/>
      <c r="Z130" s="89"/>
      <c r="AA130" s="15">
        <v>3661929180</v>
      </c>
      <c r="AB130" s="103">
        <v>4186127190</v>
      </c>
      <c r="AC130" s="15">
        <f t="shared" si="2"/>
        <v>46242318.22199773</v>
      </c>
      <c r="AD130" s="15">
        <f t="shared" si="3"/>
        <v>52861815.759565607</v>
      </c>
      <c r="AE130" s="13">
        <v>96.301065606147702</v>
      </c>
      <c r="AF130" s="13">
        <v>659.95651100000009</v>
      </c>
      <c r="AG130" s="13">
        <v>610.22380800000008</v>
      </c>
      <c r="AH130" s="13">
        <v>276.871374</v>
      </c>
      <c r="AI130" s="13">
        <v>2009.68691597</v>
      </c>
      <c r="AJ130" s="13">
        <v>419.90263500000003</v>
      </c>
      <c r="AK130" s="13">
        <v>384.16905800000001</v>
      </c>
      <c r="AL130" s="15">
        <f t="shared" si="4"/>
        <v>8.3338364818790271</v>
      </c>
      <c r="AM130" s="15">
        <f t="shared" si="5"/>
        <v>7.7058190175527228</v>
      </c>
      <c r="AN130" s="15">
        <f t="shared" si="6"/>
        <v>3.4962921328450562</v>
      </c>
      <c r="AO130" s="15">
        <f t="shared" si="6"/>
        <v>25.378039095466601</v>
      </c>
      <c r="AP130" s="15">
        <f t="shared" si="7"/>
        <v>5.3024704508144973</v>
      </c>
      <c r="AQ130" s="15">
        <f t="shared" si="8"/>
        <v>4.8512319484783433</v>
      </c>
    </row>
    <row r="131" spans="1:43">
      <c r="A131" s="70">
        <v>37895</v>
      </c>
      <c r="B131" s="13">
        <v>2003</v>
      </c>
      <c r="C131" s="13">
        <v>10</v>
      </c>
      <c r="D131" s="15"/>
      <c r="E131" s="15">
        <v>124.999656951887</v>
      </c>
      <c r="F131" s="17">
        <v>80.180000000000007</v>
      </c>
      <c r="G131" s="17">
        <v>105.06</v>
      </c>
      <c r="H131" s="17">
        <v>90</v>
      </c>
      <c r="I131" s="17">
        <v>41.578522861904055</v>
      </c>
      <c r="J131" s="17">
        <v>69.982651661246521</v>
      </c>
      <c r="K131" s="17">
        <v>141.05980615999999</v>
      </c>
      <c r="L131" s="17">
        <v>29.566232579999998</v>
      </c>
      <c r="M131" s="17">
        <v>44.953959430000005</v>
      </c>
      <c r="N131" s="17">
        <v>156.809156</v>
      </c>
      <c r="O131" s="17">
        <v>31.886566000000002</v>
      </c>
      <c r="P131" s="17">
        <v>78.788796000000005</v>
      </c>
      <c r="Q131" s="17">
        <v>43.739333999999992</v>
      </c>
      <c r="R131" s="89">
        <f t="shared" si="16"/>
        <v>3.3926122538914139</v>
      </c>
      <c r="S131" s="89">
        <f t="shared" si="17"/>
        <v>0.71109386637421379</v>
      </c>
      <c r="T131" s="89">
        <f t="shared" si="18"/>
        <v>1.0811822146569969</v>
      </c>
      <c r="U131" s="89">
        <f t="shared" si="19"/>
        <v>2.2406861168827987</v>
      </c>
      <c r="V131" s="89">
        <f t="shared" si="20"/>
        <v>0.45563529307731926</v>
      </c>
      <c r="W131" s="89">
        <f t="shared" si="21"/>
        <v>0.62500252507895493</v>
      </c>
      <c r="X131" s="89">
        <f t="shared" si="22"/>
        <v>1.1258332476651489</v>
      </c>
      <c r="Y131" s="89"/>
      <c r="Z131" s="89"/>
      <c r="AA131" s="15">
        <v>3811813420.0000005</v>
      </c>
      <c r="AB131" s="103">
        <v>4357922142</v>
      </c>
      <c r="AC131" s="15">
        <f t="shared" ref="AC131:AC194" si="23">AA131/$F131</f>
        <v>47540701.172362186</v>
      </c>
      <c r="AD131" s="15">
        <f t="shared" ref="AD131:AD194" si="24">AB131/$F131</f>
        <v>54351735.370416559</v>
      </c>
      <c r="AE131" s="13">
        <v>97.094175881919952</v>
      </c>
      <c r="AF131" s="13">
        <v>737.06881600000008</v>
      </c>
      <c r="AG131" s="13">
        <v>685.4432680000001</v>
      </c>
      <c r="AH131" s="13">
        <v>265.786404</v>
      </c>
      <c r="AI131" s="13">
        <v>2058.7384003000002</v>
      </c>
      <c r="AJ131" s="13">
        <v>408.704275</v>
      </c>
      <c r="AK131" s="13">
        <v>517.03116499999999</v>
      </c>
      <c r="AL131" s="15">
        <f t="shared" si="4"/>
        <v>9.1926766774756796</v>
      </c>
      <c r="AM131" s="15">
        <f t="shared" si="5"/>
        <v>8.5488060364180605</v>
      </c>
      <c r="AN131" s="15">
        <f t="shared" si="6"/>
        <v>3.3148715889249187</v>
      </c>
      <c r="AO131" s="15">
        <f t="shared" si="6"/>
        <v>25.676457973310054</v>
      </c>
      <c r="AP131" s="15">
        <f t="shared" si="7"/>
        <v>5.0973344350212022</v>
      </c>
      <c r="AQ131" s="15">
        <f t="shared" si="8"/>
        <v>6.4483807059116982</v>
      </c>
    </row>
    <row r="132" spans="1:43">
      <c r="A132" s="70">
        <v>37926</v>
      </c>
      <c r="B132" s="13">
        <v>2003</v>
      </c>
      <c r="C132" s="13">
        <v>11</v>
      </c>
      <c r="D132" s="15"/>
      <c r="E132" s="15">
        <v>126.612593823658</v>
      </c>
      <c r="F132" s="17">
        <v>79.760000000000005</v>
      </c>
      <c r="G132" s="17">
        <v>101.95</v>
      </c>
      <c r="H132" s="17">
        <v>84.6</v>
      </c>
      <c r="I132" s="17">
        <v>42.834620192309615</v>
      </c>
      <c r="J132" s="17">
        <v>69.903296675195776</v>
      </c>
      <c r="K132" s="17">
        <v>166.23756428999999</v>
      </c>
      <c r="L132" s="17">
        <v>34.458413280000002</v>
      </c>
      <c r="M132" s="17">
        <v>52.563769100000002</v>
      </c>
      <c r="N132" s="17">
        <v>143.15559099999999</v>
      </c>
      <c r="O132" s="17">
        <v>34.514851</v>
      </c>
      <c r="P132" s="17">
        <v>77.456575000000001</v>
      </c>
      <c r="Q132" s="17">
        <v>30.104077999999998</v>
      </c>
      <c r="R132" s="89">
        <f t="shared" si="16"/>
        <v>3.8809160334248913</v>
      </c>
      <c r="S132" s="89">
        <f t="shared" si="17"/>
        <v>0.80445240614475089</v>
      </c>
      <c r="T132" s="89">
        <f t="shared" si="18"/>
        <v>1.2271328393717642</v>
      </c>
      <c r="U132" s="89">
        <f t="shared" si="19"/>
        <v>2.0479090087148464</v>
      </c>
      <c r="V132" s="89">
        <f t="shared" si="20"/>
        <v>0.49375140575089815</v>
      </c>
      <c r="W132" s="89">
        <f t="shared" si="21"/>
        <v>0.43065319422455817</v>
      </c>
      <c r="X132" s="89">
        <f t="shared" si="22"/>
        <v>1.1080532490463273</v>
      </c>
      <c r="Y132" s="89"/>
      <c r="Z132" s="89"/>
      <c r="AA132" s="15">
        <v>3897300283</v>
      </c>
      <c r="AB132" s="103">
        <v>4406668348</v>
      </c>
      <c r="AC132" s="15">
        <f t="shared" si="23"/>
        <v>48862842.063691072</v>
      </c>
      <c r="AD132" s="15">
        <f t="shared" si="24"/>
        <v>55249101.654964894</v>
      </c>
      <c r="AE132" s="13">
        <v>97.65028108781847</v>
      </c>
      <c r="AF132" s="13">
        <v>810.21116400000005</v>
      </c>
      <c r="AG132" s="13">
        <v>755.74017700000002</v>
      </c>
      <c r="AH132" s="13">
        <v>256.59669500000001</v>
      </c>
      <c r="AI132" s="13">
        <v>1811.3204872400001</v>
      </c>
      <c r="AJ132" s="13">
        <v>371.70498499999997</v>
      </c>
      <c r="AK132" s="13">
        <v>461.32480199999998</v>
      </c>
      <c r="AL132" s="15">
        <f t="shared" si="4"/>
        <v>10.158113891675026</v>
      </c>
      <c r="AM132" s="15">
        <f t="shared" si="5"/>
        <v>9.4751777457372111</v>
      </c>
      <c r="AN132" s="15">
        <f t="shared" si="6"/>
        <v>3.2171100175526579</v>
      </c>
      <c r="AO132" s="15">
        <f t="shared" si="6"/>
        <v>22.709634995486461</v>
      </c>
      <c r="AP132" s="15">
        <f t="shared" si="7"/>
        <v>4.6602931920762281</v>
      </c>
      <c r="AQ132" s="15">
        <f t="shared" si="8"/>
        <v>5.7839117602808416</v>
      </c>
    </row>
    <row r="133" spans="1:43">
      <c r="A133" s="70">
        <v>37956</v>
      </c>
      <c r="B133" s="13">
        <v>2003</v>
      </c>
      <c r="C133" s="13">
        <v>12</v>
      </c>
      <c r="D133" s="15"/>
      <c r="E133" s="15">
        <v>124.760657513376</v>
      </c>
      <c r="F133" s="17">
        <v>80.48</v>
      </c>
      <c r="G133" s="17">
        <v>99.74</v>
      </c>
      <c r="H133" s="17">
        <v>77.900000000000006</v>
      </c>
      <c r="I133" s="17">
        <v>43.604221677042268</v>
      </c>
      <c r="J133" s="17">
        <v>71.715825229879002</v>
      </c>
      <c r="K133" s="17">
        <v>147.98081579000001</v>
      </c>
      <c r="L133" s="17">
        <v>34.224907999999999</v>
      </c>
      <c r="M133" s="17">
        <v>41.586262009999999</v>
      </c>
      <c r="N133" s="17">
        <v>153.09509800000001</v>
      </c>
      <c r="O133" s="17">
        <v>40.167957999999999</v>
      </c>
      <c r="P133" s="17">
        <v>79.966726999999992</v>
      </c>
      <c r="Q133" s="17">
        <v>32.180123999999999</v>
      </c>
      <c r="R133" s="89">
        <f t="shared" si="16"/>
        <v>3.3937268020979783</v>
      </c>
      <c r="S133" s="89">
        <f t="shared" si="17"/>
        <v>0.78489895436018065</v>
      </c>
      <c r="T133" s="89">
        <f t="shared" si="18"/>
        <v>0.95372100247566782</v>
      </c>
      <c r="U133" s="89">
        <f t="shared" si="19"/>
        <v>2.1347463758419658</v>
      </c>
      <c r="V133" s="89">
        <f t="shared" si="20"/>
        <v>0.56009894428802864</v>
      </c>
      <c r="W133" s="89">
        <f t="shared" si="21"/>
        <v>0.4487171959166521</v>
      </c>
      <c r="X133" s="89">
        <f t="shared" si="22"/>
        <v>1.1150499453038911</v>
      </c>
      <c r="Y133" s="89"/>
      <c r="Z133" s="89"/>
      <c r="AA133" s="15">
        <v>4531731802</v>
      </c>
      <c r="AB133" s="103">
        <v>5120063620.000001</v>
      </c>
      <c r="AC133" s="15">
        <f t="shared" si="23"/>
        <v>56308794.756461233</v>
      </c>
      <c r="AD133" s="15">
        <f t="shared" si="24"/>
        <v>63619080.765407562</v>
      </c>
      <c r="AE133" s="13">
        <v>98.956888538636804</v>
      </c>
      <c r="AF133" s="13">
        <v>719.77574600000003</v>
      </c>
      <c r="AG133" s="13">
        <v>661.57495400000005</v>
      </c>
      <c r="AH133" s="13">
        <v>251.445088</v>
      </c>
      <c r="AI133" s="13">
        <v>3137.7660996000004</v>
      </c>
      <c r="AJ133" s="13">
        <v>421.51758000000001</v>
      </c>
      <c r="AK133" s="13">
        <v>939.30183199999999</v>
      </c>
      <c r="AL133" s="15">
        <f t="shared" si="4"/>
        <v>8.9435356113320079</v>
      </c>
      <c r="AM133" s="15">
        <f t="shared" si="5"/>
        <v>8.2203647365805175</v>
      </c>
      <c r="AN133" s="15">
        <f t="shared" si="6"/>
        <v>3.1243176938369781</v>
      </c>
      <c r="AO133" s="15">
        <f t="shared" si="6"/>
        <v>38.988147360834994</v>
      </c>
      <c r="AP133" s="15">
        <f t="shared" si="7"/>
        <v>5.2375444831013915</v>
      </c>
      <c r="AQ133" s="15">
        <f t="shared" si="8"/>
        <v>11.671245427435387</v>
      </c>
    </row>
    <row r="134" spans="1:43">
      <c r="A134" s="70">
        <v>37987</v>
      </c>
      <c r="B134" s="13">
        <v>2004</v>
      </c>
      <c r="C134" s="13">
        <v>1</v>
      </c>
      <c r="D134" s="15"/>
      <c r="E134" s="15">
        <v>123.15847609224301</v>
      </c>
      <c r="F134" s="17">
        <v>80.97</v>
      </c>
      <c r="G134" s="17">
        <v>98.59</v>
      </c>
      <c r="H134" s="17">
        <v>76.8</v>
      </c>
      <c r="I134" s="17">
        <v>45.424564961349155</v>
      </c>
      <c r="J134" s="17">
        <v>73.064340220982501</v>
      </c>
      <c r="K134" s="17">
        <v>169.61006636000002</v>
      </c>
      <c r="L134" s="17">
        <v>41.870888900000004</v>
      </c>
      <c r="M134" s="17">
        <v>47.790316689999997</v>
      </c>
      <c r="N134" s="17">
        <v>140.23586699999998</v>
      </c>
      <c r="O134" s="17">
        <v>32.375553999999994</v>
      </c>
      <c r="P134" s="17">
        <v>68.314025000000001</v>
      </c>
      <c r="Q134" s="17">
        <v>38.998716999999999</v>
      </c>
      <c r="R134" s="89">
        <f t="shared" si="16"/>
        <v>3.7338842211107095</v>
      </c>
      <c r="S134" s="89">
        <f t="shared" si="17"/>
        <v>0.92176752679144203</v>
      </c>
      <c r="T134" s="89">
        <f t="shared" si="18"/>
        <v>1.0520808890666056</v>
      </c>
      <c r="U134" s="89">
        <f t="shared" si="19"/>
        <v>1.919347613019672</v>
      </c>
      <c r="V134" s="89">
        <f t="shared" si="20"/>
        <v>0.4431101944133129</v>
      </c>
      <c r="W134" s="89">
        <f t="shared" si="21"/>
        <v>0.53375855967560504</v>
      </c>
      <c r="X134" s="89">
        <f t="shared" si="22"/>
        <v>0.93498449166015585</v>
      </c>
      <c r="Y134" s="89"/>
      <c r="Z134" s="89"/>
      <c r="AA134" s="15">
        <v>3879953988.8200002</v>
      </c>
      <c r="AB134" s="103">
        <v>4381025895.3400002</v>
      </c>
      <c r="AC134" s="15">
        <f t="shared" si="23"/>
        <v>47918414.089415833</v>
      </c>
      <c r="AD134" s="15">
        <f t="shared" si="24"/>
        <v>54106778.996418431</v>
      </c>
      <c r="AE134" s="13">
        <v>99.722341997233045</v>
      </c>
      <c r="AF134" s="13">
        <v>773.01575999999989</v>
      </c>
      <c r="AG134" s="13">
        <v>720.99732599999993</v>
      </c>
      <c r="AH134" s="13">
        <v>27.720683000000001</v>
      </c>
      <c r="AI134" s="13">
        <v>1465.5729220799999</v>
      </c>
      <c r="AJ134" s="13">
        <v>120.526274</v>
      </c>
      <c r="AK134" s="13">
        <v>276.83016199999997</v>
      </c>
      <c r="AL134" s="15">
        <f t="shared" si="4"/>
        <v>9.546940348277138</v>
      </c>
      <c r="AM134" s="15">
        <f t="shared" si="5"/>
        <v>8.9044995183401259</v>
      </c>
      <c r="AN134" s="15">
        <f t="shared" si="6"/>
        <v>0.34235745337779427</v>
      </c>
      <c r="AO134" s="15">
        <f t="shared" si="6"/>
        <v>18.100196641719155</v>
      </c>
      <c r="AP134" s="15">
        <f t="shared" si="7"/>
        <v>1.4885299987649747</v>
      </c>
      <c r="AQ134" s="15">
        <f t="shared" si="8"/>
        <v>3.4189225886130661</v>
      </c>
    </row>
    <row r="135" spans="1:43">
      <c r="A135" s="70">
        <v>38018</v>
      </c>
      <c r="B135" s="13">
        <v>2004</v>
      </c>
      <c r="C135" s="13">
        <v>2</v>
      </c>
      <c r="D135" s="15"/>
      <c r="E135" s="15">
        <v>123.206447305707</v>
      </c>
      <c r="F135" s="17">
        <v>81.13</v>
      </c>
      <c r="G135" s="17">
        <v>99.45</v>
      </c>
      <c r="H135" s="17">
        <v>74</v>
      </c>
      <c r="I135" s="17">
        <v>46.711329127668471</v>
      </c>
      <c r="J135" s="17">
        <v>73.333429131219162</v>
      </c>
      <c r="K135" s="17">
        <v>149.11545763000001</v>
      </c>
      <c r="L135" s="17">
        <v>32.399393859999996</v>
      </c>
      <c r="M135" s="17">
        <v>43.829859900000002</v>
      </c>
      <c r="N135" s="17">
        <v>135.15803400000001</v>
      </c>
      <c r="O135" s="17">
        <v>27.913477999999998</v>
      </c>
      <c r="P135" s="17">
        <v>66.392686000000012</v>
      </c>
      <c r="Q135" s="17">
        <v>40.115156999999996</v>
      </c>
      <c r="R135" s="89">
        <f t="shared" si="16"/>
        <v>3.1922760583936074</v>
      </c>
      <c r="S135" s="89">
        <f t="shared" si="17"/>
        <v>0.6936089052710962</v>
      </c>
      <c r="T135" s="89">
        <f t="shared" si="18"/>
        <v>0.93831326829101747</v>
      </c>
      <c r="U135" s="89">
        <f t="shared" si="19"/>
        <v>1.8430616923443606</v>
      </c>
      <c r="V135" s="89">
        <f t="shared" si="20"/>
        <v>0.38063783912317833</v>
      </c>
      <c r="W135" s="89">
        <f t="shared" si="21"/>
        <v>0.54702415358512613</v>
      </c>
      <c r="X135" s="89">
        <f t="shared" si="22"/>
        <v>0.90535362639595462</v>
      </c>
      <c r="Y135" s="89"/>
      <c r="Z135" s="89"/>
      <c r="AA135" s="15">
        <v>3969655875</v>
      </c>
      <c r="AB135" s="103">
        <v>4462549490</v>
      </c>
      <c r="AC135" s="15">
        <f t="shared" si="23"/>
        <v>48929568.285467774</v>
      </c>
      <c r="AD135" s="15">
        <f t="shared" si="24"/>
        <v>55004924.072476275</v>
      </c>
      <c r="AE135" s="13">
        <v>100.06117155233471</v>
      </c>
      <c r="AF135" s="13">
        <v>631.85436000000004</v>
      </c>
      <c r="AG135" s="13">
        <v>582.02981399999999</v>
      </c>
      <c r="AH135" s="13">
        <v>24.90964</v>
      </c>
      <c r="AI135" s="13">
        <v>1580.6710387600001</v>
      </c>
      <c r="AJ135" s="13">
        <v>136.69085999999999</v>
      </c>
      <c r="AK135" s="13">
        <v>378.00288499999999</v>
      </c>
      <c r="AL135" s="15">
        <f t="shared" si="4"/>
        <v>7.7881715764821902</v>
      </c>
      <c r="AM135" s="15">
        <f t="shared" si="5"/>
        <v>7.1740393689140891</v>
      </c>
      <c r="AN135" s="15">
        <f t="shared" si="6"/>
        <v>0.30703364969801555</v>
      </c>
      <c r="AO135" s="15">
        <f t="shared" si="6"/>
        <v>19.483187954640702</v>
      </c>
      <c r="AP135" s="15">
        <f t="shared" si="7"/>
        <v>1.6848374214224084</v>
      </c>
      <c r="AQ135" s="15">
        <f t="shared" si="8"/>
        <v>4.6592245162085542</v>
      </c>
    </row>
    <row r="136" spans="1:43">
      <c r="A136" s="70">
        <v>38047</v>
      </c>
      <c r="B136" s="13">
        <v>2004</v>
      </c>
      <c r="C136" s="13">
        <v>3</v>
      </c>
      <c r="D136" s="15"/>
      <c r="E136" s="15">
        <v>139.236351900259</v>
      </c>
      <c r="F136" s="17">
        <v>80.91</v>
      </c>
      <c r="G136" s="17">
        <v>111.98</v>
      </c>
      <c r="H136" s="17">
        <v>86.9</v>
      </c>
      <c r="I136" s="17">
        <v>47.377217507787385</v>
      </c>
      <c r="J136" s="17">
        <v>75.044511851585995</v>
      </c>
      <c r="K136" s="17">
        <v>167.96534996</v>
      </c>
      <c r="L136" s="17">
        <v>41.415066230000001</v>
      </c>
      <c r="M136" s="17">
        <v>57.048417810000004</v>
      </c>
      <c r="N136" s="17">
        <v>160.231437</v>
      </c>
      <c r="O136" s="17">
        <v>39.355727000000002</v>
      </c>
      <c r="P136" s="17">
        <v>77.772143999999997</v>
      </c>
      <c r="Q136" s="17">
        <v>42.180134999999993</v>
      </c>
      <c r="R136" s="89">
        <f t="shared" si="16"/>
        <v>3.5452767974900925</v>
      </c>
      <c r="S136" s="89">
        <f t="shared" si="17"/>
        <v>0.87415573156428217</v>
      </c>
      <c r="T136" s="89">
        <f t="shared" si="18"/>
        <v>1.2041318762678066</v>
      </c>
      <c r="U136" s="89">
        <f t="shared" si="19"/>
        <v>2.135151965767816</v>
      </c>
      <c r="V136" s="89">
        <f t="shared" si="20"/>
        <v>0.52443178093866505</v>
      </c>
      <c r="W136" s="89">
        <f t="shared" si="21"/>
        <v>0.56206821737236146</v>
      </c>
      <c r="X136" s="89">
        <f t="shared" si="22"/>
        <v>1.0363468571000687</v>
      </c>
      <c r="Y136" s="89"/>
      <c r="Z136" s="89"/>
      <c r="AA136" s="15">
        <v>3687719912</v>
      </c>
      <c r="AB136" s="103">
        <v>4178251115</v>
      </c>
      <c r="AC136" s="15">
        <f t="shared" si="23"/>
        <v>45578048.597206771</v>
      </c>
      <c r="AD136" s="15">
        <f t="shared" si="24"/>
        <v>51640725.682857499</v>
      </c>
      <c r="AE136" s="13">
        <v>100.26621409527851</v>
      </c>
      <c r="AF136" s="13">
        <v>872.93459000000007</v>
      </c>
      <c r="AG136" s="13">
        <v>811.80747200000008</v>
      </c>
      <c r="AH136" s="13">
        <v>35.083103999999999</v>
      </c>
      <c r="AI136" s="13">
        <v>1709.1281452000001</v>
      </c>
      <c r="AJ136" s="13">
        <v>200.27843799999999</v>
      </c>
      <c r="AK136" s="13">
        <v>413.56415500000003</v>
      </c>
      <c r="AL136" s="15">
        <f t="shared" si="4"/>
        <v>10.788957978000248</v>
      </c>
      <c r="AM136" s="15">
        <f t="shared" si="5"/>
        <v>10.033462761092574</v>
      </c>
      <c r="AN136" s="15">
        <f t="shared" si="6"/>
        <v>0.43360652576937336</v>
      </c>
      <c r="AO136" s="15">
        <f t="shared" si="6"/>
        <v>21.123818380917069</v>
      </c>
      <c r="AP136" s="15">
        <f t="shared" si="7"/>
        <v>2.4753236682733903</v>
      </c>
      <c r="AQ136" s="15">
        <f t="shared" si="8"/>
        <v>5.1114096527005319</v>
      </c>
    </row>
    <row r="137" spans="1:43">
      <c r="A137" s="70">
        <v>38078</v>
      </c>
      <c r="B137" s="13">
        <v>2004</v>
      </c>
      <c r="C137" s="13">
        <v>4</v>
      </c>
      <c r="D137" s="15"/>
      <c r="E137" s="15">
        <v>133.91392673015801</v>
      </c>
      <c r="F137" s="17">
        <v>80.930000000000007</v>
      </c>
      <c r="G137" s="17">
        <v>107.36</v>
      </c>
      <c r="H137" s="17">
        <v>82.2</v>
      </c>
      <c r="I137" s="17">
        <v>48.720936846095569</v>
      </c>
      <c r="J137" s="17">
        <v>76.407348184606164</v>
      </c>
      <c r="K137" s="17">
        <v>155.36873423999998</v>
      </c>
      <c r="L137" s="17">
        <v>38.035900299999994</v>
      </c>
      <c r="M137" s="17">
        <v>46.866421119999998</v>
      </c>
      <c r="N137" s="17">
        <v>135.34628000000001</v>
      </c>
      <c r="O137" s="17">
        <v>28.921664999999997</v>
      </c>
      <c r="P137" s="17">
        <v>71.559707000000003</v>
      </c>
      <c r="Q137" s="17">
        <v>34.041181999999999</v>
      </c>
      <c r="R137" s="89">
        <f t="shared" si="16"/>
        <v>3.1889521076081491</v>
      </c>
      <c r="S137" s="89">
        <f t="shared" si="17"/>
        <v>0.78068901712936045</v>
      </c>
      <c r="T137" s="89">
        <f t="shared" si="18"/>
        <v>0.96193595923752873</v>
      </c>
      <c r="U137" s="89">
        <f t="shared" si="19"/>
        <v>1.7713777956668872</v>
      </c>
      <c r="V137" s="89">
        <f t="shared" si="20"/>
        <v>0.37851941844811809</v>
      </c>
      <c r="W137" s="89">
        <f t="shared" si="21"/>
        <v>0.44552235889346437</v>
      </c>
      <c r="X137" s="89">
        <f t="shared" si="22"/>
        <v>0.93655530129256837</v>
      </c>
      <c r="Y137" s="89"/>
      <c r="Z137" s="89"/>
      <c r="AA137" s="15">
        <v>3801943517</v>
      </c>
      <c r="AB137" s="103">
        <v>4302115032.000001</v>
      </c>
      <c r="AC137" s="15">
        <f t="shared" si="23"/>
        <v>46978172.704806618</v>
      </c>
      <c r="AD137" s="15">
        <f t="shared" si="24"/>
        <v>53158470.678364024</v>
      </c>
      <c r="AE137" s="13">
        <v>100.58539446718491</v>
      </c>
      <c r="AF137" s="13">
        <v>1182.630461</v>
      </c>
      <c r="AG137" s="13">
        <v>1136.581079</v>
      </c>
      <c r="AH137" s="13">
        <v>33.364525999999998</v>
      </c>
      <c r="AI137" s="13">
        <v>1799.4614730500002</v>
      </c>
      <c r="AJ137" s="13">
        <v>184.300209</v>
      </c>
      <c r="AK137" s="13">
        <v>461.66278599999998</v>
      </c>
      <c r="AL137" s="15">
        <f t="shared" si="4"/>
        <v>14.613004584208573</v>
      </c>
      <c r="AM137" s="15">
        <f t="shared" si="5"/>
        <v>14.044001964660817</v>
      </c>
      <c r="AN137" s="15">
        <f t="shared" si="6"/>
        <v>0.41226400593105145</v>
      </c>
      <c r="AO137" s="15">
        <f t="shared" si="6"/>
        <v>22.234788991103425</v>
      </c>
      <c r="AP137" s="15">
        <f t="shared" si="7"/>
        <v>2.2772792413196585</v>
      </c>
      <c r="AQ137" s="15">
        <f t="shared" si="8"/>
        <v>5.7044703570987263</v>
      </c>
    </row>
    <row r="138" spans="1:43">
      <c r="A138" s="70">
        <v>38108</v>
      </c>
      <c r="B138" s="13">
        <v>2004</v>
      </c>
      <c r="C138" s="13">
        <v>5</v>
      </c>
      <c r="D138" s="15"/>
      <c r="E138" s="15">
        <v>140.75591623153599</v>
      </c>
      <c r="F138" s="17">
        <v>81.260000000000005</v>
      </c>
      <c r="G138" s="17">
        <v>106.03</v>
      </c>
      <c r="H138" s="17">
        <v>86.3</v>
      </c>
      <c r="I138" s="17">
        <v>48.222885837238188</v>
      </c>
      <c r="J138" s="17">
        <v>77.526170712821084</v>
      </c>
      <c r="K138" s="17">
        <v>198.14697564999997</v>
      </c>
      <c r="L138" s="17">
        <v>40.981333880000001</v>
      </c>
      <c r="M138" s="17">
        <v>69.812053919999997</v>
      </c>
      <c r="N138" s="17">
        <v>156.21337199999999</v>
      </c>
      <c r="O138" s="17">
        <v>35.697895000000003</v>
      </c>
      <c r="P138" s="17">
        <v>80.758319</v>
      </c>
      <c r="Q138" s="17">
        <v>39.071784999999998</v>
      </c>
      <c r="R138" s="89">
        <f t="shared" si="16"/>
        <v>4.1089821193776199</v>
      </c>
      <c r="S138" s="89">
        <f t="shared" si="17"/>
        <v>0.84983163426428143</v>
      </c>
      <c r="T138" s="89">
        <f t="shared" si="18"/>
        <v>1.4476954812623519</v>
      </c>
      <c r="U138" s="89">
        <f t="shared" si="19"/>
        <v>2.0149759824802724</v>
      </c>
      <c r="V138" s="89">
        <f t="shared" si="20"/>
        <v>0.46046250797340588</v>
      </c>
      <c r="W138" s="89">
        <f t="shared" si="21"/>
        <v>0.50398187658117366</v>
      </c>
      <c r="X138" s="89">
        <f t="shared" si="22"/>
        <v>1.0416910606761645</v>
      </c>
      <c r="Y138" s="89"/>
      <c r="Z138" s="89"/>
      <c r="AA138" s="15">
        <v>3852547510</v>
      </c>
      <c r="AB138" s="103">
        <v>4357366169</v>
      </c>
      <c r="AC138" s="15">
        <f t="shared" si="23"/>
        <v>47410134.260398716</v>
      </c>
      <c r="AD138" s="15">
        <f t="shared" si="24"/>
        <v>53622522.384937234</v>
      </c>
      <c r="AE138" s="13">
        <v>99.977653048730147</v>
      </c>
      <c r="AF138" s="13">
        <v>1096.1000619999998</v>
      </c>
      <c r="AG138" s="13">
        <v>1044.1938619999999</v>
      </c>
      <c r="AH138" s="13">
        <v>33.266027000000001</v>
      </c>
      <c r="AI138" s="13">
        <v>1695.08074111</v>
      </c>
      <c r="AJ138" s="13">
        <v>144.518147</v>
      </c>
      <c r="AK138" s="13">
        <v>460.02507500000002</v>
      </c>
      <c r="AL138" s="15">
        <f t="shared" si="4"/>
        <v>13.488802141274917</v>
      </c>
      <c r="AM138" s="15">
        <f t="shared" si="5"/>
        <v>12.850035220280578</v>
      </c>
      <c r="AN138" s="15">
        <f t="shared" si="6"/>
        <v>0.40937763967511692</v>
      </c>
      <c r="AO138" s="15">
        <f t="shared" si="6"/>
        <v>20.859964817991631</v>
      </c>
      <c r="AP138" s="15">
        <f t="shared" si="7"/>
        <v>1.7784659980310114</v>
      </c>
      <c r="AQ138" s="15">
        <f t="shared" si="8"/>
        <v>5.6611503199606199</v>
      </c>
    </row>
    <row r="139" spans="1:43">
      <c r="A139" s="70">
        <v>38139</v>
      </c>
      <c r="B139" s="13">
        <v>2004</v>
      </c>
      <c r="C139" s="13">
        <v>6</v>
      </c>
      <c r="D139" s="15"/>
      <c r="E139" s="15">
        <v>135.70999180571101</v>
      </c>
      <c r="F139" s="17">
        <v>81.87</v>
      </c>
      <c r="G139" s="17">
        <v>107</v>
      </c>
      <c r="H139" s="17">
        <v>86.1</v>
      </c>
      <c r="I139" s="17">
        <v>48.784279982512174</v>
      </c>
      <c r="J139" s="17">
        <v>77.236190223978582</v>
      </c>
      <c r="K139" s="17">
        <v>211.17409923000002</v>
      </c>
      <c r="L139" s="17">
        <v>35.487172290000004</v>
      </c>
      <c r="M139" s="17">
        <v>75.395642069999994</v>
      </c>
      <c r="N139" s="17">
        <v>154.069954</v>
      </c>
      <c r="O139" s="17">
        <v>30.132317</v>
      </c>
      <c r="P139" s="17">
        <v>84.630088999999984</v>
      </c>
      <c r="Q139" s="17">
        <v>37.908482999999997</v>
      </c>
      <c r="R139" s="89">
        <f t="shared" si="16"/>
        <v>4.3287325201007407</v>
      </c>
      <c r="S139" s="89">
        <f t="shared" si="17"/>
        <v>0.72743048176013214</v>
      </c>
      <c r="T139" s="89">
        <f t="shared" si="18"/>
        <v>1.5454905165563018</v>
      </c>
      <c r="U139" s="89">
        <f t="shared" si="19"/>
        <v>1.9947896647052352</v>
      </c>
      <c r="V139" s="89">
        <f t="shared" si="20"/>
        <v>0.39013209885959893</v>
      </c>
      <c r="W139" s="89">
        <f t="shared" si="21"/>
        <v>0.49081244025719706</v>
      </c>
      <c r="X139" s="89">
        <f t="shared" si="22"/>
        <v>1.095731013590646</v>
      </c>
      <c r="Y139" s="89"/>
      <c r="Z139" s="89"/>
      <c r="AA139" s="15">
        <v>4080527475</v>
      </c>
      <c r="AB139" s="103">
        <v>4747424211</v>
      </c>
      <c r="AC139" s="15">
        <f t="shared" si="23"/>
        <v>49841547.27006229</v>
      </c>
      <c r="AD139" s="15">
        <f t="shared" si="24"/>
        <v>57987348.369366065</v>
      </c>
      <c r="AE139" s="13">
        <v>100.29769579862086</v>
      </c>
      <c r="AF139" s="13">
        <v>720.79247899999996</v>
      </c>
      <c r="AG139" s="13">
        <v>668.70938699999999</v>
      </c>
      <c r="AH139" s="13">
        <v>30.973417999999999</v>
      </c>
      <c r="AI139" s="13">
        <v>1961.43568254</v>
      </c>
      <c r="AJ139" s="13">
        <v>184.08017799999999</v>
      </c>
      <c r="AK139" s="13">
        <v>482.31028800000001</v>
      </c>
      <c r="AL139" s="15">
        <f t="shared" si="4"/>
        <v>8.8041099181629399</v>
      </c>
      <c r="AM139" s="15">
        <f t="shared" si="5"/>
        <v>8.1679417002565042</v>
      </c>
      <c r="AN139" s="15">
        <f t="shared" si="6"/>
        <v>0.37832439232930254</v>
      </c>
      <c r="AO139" s="15">
        <f t="shared" si="6"/>
        <v>23.957929431293515</v>
      </c>
      <c r="AP139" s="15">
        <f t="shared" si="7"/>
        <v>2.2484448271650175</v>
      </c>
      <c r="AQ139" s="15">
        <f t="shared" si="8"/>
        <v>5.891172444118725</v>
      </c>
    </row>
    <row r="140" spans="1:43">
      <c r="A140" s="70">
        <v>38169</v>
      </c>
      <c r="B140" s="13">
        <v>2004</v>
      </c>
      <c r="C140" s="13">
        <v>7</v>
      </c>
      <c r="D140" s="15"/>
      <c r="E140" s="15">
        <v>136.48933366255301</v>
      </c>
      <c r="F140" s="17">
        <v>82.3</v>
      </c>
      <c r="G140" s="17">
        <v>111.47</v>
      </c>
      <c r="H140" s="17">
        <v>90.1</v>
      </c>
      <c r="I140" s="17">
        <v>49.21998546214077</v>
      </c>
      <c r="J140" s="17">
        <v>77.310844077431071</v>
      </c>
      <c r="K140" s="17">
        <v>197.49171045000003</v>
      </c>
      <c r="L140" s="17">
        <v>34.698960769999999</v>
      </c>
      <c r="M140" s="17">
        <v>77.208458850000014</v>
      </c>
      <c r="N140" s="17">
        <v>157.853329</v>
      </c>
      <c r="O140" s="17">
        <v>30.754997000000003</v>
      </c>
      <c r="P140" s="17">
        <v>87.840460000000007</v>
      </c>
      <c r="Q140" s="17">
        <v>38.006709999999998</v>
      </c>
      <c r="R140" s="89">
        <f t="shared" si="16"/>
        <v>4.0124292722903689</v>
      </c>
      <c r="S140" s="89">
        <f t="shared" si="17"/>
        <v>0.70497706255297232</v>
      </c>
      <c r="T140" s="89">
        <f t="shared" si="18"/>
        <v>1.5686404237032441</v>
      </c>
      <c r="U140" s="89">
        <f t="shared" si="19"/>
        <v>2.0418006152138397</v>
      </c>
      <c r="V140" s="89">
        <f t="shared" si="20"/>
        <v>0.39780961347669647</v>
      </c>
      <c r="W140" s="89">
        <f t="shared" si="21"/>
        <v>0.49160904208902678</v>
      </c>
      <c r="X140" s="89">
        <f t="shared" si="22"/>
        <v>1.1361984343622344</v>
      </c>
      <c r="Y140" s="89"/>
      <c r="Z140" s="89"/>
      <c r="AA140" s="15">
        <v>4231987717.4899998</v>
      </c>
      <c r="AB140" s="103">
        <v>5055452684.4899998</v>
      </c>
      <c r="AC140" s="15">
        <f t="shared" si="23"/>
        <v>51421478.948845685</v>
      </c>
      <c r="AD140" s="15">
        <f t="shared" si="24"/>
        <v>61427128.608626977</v>
      </c>
      <c r="AE140" s="13">
        <v>100.05053586403452</v>
      </c>
      <c r="AF140" s="13">
        <v>1041.1882879999998</v>
      </c>
      <c r="AG140" s="13">
        <v>993.14745299999993</v>
      </c>
      <c r="AH140" s="13">
        <v>36.057541999999998</v>
      </c>
      <c r="AI140" s="13">
        <v>2269.3210332600001</v>
      </c>
      <c r="AJ140" s="13">
        <v>147.01804200000001</v>
      </c>
      <c r="AK140" s="13">
        <v>875.50039800000002</v>
      </c>
      <c r="AL140" s="15">
        <f t="shared" si="4"/>
        <v>12.651133511543133</v>
      </c>
      <c r="AM140" s="15">
        <f t="shared" si="5"/>
        <v>12.067405261239367</v>
      </c>
      <c r="AN140" s="15">
        <f t="shared" si="6"/>
        <v>0.43812323207776427</v>
      </c>
      <c r="AO140" s="15">
        <f t="shared" si="6"/>
        <v>27.573767111300125</v>
      </c>
      <c r="AP140" s="15">
        <f t="shared" si="7"/>
        <v>1.7863674605103281</v>
      </c>
      <c r="AQ140" s="15">
        <f t="shared" si="8"/>
        <v>10.637914921020657</v>
      </c>
    </row>
    <row r="141" spans="1:43">
      <c r="A141" s="70">
        <v>38200</v>
      </c>
      <c r="B141" s="13">
        <v>2004</v>
      </c>
      <c r="C141" s="13">
        <v>8</v>
      </c>
      <c r="D141" s="15"/>
      <c r="E141" s="15">
        <v>137.18567770562299</v>
      </c>
      <c r="F141" s="17">
        <v>82.59</v>
      </c>
      <c r="G141" s="17">
        <v>110.65</v>
      </c>
      <c r="H141" s="17">
        <v>92.1</v>
      </c>
      <c r="I141" s="17">
        <v>50.590383651040575</v>
      </c>
      <c r="J141" s="17">
        <v>77.786783958011839</v>
      </c>
      <c r="K141" s="17">
        <v>204.25273823000001</v>
      </c>
      <c r="L141" s="17">
        <v>37.098347789999991</v>
      </c>
      <c r="M141" s="17">
        <v>67.177287050000004</v>
      </c>
      <c r="N141" s="17">
        <v>152.07603900000001</v>
      </c>
      <c r="O141" s="17">
        <v>33.974333000000001</v>
      </c>
      <c r="P141" s="17">
        <v>75.259461999999999</v>
      </c>
      <c r="Q141" s="17">
        <v>39.524396000000003</v>
      </c>
      <c r="R141" s="89">
        <f t="shared" si="16"/>
        <v>4.0373826701707332</v>
      </c>
      <c r="S141" s="89">
        <f t="shared" si="17"/>
        <v>0.73330829127319597</v>
      </c>
      <c r="T141" s="89">
        <f t="shared" si="18"/>
        <v>1.327866724897198</v>
      </c>
      <c r="U141" s="89">
        <f t="shared" si="19"/>
        <v>1.9550369775164946</v>
      </c>
      <c r="V141" s="89">
        <f t="shared" si="20"/>
        <v>0.43676227851686023</v>
      </c>
      <c r="W141" s="89">
        <f t="shared" si="21"/>
        <v>0.50811196952601478</v>
      </c>
      <c r="X141" s="89">
        <f t="shared" si="22"/>
        <v>0.96750962272233743</v>
      </c>
      <c r="Y141" s="89"/>
      <c r="Z141" s="89"/>
      <c r="AA141" s="15">
        <v>4208207298.9999995</v>
      </c>
      <c r="AB141" s="103">
        <v>5094837015.999999</v>
      </c>
      <c r="AC141" s="15">
        <f t="shared" si="23"/>
        <v>50952988.243128702</v>
      </c>
      <c r="AD141" s="15">
        <f t="shared" si="24"/>
        <v>61688303.862453066</v>
      </c>
      <c r="AE141" s="13">
        <v>99.863447101696224</v>
      </c>
      <c r="AF141" s="13">
        <v>870.89941900000008</v>
      </c>
      <c r="AG141" s="13">
        <v>816.92875200000003</v>
      </c>
      <c r="AH141" s="13">
        <v>34.745277999999999</v>
      </c>
      <c r="AI141" s="13">
        <v>1727.5972416499999</v>
      </c>
      <c r="AJ141" s="13">
        <v>143.83940999999999</v>
      </c>
      <c r="AK141" s="13">
        <v>514.78371300000003</v>
      </c>
      <c r="AL141" s="15">
        <f t="shared" si="4"/>
        <v>10.544853117810874</v>
      </c>
      <c r="AM141" s="15">
        <f t="shared" si="5"/>
        <v>9.8913760988013077</v>
      </c>
      <c r="AN141" s="15">
        <f t="shared" si="6"/>
        <v>0.42069594381886422</v>
      </c>
      <c r="AO141" s="15">
        <f t="shared" si="6"/>
        <v>20.917753258869109</v>
      </c>
      <c r="AP141" s="15">
        <f t="shared" si="7"/>
        <v>1.7416080639302576</v>
      </c>
      <c r="AQ141" s="15">
        <f t="shared" si="8"/>
        <v>6.2330029422448243</v>
      </c>
    </row>
    <row r="142" spans="1:43">
      <c r="A142" s="70">
        <v>38231</v>
      </c>
      <c r="B142" s="13">
        <v>2004</v>
      </c>
      <c r="C142" s="13">
        <v>9</v>
      </c>
      <c r="D142" s="15"/>
      <c r="E142" s="15">
        <v>138.26274566508101</v>
      </c>
      <c r="F142" s="17">
        <v>82.57</v>
      </c>
      <c r="G142" s="17">
        <v>109.21</v>
      </c>
      <c r="H142" s="17">
        <v>92.1</v>
      </c>
      <c r="I142" s="17">
        <v>49.246174211155292</v>
      </c>
      <c r="J142" s="17">
        <v>78.903622135007311</v>
      </c>
      <c r="K142" s="17">
        <v>220.32463905999998</v>
      </c>
      <c r="L142" s="17">
        <v>32.33675092</v>
      </c>
      <c r="M142" s="17">
        <v>93.742458659999983</v>
      </c>
      <c r="N142" s="17">
        <v>166.03341999999998</v>
      </c>
      <c r="O142" s="17">
        <v>33.903013000000001</v>
      </c>
      <c r="P142" s="17">
        <v>80.992452</v>
      </c>
      <c r="Q142" s="17">
        <v>49.259221999999994</v>
      </c>
      <c r="R142" s="89">
        <f t="shared" si="16"/>
        <v>4.4739442726109644</v>
      </c>
      <c r="S142" s="89">
        <f t="shared" si="17"/>
        <v>0.65663478306656042</v>
      </c>
      <c r="T142" s="89">
        <f t="shared" si="18"/>
        <v>1.9035480453376081</v>
      </c>
      <c r="U142" s="89">
        <f t="shared" si="19"/>
        <v>2.1042559962064864</v>
      </c>
      <c r="V142" s="89">
        <f t="shared" si="20"/>
        <v>0.42967625671215148</v>
      </c>
      <c r="W142" s="89">
        <f t="shared" si="21"/>
        <v>0.62429608004199677</v>
      </c>
      <c r="X142" s="89">
        <f t="shared" si="22"/>
        <v>1.0264731809322849</v>
      </c>
      <c r="Y142" s="89"/>
      <c r="Z142" s="89"/>
      <c r="AA142" s="15">
        <v>4277211277.0000005</v>
      </c>
      <c r="AB142" s="103">
        <v>5226633909</v>
      </c>
      <c r="AC142" s="15">
        <f t="shared" si="23"/>
        <v>51801032.784304239</v>
      </c>
      <c r="AD142" s="15">
        <f t="shared" si="24"/>
        <v>63299429.683904573</v>
      </c>
      <c r="AE142" s="13">
        <v>100.64149064083942</v>
      </c>
      <c r="AF142" s="13">
        <v>927.95483300000001</v>
      </c>
      <c r="AG142" s="13">
        <v>871.13088700000003</v>
      </c>
      <c r="AH142" s="13">
        <v>30.278478</v>
      </c>
      <c r="AI142" s="13">
        <v>1787.4822930299999</v>
      </c>
      <c r="AJ142" s="13">
        <v>157.195414</v>
      </c>
      <c r="AK142" s="13">
        <v>515.81582400000002</v>
      </c>
      <c r="AL142" s="15">
        <f t="shared" si="4"/>
        <v>11.238401756085747</v>
      </c>
      <c r="AM142" s="15">
        <f t="shared" si="5"/>
        <v>10.550210572847282</v>
      </c>
      <c r="AN142" s="15">
        <f t="shared" si="6"/>
        <v>0.3667007145452344</v>
      </c>
      <c r="AO142" s="15">
        <f t="shared" si="6"/>
        <v>21.648083965483831</v>
      </c>
      <c r="AP142" s="15">
        <f t="shared" si="7"/>
        <v>1.9037836260142911</v>
      </c>
      <c r="AQ142" s="15">
        <f t="shared" si="8"/>
        <v>6.2470125227080064</v>
      </c>
    </row>
    <row r="143" spans="1:43">
      <c r="A143" s="70">
        <v>38261</v>
      </c>
      <c r="B143" s="13">
        <v>2004</v>
      </c>
      <c r="C143" s="13">
        <v>10</v>
      </c>
      <c r="D143" s="15"/>
      <c r="E143" s="15">
        <v>141.894851827407</v>
      </c>
      <c r="F143" s="17">
        <v>83.24</v>
      </c>
      <c r="G143" s="17">
        <v>108.89</v>
      </c>
      <c r="H143" s="17">
        <v>93.5</v>
      </c>
      <c r="I143" s="17">
        <v>50.689465885125855</v>
      </c>
      <c r="J143" s="17">
        <v>80.29220728045631</v>
      </c>
      <c r="K143" s="17">
        <v>191.10170061000002</v>
      </c>
      <c r="L143" s="17">
        <v>31.944418020000001</v>
      </c>
      <c r="M143" s="17">
        <v>78.93359181000001</v>
      </c>
      <c r="N143" s="17">
        <v>181.22461099999998</v>
      </c>
      <c r="O143" s="17">
        <v>32.172825000000003</v>
      </c>
      <c r="P143" s="17">
        <v>103.053197</v>
      </c>
      <c r="Q143" s="17">
        <v>43.628598999999994</v>
      </c>
      <c r="R143" s="89">
        <f t="shared" si="16"/>
        <v>3.7700476277079149</v>
      </c>
      <c r="S143" s="89">
        <f t="shared" si="17"/>
        <v>0.63019835506638588</v>
      </c>
      <c r="T143" s="89">
        <f t="shared" si="18"/>
        <v>1.557199122770043</v>
      </c>
      <c r="U143" s="89">
        <f t="shared" si="19"/>
        <v>2.2570635076327181</v>
      </c>
      <c r="V143" s="89">
        <f t="shared" si="20"/>
        <v>0.40069673122351807</v>
      </c>
      <c r="W143" s="89">
        <f t="shared" si="21"/>
        <v>0.54337276901116538</v>
      </c>
      <c r="X143" s="89">
        <f t="shared" si="22"/>
        <v>1.2834769461504625</v>
      </c>
      <c r="Y143" s="89"/>
      <c r="Z143" s="89"/>
      <c r="AA143" s="15">
        <v>4360364940</v>
      </c>
      <c r="AB143" s="103">
        <v>5371192802.999999</v>
      </c>
      <c r="AC143" s="15">
        <f t="shared" si="23"/>
        <v>52383048.294089384</v>
      </c>
      <c r="AD143" s="15">
        <f t="shared" si="24"/>
        <v>64526583.409418538</v>
      </c>
      <c r="AE143" s="13">
        <v>101.32471674995128</v>
      </c>
      <c r="AF143" s="13">
        <v>902.18292600000007</v>
      </c>
      <c r="AG143" s="13">
        <v>842.37305200000003</v>
      </c>
      <c r="AH143" s="13">
        <v>34.548358999999998</v>
      </c>
      <c r="AI143" s="13">
        <v>1981.3369307800001</v>
      </c>
      <c r="AJ143" s="13">
        <v>160.395602</v>
      </c>
      <c r="AK143" s="13">
        <v>622.23523399999999</v>
      </c>
      <c r="AL143" s="15">
        <f t="shared" si="4"/>
        <v>10.838334046131669</v>
      </c>
      <c r="AM143" s="15">
        <f t="shared" si="5"/>
        <v>10.119810812109563</v>
      </c>
      <c r="AN143" s="15">
        <f t="shared" si="6"/>
        <v>0.41504515857760693</v>
      </c>
      <c r="AO143" s="15">
        <f t="shared" si="6"/>
        <v>23.802702195819322</v>
      </c>
      <c r="AP143" s="15">
        <f t="shared" si="7"/>
        <v>1.9269053580009612</v>
      </c>
      <c r="AQ143" s="15">
        <f t="shared" si="8"/>
        <v>7.4751950264296019</v>
      </c>
    </row>
    <row r="144" spans="1:43">
      <c r="A144" s="70">
        <v>38292</v>
      </c>
      <c r="B144" s="13">
        <v>2004</v>
      </c>
      <c r="C144" s="13">
        <v>11</v>
      </c>
      <c r="D144" s="15"/>
      <c r="E144" s="15">
        <v>133.656938086596</v>
      </c>
      <c r="F144" s="17">
        <v>83.69</v>
      </c>
      <c r="G144" s="17">
        <v>109.59</v>
      </c>
      <c r="H144" s="17">
        <v>91.8</v>
      </c>
      <c r="I144" s="17">
        <v>53.3288450135273</v>
      </c>
      <c r="J144" s="17">
        <v>80.749869319490315</v>
      </c>
      <c r="K144" s="17">
        <v>182.31858013999999</v>
      </c>
      <c r="L144" s="17">
        <v>44.365753839999996</v>
      </c>
      <c r="M144" s="17">
        <v>57.363911529999996</v>
      </c>
      <c r="N144" s="17">
        <v>194.12360500000003</v>
      </c>
      <c r="O144" s="17">
        <v>37.712107000000003</v>
      </c>
      <c r="P144" s="17">
        <v>99.507928000000007</v>
      </c>
      <c r="Q144" s="17">
        <v>54.858252000000007</v>
      </c>
      <c r="R144" s="89">
        <f t="shared" si="16"/>
        <v>3.4187610868705929</v>
      </c>
      <c r="S144" s="89">
        <f t="shared" si="17"/>
        <v>0.83192789622100871</v>
      </c>
      <c r="T144" s="89">
        <f t="shared" si="18"/>
        <v>1.07566386475179</v>
      </c>
      <c r="U144" s="89">
        <f t="shared" si="19"/>
        <v>2.4040113827545859</v>
      </c>
      <c r="V144" s="89">
        <f t="shared" si="20"/>
        <v>0.46702375270466923</v>
      </c>
      <c r="W144" s="89">
        <f t="shared" si="21"/>
        <v>0.67936025732686933</v>
      </c>
      <c r="X144" s="89">
        <f t="shared" si="22"/>
        <v>1.2322983162522856</v>
      </c>
      <c r="Y144" s="89"/>
      <c r="Z144" s="89"/>
      <c r="AA144" s="15">
        <v>4433470773.54</v>
      </c>
      <c r="AB144" s="103">
        <v>5428353932</v>
      </c>
      <c r="AC144" s="15">
        <f t="shared" si="23"/>
        <v>52974916.63926395</v>
      </c>
      <c r="AD144" s="15">
        <f t="shared" si="24"/>
        <v>64862635.105747402</v>
      </c>
      <c r="AE144" s="13">
        <v>102.90290980785947</v>
      </c>
      <c r="AF144" s="13">
        <v>904.543451</v>
      </c>
      <c r="AG144" s="13">
        <v>842.83928000000003</v>
      </c>
      <c r="AH144" s="13">
        <v>28.901713000000001</v>
      </c>
      <c r="AI144" s="13">
        <v>1813.22157098</v>
      </c>
      <c r="AJ144" s="13">
        <v>164.31926100000001</v>
      </c>
      <c r="AK144" s="13">
        <v>482.62953299999998</v>
      </c>
      <c r="AL144" s="15">
        <f t="shared" si="4"/>
        <v>10.808262050424185</v>
      </c>
      <c r="AM144" s="15">
        <f t="shared" si="5"/>
        <v>10.070967618592425</v>
      </c>
      <c r="AN144" s="15">
        <f t="shared" si="6"/>
        <v>0.34534249014219143</v>
      </c>
      <c r="AO144" s="15">
        <f t="shared" si="6"/>
        <v>21.665928677022347</v>
      </c>
      <c r="AP144" s="15">
        <f t="shared" si="7"/>
        <v>1.9634276616083166</v>
      </c>
      <c r="AQ144" s="15">
        <f t="shared" si="8"/>
        <v>5.7668721830565177</v>
      </c>
    </row>
    <row r="145" spans="1:43">
      <c r="A145" s="70">
        <v>38322</v>
      </c>
      <c r="B145" s="13">
        <v>2004</v>
      </c>
      <c r="C145" s="13">
        <v>12</v>
      </c>
      <c r="D145" s="15"/>
      <c r="E145" s="15">
        <v>134.44751129897301</v>
      </c>
      <c r="F145" s="17">
        <v>84.2</v>
      </c>
      <c r="G145" s="17">
        <v>107.56</v>
      </c>
      <c r="H145" s="17">
        <v>84.7</v>
      </c>
      <c r="I145" s="17">
        <v>52.568417125755531</v>
      </c>
      <c r="J145" s="17">
        <v>80.270674770073072</v>
      </c>
      <c r="K145" s="17">
        <v>218.31768652</v>
      </c>
      <c r="L145" s="17">
        <v>45.217669130000004</v>
      </c>
      <c r="M145" s="17">
        <v>80.140201509999997</v>
      </c>
      <c r="N145" s="17">
        <v>187.86209200000002</v>
      </c>
      <c r="O145" s="17">
        <v>39.895001000000001</v>
      </c>
      <c r="P145" s="17">
        <v>101.327309</v>
      </c>
      <c r="Q145" s="17">
        <v>45.929425000000009</v>
      </c>
      <c r="R145" s="89">
        <f t="shared" si="16"/>
        <v>4.1530199777127539</v>
      </c>
      <c r="S145" s="89">
        <f t="shared" si="17"/>
        <v>0.86016797922275501</v>
      </c>
      <c r="T145" s="89">
        <f t="shared" si="18"/>
        <v>1.5244933344347524</v>
      </c>
      <c r="U145" s="89">
        <f t="shared" si="19"/>
        <v>2.3403577027116227</v>
      </c>
      <c r="V145" s="89">
        <f t="shared" si="20"/>
        <v>0.49700592544257349</v>
      </c>
      <c r="W145" s="89">
        <f t="shared" si="21"/>
        <v>0.57218187254012787</v>
      </c>
      <c r="X145" s="89">
        <f t="shared" si="22"/>
        <v>1.2623203840037653</v>
      </c>
      <c r="Y145" s="89"/>
      <c r="Z145" s="89"/>
      <c r="AA145" s="15">
        <v>5257837520</v>
      </c>
      <c r="AB145" s="103">
        <v>6465426187.9999981</v>
      </c>
      <c r="AC145" s="15">
        <f t="shared" si="23"/>
        <v>62444626.128266029</v>
      </c>
      <c r="AD145" s="15">
        <f t="shared" si="24"/>
        <v>76786534.299287379</v>
      </c>
      <c r="AE145" s="13">
        <v>103.1569901298689</v>
      </c>
      <c r="AF145" s="13">
        <v>880.63282600000002</v>
      </c>
      <c r="AG145" s="13">
        <v>814.41593499999999</v>
      </c>
      <c r="AH145" s="13">
        <v>36.642277999999997</v>
      </c>
      <c r="AI145" s="13">
        <v>3189.62261588</v>
      </c>
      <c r="AJ145" s="13">
        <v>207.543914</v>
      </c>
      <c r="AK145" s="13">
        <v>865.26413400000001</v>
      </c>
      <c r="AL145" s="15">
        <f t="shared" si="4"/>
        <v>10.458822161520191</v>
      </c>
      <c r="AM145" s="15">
        <f t="shared" si="5"/>
        <v>9.6723982779097391</v>
      </c>
      <c r="AN145" s="15">
        <f t="shared" si="6"/>
        <v>0.43518144893111632</v>
      </c>
      <c r="AO145" s="15">
        <f t="shared" si="6"/>
        <v>37.881503751543939</v>
      </c>
      <c r="AP145" s="15">
        <f t="shared" si="7"/>
        <v>2.4648920902612828</v>
      </c>
      <c r="AQ145" s="15">
        <f t="shared" si="8"/>
        <v>10.276296128266033</v>
      </c>
    </row>
    <row r="146" spans="1:43">
      <c r="A146" s="70">
        <v>38353</v>
      </c>
      <c r="B146" s="13">
        <v>2005</v>
      </c>
      <c r="C146" s="13">
        <v>1</v>
      </c>
      <c r="D146" s="15"/>
      <c r="E146" s="15">
        <v>141.67650666135901</v>
      </c>
      <c r="F146" s="17">
        <v>85.35</v>
      </c>
      <c r="G146" s="17">
        <v>103.52</v>
      </c>
      <c r="H146" s="17">
        <v>81</v>
      </c>
      <c r="I146" s="17">
        <v>54.891947097704019</v>
      </c>
      <c r="J146" s="17">
        <v>80.287991802933121</v>
      </c>
      <c r="K146" s="17">
        <v>182.86840266999999</v>
      </c>
      <c r="L146" s="17">
        <v>36.267922540000008</v>
      </c>
      <c r="M146" s="17">
        <v>82.756598080000003</v>
      </c>
      <c r="N146" s="17">
        <v>175.82310899999999</v>
      </c>
      <c r="O146" s="17">
        <v>32.812922999999998</v>
      </c>
      <c r="P146" s="17">
        <v>91.509399999999999</v>
      </c>
      <c r="Q146" s="17">
        <v>50.472431999999998</v>
      </c>
      <c r="R146" s="89">
        <f t="shared" si="16"/>
        <v>3.3314249601040093</v>
      </c>
      <c r="S146" s="89">
        <f t="shared" si="17"/>
        <v>0.66071481260166476</v>
      </c>
      <c r="T146" s="89">
        <f t="shared" si="18"/>
        <v>1.5076273015547939</v>
      </c>
      <c r="U146" s="89">
        <f t="shared" si="19"/>
        <v>2.1899054273465679</v>
      </c>
      <c r="V146" s="89">
        <f t="shared" si="20"/>
        <v>0.40869029431623249</v>
      </c>
      <c r="W146" s="89">
        <f t="shared" si="21"/>
        <v>0.62864235194578766</v>
      </c>
      <c r="X146" s="89">
        <f t="shared" si="22"/>
        <v>1.1397644647111094</v>
      </c>
      <c r="Y146" s="89"/>
      <c r="Z146" s="89"/>
      <c r="AA146" s="15">
        <v>4674875571.9300003</v>
      </c>
      <c r="AB146" s="103">
        <v>5782061211</v>
      </c>
      <c r="AC146" s="15">
        <f t="shared" si="23"/>
        <v>54773000.256942011</v>
      </c>
      <c r="AD146" s="15">
        <f t="shared" si="24"/>
        <v>67745298.312829524</v>
      </c>
      <c r="AE146" s="13">
        <v>101.89170883353455</v>
      </c>
      <c r="AF146" s="13">
        <v>964.33717100000001</v>
      </c>
      <c r="AG146" s="13">
        <v>906.49924199999998</v>
      </c>
      <c r="AH146" s="13">
        <v>38.117589000000002</v>
      </c>
      <c r="AI146" s="13">
        <v>1658.8966843000003</v>
      </c>
      <c r="AJ146" s="13">
        <v>125.33575500000001</v>
      </c>
      <c r="AK146" s="13">
        <v>372.56899099999998</v>
      </c>
      <c r="AL146" s="15">
        <f t="shared" si="4"/>
        <v>11.298619461042765</v>
      </c>
      <c r="AM146" s="15">
        <f t="shared" si="5"/>
        <v>10.620963585237259</v>
      </c>
      <c r="AN146" s="15">
        <f t="shared" si="6"/>
        <v>0.44660326889279445</v>
      </c>
      <c r="AO146" s="15">
        <f t="shared" si="6"/>
        <v>19.436399347393092</v>
      </c>
      <c r="AP146" s="15">
        <f t="shared" si="7"/>
        <v>1.4684915641476275</v>
      </c>
      <c r="AQ146" s="15">
        <f t="shared" si="8"/>
        <v>4.3651902870533101</v>
      </c>
    </row>
    <row r="147" spans="1:43">
      <c r="A147" s="70">
        <v>38384</v>
      </c>
      <c r="B147" s="13">
        <v>2005</v>
      </c>
      <c r="C147" s="13">
        <v>2</v>
      </c>
      <c r="D147" s="15"/>
      <c r="E147" s="15">
        <v>131.190608556245</v>
      </c>
      <c r="F147" s="17">
        <v>85.4</v>
      </c>
      <c r="G147" s="17">
        <v>104</v>
      </c>
      <c r="H147" s="17">
        <v>76.400000000000006</v>
      </c>
      <c r="I147" s="17">
        <v>55.156712026117447</v>
      </c>
      <c r="J147" s="17">
        <v>81.494540279687214</v>
      </c>
      <c r="K147" s="17">
        <v>183.12371332000004</v>
      </c>
      <c r="L147" s="17">
        <v>31.458249850000001</v>
      </c>
      <c r="M147" s="17">
        <v>84.989175889999999</v>
      </c>
      <c r="N147" s="17">
        <v>165.93558099999998</v>
      </c>
      <c r="O147" s="17">
        <v>35.451067999999999</v>
      </c>
      <c r="P147" s="17">
        <v>84.984578999999997</v>
      </c>
      <c r="Q147" s="17">
        <v>43.193536999999999</v>
      </c>
      <c r="R147" s="89">
        <f t="shared" si="16"/>
        <v>3.3200621754481756</v>
      </c>
      <c r="S147" s="89">
        <f t="shared" si="17"/>
        <v>0.57034309505439873</v>
      </c>
      <c r="T147" s="89">
        <f t="shared" si="18"/>
        <v>1.5408673354161588</v>
      </c>
      <c r="U147" s="89">
        <f t="shared" si="19"/>
        <v>2.0361558017324013</v>
      </c>
      <c r="V147" s="89">
        <f t="shared" si="20"/>
        <v>0.43501157106148247</v>
      </c>
      <c r="W147" s="89">
        <f t="shared" si="21"/>
        <v>0.53001755518542548</v>
      </c>
      <c r="X147" s="89">
        <f t="shared" si="22"/>
        <v>1.0428254298795361</v>
      </c>
      <c r="Y147" s="89"/>
      <c r="Z147" s="89"/>
      <c r="AA147" s="15">
        <v>4611829957.960001</v>
      </c>
      <c r="AB147" s="103">
        <v>5782090901.8199997</v>
      </c>
      <c r="AC147" s="15">
        <f t="shared" si="23"/>
        <v>54002692.716159262</v>
      </c>
      <c r="AD147" s="15">
        <f t="shared" si="24"/>
        <v>67705982.456908658</v>
      </c>
      <c r="AE147" s="13">
        <v>102.00145701261087</v>
      </c>
      <c r="AF147" s="13">
        <v>858.47286100000008</v>
      </c>
      <c r="AG147" s="13">
        <v>809.67644300000006</v>
      </c>
      <c r="AH147" s="13">
        <v>39.315919999999998</v>
      </c>
      <c r="AI147" s="13">
        <v>1726.0989722700001</v>
      </c>
      <c r="AJ147" s="13">
        <v>132.28540599999999</v>
      </c>
      <c r="AK147" s="13">
        <v>335.46394299999997</v>
      </c>
      <c r="AL147" s="15">
        <f t="shared" si="4"/>
        <v>10.052375421545667</v>
      </c>
      <c r="AM147" s="15">
        <f t="shared" si="5"/>
        <v>9.480988793911008</v>
      </c>
      <c r="AN147" s="15">
        <f t="shared" si="6"/>
        <v>0.46037377049180322</v>
      </c>
      <c r="AO147" s="15">
        <f t="shared" si="6"/>
        <v>20.211931759601875</v>
      </c>
      <c r="AP147" s="15">
        <f t="shared" si="7"/>
        <v>1.5490094379391099</v>
      </c>
      <c r="AQ147" s="15">
        <f t="shared" si="8"/>
        <v>3.9281492154566737</v>
      </c>
    </row>
    <row r="148" spans="1:43">
      <c r="A148" s="70">
        <v>38412</v>
      </c>
      <c r="B148" s="13">
        <v>2005</v>
      </c>
      <c r="C148" s="13">
        <v>3</v>
      </c>
      <c r="D148" s="15"/>
      <c r="E148" s="15">
        <v>149.557586911535</v>
      </c>
      <c r="F148" s="17">
        <v>85.53</v>
      </c>
      <c r="G148" s="17">
        <v>115.42</v>
      </c>
      <c r="H148" s="17">
        <v>88</v>
      </c>
      <c r="I148" s="17">
        <v>55.077968016735973</v>
      </c>
      <c r="J148" s="17">
        <v>83.534020816431294</v>
      </c>
      <c r="K148" s="17">
        <v>214.05634330000001</v>
      </c>
      <c r="L148" s="17">
        <v>50.13233623</v>
      </c>
      <c r="M148" s="17">
        <v>93.674310990000009</v>
      </c>
      <c r="N148" s="17">
        <v>166.12786600000001</v>
      </c>
      <c r="O148" s="17">
        <v>34.598770999999999</v>
      </c>
      <c r="P148" s="17">
        <v>88.929657000000006</v>
      </c>
      <c r="Q148" s="17">
        <v>39.059251000000003</v>
      </c>
      <c r="R148" s="89">
        <f t="shared" si="16"/>
        <v>3.8864241185324215</v>
      </c>
      <c r="S148" s="89">
        <f t="shared" si="17"/>
        <v>0.91020671305024914</v>
      </c>
      <c r="T148" s="89">
        <f t="shared" si="18"/>
        <v>1.7007582952504015</v>
      </c>
      <c r="U148" s="89">
        <f t="shared" si="19"/>
        <v>1.9887449972637059</v>
      </c>
      <c r="V148" s="89">
        <f t="shared" si="20"/>
        <v>0.41418778435234088</v>
      </c>
      <c r="W148" s="89">
        <f t="shared" si="21"/>
        <v>0.46758495063746502</v>
      </c>
      <c r="X148" s="89">
        <f t="shared" si="22"/>
        <v>1.0645920803384503</v>
      </c>
      <c r="Y148" s="89"/>
      <c r="Z148" s="89"/>
      <c r="AA148" s="15">
        <v>4506815028.7300005</v>
      </c>
      <c r="AB148" s="103">
        <v>5651982813.29</v>
      </c>
      <c r="AC148" s="15">
        <f t="shared" si="23"/>
        <v>52692798.184613593</v>
      </c>
      <c r="AD148" s="15">
        <f t="shared" si="24"/>
        <v>66081875.520752952</v>
      </c>
      <c r="AE148" s="13">
        <v>102.83249360052602</v>
      </c>
      <c r="AF148" s="13">
        <v>851.09004000000004</v>
      </c>
      <c r="AG148" s="13">
        <v>796.67812500000002</v>
      </c>
      <c r="AH148" s="13">
        <v>49.450451000000001</v>
      </c>
      <c r="AI148" s="13">
        <v>1687.1056490699998</v>
      </c>
      <c r="AJ148" s="13">
        <v>210.51587979999999</v>
      </c>
      <c r="AK148" s="13">
        <v>448.33784800000001</v>
      </c>
      <c r="AL148" s="15">
        <f t="shared" si="4"/>
        <v>9.9507779726411787</v>
      </c>
      <c r="AM148" s="15">
        <f t="shared" si="5"/>
        <v>9.3146045247281659</v>
      </c>
      <c r="AN148" s="15">
        <f t="shared" si="6"/>
        <v>0.57816498304688413</v>
      </c>
      <c r="AO148" s="15">
        <f t="shared" si="6"/>
        <v>19.725308652753416</v>
      </c>
      <c r="AP148" s="15">
        <f t="shared" si="7"/>
        <v>2.4613104150590437</v>
      </c>
      <c r="AQ148" s="15">
        <f t="shared" si="8"/>
        <v>5.2418782649362798</v>
      </c>
    </row>
    <row r="149" spans="1:43">
      <c r="A149" s="70">
        <v>38443</v>
      </c>
      <c r="B149" s="13">
        <v>2005</v>
      </c>
      <c r="C149" s="13">
        <v>4</v>
      </c>
      <c r="D149" s="15"/>
      <c r="E149" s="15">
        <v>146.743370902587</v>
      </c>
      <c r="F149" s="17">
        <v>85.21</v>
      </c>
      <c r="G149" s="17">
        <v>112.35</v>
      </c>
      <c r="H149" s="17">
        <v>87</v>
      </c>
      <c r="I149" s="17">
        <v>57.577103041488058</v>
      </c>
      <c r="J149" s="17">
        <v>84.586468330899521</v>
      </c>
      <c r="K149" s="17">
        <v>230.7714067</v>
      </c>
      <c r="L149" s="17">
        <v>45.174851880000006</v>
      </c>
      <c r="M149" s="17">
        <v>105.76669079000003</v>
      </c>
      <c r="N149" s="17">
        <v>195.69963999999999</v>
      </c>
      <c r="O149" s="17">
        <v>39.394570000000002</v>
      </c>
      <c r="P149" s="17">
        <v>108.45683199999999</v>
      </c>
      <c r="Q149" s="17">
        <v>44.499485999999997</v>
      </c>
      <c r="R149" s="89">
        <f t="shared" si="16"/>
        <v>4.0080412960984537</v>
      </c>
      <c r="S149" s="89">
        <f t="shared" si="17"/>
        <v>0.78459751348463258</v>
      </c>
      <c r="T149" s="89">
        <f t="shared" si="18"/>
        <v>1.8369574918312273</v>
      </c>
      <c r="U149" s="89">
        <f t="shared" si="19"/>
        <v>2.3136045736586297</v>
      </c>
      <c r="V149" s="89">
        <f t="shared" si="20"/>
        <v>0.46573134896576746</v>
      </c>
      <c r="W149" s="89">
        <f t="shared" si="21"/>
        <v>0.5260827987984964</v>
      </c>
      <c r="X149" s="89">
        <f t="shared" si="22"/>
        <v>1.2822007365967849</v>
      </c>
      <c r="Y149" s="89"/>
      <c r="Z149" s="89"/>
      <c r="AA149" s="15">
        <v>4791723923.6699991</v>
      </c>
      <c r="AB149" s="103">
        <v>6025605342.75</v>
      </c>
      <c r="AC149" s="15">
        <f t="shared" si="23"/>
        <v>56234290.854007736</v>
      </c>
      <c r="AD149" s="15">
        <f t="shared" si="24"/>
        <v>70714767.547823027</v>
      </c>
      <c r="AE149" s="13">
        <v>103.24386581077474</v>
      </c>
      <c r="AF149" s="13">
        <v>1214.499247</v>
      </c>
      <c r="AG149" s="13">
        <v>1156.340616</v>
      </c>
      <c r="AH149" s="13">
        <v>47.808489999999999</v>
      </c>
      <c r="AI149" s="13">
        <v>1857.7613088000003</v>
      </c>
      <c r="AJ149" s="13">
        <v>141.27105599999999</v>
      </c>
      <c r="AK149" s="13">
        <v>512.24613899999997</v>
      </c>
      <c r="AL149" s="15">
        <f t="shared" si="4"/>
        <v>14.253013108790048</v>
      </c>
      <c r="AM149" s="15">
        <f t="shared" si="5"/>
        <v>13.57048017838282</v>
      </c>
      <c r="AN149" s="15">
        <f t="shared" si="6"/>
        <v>0.56106665884285889</v>
      </c>
      <c r="AO149" s="15">
        <f t="shared" si="6"/>
        <v>21.802151259241878</v>
      </c>
      <c r="AP149" s="15">
        <f t="shared" si="7"/>
        <v>1.6579163947893441</v>
      </c>
      <c r="AQ149" s="15">
        <f t="shared" si="8"/>
        <v>6.0115730430700625</v>
      </c>
    </row>
    <row r="150" spans="1:43">
      <c r="A150" s="70">
        <v>38473</v>
      </c>
      <c r="B150" s="13">
        <v>2005</v>
      </c>
      <c r="C150" s="13">
        <v>5</v>
      </c>
      <c r="D150" s="15"/>
      <c r="E150" s="15">
        <v>149.342668260735</v>
      </c>
      <c r="F150" s="17">
        <v>85.79</v>
      </c>
      <c r="G150" s="17">
        <v>110.86</v>
      </c>
      <c r="H150" s="17">
        <v>91.1</v>
      </c>
      <c r="I150" s="17">
        <v>56.58292921167488</v>
      </c>
      <c r="J150" s="17">
        <v>84.353976018479869</v>
      </c>
      <c r="K150" s="17">
        <v>283.19109824999998</v>
      </c>
      <c r="L150" s="17">
        <v>45.64076858</v>
      </c>
      <c r="M150" s="17">
        <v>121.3453336</v>
      </c>
      <c r="N150" s="17">
        <v>194.79216700000001</v>
      </c>
      <c r="O150" s="17">
        <v>40.252482000000001</v>
      </c>
      <c r="P150" s="17">
        <v>101.71212700000001</v>
      </c>
      <c r="Q150" s="17">
        <v>51.749721000000001</v>
      </c>
      <c r="R150" s="89">
        <f t="shared" si="16"/>
        <v>5.0048857879130182</v>
      </c>
      <c r="S150" s="89">
        <f t="shared" si="17"/>
        <v>0.80661728220642981</v>
      </c>
      <c r="T150" s="89">
        <f t="shared" si="18"/>
        <v>2.1445572947637812</v>
      </c>
      <c r="U150" s="89">
        <f t="shared" si="19"/>
        <v>2.3092233015468753</v>
      </c>
      <c r="V150" s="89">
        <f t="shared" si="20"/>
        <v>0.4771853550943666</v>
      </c>
      <c r="W150" s="89">
        <f t="shared" si="21"/>
        <v>0.61348289010897261</v>
      </c>
      <c r="X150" s="89">
        <f t="shared" si="22"/>
        <v>1.2057775080775968</v>
      </c>
      <c r="Y150" s="89"/>
      <c r="Z150" s="89"/>
      <c r="AA150" s="15">
        <v>4872563110.0900002</v>
      </c>
      <c r="AB150" s="103">
        <v>6052917971.9300013</v>
      </c>
      <c r="AC150" s="15">
        <f t="shared" si="23"/>
        <v>56796399.464856043</v>
      </c>
      <c r="AD150" s="15">
        <f t="shared" si="24"/>
        <v>70555052.709290132</v>
      </c>
      <c r="AE150" s="13">
        <v>101.93524213685046</v>
      </c>
      <c r="AF150" s="13">
        <v>1036.996132</v>
      </c>
      <c r="AG150" s="13">
        <v>979.06171199999994</v>
      </c>
      <c r="AH150" s="13">
        <v>46.094462</v>
      </c>
      <c r="AI150" s="13">
        <v>1919.2836256000001</v>
      </c>
      <c r="AJ150" s="13">
        <v>201.6490948</v>
      </c>
      <c r="AK150" s="13">
        <v>474.32736199999999</v>
      </c>
      <c r="AL150" s="15">
        <f t="shared" ref="AL150:AL213" si="25">AF150/$F150</f>
        <v>12.08761081711155</v>
      </c>
      <c r="AM150" s="15">
        <f t="shared" ref="AM150:AM213" si="26">AG150/$F150</f>
        <v>11.41230576990325</v>
      </c>
      <c r="AN150" s="15">
        <f t="shared" ref="AN150:AO213" si="27">AH150/$F150</f>
        <v>0.53729411353304579</v>
      </c>
      <c r="AO150" s="15">
        <f t="shared" si="27"/>
        <v>22.371880470917354</v>
      </c>
      <c r="AP150" s="15">
        <f t="shared" ref="AP150:AP213" si="28">AJ150/$F150</f>
        <v>2.3504965007576639</v>
      </c>
      <c r="AQ150" s="15">
        <f t="shared" ref="AQ150:AQ213" si="29">AK150/$F150</f>
        <v>5.5289353304580953</v>
      </c>
    </row>
    <row r="151" spans="1:43">
      <c r="A151" s="70">
        <v>38504</v>
      </c>
      <c r="B151" s="13">
        <v>2005</v>
      </c>
      <c r="C151" s="13">
        <v>6</v>
      </c>
      <c r="D151" s="15"/>
      <c r="E151" s="15">
        <v>143.06557787029399</v>
      </c>
      <c r="F151" s="17">
        <v>87.11</v>
      </c>
      <c r="G151" s="17">
        <v>111.5</v>
      </c>
      <c r="H151" s="17">
        <v>91.4</v>
      </c>
      <c r="I151" s="17">
        <v>58.722181183983999</v>
      </c>
      <c r="J151" s="17">
        <v>85.26151895419305</v>
      </c>
      <c r="K151" s="17">
        <v>215.84050139999999</v>
      </c>
      <c r="L151" s="17">
        <v>40.302289900000005</v>
      </c>
      <c r="M151" s="17">
        <v>96.928649799999988</v>
      </c>
      <c r="N151" s="17">
        <v>194.827517</v>
      </c>
      <c r="O151" s="17">
        <v>38.261099999999999</v>
      </c>
      <c r="P151" s="17">
        <v>106.731009</v>
      </c>
      <c r="Q151" s="17">
        <v>48.377715999999992</v>
      </c>
      <c r="R151" s="89">
        <f t="shared" si="16"/>
        <v>3.675621324823485</v>
      </c>
      <c r="S151" s="89">
        <f t="shared" si="17"/>
        <v>0.68632140508759121</v>
      </c>
      <c r="T151" s="89">
        <f t="shared" si="18"/>
        <v>1.6506309514680715</v>
      </c>
      <c r="U151" s="89">
        <f t="shared" si="19"/>
        <v>2.2850580119816013</v>
      </c>
      <c r="V151" s="89">
        <f t="shared" si="20"/>
        <v>0.44874992223110477</v>
      </c>
      <c r="W151" s="89">
        <f t="shared" si="21"/>
        <v>0.56740387215000276</v>
      </c>
      <c r="X151" s="89">
        <f t="shared" si="22"/>
        <v>1.2518075013106613</v>
      </c>
      <c r="Y151" s="89">
        <v>23814819.960895866</v>
      </c>
      <c r="Z151" s="89">
        <f t="shared" ref="Z151:Z182" si="30">Y151/F151</f>
        <v>273387.89990696666</v>
      </c>
      <c r="AA151" s="15">
        <v>4981336884.9299994</v>
      </c>
      <c r="AB151" s="103">
        <v>6219991422.8199997</v>
      </c>
      <c r="AC151" s="15">
        <f t="shared" si="23"/>
        <v>57184443.633681543</v>
      </c>
      <c r="AD151" s="15">
        <f t="shared" si="24"/>
        <v>71403873.525657207</v>
      </c>
      <c r="AE151" s="13">
        <v>98.981795242454311</v>
      </c>
      <c r="AF151" s="13">
        <v>860.66703699999994</v>
      </c>
      <c r="AG151" s="13">
        <v>798.82565399999999</v>
      </c>
      <c r="AH151" s="13">
        <v>47.880428000000002</v>
      </c>
      <c r="AI151" s="13">
        <v>2129.48948728</v>
      </c>
      <c r="AJ151" s="13">
        <v>142.0083382</v>
      </c>
      <c r="AK151" s="13">
        <v>586.99884599999996</v>
      </c>
      <c r="AL151" s="15">
        <f t="shared" si="25"/>
        <v>9.880232315463207</v>
      </c>
      <c r="AM151" s="15">
        <f t="shared" si="26"/>
        <v>9.1703094248651134</v>
      </c>
      <c r="AN151" s="15">
        <f t="shared" si="27"/>
        <v>0.54965478131098611</v>
      </c>
      <c r="AO151" s="15">
        <f t="shared" si="27"/>
        <v>24.445981945586041</v>
      </c>
      <c r="AP151" s="15">
        <f t="shared" si="28"/>
        <v>1.630218553552979</v>
      </c>
      <c r="AQ151" s="15">
        <f t="shared" si="29"/>
        <v>6.7385931121570426</v>
      </c>
    </row>
    <row r="152" spans="1:43">
      <c r="A152" s="70">
        <v>38534</v>
      </c>
      <c r="B152" s="13">
        <v>2005</v>
      </c>
      <c r="C152" s="13">
        <v>7</v>
      </c>
      <c r="D152" s="15"/>
      <c r="E152" s="15">
        <v>151.23648420182101</v>
      </c>
      <c r="F152" s="17">
        <v>86.7</v>
      </c>
      <c r="G152" s="17">
        <v>113.15</v>
      </c>
      <c r="H152" s="17">
        <v>90.5</v>
      </c>
      <c r="I152" s="17">
        <v>59.329784020559309</v>
      </c>
      <c r="J152" s="17">
        <v>86.309286965615243</v>
      </c>
      <c r="K152" s="17">
        <v>259.27286544999998</v>
      </c>
      <c r="L152" s="17">
        <v>44.936438060000008</v>
      </c>
      <c r="M152" s="17">
        <v>112.83940334</v>
      </c>
      <c r="N152" s="17">
        <v>215.55725299999997</v>
      </c>
      <c r="O152" s="17">
        <v>43.471700999999996</v>
      </c>
      <c r="P152" s="17">
        <v>113.82835599999999</v>
      </c>
      <c r="Q152" s="17">
        <v>56.867535999999987</v>
      </c>
      <c r="R152" s="89">
        <f t="shared" si="16"/>
        <v>4.3700288098159135</v>
      </c>
      <c r="S152" s="89">
        <f t="shared" si="17"/>
        <v>0.75740100527634424</v>
      </c>
      <c r="T152" s="89">
        <f t="shared" si="18"/>
        <v>1.9019014682557789</v>
      </c>
      <c r="U152" s="89">
        <f t="shared" si="19"/>
        <v>2.4974977847502764</v>
      </c>
      <c r="V152" s="89">
        <f t="shared" si="20"/>
        <v>0.50367350407284317</v>
      </c>
      <c r="W152" s="89">
        <f t="shared" si="21"/>
        <v>0.65888084584287487</v>
      </c>
      <c r="X152" s="89">
        <f t="shared" si="22"/>
        <v>1.3188425023757648</v>
      </c>
      <c r="Y152" s="89">
        <v>23824761.880993653</v>
      </c>
      <c r="Z152" s="89">
        <f t="shared" si="30"/>
        <v>274795.40808527858</v>
      </c>
      <c r="AA152" s="15">
        <v>5302367728.3700008</v>
      </c>
      <c r="AB152" s="103">
        <v>6612728021.0100002</v>
      </c>
      <c r="AC152" s="15">
        <f t="shared" si="23"/>
        <v>61157643.925836228</v>
      </c>
      <c r="AD152" s="15">
        <f t="shared" si="24"/>
        <v>76271372.791349486</v>
      </c>
      <c r="AE152" s="13">
        <v>98.630562039706874</v>
      </c>
      <c r="AF152" s="13">
        <v>1667.9288280000001</v>
      </c>
      <c r="AG152" s="13">
        <v>1598.3413420000002</v>
      </c>
      <c r="AH152" s="13">
        <v>61.287748999999998</v>
      </c>
      <c r="AI152" s="13">
        <v>2289.9458077300001</v>
      </c>
      <c r="AJ152" s="13">
        <v>202.72214779999999</v>
      </c>
      <c r="AK152" s="13">
        <v>548.21746299999995</v>
      </c>
      <c r="AL152" s="15">
        <f t="shared" si="25"/>
        <v>19.237933425605537</v>
      </c>
      <c r="AM152" s="15">
        <f t="shared" si="26"/>
        <v>18.435309596309114</v>
      </c>
      <c r="AN152" s="15">
        <f t="shared" si="27"/>
        <v>0.70689445213379465</v>
      </c>
      <c r="AO152" s="15">
        <f t="shared" si="27"/>
        <v>26.412293053402536</v>
      </c>
      <c r="AP152" s="15">
        <f t="shared" si="28"/>
        <v>2.3382023967704728</v>
      </c>
      <c r="AQ152" s="15">
        <f t="shared" si="29"/>
        <v>6.3231541291810833</v>
      </c>
    </row>
    <row r="153" spans="1:43">
      <c r="A153" s="70">
        <v>38565</v>
      </c>
      <c r="B153" s="13">
        <v>2005</v>
      </c>
      <c r="C153" s="13">
        <v>8</v>
      </c>
      <c r="D153" s="15"/>
      <c r="E153" s="15">
        <v>153.331417551736</v>
      </c>
      <c r="F153" s="17">
        <v>87.01</v>
      </c>
      <c r="G153" s="17">
        <v>115.15</v>
      </c>
      <c r="H153" s="17">
        <v>95.6</v>
      </c>
      <c r="I153" s="17">
        <v>59.435845994662444</v>
      </c>
      <c r="J153" s="17">
        <v>87.362804737857545</v>
      </c>
      <c r="K153" s="17">
        <v>289.68122129000005</v>
      </c>
      <c r="L153" s="17">
        <v>47.365051639999997</v>
      </c>
      <c r="M153" s="17">
        <v>139.57461703000001</v>
      </c>
      <c r="N153" s="17">
        <v>219.09395900000001</v>
      </c>
      <c r="O153" s="17">
        <v>46.966532000000001</v>
      </c>
      <c r="P153" s="17">
        <v>112.03971800000001</v>
      </c>
      <c r="Q153" s="17">
        <v>58.313379000000005</v>
      </c>
      <c r="R153" s="89">
        <f t="shared" si="16"/>
        <v>4.8738470268600951</v>
      </c>
      <c r="S153" s="89">
        <f t="shared" si="17"/>
        <v>0.79691053180690907</v>
      </c>
      <c r="T153" s="89">
        <f t="shared" si="18"/>
        <v>2.3483238892996381</v>
      </c>
      <c r="U153" s="89">
        <f t="shared" si="19"/>
        <v>2.5078631536317708</v>
      </c>
      <c r="V153" s="89">
        <f t="shared" si="20"/>
        <v>0.53760329857687894</v>
      </c>
      <c r="W153" s="89">
        <f t="shared" si="21"/>
        <v>0.66748519779070981</v>
      </c>
      <c r="X153" s="89">
        <f t="shared" si="22"/>
        <v>1.2824647552947559</v>
      </c>
      <c r="Y153" s="89">
        <v>23743051.646062177</v>
      </c>
      <c r="Z153" s="89">
        <f t="shared" si="30"/>
        <v>272877.27440595534</v>
      </c>
      <c r="AA153" s="15">
        <v>5572627783.2399998</v>
      </c>
      <c r="AB153" s="103">
        <v>7019997199.4400005</v>
      </c>
      <c r="AC153" s="15">
        <f t="shared" si="23"/>
        <v>64045831.320997581</v>
      </c>
      <c r="AD153" s="15">
        <f t="shared" si="24"/>
        <v>80680349.378692105</v>
      </c>
      <c r="AE153" s="13">
        <v>99.327793163206053</v>
      </c>
      <c r="AF153" s="13">
        <v>926.16012099999989</v>
      </c>
      <c r="AG153" s="13">
        <v>855.77889999999991</v>
      </c>
      <c r="AH153" s="13">
        <v>58.975853000000001</v>
      </c>
      <c r="AI153" s="13">
        <v>2107.9566570500001</v>
      </c>
      <c r="AJ153" s="13">
        <v>174.8628042</v>
      </c>
      <c r="AK153" s="13">
        <v>774.00126299999999</v>
      </c>
      <c r="AL153" s="15">
        <f t="shared" si="25"/>
        <v>10.644295149982758</v>
      </c>
      <c r="AM153" s="15">
        <f t="shared" si="26"/>
        <v>9.8354085737271557</v>
      </c>
      <c r="AN153" s="15">
        <f t="shared" si="27"/>
        <v>0.67780545914262724</v>
      </c>
      <c r="AO153" s="15">
        <f t="shared" si="27"/>
        <v>24.226602195724627</v>
      </c>
      <c r="AP153" s="15">
        <f t="shared" si="28"/>
        <v>2.009686291230893</v>
      </c>
      <c r="AQ153" s="15">
        <f t="shared" si="29"/>
        <v>8.8955437650844722</v>
      </c>
    </row>
    <row r="154" spans="1:43">
      <c r="A154" s="70">
        <v>38596</v>
      </c>
      <c r="B154" s="13">
        <v>2005</v>
      </c>
      <c r="C154" s="13">
        <v>9</v>
      </c>
      <c r="D154" s="15"/>
      <c r="E154" s="15">
        <v>148.72218345800499</v>
      </c>
      <c r="F154" s="17">
        <v>87.14</v>
      </c>
      <c r="G154" s="17">
        <v>110.95</v>
      </c>
      <c r="H154" s="17">
        <v>92</v>
      </c>
      <c r="I154" s="17">
        <v>63.329795271418959</v>
      </c>
      <c r="J154" s="17">
        <v>89.465765495789469</v>
      </c>
      <c r="K154" s="17">
        <v>244.72278754999999</v>
      </c>
      <c r="L154" s="17">
        <v>52.132507849999996</v>
      </c>
      <c r="M154" s="17">
        <v>109.72961378000001</v>
      </c>
      <c r="N154" s="17">
        <v>206.89806399999998</v>
      </c>
      <c r="O154" s="17">
        <v>47.663766999999993</v>
      </c>
      <c r="P154" s="17">
        <v>107.363105</v>
      </c>
      <c r="Q154" s="17">
        <v>49.342497999999999</v>
      </c>
      <c r="R154" s="89">
        <f t="shared" si="16"/>
        <v>3.864259887485292</v>
      </c>
      <c r="S154" s="89">
        <f t="shared" si="17"/>
        <v>0.82319084763452011</v>
      </c>
      <c r="T154" s="89">
        <f t="shared" si="18"/>
        <v>1.7326696432496049</v>
      </c>
      <c r="U154" s="89">
        <f t="shared" si="19"/>
        <v>2.3125947992893128</v>
      </c>
      <c r="V154" s="89">
        <f t="shared" si="20"/>
        <v>0.5327598409946338</v>
      </c>
      <c r="W154" s="89">
        <f t="shared" si="21"/>
        <v>0.55152378931270873</v>
      </c>
      <c r="X154" s="89">
        <f t="shared" si="22"/>
        <v>1.2000467933743084</v>
      </c>
      <c r="Y154" s="89">
        <v>23834635.97605145</v>
      </c>
      <c r="Z154" s="89">
        <f t="shared" si="30"/>
        <v>273521.18402629619</v>
      </c>
      <c r="AA154" s="15">
        <v>5804005145.4800014</v>
      </c>
      <c r="AB154" s="103">
        <v>7423066029.5200014</v>
      </c>
      <c r="AC154" s="15">
        <f t="shared" si="23"/>
        <v>66605521.522607312</v>
      </c>
      <c r="AD154" s="15">
        <f t="shared" si="24"/>
        <v>85185517.896717936</v>
      </c>
      <c r="AE154" s="13">
        <v>99.815905823066174</v>
      </c>
      <c r="AF154" s="13">
        <v>954.24163399999998</v>
      </c>
      <c r="AG154" s="13">
        <v>881.67115899999999</v>
      </c>
      <c r="AH154" s="13">
        <v>57.844883000000003</v>
      </c>
      <c r="AI154" s="13">
        <v>2129.9444092000003</v>
      </c>
      <c r="AJ154" s="13">
        <v>201.77131990000001</v>
      </c>
      <c r="AK154" s="13">
        <v>636.09067600000003</v>
      </c>
      <c r="AL154" s="15">
        <f t="shared" si="25"/>
        <v>10.950672871241681</v>
      </c>
      <c r="AM154" s="15">
        <f t="shared" si="26"/>
        <v>10.117869623594215</v>
      </c>
      <c r="AN154" s="15">
        <f t="shared" si="27"/>
        <v>0.66381550378700949</v>
      </c>
      <c r="AO154" s="15">
        <f t="shared" si="27"/>
        <v>24.442786426440215</v>
      </c>
      <c r="AP154" s="15">
        <f t="shared" si="28"/>
        <v>2.315484506541198</v>
      </c>
      <c r="AQ154" s="15">
        <f t="shared" si="29"/>
        <v>7.2996405324764746</v>
      </c>
    </row>
    <row r="155" spans="1:43">
      <c r="A155" s="70">
        <v>38626</v>
      </c>
      <c r="B155" s="13">
        <v>2005</v>
      </c>
      <c r="C155" s="13">
        <v>10</v>
      </c>
      <c r="D155" s="15"/>
      <c r="E155" s="15">
        <v>150.572596872622</v>
      </c>
      <c r="F155" s="17">
        <v>87.46</v>
      </c>
      <c r="G155" s="17">
        <v>111.33</v>
      </c>
      <c r="H155" s="17">
        <v>93.7</v>
      </c>
      <c r="I155" s="17">
        <v>64.626375271192444</v>
      </c>
      <c r="J155" s="17">
        <v>91.91693756276095</v>
      </c>
      <c r="K155" s="17">
        <v>297.52540685000002</v>
      </c>
      <c r="L155" s="17">
        <v>50.831448399999999</v>
      </c>
      <c r="M155" s="17">
        <v>164.94386631</v>
      </c>
      <c r="N155" s="17">
        <v>220.409042</v>
      </c>
      <c r="O155" s="17">
        <v>47.937088000000003</v>
      </c>
      <c r="P155" s="17">
        <v>123.18130099999999</v>
      </c>
      <c r="Q155" s="17">
        <v>47.486682999999999</v>
      </c>
      <c r="R155" s="89">
        <f t="shared" si="16"/>
        <v>4.6037767954877644</v>
      </c>
      <c r="S155" s="89">
        <f t="shared" si="17"/>
        <v>0.7865433917142246</v>
      </c>
      <c r="T155" s="89">
        <f t="shared" si="18"/>
        <v>2.5522685686431283</v>
      </c>
      <c r="U155" s="89">
        <f t="shared" si="19"/>
        <v>2.3979154206427356</v>
      </c>
      <c r="V155" s="89">
        <f t="shared" si="20"/>
        <v>0.52152616559128206</v>
      </c>
      <c r="W155" s="89">
        <f t="shared" si="21"/>
        <v>0.51662603497397919</v>
      </c>
      <c r="X155" s="89">
        <f t="shared" si="22"/>
        <v>1.3401371310471666</v>
      </c>
      <c r="Y155" s="89">
        <v>23890830.097779967</v>
      </c>
      <c r="Z155" s="89">
        <f t="shared" si="30"/>
        <v>273162.93274388259</v>
      </c>
      <c r="AA155" s="15">
        <v>6360742033.1700001</v>
      </c>
      <c r="AB155" s="103">
        <v>8035507344.1199999</v>
      </c>
      <c r="AC155" s="15">
        <f t="shared" si="23"/>
        <v>72727441.495197818</v>
      </c>
      <c r="AD155" s="15">
        <f t="shared" si="24"/>
        <v>91876370.273496464</v>
      </c>
      <c r="AE155" s="13">
        <v>98.523752511274111</v>
      </c>
      <c r="AF155" s="13">
        <v>1092.1477499999999</v>
      </c>
      <c r="AG155" s="13">
        <v>1016.4020599999999</v>
      </c>
      <c r="AH155" s="13">
        <v>65.458498000000006</v>
      </c>
      <c r="AI155" s="13">
        <v>2041.2230099000003</v>
      </c>
      <c r="AJ155" s="13">
        <v>218.11222770000001</v>
      </c>
      <c r="AK155" s="13">
        <v>575.95266900000001</v>
      </c>
      <c r="AL155" s="15">
        <f t="shared" si="25"/>
        <v>12.487397095815229</v>
      </c>
      <c r="AM155" s="15">
        <f t="shared" si="26"/>
        <v>11.621336153670249</v>
      </c>
      <c r="AN155" s="15">
        <f t="shared" si="27"/>
        <v>0.74843926366338909</v>
      </c>
      <c r="AO155" s="15">
        <f t="shared" si="27"/>
        <v>23.338932196432658</v>
      </c>
      <c r="AP155" s="15">
        <f t="shared" si="28"/>
        <v>2.4938512199862797</v>
      </c>
      <c r="AQ155" s="15">
        <f t="shared" si="29"/>
        <v>6.5853266521838565</v>
      </c>
    </row>
    <row r="156" spans="1:43">
      <c r="A156" s="70">
        <v>38657</v>
      </c>
      <c r="B156" s="13">
        <v>2005</v>
      </c>
      <c r="C156" s="13">
        <v>11</v>
      </c>
      <c r="D156" s="15"/>
      <c r="E156" s="15">
        <v>148.67078572929199</v>
      </c>
      <c r="F156" s="17">
        <v>87.84</v>
      </c>
      <c r="G156" s="17">
        <v>111.73</v>
      </c>
      <c r="H156" s="17">
        <v>92.4</v>
      </c>
      <c r="I156" s="17">
        <v>65.921289408903107</v>
      </c>
      <c r="J156" s="17">
        <v>89.189281286329447</v>
      </c>
      <c r="K156" s="17">
        <v>274.68612355000005</v>
      </c>
      <c r="L156" s="17">
        <v>46.217495539999994</v>
      </c>
      <c r="M156" s="17">
        <v>153.84432956000003</v>
      </c>
      <c r="N156" s="17">
        <v>242.090529</v>
      </c>
      <c r="O156" s="17">
        <v>58.631398000000004</v>
      </c>
      <c r="P156" s="17">
        <v>125.71249900000001</v>
      </c>
      <c r="Q156" s="17">
        <v>56.030168000000003</v>
      </c>
      <c r="R156" s="89">
        <f t="shared" si="16"/>
        <v>4.1668803206525551</v>
      </c>
      <c r="S156" s="89">
        <f t="shared" si="17"/>
        <v>0.70110120652096974</v>
      </c>
      <c r="T156" s="89">
        <f t="shared" si="18"/>
        <v>2.3337578942929831</v>
      </c>
      <c r="U156" s="89">
        <f t="shared" si="19"/>
        <v>2.7143455526096565</v>
      </c>
      <c r="V156" s="89">
        <f t="shared" si="20"/>
        <v>0.65738166239699003</v>
      </c>
      <c r="W156" s="89">
        <f t="shared" si="21"/>
        <v>0.62821638645257327</v>
      </c>
      <c r="X156" s="89">
        <f t="shared" si="22"/>
        <v>1.4095023212085092</v>
      </c>
      <c r="Y156" s="89">
        <v>23847228.588849962</v>
      </c>
      <c r="Z156" s="89">
        <f t="shared" si="30"/>
        <v>271484.8427692391</v>
      </c>
      <c r="AA156" s="15">
        <v>6881618716.9099989</v>
      </c>
      <c r="AB156" s="103">
        <v>8603791789.8500023</v>
      </c>
      <c r="AC156" s="15">
        <f t="shared" si="23"/>
        <v>78342653.881033689</v>
      </c>
      <c r="AD156" s="15">
        <f t="shared" si="24"/>
        <v>97948449.338000938</v>
      </c>
      <c r="AE156" s="13">
        <v>96.65077519578179</v>
      </c>
      <c r="AF156" s="13">
        <v>973.88019000000008</v>
      </c>
      <c r="AG156" s="13">
        <v>893.51204600000005</v>
      </c>
      <c r="AH156" s="13">
        <v>50.630676999999999</v>
      </c>
      <c r="AI156" s="13">
        <v>2396.8357396000001</v>
      </c>
      <c r="AJ156" s="13">
        <v>229.26847955</v>
      </c>
      <c r="AK156" s="13">
        <v>776.00040899999999</v>
      </c>
      <c r="AL156" s="15">
        <f t="shared" si="25"/>
        <v>11.086978483606558</v>
      </c>
      <c r="AM156" s="15">
        <f t="shared" si="26"/>
        <v>10.172040596539162</v>
      </c>
      <c r="AN156" s="15">
        <f t="shared" si="27"/>
        <v>0.57639659608378868</v>
      </c>
      <c r="AO156" s="15">
        <f t="shared" si="27"/>
        <v>27.286381370673954</v>
      </c>
      <c r="AP156" s="15">
        <f t="shared" si="28"/>
        <v>2.6100692116347903</v>
      </c>
      <c r="AQ156" s="15">
        <f t="shared" si="29"/>
        <v>8.8342487363387967</v>
      </c>
    </row>
    <row r="157" spans="1:43">
      <c r="A157" s="70">
        <v>38687</v>
      </c>
      <c r="B157" s="13">
        <v>2005</v>
      </c>
      <c r="C157" s="13">
        <v>12</v>
      </c>
      <c r="D157" s="15"/>
      <c r="E157" s="15">
        <v>149.215316110705</v>
      </c>
      <c r="F157" s="17">
        <v>88.33</v>
      </c>
      <c r="G157" s="17">
        <v>111.25</v>
      </c>
      <c r="H157" s="17">
        <v>86.6</v>
      </c>
      <c r="I157" s="17">
        <v>69.123886650563463</v>
      </c>
      <c r="J157" s="17">
        <v>89.574456121577256</v>
      </c>
      <c r="K157" s="17">
        <v>272.34394829999997</v>
      </c>
      <c r="L157" s="17">
        <v>54.367204099999995</v>
      </c>
      <c r="M157" s="17">
        <v>136.39914981999999</v>
      </c>
      <c r="N157" s="17">
        <v>242.81270999999998</v>
      </c>
      <c r="O157" s="17">
        <v>58.763807</v>
      </c>
      <c r="P157" s="17">
        <v>116.91916099999999</v>
      </c>
      <c r="Q157" s="17">
        <v>65.942536000000004</v>
      </c>
      <c r="R157" s="89">
        <f t="shared" si="16"/>
        <v>3.9399397443717086</v>
      </c>
      <c r="S157" s="89">
        <f t="shared" si="17"/>
        <v>0.78651833301617191</v>
      </c>
      <c r="T157" s="89">
        <f t="shared" si="18"/>
        <v>1.9732563724248879</v>
      </c>
      <c r="U157" s="89">
        <f t="shared" si="19"/>
        <v>2.7107360793844633</v>
      </c>
      <c r="V157" s="89">
        <f t="shared" si="20"/>
        <v>0.65603308738197974</v>
      </c>
      <c r="W157" s="89">
        <f t="shared" si="21"/>
        <v>0.73617567837082687</v>
      </c>
      <c r="X157" s="89">
        <f t="shared" si="22"/>
        <v>1.3052734681560156</v>
      </c>
      <c r="Y157" s="89">
        <v>23885555.610799965</v>
      </c>
      <c r="Z157" s="89">
        <f t="shared" si="30"/>
        <v>270412.72060228646</v>
      </c>
      <c r="AA157" s="15">
        <v>7430775847.71</v>
      </c>
      <c r="AB157" s="103">
        <v>9391430128.5100002</v>
      </c>
      <c r="AC157" s="15">
        <f t="shared" si="23"/>
        <v>84125165.263330698</v>
      </c>
      <c r="AD157" s="15">
        <f t="shared" si="24"/>
        <v>106322089.08083324</v>
      </c>
      <c r="AE157" s="13">
        <v>96.164648630213861</v>
      </c>
      <c r="AF157" s="13">
        <v>1038.4791789999999</v>
      </c>
      <c r="AG157" s="13">
        <v>961.94626700000003</v>
      </c>
      <c r="AH157" s="13">
        <v>55.295288999999997</v>
      </c>
      <c r="AI157" s="13">
        <v>4234.0814160999998</v>
      </c>
      <c r="AJ157" s="13">
        <v>244.98077495000001</v>
      </c>
      <c r="AK157" s="13">
        <v>1703.6929239999999</v>
      </c>
      <c r="AL157" s="15">
        <f t="shared" si="25"/>
        <v>11.756811717423298</v>
      </c>
      <c r="AM157" s="15">
        <f t="shared" si="26"/>
        <v>10.89036869693196</v>
      </c>
      <c r="AN157" s="15">
        <f t="shared" si="27"/>
        <v>0.62600802671798939</v>
      </c>
      <c r="AO157" s="15">
        <f t="shared" si="27"/>
        <v>47.934806024000906</v>
      </c>
      <c r="AP157" s="15">
        <f t="shared" si="28"/>
        <v>2.7734719229027514</v>
      </c>
      <c r="AQ157" s="15">
        <f t="shared" si="29"/>
        <v>19.287817547831992</v>
      </c>
    </row>
    <row r="158" spans="1:43">
      <c r="A158" s="70">
        <v>38718</v>
      </c>
      <c r="B158" s="13">
        <v>2006</v>
      </c>
      <c r="C158" s="13">
        <v>1</v>
      </c>
      <c r="D158" s="15">
        <v>151.79</v>
      </c>
      <c r="E158" s="15">
        <v>146.445549618993</v>
      </c>
      <c r="F158" s="17">
        <v>88.69</v>
      </c>
      <c r="G158" s="17">
        <v>108.55</v>
      </c>
      <c r="H158" s="17">
        <v>83.7</v>
      </c>
      <c r="I158" s="17">
        <v>70.842133951467389</v>
      </c>
      <c r="J158" s="17">
        <v>89.930056047107115</v>
      </c>
      <c r="K158" s="17">
        <v>283.57271612</v>
      </c>
      <c r="L158" s="17">
        <v>64.352225399999995</v>
      </c>
      <c r="M158" s="17">
        <v>148.64868254000001</v>
      </c>
      <c r="N158" s="17">
        <v>241.53275000000002</v>
      </c>
      <c r="O158" s="17">
        <v>32.510305000000002</v>
      </c>
      <c r="P158" s="17">
        <v>125.030209</v>
      </c>
      <c r="Q158" s="17">
        <v>81.322278999999995</v>
      </c>
      <c r="R158" s="89">
        <f t="shared" si="16"/>
        <v>4.002882187516688</v>
      </c>
      <c r="S158" s="89">
        <f t="shared" si="17"/>
        <v>0.90838914372746726</v>
      </c>
      <c r="T158" s="89">
        <f t="shared" si="18"/>
        <v>2.0983089335202187</v>
      </c>
      <c r="U158" s="89">
        <f t="shared" si="19"/>
        <v>2.6857844931563308</v>
      </c>
      <c r="V158" s="89">
        <f t="shared" si="20"/>
        <v>0.36150655775162055</v>
      </c>
      <c r="W158" s="89">
        <f t="shared" si="21"/>
        <v>0.90428364636403424</v>
      </c>
      <c r="X158" s="89">
        <f t="shared" si="22"/>
        <v>1.3903050269923856</v>
      </c>
      <c r="Y158" s="89">
        <v>23865671.344604045</v>
      </c>
      <c r="Z158" s="89">
        <f t="shared" si="30"/>
        <v>269090.89350100403</v>
      </c>
      <c r="AA158" s="15">
        <v>6969144035.7799997</v>
      </c>
      <c r="AB158" s="103">
        <v>8934960501.2699986</v>
      </c>
      <c r="AC158" s="15">
        <f t="shared" si="23"/>
        <v>78578690.221896499</v>
      </c>
      <c r="AD158" s="15">
        <f t="shared" si="24"/>
        <v>100743719.71214341</v>
      </c>
      <c r="AE158" s="13">
        <v>96.685757686741596</v>
      </c>
      <c r="AF158" s="13">
        <v>1150.6029560000002</v>
      </c>
      <c r="AG158" s="13">
        <v>1069.8065330000002</v>
      </c>
      <c r="AH158" s="13">
        <v>66.613003000000006</v>
      </c>
      <c r="AI158" s="13">
        <v>1518.2658535899998</v>
      </c>
      <c r="AJ158" s="13">
        <v>189.39919742000001</v>
      </c>
      <c r="AK158" s="13">
        <v>469.74525899999998</v>
      </c>
      <c r="AL158" s="15">
        <f t="shared" si="25"/>
        <v>12.97331103844853</v>
      </c>
      <c r="AM158" s="15">
        <f t="shared" si="26"/>
        <v>12.06231292141166</v>
      </c>
      <c r="AN158" s="15">
        <f t="shared" si="27"/>
        <v>0.75107681813056726</v>
      </c>
      <c r="AO158" s="15">
        <f t="shared" si="27"/>
        <v>17.118794154808882</v>
      </c>
      <c r="AP158" s="15">
        <f t="shared" si="28"/>
        <v>2.1355191951742025</v>
      </c>
      <c r="AQ158" s="15">
        <f t="shared" si="29"/>
        <v>5.2964850490472433</v>
      </c>
    </row>
    <row r="159" spans="1:43">
      <c r="A159" s="70">
        <v>38749</v>
      </c>
      <c r="B159" s="13">
        <v>2006</v>
      </c>
      <c r="C159" s="13">
        <v>2</v>
      </c>
      <c r="D159" s="15">
        <v>153.58000000000001</v>
      </c>
      <c r="E159" s="15">
        <v>136.13954356437301</v>
      </c>
      <c r="F159" s="17">
        <v>88.96</v>
      </c>
      <c r="G159" s="17">
        <v>107.8</v>
      </c>
      <c r="H159" s="17">
        <v>80.2</v>
      </c>
      <c r="I159" s="17">
        <v>71.985354486119789</v>
      </c>
      <c r="J159" s="17">
        <v>90.347839971600948</v>
      </c>
      <c r="K159" s="17">
        <v>281.93410068000003</v>
      </c>
      <c r="L159" s="17">
        <v>60.372694100000004</v>
      </c>
      <c r="M159" s="17">
        <v>158.82518178000001</v>
      </c>
      <c r="N159" s="17">
        <v>183.45166999999998</v>
      </c>
      <c r="O159" s="17">
        <v>30.441388999999997</v>
      </c>
      <c r="P159" s="17">
        <v>93.308442999999997</v>
      </c>
      <c r="Q159" s="17">
        <v>58.107308999999994</v>
      </c>
      <c r="R159" s="89">
        <f t="shared" si="16"/>
        <v>3.916548063041942</v>
      </c>
      <c r="S159" s="89">
        <f t="shared" si="17"/>
        <v>0.83868023615332843</v>
      </c>
      <c r="T159" s="89">
        <f t="shared" si="18"/>
        <v>2.2063540967992963</v>
      </c>
      <c r="U159" s="89">
        <f t="shared" si="19"/>
        <v>2.0305042163450104</v>
      </c>
      <c r="V159" s="89">
        <f t="shared" si="20"/>
        <v>0.33693543763269429</v>
      </c>
      <c r="W159" s="89">
        <f t="shared" si="21"/>
        <v>0.64315105948592544</v>
      </c>
      <c r="X159" s="89">
        <f t="shared" si="22"/>
        <v>1.032768940899192</v>
      </c>
      <c r="Y159" s="89">
        <v>23743213.458529226</v>
      </c>
      <c r="Z159" s="89">
        <f t="shared" si="30"/>
        <v>266897.63330181234</v>
      </c>
      <c r="AA159" s="15">
        <v>6945793512.2099991</v>
      </c>
      <c r="AB159" s="103">
        <v>8859845224.8600006</v>
      </c>
      <c r="AC159" s="15">
        <f t="shared" si="23"/>
        <v>78077714.840490103</v>
      </c>
      <c r="AD159" s="15">
        <f t="shared" si="24"/>
        <v>99593583.912544981</v>
      </c>
      <c r="AE159" s="13">
        <v>95.596171382360623</v>
      </c>
      <c r="AF159" s="13">
        <v>942.18686600000001</v>
      </c>
      <c r="AG159" s="13">
        <v>880.22286399999996</v>
      </c>
      <c r="AH159" s="13">
        <v>79.584999999999994</v>
      </c>
      <c r="AI159" s="13">
        <v>1780.1678789</v>
      </c>
      <c r="AJ159" s="13">
        <v>204.37633405</v>
      </c>
      <c r="AK159" s="13">
        <v>389.190562</v>
      </c>
      <c r="AL159" s="15">
        <f t="shared" si="25"/>
        <v>10.591129339028777</v>
      </c>
      <c r="AM159" s="15">
        <f t="shared" si="26"/>
        <v>9.8945915467625909</v>
      </c>
      <c r="AN159" s="15">
        <f t="shared" si="27"/>
        <v>0.89461555755395683</v>
      </c>
      <c r="AO159" s="15">
        <f t="shared" si="27"/>
        <v>20.010879933678059</v>
      </c>
      <c r="AP159" s="15">
        <f t="shared" si="28"/>
        <v>2.2973958413893887</v>
      </c>
      <c r="AQ159" s="15">
        <f t="shared" si="29"/>
        <v>4.3748939073741013</v>
      </c>
    </row>
    <row r="160" spans="1:43">
      <c r="A160" s="70">
        <v>38777</v>
      </c>
      <c r="B160" s="13">
        <v>2006</v>
      </c>
      <c r="C160" s="13">
        <v>3</v>
      </c>
      <c r="D160" s="15">
        <v>181.01</v>
      </c>
      <c r="E160" s="15">
        <v>151.69382880638</v>
      </c>
      <c r="F160" s="17">
        <v>88.72</v>
      </c>
      <c r="G160" s="17">
        <v>119.09</v>
      </c>
      <c r="H160" s="17">
        <v>92.4</v>
      </c>
      <c r="I160" s="17">
        <v>73.647534326927982</v>
      </c>
      <c r="J160" s="17">
        <v>89.885258842790194</v>
      </c>
      <c r="K160" s="17">
        <v>351.05399116000001</v>
      </c>
      <c r="L160" s="17">
        <v>75.737729299999998</v>
      </c>
      <c r="M160" s="17">
        <v>155.36678056000002</v>
      </c>
      <c r="N160" s="17">
        <v>266.32831299999998</v>
      </c>
      <c r="O160" s="17">
        <v>41.928930999999999</v>
      </c>
      <c r="P160" s="17">
        <v>133.66525100000001</v>
      </c>
      <c r="Q160" s="17">
        <v>88.656662999999995</v>
      </c>
      <c r="R160" s="89">
        <f t="shared" si="16"/>
        <v>4.7666767715758143</v>
      </c>
      <c r="S160" s="89">
        <f t="shared" si="17"/>
        <v>1.0283810584043922</v>
      </c>
      <c r="T160" s="89">
        <f t="shared" si="18"/>
        <v>2.109599214419223</v>
      </c>
      <c r="U160" s="89">
        <f t="shared" si="19"/>
        <v>2.9629809874142952</v>
      </c>
      <c r="V160" s="89">
        <f t="shared" si="20"/>
        <v>0.46647171671757576</v>
      </c>
      <c r="W160" s="89">
        <f t="shared" si="21"/>
        <v>0.98633150909718115</v>
      </c>
      <c r="X160" s="89">
        <f t="shared" si="22"/>
        <v>1.4870653177266948</v>
      </c>
      <c r="Y160" s="89">
        <v>23765213.783701234</v>
      </c>
      <c r="Z160" s="89">
        <f t="shared" si="30"/>
        <v>267867.60351331416</v>
      </c>
      <c r="AA160" s="15">
        <v>6747708924.54</v>
      </c>
      <c r="AB160" s="103">
        <v>8762411607.2299995</v>
      </c>
      <c r="AC160" s="15">
        <f t="shared" si="23"/>
        <v>76056232.242335439</v>
      </c>
      <c r="AD160" s="15">
        <f t="shared" si="24"/>
        <v>98764783.670311093</v>
      </c>
      <c r="AE160" s="13">
        <v>96.072646789337568</v>
      </c>
      <c r="AF160" s="13">
        <v>1070.3364119999999</v>
      </c>
      <c r="AG160" s="13">
        <v>992.00617899999997</v>
      </c>
      <c r="AH160" s="13">
        <v>98.715999999999994</v>
      </c>
      <c r="AI160" s="13">
        <v>1972.03904749</v>
      </c>
      <c r="AJ160" s="13">
        <v>241.64681813000001</v>
      </c>
      <c r="AK160" s="13">
        <v>525.03708600000004</v>
      </c>
      <c r="AL160" s="15">
        <f t="shared" si="25"/>
        <v>12.064206627592425</v>
      </c>
      <c r="AM160" s="15">
        <f t="shared" si="26"/>
        <v>11.181314010369702</v>
      </c>
      <c r="AN160" s="15">
        <f t="shared" si="27"/>
        <v>1.1126690712353471</v>
      </c>
      <c r="AO160" s="15">
        <f t="shared" si="27"/>
        <v>22.227671860798019</v>
      </c>
      <c r="AP160" s="15">
        <f t="shared" si="28"/>
        <v>2.7237017372633003</v>
      </c>
      <c r="AQ160" s="15">
        <f t="shared" si="29"/>
        <v>5.9179112488728594</v>
      </c>
    </row>
    <row r="161" spans="1:43">
      <c r="A161" s="70">
        <v>38808</v>
      </c>
      <c r="B161" s="13">
        <v>2006</v>
      </c>
      <c r="C161" s="13">
        <v>4</v>
      </c>
      <c r="D161" s="15">
        <v>185.69</v>
      </c>
      <c r="E161" s="15">
        <v>114.165777187196</v>
      </c>
      <c r="F161" s="17">
        <v>88.84</v>
      </c>
      <c r="G161" s="17">
        <v>112.61</v>
      </c>
      <c r="H161" s="17">
        <v>85.7</v>
      </c>
      <c r="I161" s="17">
        <v>79.553692799943519</v>
      </c>
      <c r="J161" s="17">
        <v>92.597858692199509</v>
      </c>
      <c r="K161" s="17">
        <v>312.85624200000007</v>
      </c>
      <c r="L161" s="17">
        <v>88.678034020000013</v>
      </c>
      <c r="M161" s="17">
        <v>144.29362474000001</v>
      </c>
      <c r="N161" s="17">
        <v>229.55801599999998</v>
      </c>
      <c r="O161" s="17">
        <v>41.304207999999996</v>
      </c>
      <c r="P161" s="17">
        <v>110.19138500000001</v>
      </c>
      <c r="Q161" s="17">
        <v>76.804479000000001</v>
      </c>
      <c r="R161" s="89">
        <f t="shared" si="16"/>
        <v>3.9326426088949851</v>
      </c>
      <c r="S161" s="89">
        <f t="shared" si="17"/>
        <v>1.1146941254254759</v>
      </c>
      <c r="T161" s="89">
        <f t="shared" si="18"/>
        <v>1.8137891487056457</v>
      </c>
      <c r="U161" s="89">
        <f t="shared" si="19"/>
        <v>2.4790855775948746</v>
      </c>
      <c r="V161" s="89">
        <f t="shared" si="20"/>
        <v>0.44606007723458818</v>
      </c>
      <c r="W161" s="89">
        <f t="shared" si="21"/>
        <v>0.82944119966426444</v>
      </c>
      <c r="X161" s="89">
        <f t="shared" si="22"/>
        <v>1.1899992781289077</v>
      </c>
      <c r="Y161" s="89">
        <v>23972694.275367018</v>
      </c>
      <c r="Z161" s="89">
        <f t="shared" si="30"/>
        <v>269841.22327067779</v>
      </c>
      <c r="AA161" s="15">
        <v>7047965751.3600006</v>
      </c>
      <c r="AB161" s="103">
        <v>9061402651.6900005</v>
      </c>
      <c r="AC161" s="15">
        <f t="shared" si="23"/>
        <v>79333247.989194065</v>
      </c>
      <c r="AD161" s="15">
        <f t="shared" si="24"/>
        <v>101996878.11447546</v>
      </c>
      <c r="AE161" s="13">
        <v>97.368158426984436</v>
      </c>
      <c r="AF161" s="13">
        <v>1510.292093</v>
      </c>
      <c r="AG161" s="13">
        <v>1438.551152</v>
      </c>
      <c r="AH161" s="13">
        <v>90.855785999999995</v>
      </c>
      <c r="AI161" s="13">
        <v>1911.66438195</v>
      </c>
      <c r="AJ161" s="13">
        <v>204.23323500000001</v>
      </c>
      <c r="AK161" s="13">
        <v>480.541856</v>
      </c>
      <c r="AL161" s="15">
        <f t="shared" si="25"/>
        <v>17.000136121116615</v>
      </c>
      <c r="AM161" s="15">
        <f t="shared" si="26"/>
        <v>16.192606393516435</v>
      </c>
      <c r="AN161" s="15">
        <f t="shared" si="27"/>
        <v>1.0226900720396217</v>
      </c>
      <c r="AO161" s="15">
        <f t="shared" si="27"/>
        <v>21.518059229513732</v>
      </c>
      <c r="AP161" s="15">
        <f t="shared" si="28"/>
        <v>2.2988882823052679</v>
      </c>
      <c r="AQ161" s="15">
        <f t="shared" si="29"/>
        <v>5.4090708689779374</v>
      </c>
    </row>
    <row r="162" spans="1:43">
      <c r="A162" s="70">
        <v>38838</v>
      </c>
      <c r="B162" s="13">
        <v>2006</v>
      </c>
      <c r="C162" s="13">
        <v>5</v>
      </c>
      <c r="D162" s="15">
        <v>189.14</v>
      </c>
      <c r="E162" s="15">
        <v>141.490618209183</v>
      </c>
      <c r="F162" s="17">
        <v>89.59</v>
      </c>
      <c r="G162" s="17">
        <v>117.19</v>
      </c>
      <c r="H162" s="17">
        <v>95.4</v>
      </c>
      <c r="I162" s="17">
        <v>81.006051236152658</v>
      </c>
      <c r="J162" s="17">
        <v>95.000769944834531</v>
      </c>
      <c r="K162" s="17">
        <v>349.09357761000001</v>
      </c>
      <c r="L162" s="17">
        <v>102.59560234999999</v>
      </c>
      <c r="M162" s="17">
        <v>157.59268152000001</v>
      </c>
      <c r="N162" s="17">
        <v>279.16922099999999</v>
      </c>
      <c r="O162" s="17">
        <v>48.436419999999998</v>
      </c>
      <c r="P162" s="17">
        <v>139.36325100000002</v>
      </c>
      <c r="Q162" s="17">
        <v>89.957997999999989</v>
      </c>
      <c r="R162" s="89">
        <f t="shared" si="16"/>
        <v>4.3094753081137851</v>
      </c>
      <c r="S162" s="89">
        <f t="shared" si="17"/>
        <v>1.2665177574315831</v>
      </c>
      <c r="T162" s="89">
        <f t="shared" si="18"/>
        <v>1.945443323247277</v>
      </c>
      <c r="U162" s="89">
        <f t="shared" si="19"/>
        <v>2.9385995625310111</v>
      </c>
      <c r="V162" s="89">
        <f t="shared" si="20"/>
        <v>0.50985292043555308</v>
      </c>
      <c r="W162" s="89">
        <f t="shared" si="21"/>
        <v>0.94691862026210105</v>
      </c>
      <c r="X162" s="89">
        <f t="shared" si="22"/>
        <v>1.4669697001500734</v>
      </c>
      <c r="Y162" s="89">
        <v>24207600.303657018</v>
      </c>
      <c r="Z162" s="89">
        <f t="shared" si="30"/>
        <v>270204.26725814282</v>
      </c>
      <c r="AA162" s="15">
        <v>7488599783.7700005</v>
      </c>
      <c r="AB162" s="103">
        <v>9504514705.8600006</v>
      </c>
      <c r="AC162" s="15">
        <f t="shared" si="23"/>
        <v>83587451.543364212</v>
      </c>
      <c r="AD162" s="15">
        <f t="shared" si="24"/>
        <v>106089013.34814154</v>
      </c>
      <c r="AE162" s="13">
        <v>98.998566258949467</v>
      </c>
      <c r="AF162" s="13">
        <v>1449.999849</v>
      </c>
      <c r="AG162" s="13">
        <v>1372.265594</v>
      </c>
      <c r="AH162" s="13">
        <v>98.493815999999995</v>
      </c>
      <c r="AI162" s="13">
        <v>2267.1082674099998</v>
      </c>
      <c r="AJ162" s="13">
        <v>246.05384541999999</v>
      </c>
      <c r="AK162" s="13">
        <v>594.48083299999996</v>
      </c>
      <c r="AL162" s="15">
        <f t="shared" si="25"/>
        <v>16.184840372809465</v>
      </c>
      <c r="AM162" s="15">
        <f t="shared" si="26"/>
        <v>15.317173724746064</v>
      </c>
      <c r="AN162" s="15">
        <f t="shared" si="27"/>
        <v>1.0993840383971425</v>
      </c>
      <c r="AO162" s="15">
        <f t="shared" si="27"/>
        <v>25.305371887599058</v>
      </c>
      <c r="AP162" s="15">
        <f t="shared" si="28"/>
        <v>2.7464431903114184</v>
      </c>
      <c r="AQ162" s="15">
        <f t="shared" si="29"/>
        <v>6.6355713026007361</v>
      </c>
    </row>
    <row r="163" spans="1:43">
      <c r="A163" s="70">
        <v>38869</v>
      </c>
      <c r="B163" s="13">
        <v>2006</v>
      </c>
      <c r="C163" s="13">
        <v>6</v>
      </c>
      <c r="D163" s="15">
        <v>180.78</v>
      </c>
      <c r="E163" s="15">
        <v>141.71495977691299</v>
      </c>
      <c r="F163" s="17">
        <v>90.14</v>
      </c>
      <c r="G163" s="17">
        <v>114.4</v>
      </c>
      <c r="H163" s="17">
        <v>91.1</v>
      </c>
      <c r="I163" s="17">
        <v>78.324324502976964</v>
      </c>
      <c r="J163" s="17">
        <v>95.267535052124046</v>
      </c>
      <c r="K163" s="17">
        <v>367.48907835</v>
      </c>
      <c r="L163" s="17">
        <v>101.79577291</v>
      </c>
      <c r="M163" s="17">
        <v>157.15029380999999</v>
      </c>
      <c r="N163" s="17">
        <v>252.63908500000002</v>
      </c>
      <c r="O163" s="17">
        <v>40.261550999999997</v>
      </c>
      <c r="P163" s="17">
        <v>125.67363</v>
      </c>
      <c r="Q163" s="17">
        <v>85.452977000000004</v>
      </c>
      <c r="R163" s="89">
        <f t="shared" si="16"/>
        <v>4.6918895334492472</v>
      </c>
      <c r="S163" s="89">
        <f t="shared" si="17"/>
        <v>1.2996699755276016</v>
      </c>
      <c r="T163" s="89">
        <f t="shared" si="18"/>
        <v>2.0064047128044749</v>
      </c>
      <c r="U163" s="89">
        <f t="shared" si="19"/>
        <v>2.6518906452420832</v>
      </c>
      <c r="V163" s="89">
        <f t="shared" si="20"/>
        <v>0.42261564737632351</v>
      </c>
      <c r="W163" s="89">
        <f t="shared" si="21"/>
        <v>0.89697898610734317</v>
      </c>
      <c r="X163" s="89">
        <f t="shared" si="22"/>
        <v>1.3191653371868997</v>
      </c>
      <c r="Y163" s="89">
        <v>24190176.589657016</v>
      </c>
      <c r="Z163" s="89">
        <f t="shared" si="30"/>
        <v>268362.28743795224</v>
      </c>
      <c r="AA163" s="15">
        <v>7843808854.9099998</v>
      </c>
      <c r="AB163" s="103">
        <v>10200748751.890001</v>
      </c>
      <c r="AC163" s="15">
        <f t="shared" si="23"/>
        <v>87018070.278566673</v>
      </c>
      <c r="AD163" s="15">
        <f t="shared" si="24"/>
        <v>113165617.39394277</v>
      </c>
      <c r="AE163" s="13">
        <v>97.578746445270255</v>
      </c>
      <c r="AF163" s="13">
        <v>1123.5776679999999</v>
      </c>
      <c r="AG163" s="13">
        <v>1046.3157209999999</v>
      </c>
      <c r="AH163" s="13">
        <v>106.721345</v>
      </c>
      <c r="AI163" s="13">
        <v>2282.9964552400002</v>
      </c>
      <c r="AJ163" s="13">
        <v>271.18916854999998</v>
      </c>
      <c r="AK163" s="13">
        <v>656.99822900000004</v>
      </c>
      <c r="AL163" s="15">
        <f t="shared" si="25"/>
        <v>12.464806611936986</v>
      </c>
      <c r="AM163" s="15">
        <f t="shared" si="26"/>
        <v>11.60767385178611</v>
      </c>
      <c r="AN163" s="15">
        <f t="shared" si="27"/>
        <v>1.1839510206345685</v>
      </c>
      <c r="AO163" s="15">
        <f t="shared" si="27"/>
        <v>25.327229368094077</v>
      </c>
      <c r="AP163" s="15">
        <f t="shared" si="28"/>
        <v>3.0085330435988458</v>
      </c>
      <c r="AQ163" s="15">
        <f t="shared" si="29"/>
        <v>7.2886424339915692</v>
      </c>
    </row>
    <row r="164" spans="1:43">
      <c r="A164" s="70">
        <v>38899</v>
      </c>
      <c r="B164" s="13">
        <v>2006</v>
      </c>
      <c r="C164" s="13">
        <v>7</v>
      </c>
      <c r="D164" s="15">
        <v>176.47</v>
      </c>
      <c r="E164" s="15">
        <v>149.23301977281599</v>
      </c>
      <c r="F164" s="17">
        <v>90.65</v>
      </c>
      <c r="G164" s="17">
        <v>119.41</v>
      </c>
      <c r="H164" s="17">
        <v>93.8</v>
      </c>
      <c r="I164" s="17">
        <v>83.623728090895526</v>
      </c>
      <c r="J164" s="17">
        <v>96.109280224974128</v>
      </c>
      <c r="K164" s="17">
        <v>408.19184822000005</v>
      </c>
      <c r="L164" s="17">
        <v>91.75932048</v>
      </c>
      <c r="M164" s="17">
        <v>193.16003640000002</v>
      </c>
      <c r="N164" s="17">
        <v>220.44675799999999</v>
      </c>
      <c r="O164" s="17">
        <v>36.999335000000002</v>
      </c>
      <c r="P164" s="17">
        <v>109.013346</v>
      </c>
      <c r="Q164" s="17">
        <v>72.783167999999989</v>
      </c>
      <c r="R164" s="89">
        <f t="shared" si="16"/>
        <v>4.8812921588034488</v>
      </c>
      <c r="S164" s="89">
        <f t="shared" si="17"/>
        <v>1.0972880852700255</v>
      </c>
      <c r="T164" s="89">
        <f t="shared" si="18"/>
        <v>2.3098711431526118</v>
      </c>
      <c r="U164" s="89">
        <f t="shared" si="19"/>
        <v>2.2937093846085905</v>
      </c>
      <c r="V164" s="89">
        <f t="shared" si="20"/>
        <v>0.38497151277578368</v>
      </c>
      <c r="W164" s="89">
        <f t="shared" si="21"/>
        <v>0.75729594301016501</v>
      </c>
      <c r="X164" s="89">
        <f t="shared" si="22"/>
        <v>1.1342645137370693</v>
      </c>
      <c r="Y164" s="89">
        <v>24490068.840097014</v>
      </c>
      <c r="Z164" s="89">
        <f t="shared" si="30"/>
        <v>270160.71527961403</v>
      </c>
      <c r="AA164" s="15">
        <v>8222355328.5200005</v>
      </c>
      <c r="AB164" s="103">
        <v>10837825505.65</v>
      </c>
      <c r="AC164" s="15">
        <f t="shared" si="23"/>
        <v>90704416.19988969</v>
      </c>
      <c r="AD164" s="15">
        <f t="shared" si="24"/>
        <v>119556817.49200219</v>
      </c>
      <c r="AE164" s="13">
        <v>96.810970998510115</v>
      </c>
      <c r="AF164" s="13">
        <v>1768.138625</v>
      </c>
      <c r="AG164" s="13">
        <v>1697.5906540000001</v>
      </c>
      <c r="AH164" s="13">
        <v>473.04705000000001</v>
      </c>
      <c r="AI164" s="13">
        <v>2658.6027557199995</v>
      </c>
      <c r="AJ164" s="13">
        <v>639.61892678000004</v>
      </c>
      <c r="AK164" s="13">
        <v>672.22212400000001</v>
      </c>
      <c r="AL164" s="15">
        <f t="shared" si="25"/>
        <v>19.505114451185879</v>
      </c>
      <c r="AM164" s="15">
        <f t="shared" si="26"/>
        <v>18.726868769994486</v>
      </c>
      <c r="AN164" s="15">
        <f t="shared" si="27"/>
        <v>5.2183899613899616</v>
      </c>
      <c r="AO164" s="15">
        <f t="shared" si="27"/>
        <v>29.328215727744062</v>
      </c>
      <c r="AP164" s="15">
        <f t="shared" si="28"/>
        <v>7.0559175596249313</v>
      </c>
      <c r="AQ164" s="15">
        <f t="shared" si="29"/>
        <v>7.4155777606177606</v>
      </c>
    </row>
    <row r="165" spans="1:43">
      <c r="A165" s="70">
        <v>38930</v>
      </c>
      <c r="B165" s="13">
        <v>2006</v>
      </c>
      <c r="C165" s="13">
        <v>8</v>
      </c>
      <c r="D165" s="15">
        <v>171.67</v>
      </c>
      <c r="E165" s="15">
        <v>153.17503520308</v>
      </c>
      <c r="F165" s="17">
        <v>90.82</v>
      </c>
      <c r="G165" s="17">
        <v>121.06</v>
      </c>
      <c r="H165" s="17">
        <v>98.6</v>
      </c>
      <c r="I165" s="17">
        <v>83.562729908735875</v>
      </c>
      <c r="J165" s="17">
        <v>95.483503161580813</v>
      </c>
      <c r="K165" s="17">
        <v>396.70849368</v>
      </c>
      <c r="L165" s="17">
        <v>100.22452868000001</v>
      </c>
      <c r="M165" s="17">
        <v>190.17034282</v>
      </c>
      <c r="N165" s="17">
        <v>243.45847299999997</v>
      </c>
      <c r="O165" s="17">
        <v>40.427757</v>
      </c>
      <c r="P165" s="17">
        <v>115.68083799999999</v>
      </c>
      <c r="Q165" s="17">
        <v>84.263944999999993</v>
      </c>
      <c r="R165" s="89">
        <f t="shared" si="16"/>
        <v>4.7474333846353556</v>
      </c>
      <c r="S165" s="89">
        <f t="shared" si="17"/>
        <v>1.1993927052103435</v>
      </c>
      <c r="T165" s="89">
        <f t="shared" si="18"/>
        <v>2.2757794417163852</v>
      </c>
      <c r="U165" s="89">
        <f t="shared" si="19"/>
        <v>2.5497438294446559</v>
      </c>
      <c r="V165" s="89">
        <f t="shared" si="20"/>
        <v>0.42340043736755878</v>
      </c>
      <c r="W165" s="89">
        <f t="shared" si="21"/>
        <v>0.88249741798230152</v>
      </c>
      <c r="X165" s="89">
        <f t="shared" si="22"/>
        <v>1.21152695669576</v>
      </c>
      <c r="Y165" s="89">
        <v>24586183.08324628</v>
      </c>
      <c r="Z165" s="89">
        <f t="shared" si="30"/>
        <v>270713.31296241225</v>
      </c>
      <c r="AA165" s="15">
        <v>8286754499.2800007</v>
      </c>
      <c r="AB165" s="103">
        <v>11030935431.120001</v>
      </c>
      <c r="AC165" s="15">
        <f t="shared" si="23"/>
        <v>91243718.336049348</v>
      </c>
      <c r="AD165" s="15">
        <f t="shared" si="24"/>
        <v>121459319.8757983</v>
      </c>
      <c r="AE165" s="13">
        <v>97.092483141585745</v>
      </c>
      <c r="AF165" s="13">
        <v>1209.6354879999999</v>
      </c>
      <c r="AG165" s="13">
        <v>1138.8169249999999</v>
      </c>
      <c r="AH165" s="13">
        <v>580.83963400000005</v>
      </c>
      <c r="AI165" s="13">
        <v>2858.2531048099995</v>
      </c>
      <c r="AJ165" s="13">
        <v>972.01118427250003</v>
      </c>
      <c r="AK165" s="13">
        <v>752.70756399999993</v>
      </c>
      <c r="AL165" s="15">
        <f t="shared" si="25"/>
        <v>13.319043030169565</v>
      </c>
      <c r="AM165" s="15">
        <f t="shared" si="26"/>
        <v>12.539274664170886</v>
      </c>
      <c r="AN165" s="15">
        <f t="shared" si="27"/>
        <v>6.3955035674961476</v>
      </c>
      <c r="AO165" s="15">
        <f t="shared" si="27"/>
        <v>31.471626346729792</v>
      </c>
      <c r="AP165" s="15">
        <f t="shared" si="28"/>
        <v>10.702611586352127</v>
      </c>
      <c r="AQ165" s="15">
        <f t="shared" si="29"/>
        <v>8.2879053512442198</v>
      </c>
    </row>
    <row r="166" spans="1:43">
      <c r="A166" s="70">
        <v>38961</v>
      </c>
      <c r="B166" s="13">
        <v>2006</v>
      </c>
      <c r="C166" s="13">
        <v>9</v>
      </c>
      <c r="D166" s="15">
        <v>180.87</v>
      </c>
      <c r="E166" s="15">
        <v>146.14087530490499</v>
      </c>
      <c r="F166" s="17">
        <v>90.9</v>
      </c>
      <c r="G166" s="17">
        <v>116.21</v>
      </c>
      <c r="H166" s="17">
        <v>93.2</v>
      </c>
      <c r="I166" s="17">
        <v>83.044619747688927</v>
      </c>
      <c r="J166" s="17">
        <v>93.180405415836134</v>
      </c>
      <c r="K166" s="17">
        <v>372.89073181000003</v>
      </c>
      <c r="L166" s="17">
        <v>82.067441240000008</v>
      </c>
      <c r="M166" s="17">
        <v>188.20669719</v>
      </c>
      <c r="N166" s="17">
        <v>229.130053</v>
      </c>
      <c r="O166" s="17">
        <v>39.799676000000005</v>
      </c>
      <c r="P166" s="17">
        <v>108.02690699999999</v>
      </c>
      <c r="Q166" s="17">
        <v>78.341057000000006</v>
      </c>
      <c r="R166" s="89">
        <f t="shared" si="16"/>
        <v>4.490245520335197</v>
      </c>
      <c r="S166" s="89">
        <f t="shared" si="17"/>
        <v>0.98823309070885212</v>
      </c>
      <c r="T166" s="89">
        <f t="shared" si="18"/>
        <v>2.2663322170878826</v>
      </c>
      <c r="U166" s="89">
        <f t="shared" si="19"/>
        <v>2.4589939481102436</v>
      </c>
      <c r="V166" s="89">
        <f t="shared" si="20"/>
        <v>0.42712494995472511</v>
      </c>
      <c r="W166" s="89">
        <f t="shared" si="21"/>
        <v>0.84074604151363608</v>
      </c>
      <c r="X166" s="89">
        <f t="shared" si="22"/>
        <v>1.1593307253591394</v>
      </c>
      <c r="Y166" s="89">
        <v>24753378.878016282</v>
      </c>
      <c r="Z166" s="89">
        <f t="shared" si="30"/>
        <v>272314.39909808891</v>
      </c>
      <c r="AA166" s="15">
        <v>8576188467.6600008</v>
      </c>
      <c r="AB166" s="103">
        <v>11434835108.549999</v>
      </c>
      <c r="AC166" s="15">
        <f t="shared" si="23"/>
        <v>94347507.895049512</v>
      </c>
      <c r="AD166" s="15">
        <f t="shared" si="24"/>
        <v>125795765.77062705</v>
      </c>
      <c r="AE166" s="13">
        <v>96.529861838000301</v>
      </c>
      <c r="AF166" s="13">
        <v>1190.6740500000001</v>
      </c>
      <c r="AG166" s="13">
        <v>1117.607039</v>
      </c>
      <c r="AH166" s="13">
        <v>576.40314799999999</v>
      </c>
      <c r="AI166" s="13">
        <v>2943.5096416599999</v>
      </c>
      <c r="AJ166" s="13">
        <v>614.45349750169999</v>
      </c>
      <c r="AK166" s="13">
        <v>921.36237500000004</v>
      </c>
      <c r="AL166" s="15">
        <f t="shared" si="25"/>
        <v>13.098724422442244</v>
      </c>
      <c r="AM166" s="15">
        <f t="shared" si="26"/>
        <v>12.294906919691968</v>
      </c>
      <c r="AN166" s="15">
        <f t="shared" si="27"/>
        <v>6.3410687348734864</v>
      </c>
      <c r="AO166" s="15">
        <f t="shared" si="27"/>
        <v>32.381844242684267</v>
      </c>
      <c r="AP166" s="15">
        <f t="shared" si="28"/>
        <v>6.7596644389625959</v>
      </c>
      <c r="AQ166" s="15">
        <f t="shared" si="29"/>
        <v>10.135999724972496</v>
      </c>
    </row>
    <row r="167" spans="1:43">
      <c r="A167" s="70">
        <v>38991</v>
      </c>
      <c r="B167" s="13">
        <v>2006</v>
      </c>
      <c r="C167" s="13">
        <v>10</v>
      </c>
      <c r="D167" s="15">
        <v>185.01</v>
      </c>
      <c r="E167" s="15">
        <v>150.422115744671</v>
      </c>
      <c r="F167" s="17">
        <v>91.32</v>
      </c>
      <c r="G167" s="17">
        <v>119.33</v>
      </c>
      <c r="H167" s="17">
        <v>97.5</v>
      </c>
      <c r="I167" s="17">
        <v>87.915814231256746</v>
      </c>
      <c r="J167" s="17">
        <v>91.871446746360675</v>
      </c>
      <c r="K167" s="17">
        <v>405.35991614</v>
      </c>
      <c r="L167" s="17">
        <v>99.982529200000016</v>
      </c>
      <c r="M167" s="17">
        <v>190.43158761999999</v>
      </c>
      <c r="N167" s="17">
        <v>257.01302700000002</v>
      </c>
      <c r="O167" s="17">
        <v>43.637953999999993</v>
      </c>
      <c r="P167" s="17">
        <v>130.41820800000002</v>
      </c>
      <c r="Q167" s="17">
        <v>80.747353000000004</v>
      </c>
      <c r="R167" s="89">
        <f t="shared" si="16"/>
        <v>4.6107736097822798</v>
      </c>
      <c r="S167" s="89">
        <f t="shared" si="17"/>
        <v>1.1372530650401824</v>
      </c>
      <c r="T167" s="89">
        <f t="shared" si="18"/>
        <v>2.1660674963332793</v>
      </c>
      <c r="U167" s="89">
        <f t="shared" si="19"/>
        <v>2.7975288961059182</v>
      </c>
      <c r="V167" s="89">
        <f t="shared" si="20"/>
        <v>0.47498929804029272</v>
      </c>
      <c r="W167" s="89">
        <f t="shared" si="21"/>
        <v>0.87891674573197753</v>
      </c>
      <c r="X167" s="89">
        <f t="shared" si="22"/>
        <v>1.4195728119973936</v>
      </c>
      <c r="Y167" s="89">
        <v>24755300.302326273</v>
      </c>
      <c r="Z167" s="89">
        <f t="shared" si="30"/>
        <v>271083.00812884665</v>
      </c>
      <c r="AA167" s="15">
        <v>8726438265.2800007</v>
      </c>
      <c r="AB167" s="103">
        <v>11552629657.590002</v>
      </c>
      <c r="AC167" s="15">
        <f t="shared" si="23"/>
        <v>95558894.713972852</v>
      </c>
      <c r="AD167" s="15">
        <f t="shared" si="24"/>
        <v>126507114.07785812</v>
      </c>
      <c r="AE167" s="13">
        <v>95.421902229273215</v>
      </c>
      <c r="AF167" s="13">
        <v>1168.8116190000001</v>
      </c>
      <c r="AG167" s="13">
        <v>1090.259468</v>
      </c>
      <c r="AH167" s="13">
        <v>610.01579400000003</v>
      </c>
      <c r="AI167" s="13">
        <v>3112.5511532200003</v>
      </c>
      <c r="AJ167" s="13">
        <v>943.31857709099995</v>
      </c>
      <c r="AK167" s="13">
        <v>968.33475499999997</v>
      </c>
      <c r="AL167" s="15">
        <f t="shared" si="25"/>
        <v>12.799075985545336</v>
      </c>
      <c r="AM167" s="15">
        <f t="shared" si="26"/>
        <v>11.938890363556725</v>
      </c>
      <c r="AN167" s="15">
        <f t="shared" si="27"/>
        <v>6.6799802233902765</v>
      </c>
      <c r="AO167" s="15">
        <f t="shared" si="27"/>
        <v>34.084002991896632</v>
      </c>
      <c r="AP167" s="15">
        <f t="shared" si="28"/>
        <v>10.329813590571616</v>
      </c>
      <c r="AQ167" s="15">
        <f t="shared" si="29"/>
        <v>10.603753339903635</v>
      </c>
    </row>
    <row r="168" spans="1:43">
      <c r="A168" s="70">
        <v>39022</v>
      </c>
      <c r="B168" s="13">
        <v>2006</v>
      </c>
      <c r="C168" s="13">
        <v>11</v>
      </c>
      <c r="D168" s="15">
        <v>176.02</v>
      </c>
      <c r="E168" s="15">
        <v>129.51942092526801</v>
      </c>
      <c r="F168" s="17">
        <v>92.01</v>
      </c>
      <c r="G168" s="17">
        <v>118.67</v>
      </c>
      <c r="H168" s="17">
        <v>95.9</v>
      </c>
      <c r="I168" s="17">
        <v>91.579254065222031</v>
      </c>
      <c r="J168" s="17">
        <v>91.472969183933913</v>
      </c>
      <c r="K168" s="17">
        <v>334.09611476999999</v>
      </c>
      <c r="L168" s="17">
        <v>89.816548220000001</v>
      </c>
      <c r="M168" s="17">
        <v>153.22354213</v>
      </c>
      <c r="N168" s="17">
        <v>265.57807500000001</v>
      </c>
      <c r="O168" s="17">
        <v>49.036104000000009</v>
      </c>
      <c r="P168" s="17">
        <v>133.461557</v>
      </c>
      <c r="Q168" s="17">
        <v>81.305533999999994</v>
      </c>
      <c r="R168" s="89">
        <f t="shared" si="16"/>
        <v>3.6481637482224887</v>
      </c>
      <c r="S168" s="89">
        <f t="shared" si="17"/>
        <v>0.98075212707054105</v>
      </c>
      <c r="T168" s="89">
        <f t="shared" si="18"/>
        <v>1.6731250291782829</v>
      </c>
      <c r="U168" s="89">
        <f t="shared" si="19"/>
        <v>2.9033503270892567</v>
      </c>
      <c r="V168" s="89">
        <f t="shared" si="20"/>
        <v>0.53607207066164186</v>
      </c>
      <c r="W168" s="89">
        <f t="shared" si="21"/>
        <v>0.88884765330521598</v>
      </c>
      <c r="X168" s="89">
        <f t="shared" si="22"/>
        <v>1.4590272753870643</v>
      </c>
      <c r="Y168" s="89">
        <v>24851083.026221599</v>
      </c>
      <c r="Z168" s="89">
        <f t="shared" si="30"/>
        <v>270091.10994697968</v>
      </c>
      <c r="AA168" s="15">
        <v>9396472811.9400005</v>
      </c>
      <c r="AB168" s="103">
        <v>12311170378.449999</v>
      </c>
      <c r="AC168" s="15">
        <f t="shared" si="23"/>
        <v>102124473.55656993</v>
      </c>
      <c r="AD168" s="15">
        <f t="shared" si="24"/>
        <v>133802525.578198</v>
      </c>
      <c r="AE168" s="13">
        <v>95.552955410749647</v>
      </c>
      <c r="AF168" s="13">
        <v>1083.953184</v>
      </c>
      <c r="AG168" s="13">
        <v>1002.116053</v>
      </c>
      <c r="AH168" s="13">
        <v>596.78190700000005</v>
      </c>
      <c r="AI168" s="13">
        <v>3533.0510397100002</v>
      </c>
      <c r="AJ168" s="13">
        <v>683.60006701429995</v>
      </c>
      <c r="AK168" s="13">
        <v>1240.758476</v>
      </c>
      <c r="AL168" s="15">
        <f t="shared" si="25"/>
        <v>11.780819302249755</v>
      </c>
      <c r="AM168" s="15">
        <f t="shared" si="26"/>
        <v>10.89138194761439</v>
      </c>
      <c r="AN168" s="15">
        <f t="shared" si="27"/>
        <v>6.4860548527333988</v>
      </c>
      <c r="AO168" s="15">
        <f t="shared" si="27"/>
        <v>38.39855493652864</v>
      </c>
      <c r="AP168" s="15">
        <f t="shared" si="28"/>
        <v>7.4296279427703498</v>
      </c>
      <c r="AQ168" s="15">
        <f t="shared" si="29"/>
        <v>13.485039408759917</v>
      </c>
    </row>
    <row r="169" spans="1:43">
      <c r="A169" s="70">
        <v>39052</v>
      </c>
      <c r="B169" s="13">
        <v>2006</v>
      </c>
      <c r="C169" s="13">
        <v>12</v>
      </c>
      <c r="D169" s="15">
        <v>187.67</v>
      </c>
      <c r="E169" s="15">
        <v>133.904598994206</v>
      </c>
      <c r="F169" s="17">
        <v>92.7</v>
      </c>
      <c r="G169" s="17">
        <v>116.3</v>
      </c>
      <c r="H169" s="17">
        <v>87</v>
      </c>
      <c r="I169" s="17">
        <v>89.10420180523009</v>
      </c>
      <c r="J169" s="17">
        <v>90.987664180281769</v>
      </c>
      <c r="K169" s="17">
        <v>368.67084252999996</v>
      </c>
      <c r="L169" s="17">
        <v>71.063004489999997</v>
      </c>
      <c r="M169" s="17">
        <v>176.94710325999998</v>
      </c>
      <c r="N169" s="17">
        <v>257.46349800000002</v>
      </c>
      <c r="O169" s="17">
        <v>45.393794999999997</v>
      </c>
      <c r="P169" s="17">
        <v>142.89371199999999</v>
      </c>
      <c r="Q169" s="17">
        <v>68.057126999999994</v>
      </c>
      <c r="R169" s="89">
        <f t="shared" si="16"/>
        <v>4.137524775047817</v>
      </c>
      <c r="S169" s="89">
        <f t="shared" si="17"/>
        <v>0.79752697460142508</v>
      </c>
      <c r="T169" s="89">
        <f t="shared" si="18"/>
        <v>1.9858446591192496</v>
      </c>
      <c r="U169" s="89">
        <f t="shared" si="19"/>
        <v>2.8296527921616406</v>
      </c>
      <c r="V169" s="89">
        <f t="shared" si="20"/>
        <v>0.49890054227633895</v>
      </c>
      <c r="W169" s="89">
        <f t="shared" si="21"/>
        <v>0.747981911758417</v>
      </c>
      <c r="X169" s="89">
        <f t="shared" si="22"/>
        <v>1.5704734623901573</v>
      </c>
      <c r="Y169" s="89">
        <v>24985184.623724807</v>
      </c>
      <c r="Z169" s="89">
        <f t="shared" si="30"/>
        <v>269527.34221925359</v>
      </c>
      <c r="AA169" s="15">
        <v>10751937732.039999</v>
      </c>
      <c r="AB169" s="103">
        <v>14349847041.639999</v>
      </c>
      <c r="AC169" s="15">
        <f t="shared" si="23"/>
        <v>115986383.30140236</v>
      </c>
      <c r="AD169" s="15">
        <f t="shared" si="24"/>
        <v>154798781.46321467</v>
      </c>
      <c r="AE169" s="13">
        <v>95.392180511803076</v>
      </c>
      <c r="AF169" s="13">
        <v>1147.4942030000002</v>
      </c>
      <c r="AG169" s="13">
        <v>1072.3443910000001</v>
      </c>
      <c r="AH169" s="13">
        <v>578.71460000000002</v>
      </c>
      <c r="AI169" s="13">
        <v>5000.3724246299998</v>
      </c>
      <c r="AJ169" s="13">
        <v>867.69400655410004</v>
      </c>
      <c r="AK169" s="13">
        <v>1701.06332</v>
      </c>
      <c r="AL169" s="15">
        <f t="shared" si="25"/>
        <v>12.378578241639699</v>
      </c>
      <c r="AM169" s="15">
        <f t="shared" si="26"/>
        <v>11.567900658036677</v>
      </c>
      <c r="AN169" s="15">
        <f t="shared" si="27"/>
        <v>6.2428759439050703</v>
      </c>
      <c r="AO169" s="15">
        <f t="shared" si="27"/>
        <v>53.94145010388349</v>
      </c>
      <c r="AP169" s="15">
        <f t="shared" si="28"/>
        <v>9.3602373954056102</v>
      </c>
      <c r="AQ169" s="15">
        <f t="shared" si="29"/>
        <v>18.350197626752966</v>
      </c>
    </row>
    <row r="170" spans="1:43">
      <c r="A170" s="70">
        <v>39083</v>
      </c>
      <c r="B170" s="13">
        <v>2007</v>
      </c>
      <c r="C170" s="13">
        <v>1</v>
      </c>
      <c r="D170" s="15">
        <v>159.94</v>
      </c>
      <c r="E170" s="15">
        <v>138.088564473334</v>
      </c>
      <c r="F170" s="17">
        <v>94.03</v>
      </c>
      <c r="G170" s="17">
        <v>114.79</v>
      </c>
      <c r="H170" s="17">
        <v>87</v>
      </c>
      <c r="I170" s="17">
        <v>85.603736735922439</v>
      </c>
      <c r="J170" s="17">
        <v>90.873094326626898</v>
      </c>
      <c r="K170" s="17">
        <v>326.13636981000002</v>
      </c>
      <c r="L170" s="17">
        <v>95.733127550000006</v>
      </c>
      <c r="M170" s="17">
        <v>149.34821495</v>
      </c>
      <c r="N170" s="17">
        <v>278.26179099999996</v>
      </c>
      <c r="O170" s="17">
        <v>59.257396</v>
      </c>
      <c r="P170" s="17">
        <v>133.483677</v>
      </c>
      <c r="Q170" s="17">
        <v>83.838684000000001</v>
      </c>
      <c r="R170" s="89">
        <f t="shared" si="16"/>
        <v>3.8098380076104941</v>
      </c>
      <c r="S170" s="89">
        <f t="shared" si="17"/>
        <v>1.1183288393744488</v>
      </c>
      <c r="T170" s="89">
        <f t="shared" si="18"/>
        <v>1.7446459774381329</v>
      </c>
      <c r="U170" s="89">
        <f t="shared" si="19"/>
        <v>3.0620921743881451</v>
      </c>
      <c r="V170" s="89">
        <f t="shared" si="20"/>
        <v>0.65208955895140985</v>
      </c>
      <c r="W170" s="89">
        <f t="shared" si="21"/>
        <v>0.92259083528791286</v>
      </c>
      <c r="X170" s="89">
        <f t="shared" si="22"/>
        <v>1.4689020770022101</v>
      </c>
      <c r="Y170" s="89">
        <v>24727642.411403336</v>
      </c>
      <c r="Z170" s="89">
        <f t="shared" si="30"/>
        <v>262976.09711159562</v>
      </c>
      <c r="AA170" s="15">
        <v>10325152049.960001</v>
      </c>
      <c r="AB170" s="103">
        <v>13929762837.610001</v>
      </c>
      <c r="AC170" s="15">
        <f t="shared" si="23"/>
        <v>109806998.29799001</v>
      </c>
      <c r="AD170" s="15">
        <f t="shared" si="24"/>
        <v>148141687.09571415</v>
      </c>
      <c r="AE170" s="13">
        <v>93.331032666163225</v>
      </c>
      <c r="AF170" s="13">
        <v>1489.2153229999999</v>
      </c>
      <c r="AG170" s="13">
        <v>1360.3592819999999</v>
      </c>
      <c r="AH170" s="13">
        <v>523.35694799999999</v>
      </c>
      <c r="AI170" s="13">
        <v>2508.3139035200002</v>
      </c>
      <c r="AJ170" s="13">
        <v>592.87285798000005</v>
      </c>
      <c r="AK170" s="13">
        <v>774.84952899999996</v>
      </c>
      <c r="AL170" s="15">
        <f t="shared" si="25"/>
        <v>15.837661629267254</v>
      </c>
      <c r="AM170" s="15">
        <f t="shared" si="26"/>
        <v>14.46729003509518</v>
      </c>
      <c r="AN170" s="15">
        <f t="shared" si="27"/>
        <v>5.5658507710305223</v>
      </c>
      <c r="AO170" s="15">
        <f t="shared" si="27"/>
        <v>26.675676949058811</v>
      </c>
      <c r="AP170" s="15">
        <f t="shared" si="28"/>
        <v>6.3051457830479638</v>
      </c>
      <c r="AQ170" s="15">
        <f t="shared" si="29"/>
        <v>8.2404501648410076</v>
      </c>
    </row>
    <row r="171" spans="1:43">
      <c r="A171" s="70">
        <v>39114</v>
      </c>
      <c r="B171" s="13">
        <v>2007</v>
      </c>
      <c r="C171" s="13">
        <v>2</v>
      </c>
      <c r="D171" s="15">
        <v>154.38</v>
      </c>
      <c r="E171" s="15">
        <v>129.218458669364</v>
      </c>
      <c r="F171" s="17">
        <v>94.81</v>
      </c>
      <c r="G171" s="17">
        <v>113.33</v>
      </c>
      <c r="H171" s="17">
        <v>82.6</v>
      </c>
      <c r="I171" s="17">
        <v>85.163771890596735</v>
      </c>
      <c r="J171" s="17">
        <v>90.166890919243286</v>
      </c>
      <c r="K171" s="17">
        <v>312.04137280999998</v>
      </c>
      <c r="L171" s="17">
        <v>93.126110100000005</v>
      </c>
      <c r="M171" s="17">
        <v>154.58485248</v>
      </c>
      <c r="N171" s="17">
        <v>217.656778</v>
      </c>
      <c r="O171" s="17">
        <v>54.700838000000005</v>
      </c>
      <c r="P171" s="17">
        <v>108.34560999999998</v>
      </c>
      <c r="Q171" s="17">
        <v>53.347724999999997</v>
      </c>
      <c r="R171" s="89">
        <f t="shared" si="16"/>
        <v>3.6640154126904481</v>
      </c>
      <c r="S171" s="89">
        <f t="shared" si="17"/>
        <v>1.0934944288239354</v>
      </c>
      <c r="T171" s="89">
        <f t="shared" si="18"/>
        <v>1.8151480265409465</v>
      </c>
      <c r="U171" s="89">
        <f t="shared" si="19"/>
        <v>2.4139323845039886</v>
      </c>
      <c r="V171" s="89">
        <f t="shared" si="20"/>
        <v>0.60666212888489235</v>
      </c>
      <c r="W171" s="89">
        <f t="shared" si="21"/>
        <v>0.59165536768679472</v>
      </c>
      <c r="X171" s="89">
        <f t="shared" si="22"/>
        <v>1.2016119098199605</v>
      </c>
      <c r="Y171" s="89">
        <v>24795101.124641851</v>
      </c>
      <c r="Z171" s="89">
        <f t="shared" si="30"/>
        <v>261524.11269530482</v>
      </c>
      <c r="AA171" s="15">
        <v>10455732859.91</v>
      </c>
      <c r="AB171" s="103">
        <v>14067580203.950001</v>
      </c>
      <c r="AC171" s="15">
        <f t="shared" si="23"/>
        <v>110280907.70920789</v>
      </c>
      <c r="AD171" s="15">
        <f t="shared" si="24"/>
        <v>148376544.70994622</v>
      </c>
      <c r="AE171" s="13">
        <v>92.846876035067055</v>
      </c>
      <c r="AF171" s="13">
        <v>1025.960671</v>
      </c>
      <c r="AG171" s="13">
        <v>925.84893199999999</v>
      </c>
      <c r="AH171" s="13">
        <v>473.59094900000002</v>
      </c>
      <c r="AI171" s="13">
        <v>2498.1542680900002</v>
      </c>
      <c r="AJ171" s="13">
        <v>802.70941128000004</v>
      </c>
      <c r="AK171" s="13">
        <v>460.11424499999998</v>
      </c>
      <c r="AL171" s="15">
        <f t="shared" si="25"/>
        <v>10.821228467461239</v>
      </c>
      <c r="AM171" s="15">
        <f t="shared" si="26"/>
        <v>9.7653088492775026</v>
      </c>
      <c r="AN171" s="15">
        <f t="shared" si="27"/>
        <v>4.9951582006117503</v>
      </c>
      <c r="AO171" s="15">
        <f t="shared" si="27"/>
        <v>26.349058834405653</v>
      </c>
      <c r="AP171" s="15">
        <f t="shared" si="28"/>
        <v>8.4665057618394695</v>
      </c>
      <c r="AQ171" s="15">
        <f t="shared" si="29"/>
        <v>4.8530138698449532</v>
      </c>
    </row>
    <row r="172" spans="1:43">
      <c r="A172" s="70">
        <v>39142</v>
      </c>
      <c r="B172" s="13">
        <v>2007</v>
      </c>
      <c r="C172" s="13">
        <v>3</v>
      </c>
      <c r="D172" s="15">
        <v>184.33</v>
      </c>
      <c r="E172" s="15">
        <v>144.79825241377</v>
      </c>
      <c r="F172" s="17">
        <v>95.1</v>
      </c>
      <c r="G172" s="17">
        <v>125.11</v>
      </c>
      <c r="H172" s="17">
        <v>96.4</v>
      </c>
      <c r="I172" s="17">
        <v>84.15320805061188</v>
      </c>
      <c r="J172" s="17">
        <v>93.12621300339255</v>
      </c>
      <c r="K172" s="17">
        <v>345.27850951999994</v>
      </c>
      <c r="L172" s="17">
        <v>77.316409950000008</v>
      </c>
      <c r="M172" s="17">
        <v>185.59873573999997</v>
      </c>
      <c r="N172" s="17">
        <v>286.19395000000003</v>
      </c>
      <c r="O172" s="17">
        <v>67.316146000000003</v>
      </c>
      <c r="P172" s="17">
        <v>139.73968400000001</v>
      </c>
      <c r="Q172" s="17">
        <v>76.581354000000005</v>
      </c>
      <c r="R172" s="89">
        <f t="shared" si="16"/>
        <v>4.1029750085384817</v>
      </c>
      <c r="S172" s="89">
        <f t="shared" si="17"/>
        <v>0.91875772464312888</v>
      </c>
      <c r="T172" s="89">
        <f t="shared" si="18"/>
        <v>2.2054861607697256</v>
      </c>
      <c r="U172" s="89">
        <f t="shared" si="19"/>
        <v>3.0731835942858976</v>
      </c>
      <c r="V172" s="89">
        <f t="shared" si="20"/>
        <v>0.72284852813189882</v>
      </c>
      <c r="W172" s="89">
        <f t="shared" si="21"/>
        <v>0.82233939865255956</v>
      </c>
      <c r="X172" s="89">
        <f t="shared" si="22"/>
        <v>1.5005408197465235</v>
      </c>
      <c r="Y172" s="89">
        <v>25072736.272751849</v>
      </c>
      <c r="Z172" s="89">
        <f t="shared" si="30"/>
        <v>263646.01758939907</v>
      </c>
      <c r="AA172" s="15">
        <v>10676160509.139997</v>
      </c>
      <c r="AB172" s="103">
        <v>14463433554.949997</v>
      </c>
      <c r="AC172" s="15">
        <f t="shared" si="23"/>
        <v>112262465.92155623</v>
      </c>
      <c r="AD172" s="15">
        <f t="shared" si="24"/>
        <v>152086577.86487904</v>
      </c>
      <c r="AE172" s="13">
        <v>93.67943140280336</v>
      </c>
      <c r="AF172" s="13">
        <v>1204.1911239999999</v>
      </c>
      <c r="AG172" s="13">
        <v>1086.1199509999999</v>
      </c>
      <c r="AH172" s="13">
        <v>576.05193099999997</v>
      </c>
      <c r="AI172" s="13">
        <v>2712.6698400099999</v>
      </c>
      <c r="AJ172" s="13">
        <v>717.33327510000004</v>
      </c>
      <c r="AK172" s="13">
        <v>766.30085699999995</v>
      </c>
      <c r="AL172" s="15">
        <f t="shared" si="25"/>
        <v>12.662367234490011</v>
      </c>
      <c r="AM172" s="15">
        <f t="shared" si="26"/>
        <v>11.420819674027339</v>
      </c>
      <c r="AN172" s="15">
        <f t="shared" si="27"/>
        <v>6.0573284016824394</v>
      </c>
      <c r="AO172" s="15">
        <f t="shared" si="27"/>
        <v>28.524393690956888</v>
      </c>
      <c r="AP172" s="15">
        <f t="shared" si="28"/>
        <v>7.5429366466876981</v>
      </c>
      <c r="AQ172" s="15">
        <f t="shared" si="29"/>
        <v>8.0578428706624603</v>
      </c>
    </row>
    <row r="173" spans="1:43">
      <c r="A173" s="70">
        <v>39173</v>
      </c>
      <c r="B173" s="13">
        <v>2007</v>
      </c>
      <c r="C173" s="13">
        <v>4</v>
      </c>
      <c r="D173" s="15">
        <v>192.58</v>
      </c>
      <c r="E173" s="15">
        <v>140.82977667131601</v>
      </c>
      <c r="F173" s="17">
        <v>94.85</v>
      </c>
      <c r="G173" s="17">
        <v>120.29</v>
      </c>
      <c r="H173" s="17">
        <v>90.6</v>
      </c>
      <c r="I173" s="17">
        <v>82.596932115683003</v>
      </c>
      <c r="J173" s="17">
        <v>94.207047861044174</v>
      </c>
      <c r="K173" s="17">
        <v>333.54060356000002</v>
      </c>
      <c r="L173" s="17">
        <v>92.748845880000005</v>
      </c>
      <c r="M173" s="17">
        <v>158.58818341</v>
      </c>
      <c r="N173" s="17">
        <v>261.28595799999999</v>
      </c>
      <c r="O173" s="17">
        <v>61.391707999999994</v>
      </c>
      <c r="P173" s="17">
        <v>125.97478</v>
      </c>
      <c r="Q173" s="17">
        <v>72.472003999999998</v>
      </c>
      <c r="R173" s="89">
        <f t="shared" si="16"/>
        <v>4.0381718184502562</v>
      </c>
      <c r="S173" s="89">
        <f t="shared" si="17"/>
        <v>1.1229090900143666</v>
      </c>
      <c r="T173" s="89">
        <f t="shared" si="18"/>
        <v>1.9200251068391465</v>
      </c>
      <c r="U173" s="89">
        <f t="shared" si="19"/>
        <v>2.7735287744649209</v>
      </c>
      <c r="V173" s="89">
        <f t="shared" si="20"/>
        <v>0.65166788890946936</v>
      </c>
      <c r="W173" s="89">
        <f t="shared" si="21"/>
        <v>0.76928431200706482</v>
      </c>
      <c r="X173" s="89">
        <f t="shared" si="22"/>
        <v>1.3372118420037253</v>
      </c>
      <c r="Y173" s="89">
        <v>25485260.535911854</v>
      </c>
      <c r="Z173" s="89">
        <f t="shared" si="30"/>
        <v>268690.14798009337</v>
      </c>
      <c r="AA173" s="15">
        <v>10973931576.019999</v>
      </c>
      <c r="AB173" s="103">
        <v>14641863557.699999</v>
      </c>
      <c r="AC173" s="15">
        <f t="shared" si="23"/>
        <v>115697749.87896678</v>
      </c>
      <c r="AD173" s="15">
        <f t="shared" si="24"/>
        <v>154368619.48023194</v>
      </c>
      <c r="AE173" s="13">
        <v>94.939545170569218</v>
      </c>
      <c r="AF173" s="13">
        <v>1902.5299299999999</v>
      </c>
      <c r="AG173" s="13">
        <v>1788.0869049999999</v>
      </c>
      <c r="AH173" s="13">
        <v>562.48963300000003</v>
      </c>
      <c r="AI173" s="13">
        <v>2693.9847709499995</v>
      </c>
      <c r="AJ173" s="13">
        <v>735.10373847999995</v>
      </c>
      <c r="AK173" s="13">
        <v>726.09355700000003</v>
      </c>
      <c r="AL173" s="15">
        <f t="shared" si="25"/>
        <v>20.058301845018452</v>
      </c>
      <c r="AM173" s="15">
        <f t="shared" si="26"/>
        <v>18.851733315761727</v>
      </c>
      <c r="AN173" s="15">
        <f t="shared" si="27"/>
        <v>5.9303071481286249</v>
      </c>
      <c r="AO173" s="15">
        <f t="shared" si="27"/>
        <v>28.402580610964677</v>
      </c>
      <c r="AP173" s="15">
        <f t="shared" si="28"/>
        <v>7.7501712016868742</v>
      </c>
      <c r="AQ173" s="15">
        <f t="shared" si="29"/>
        <v>7.6551771955719561</v>
      </c>
    </row>
    <row r="174" spans="1:43">
      <c r="A174" s="70">
        <v>39203</v>
      </c>
      <c r="B174" s="13">
        <v>2007</v>
      </c>
      <c r="C174" s="13">
        <v>5</v>
      </c>
      <c r="D174" s="15">
        <v>196.75</v>
      </c>
      <c r="E174" s="15">
        <v>146.93154369826101</v>
      </c>
      <c r="F174" s="17">
        <v>95.28</v>
      </c>
      <c r="G174" s="17">
        <v>123.9</v>
      </c>
      <c r="H174" s="17">
        <v>99.9</v>
      </c>
      <c r="I174" s="17">
        <v>85.002136736353833</v>
      </c>
      <c r="J174" s="17">
        <v>96.012286794023822</v>
      </c>
      <c r="K174" s="17">
        <v>392.73222263000002</v>
      </c>
      <c r="L174" s="17">
        <v>112.82999312999999</v>
      </c>
      <c r="M174" s="17">
        <v>173.64339864000002</v>
      </c>
      <c r="N174" s="17">
        <v>302.31862599999999</v>
      </c>
      <c r="O174" s="17">
        <v>71.091590999999994</v>
      </c>
      <c r="P174" s="17">
        <v>146.67205899999999</v>
      </c>
      <c r="Q174" s="17">
        <v>82.195547000000005</v>
      </c>
      <c r="R174" s="89">
        <f t="shared" si="16"/>
        <v>4.6202629452494195</v>
      </c>
      <c r="S174" s="89">
        <f t="shared" si="17"/>
        <v>1.3273783161470187</v>
      </c>
      <c r="T174" s="89">
        <f t="shared" si="18"/>
        <v>2.0428121610469581</v>
      </c>
      <c r="U174" s="89">
        <f t="shared" si="19"/>
        <v>3.148749353804762</v>
      </c>
      <c r="V174" s="89">
        <f t="shared" si="20"/>
        <v>0.74044263889384843</v>
      </c>
      <c r="W174" s="89">
        <f t="shared" si="21"/>
        <v>0.85609404530000399</v>
      </c>
      <c r="X174" s="89">
        <f t="shared" si="22"/>
        <v>1.5276384293882836</v>
      </c>
      <c r="Y174" s="89">
        <v>25838552.172890376</v>
      </c>
      <c r="Z174" s="89">
        <f t="shared" si="30"/>
        <v>271185.47620581841</v>
      </c>
      <c r="AA174" s="15">
        <v>11351250987.549999</v>
      </c>
      <c r="AB174" s="103">
        <v>15521096202.6</v>
      </c>
      <c r="AC174" s="15">
        <f t="shared" si="23"/>
        <v>119135715.65438706</v>
      </c>
      <c r="AD174" s="15">
        <f t="shared" si="24"/>
        <v>162899834.20025188</v>
      </c>
      <c r="AE174" s="13">
        <v>94.318821518673957</v>
      </c>
      <c r="AF174" s="13">
        <v>1278.4406759999999</v>
      </c>
      <c r="AG174" s="13">
        <v>1146.327057</v>
      </c>
      <c r="AH174" s="13">
        <v>621.07089900000005</v>
      </c>
      <c r="AI174" s="13">
        <v>3143.9971643899999</v>
      </c>
      <c r="AJ174" s="13">
        <v>891.43839165999998</v>
      </c>
      <c r="AK174" s="13">
        <v>902.29768300000001</v>
      </c>
      <c r="AL174" s="15">
        <f t="shared" si="25"/>
        <v>13.41772329974811</v>
      </c>
      <c r="AM174" s="15">
        <f t="shared" si="26"/>
        <v>12.031140396725441</v>
      </c>
      <c r="AN174" s="15">
        <f t="shared" si="27"/>
        <v>6.5183763539042827</v>
      </c>
      <c r="AO174" s="15">
        <f t="shared" si="27"/>
        <v>32.9974513475021</v>
      </c>
      <c r="AP174" s="15">
        <f t="shared" si="28"/>
        <v>9.3559864783795135</v>
      </c>
      <c r="AQ174" s="15">
        <f t="shared" si="29"/>
        <v>9.4699588895885807</v>
      </c>
    </row>
    <row r="175" spans="1:43">
      <c r="A175" s="70">
        <v>39234</v>
      </c>
      <c r="B175" s="13">
        <v>2007</v>
      </c>
      <c r="C175" s="13">
        <v>6</v>
      </c>
      <c r="D175" s="15">
        <v>188.99</v>
      </c>
      <c r="E175" s="15">
        <v>145.315656216138</v>
      </c>
      <c r="F175" s="17">
        <v>96.09</v>
      </c>
      <c r="G175" s="17">
        <v>122.38</v>
      </c>
      <c r="H175" s="17">
        <v>96.9</v>
      </c>
      <c r="I175" s="17">
        <v>86.579162175157876</v>
      </c>
      <c r="J175" s="17">
        <v>96.770013614501067</v>
      </c>
      <c r="K175" s="17">
        <v>401.61136395999995</v>
      </c>
      <c r="L175" s="17">
        <v>109.15201218</v>
      </c>
      <c r="M175" s="17">
        <v>176.49073831000001</v>
      </c>
      <c r="N175" s="17">
        <v>269.00527099999999</v>
      </c>
      <c r="O175" s="17">
        <v>63.233982999999995</v>
      </c>
      <c r="P175" s="17">
        <v>140.15822499999999</v>
      </c>
      <c r="Q175" s="17">
        <v>63.373550999999999</v>
      </c>
      <c r="R175" s="89">
        <f t="shared" si="16"/>
        <v>4.6386607801482533</v>
      </c>
      <c r="S175" s="89">
        <f t="shared" si="17"/>
        <v>1.2607192012227504</v>
      </c>
      <c r="T175" s="89">
        <f t="shared" si="18"/>
        <v>2.0384897921851275</v>
      </c>
      <c r="U175" s="89">
        <f t="shared" si="19"/>
        <v>2.7798412023752088</v>
      </c>
      <c r="V175" s="89">
        <f t="shared" si="20"/>
        <v>0.65344604839989739</v>
      </c>
      <c r="W175" s="89">
        <f t="shared" si="21"/>
        <v>0.65488831336181008</v>
      </c>
      <c r="X175" s="89">
        <f t="shared" si="22"/>
        <v>1.448364217022257</v>
      </c>
      <c r="Y175" s="89">
        <v>26169177.460438903</v>
      </c>
      <c r="Z175" s="89">
        <f t="shared" si="30"/>
        <v>272340.27953417529</v>
      </c>
      <c r="AA175" s="15">
        <v>12028751296.83</v>
      </c>
      <c r="AB175" s="103">
        <v>16517872128.089998</v>
      </c>
      <c r="AC175" s="15">
        <f t="shared" si="23"/>
        <v>125182134.42428972</v>
      </c>
      <c r="AD175" s="15">
        <f t="shared" si="24"/>
        <v>171900011.73993129</v>
      </c>
      <c r="AE175" s="13">
        <v>93.098890204796675</v>
      </c>
      <c r="AF175" s="13">
        <v>1096.0941240000002</v>
      </c>
      <c r="AG175" s="13">
        <v>972.69010400000002</v>
      </c>
      <c r="AH175" s="13">
        <v>651.89910699999996</v>
      </c>
      <c r="AI175" s="13">
        <v>4068.0924465399999</v>
      </c>
      <c r="AJ175" s="13">
        <v>1065.9605988599999</v>
      </c>
      <c r="AK175" s="13">
        <v>1487.1872069999999</v>
      </c>
      <c r="AL175" s="15">
        <f t="shared" si="25"/>
        <v>11.406953106462693</v>
      </c>
      <c r="AM175" s="15">
        <f t="shared" si="26"/>
        <v>10.122698553439484</v>
      </c>
      <c r="AN175" s="15">
        <f t="shared" si="27"/>
        <v>6.7842554584243935</v>
      </c>
      <c r="AO175" s="15">
        <f t="shared" si="27"/>
        <v>42.336272729108124</v>
      </c>
      <c r="AP175" s="15">
        <f t="shared" si="28"/>
        <v>11.093356216671868</v>
      </c>
      <c r="AQ175" s="15">
        <f t="shared" si="29"/>
        <v>15.477023696534498</v>
      </c>
    </row>
    <row r="176" spans="1:43">
      <c r="A176" s="70">
        <v>39264</v>
      </c>
      <c r="B176" s="13">
        <v>2007</v>
      </c>
      <c r="C176" s="13">
        <v>7</v>
      </c>
      <c r="D176" s="15">
        <v>187.45</v>
      </c>
      <c r="E176" s="15">
        <v>150.56964626227</v>
      </c>
      <c r="F176" s="17">
        <v>98.66</v>
      </c>
      <c r="G176" s="17">
        <v>127.85</v>
      </c>
      <c r="H176" s="17">
        <v>99.8</v>
      </c>
      <c r="I176" s="17">
        <v>87.367589880334151</v>
      </c>
      <c r="J176" s="17">
        <v>96.821632801997126</v>
      </c>
      <c r="K176" s="17">
        <v>421.9564651</v>
      </c>
      <c r="L176" s="17">
        <v>94.681668119999983</v>
      </c>
      <c r="M176" s="17">
        <v>202.46307418000001</v>
      </c>
      <c r="N176" s="17">
        <v>298.56882199999995</v>
      </c>
      <c r="O176" s="17">
        <v>65.534897999999998</v>
      </c>
      <c r="P176" s="17">
        <v>147.61349199999998</v>
      </c>
      <c r="Q176" s="17">
        <v>83.284997000000004</v>
      </c>
      <c r="R176" s="89">
        <f t="shared" si="16"/>
        <v>4.8296681375547426</v>
      </c>
      <c r="S176" s="89">
        <f t="shared" si="17"/>
        <v>1.0837161497722874</v>
      </c>
      <c r="T176" s="89">
        <f t="shared" si="18"/>
        <v>2.317370485523409</v>
      </c>
      <c r="U176" s="89">
        <f t="shared" si="19"/>
        <v>3.08369951383263</v>
      </c>
      <c r="V176" s="89">
        <f t="shared" si="20"/>
        <v>0.6768621443724322</v>
      </c>
      <c r="W176" s="89">
        <f t="shared" si="21"/>
        <v>0.86018996571065987</v>
      </c>
      <c r="X176" s="89">
        <f t="shared" si="22"/>
        <v>1.5245920537394115</v>
      </c>
      <c r="Y176" s="89">
        <v>26240169.598578423</v>
      </c>
      <c r="Z176" s="89">
        <f t="shared" si="30"/>
        <v>265965.63550150441</v>
      </c>
      <c r="AA176" s="15">
        <v>12428362957.26</v>
      </c>
      <c r="AB176" s="103">
        <v>17465092310.539997</v>
      </c>
      <c r="AC176" s="15">
        <f t="shared" si="23"/>
        <v>125971649.67828909</v>
      </c>
      <c r="AD176" s="15">
        <f t="shared" si="24"/>
        <v>177023031.73058987</v>
      </c>
      <c r="AE176" s="13">
        <v>91.071281488731856</v>
      </c>
      <c r="AF176" s="13">
        <v>2048.7139119999997</v>
      </c>
      <c r="AG176" s="13">
        <v>1920.9652189999999</v>
      </c>
      <c r="AH176" s="13">
        <v>1195.1381610000001</v>
      </c>
      <c r="AI176" s="13">
        <v>3436.1065078599995</v>
      </c>
      <c r="AJ176" s="13">
        <v>1090.7856286199999</v>
      </c>
      <c r="AK176" s="13">
        <v>1002.870141</v>
      </c>
      <c r="AL176" s="15">
        <f t="shared" si="25"/>
        <v>20.765395418609362</v>
      </c>
      <c r="AM176" s="15">
        <f t="shared" si="26"/>
        <v>19.470557662679912</v>
      </c>
      <c r="AN176" s="15">
        <f t="shared" si="27"/>
        <v>12.113705260490574</v>
      </c>
      <c r="AO176" s="15">
        <f t="shared" si="27"/>
        <v>34.827757022704233</v>
      </c>
      <c r="AP176" s="15">
        <f t="shared" si="28"/>
        <v>11.056006777011959</v>
      </c>
      <c r="AQ176" s="15">
        <f t="shared" si="29"/>
        <v>10.164911220352726</v>
      </c>
    </row>
    <row r="177" spans="1:43">
      <c r="A177" s="70">
        <v>39295</v>
      </c>
      <c r="B177" s="13">
        <v>2007</v>
      </c>
      <c r="C177" s="13">
        <v>8</v>
      </c>
      <c r="D177" s="15">
        <v>180.04</v>
      </c>
      <c r="E177" s="15">
        <v>146.49485336616601</v>
      </c>
      <c r="F177" s="17">
        <v>100.23</v>
      </c>
      <c r="G177" s="17">
        <v>129.05000000000001</v>
      </c>
      <c r="H177" s="17">
        <v>104.9</v>
      </c>
      <c r="I177" s="17">
        <v>87.129474691638165</v>
      </c>
      <c r="J177" s="17">
        <v>96.627454907882864</v>
      </c>
      <c r="K177" s="17">
        <v>432.02835264999999</v>
      </c>
      <c r="L177" s="17">
        <v>111.13749665000002</v>
      </c>
      <c r="M177" s="17">
        <v>194.87615687000002</v>
      </c>
      <c r="N177" s="17">
        <v>334.04128699999995</v>
      </c>
      <c r="O177" s="17">
        <v>76.651252999999997</v>
      </c>
      <c r="P177" s="17">
        <v>166.39297199999999</v>
      </c>
      <c r="Q177" s="17">
        <v>87.578870000000009</v>
      </c>
      <c r="R177" s="89">
        <f t="shared" si="16"/>
        <v>4.9584638743548153</v>
      </c>
      <c r="S177" s="89">
        <f t="shared" si="17"/>
        <v>1.2755442064046543</v>
      </c>
      <c r="T177" s="89">
        <f t="shared" si="18"/>
        <v>2.2366272442212063</v>
      </c>
      <c r="U177" s="89">
        <f t="shared" si="19"/>
        <v>3.4570018150477941</v>
      </c>
      <c r="V177" s="89">
        <f t="shared" si="20"/>
        <v>0.79326577599579096</v>
      </c>
      <c r="W177" s="89">
        <f t="shared" si="21"/>
        <v>0.90635596356636861</v>
      </c>
      <c r="X177" s="89">
        <f t="shared" si="22"/>
        <v>1.7220051191312673</v>
      </c>
      <c r="Y177" s="89">
        <v>26293235.64410292</v>
      </c>
      <c r="Z177" s="89">
        <f t="shared" si="30"/>
        <v>262328.99974162347</v>
      </c>
      <c r="AA177" s="15">
        <v>13395866090.969999</v>
      </c>
      <c r="AB177" s="103">
        <v>19306293196.680004</v>
      </c>
      <c r="AC177" s="15">
        <f t="shared" si="23"/>
        <v>133651263.00478898</v>
      </c>
      <c r="AD177" s="15">
        <f t="shared" si="24"/>
        <v>192619906.18258011</v>
      </c>
      <c r="AE177" s="13">
        <v>90.037013920024293</v>
      </c>
      <c r="AF177" s="13">
        <v>1431.002101</v>
      </c>
      <c r="AG177" s="13">
        <v>1279.3188929999999</v>
      </c>
      <c r="AH177" s="13">
        <v>1383.6511860000001</v>
      </c>
      <c r="AI177" s="13">
        <v>4282.0053106599999</v>
      </c>
      <c r="AJ177" s="13">
        <v>1428.3663498400001</v>
      </c>
      <c r="AK177" s="13">
        <v>1416.818074</v>
      </c>
      <c r="AL177" s="15">
        <f t="shared" si="25"/>
        <v>14.277183487977652</v>
      </c>
      <c r="AM177" s="15">
        <f t="shared" si="26"/>
        <v>12.763832116132892</v>
      </c>
      <c r="AN177" s="15">
        <f t="shared" si="27"/>
        <v>13.804760909907213</v>
      </c>
      <c r="AO177" s="15">
        <f t="shared" si="27"/>
        <v>42.721792982739693</v>
      </c>
      <c r="AP177" s="15">
        <f t="shared" si="28"/>
        <v>14.250886459543052</v>
      </c>
      <c r="AQ177" s="15">
        <f t="shared" si="29"/>
        <v>14.135668701985432</v>
      </c>
    </row>
    <row r="178" spans="1:43">
      <c r="A178" s="70">
        <v>39326</v>
      </c>
      <c r="B178" s="13">
        <v>2007</v>
      </c>
      <c r="C178" s="13">
        <v>9</v>
      </c>
      <c r="D178" s="15">
        <v>189.78</v>
      </c>
      <c r="E178" s="15">
        <v>140.85262010629901</v>
      </c>
      <c r="F178" s="17">
        <v>100.42</v>
      </c>
      <c r="G178" s="17">
        <v>123.24</v>
      </c>
      <c r="H178" s="17">
        <v>98.4</v>
      </c>
      <c r="I178" s="17">
        <v>88.744556596768334</v>
      </c>
      <c r="J178" s="17">
        <v>98.023252135216211</v>
      </c>
      <c r="K178" s="17">
        <v>440.19979836000005</v>
      </c>
      <c r="L178" s="17">
        <v>119.77812772000001</v>
      </c>
      <c r="M178" s="17">
        <v>206.40483787000002</v>
      </c>
      <c r="N178" s="17">
        <v>299.94643100000002</v>
      </c>
      <c r="O178" s="17">
        <v>69.523712999999987</v>
      </c>
      <c r="P178" s="17">
        <v>143.172594</v>
      </c>
      <c r="Q178" s="17">
        <v>83.282845000000009</v>
      </c>
      <c r="R178" s="89">
        <f t="shared" si="16"/>
        <v>4.9603019637604469</v>
      </c>
      <c r="S178" s="89">
        <f t="shared" si="17"/>
        <v>1.3496954890905588</v>
      </c>
      <c r="T178" s="89">
        <f t="shared" si="18"/>
        <v>2.3258309668259285</v>
      </c>
      <c r="U178" s="89">
        <f t="shared" si="19"/>
        <v>3.0599518427142667</v>
      </c>
      <c r="V178" s="89">
        <f t="shared" si="20"/>
        <v>0.70925735971396764</v>
      </c>
      <c r="W178" s="89">
        <f t="shared" si="21"/>
        <v>0.84962336166032482</v>
      </c>
      <c r="X178" s="89">
        <f t="shared" si="22"/>
        <v>1.4605982854201107</v>
      </c>
      <c r="Y178" s="89">
        <v>26702430.511205159</v>
      </c>
      <c r="Z178" s="89">
        <f t="shared" si="30"/>
        <v>265907.49363876873</v>
      </c>
      <c r="AA178" s="15">
        <v>14019232375.990002</v>
      </c>
      <c r="AB178" s="103">
        <v>20232576870.420002</v>
      </c>
      <c r="AC178" s="15">
        <f t="shared" si="23"/>
        <v>139605978.64957181</v>
      </c>
      <c r="AD178" s="15">
        <f t="shared" si="24"/>
        <v>201479554.57498509</v>
      </c>
      <c r="AE178" s="13">
        <v>90.201256420125787</v>
      </c>
      <c r="AF178" s="13">
        <v>1188.7942619999999</v>
      </c>
      <c r="AG178" s="13">
        <v>1058.3952979999999</v>
      </c>
      <c r="AH178" s="13">
        <v>1702.7188839999999</v>
      </c>
      <c r="AI178" s="13">
        <v>3245.3410579000006</v>
      </c>
      <c r="AJ178" s="13">
        <v>908.66373378000003</v>
      </c>
      <c r="AK178" s="13">
        <v>912.78143699999998</v>
      </c>
      <c r="AL178" s="15">
        <f t="shared" si="25"/>
        <v>11.838222087233618</v>
      </c>
      <c r="AM178" s="15">
        <f t="shared" si="26"/>
        <v>10.539686297550288</v>
      </c>
      <c r="AN178" s="15">
        <f t="shared" si="27"/>
        <v>16.955973750248955</v>
      </c>
      <c r="AO178" s="15">
        <f t="shared" si="27"/>
        <v>32.317676338378817</v>
      </c>
      <c r="AP178" s="15">
        <f t="shared" si="28"/>
        <v>9.0486330788687521</v>
      </c>
      <c r="AQ178" s="15">
        <f t="shared" si="29"/>
        <v>9.0896378908583948</v>
      </c>
    </row>
    <row r="179" spans="1:43">
      <c r="A179" s="70">
        <v>39356</v>
      </c>
      <c r="B179" s="13">
        <v>2007</v>
      </c>
      <c r="C179" s="13">
        <v>10</v>
      </c>
      <c r="D179" s="15">
        <v>192.56</v>
      </c>
      <c r="E179" s="15">
        <v>144.51794443033</v>
      </c>
      <c r="F179" s="17">
        <v>101.67</v>
      </c>
      <c r="G179" s="17">
        <v>129.16999999999999</v>
      </c>
      <c r="H179" s="17">
        <v>107.8</v>
      </c>
      <c r="I179" s="17">
        <v>94.477184160209731</v>
      </c>
      <c r="J179" s="17">
        <v>99.523723181509226</v>
      </c>
      <c r="K179" s="17">
        <v>483.03171347000006</v>
      </c>
      <c r="L179" s="17">
        <v>146.49913991</v>
      </c>
      <c r="M179" s="17">
        <v>218.37862220000005</v>
      </c>
      <c r="N179" s="17">
        <v>356.755808</v>
      </c>
      <c r="O179" s="17">
        <v>83.357629000000003</v>
      </c>
      <c r="P179" s="17">
        <v>176.30028299999998</v>
      </c>
      <c r="Q179" s="17">
        <v>94.342780999999988</v>
      </c>
      <c r="R179" s="89">
        <f t="shared" si="16"/>
        <v>5.112681096114156</v>
      </c>
      <c r="S179" s="89">
        <f t="shared" si="17"/>
        <v>1.5506298289074112</v>
      </c>
      <c r="T179" s="89">
        <f t="shared" si="18"/>
        <v>2.311442959918073</v>
      </c>
      <c r="U179" s="89">
        <f t="shared" si="19"/>
        <v>3.5846308457467617</v>
      </c>
      <c r="V179" s="89">
        <f t="shared" si="20"/>
        <v>0.83756541993484457</v>
      </c>
      <c r="W179" s="89">
        <f t="shared" si="21"/>
        <v>0.94794264105191939</v>
      </c>
      <c r="X179" s="89">
        <f t="shared" si="22"/>
        <v>1.7714397870592855</v>
      </c>
      <c r="Y179" s="89">
        <v>26844636.629043799</v>
      </c>
      <c r="Z179" s="89">
        <f t="shared" si="30"/>
        <v>264036.94923816068</v>
      </c>
      <c r="AA179" s="15">
        <v>14477424740.750002</v>
      </c>
      <c r="AB179" s="103">
        <v>20770926607.41</v>
      </c>
      <c r="AC179" s="15">
        <f t="shared" si="23"/>
        <v>142396230.36048001</v>
      </c>
      <c r="AD179" s="15">
        <f t="shared" si="24"/>
        <v>204297497.85984066</v>
      </c>
      <c r="AE179" s="13">
        <v>89.880822723027606</v>
      </c>
      <c r="AF179" s="13">
        <v>1420.4343610000001</v>
      </c>
      <c r="AG179" s="13">
        <v>1244.8567290000001</v>
      </c>
      <c r="AH179" s="13">
        <v>1926.9599990000002</v>
      </c>
      <c r="AI179" s="13">
        <v>3969.3616734399998</v>
      </c>
      <c r="AJ179" s="13">
        <v>1312.8577545000001</v>
      </c>
      <c r="AK179" s="13">
        <v>1089.967306</v>
      </c>
      <c r="AL179" s="15">
        <f t="shared" si="25"/>
        <v>13.971027451558966</v>
      </c>
      <c r="AM179" s="15">
        <f t="shared" si="26"/>
        <v>12.244090970787843</v>
      </c>
      <c r="AN179" s="15">
        <f t="shared" si="27"/>
        <v>18.953083495623094</v>
      </c>
      <c r="AO179" s="15">
        <f t="shared" si="27"/>
        <v>39.041621652798263</v>
      </c>
      <c r="AP179" s="15">
        <f t="shared" si="28"/>
        <v>12.912931587488934</v>
      </c>
      <c r="AQ179" s="15">
        <f t="shared" si="29"/>
        <v>10.720638398741025</v>
      </c>
    </row>
    <row r="180" spans="1:43">
      <c r="A180" s="70">
        <v>39387</v>
      </c>
      <c r="B180" s="13">
        <v>2007</v>
      </c>
      <c r="C180" s="13">
        <v>11</v>
      </c>
      <c r="D180" s="15">
        <v>188.26</v>
      </c>
      <c r="E180" s="15">
        <v>138.99088015517</v>
      </c>
      <c r="F180" s="17">
        <v>102.92</v>
      </c>
      <c r="G180" s="17">
        <v>125.88</v>
      </c>
      <c r="H180" s="17">
        <v>102.4</v>
      </c>
      <c r="I180" s="17">
        <v>93.283301296751674</v>
      </c>
      <c r="J180" s="17">
        <v>102.4705315754602</v>
      </c>
      <c r="K180" s="17">
        <v>501.7172801800001</v>
      </c>
      <c r="L180" s="17">
        <v>166.69588466000002</v>
      </c>
      <c r="M180" s="17">
        <v>219.96835615000001</v>
      </c>
      <c r="N180" s="17">
        <v>337.59537800000004</v>
      </c>
      <c r="O180" s="17">
        <v>80.091407000000004</v>
      </c>
      <c r="P180" s="17">
        <v>168.902219</v>
      </c>
      <c r="Q180" s="17">
        <v>86.469058000000004</v>
      </c>
      <c r="R180" s="89">
        <f t="shared" si="16"/>
        <v>5.3784254331216621</v>
      </c>
      <c r="S180" s="89">
        <f t="shared" si="17"/>
        <v>1.7869852625574341</v>
      </c>
      <c r="T180" s="89">
        <f t="shared" si="18"/>
        <v>2.358067875945336</v>
      </c>
      <c r="U180" s="89">
        <f t="shared" si="19"/>
        <v>3.2945606196196207</v>
      </c>
      <c r="V180" s="89">
        <f t="shared" si="20"/>
        <v>0.78160428923919445</v>
      </c>
      <c r="W180" s="89">
        <f t="shared" si="21"/>
        <v>0.84384316808509408</v>
      </c>
      <c r="X180" s="89">
        <f t="shared" si="22"/>
        <v>1.6483004079628387</v>
      </c>
      <c r="Y180" s="89">
        <v>27087370.256605241</v>
      </c>
      <c r="Z180" s="89">
        <f t="shared" si="30"/>
        <v>263188.59557525499</v>
      </c>
      <c r="AA180" s="15">
        <v>15224452435.589996</v>
      </c>
      <c r="AB180" s="103">
        <v>21686004257.829998</v>
      </c>
      <c r="AC180" s="15">
        <f t="shared" si="23"/>
        <v>147925111.11144575</v>
      </c>
      <c r="AD180" s="15">
        <f t="shared" si="24"/>
        <v>210707386.88136414</v>
      </c>
      <c r="AE180" s="13">
        <v>90.370319367818936</v>
      </c>
      <c r="AF180" s="13">
        <v>1348.639128</v>
      </c>
      <c r="AG180" s="13">
        <v>1181.8731270000001</v>
      </c>
      <c r="AH180" s="13">
        <v>2006.61311</v>
      </c>
      <c r="AI180" s="13">
        <v>4341.9687826600002</v>
      </c>
      <c r="AJ180" s="13">
        <v>1471.0506314199999</v>
      </c>
      <c r="AK180" s="13">
        <v>1156.769546</v>
      </c>
      <c r="AL180" s="15">
        <f t="shared" si="25"/>
        <v>13.103761445783132</v>
      </c>
      <c r="AM180" s="15">
        <f t="shared" si="26"/>
        <v>11.483415536338905</v>
      </c>
      <c r="AN180" s="15">
        <f t="shared" si="27"/>
        <v>19.496823843762144</v>
      </c>
      <c r="AO180" s="15">
        <f t="shared" si="27"/>
        <v>42.187803951224254</v>
      </c>
      <c r="AP180" s="15">
        <f t="shared" si="28"/>
        <v>14.293146438204429</v>
      </c>
      <c r="AQ180" s="15">
        <f t="shared" si="29"/>
        <v>11.239502001554605</v>
      </c>
    </row>
    <row r="181" spans="1:43">
      <c r="A181" s="70">
        <v>39417</v>
      </c>
      <c r="B181" s="13">
        <v>2007</v>
      </c>
      <c r="C181" s="13">
        <v>12</v>
      </c>
      <c r="D181" s="15">
        <v>201.37</v>
      </c>
      <c r="E181" s="15">
        <v>144.187476070906</v>
      </c>
      <c r="F181" s="17">
        <v>103.57</v>
      </c>
      <c r="G181" s="17">
        <v>122.43</v>
      </c>
      <c r="H181" s="17">
        <v>92.6</v>
      </c>
      <c r="I181" s="17">
        <v>94.919669932279518</v>
      </c>
      <c r="J181" s="17">
        <v>101.83747723510905</v>
      </c>
      <c r="K181" s="17">
        <v>499.43086955000001</v>
      </c>
      <c r="L181" s="17">
        <v>167.77731635000001</v>
      </c>
      <c r="M181" s="17">
        <v>201.63526071000001</v>
      </c>
      <c r="N181" s="17">
        <v>346.32164400000011</v>
      </c>
      <c r="O181" s="17">
        <v>84.577322000000009</v>
      </c>
      <c r="P181" s="17">
        <v>173.14023200000003</v>
      </c>
      <c r="Q181" s="17">
        <v>85.664817000000014</v>
      </c>
      <c r="R181" s="89">
        <f t="shared" si="16"/>
        <v>5.2616161635024561</v>
      </c>
      <c r="S181" s="89">
        <f t="shared" si="17"/>
        <v>1.7675716368346077</v>
      </c>
      <c r="T181" s="89">
        <f t="shared" si="18"/>
        <v>2.1242726702890642</v>
      </c>
      <c r="U181" s="89">
        <f t="shared" si="19"/>
        <v>3.4007288220667329</v>
      </c>
      <c r="V181" s="89">
        <f t="shared" si="20"/>
        <v>0.8305127375135084</v>
      </c>
      <c r="W181" s="89">
        <f t="shared" si="21"/>
        <v>0.84119146826691604</v>
      </c>
      <c r="X181" s="89">
        <f t="shared" si="22"/>
        <v>1.7001622261348492</v>
      </c>
      <c r="Y181" s="89">
        <v>27155588.784493186</v>
      </c>
      <c r="Z181" s="89">
        <f t="shared" si="30"/>
        <v>262195.5082021163</v>
      </c>
      <c r="AA181" s="15">
        <v>17097608989.249996</v>
      </c>
      <c r="AB181" s="103">
        <v>24617439290.899998</v>
      </c>
      <c r="AC181" s="15">
        <f t="shared" si="23"/>
        <v>165082639.65675387</v>
      </c>
      <c r="AD181" s="15">
        <f t="shared" si="24"/>
        <v>237688899.20729941</v>
      </c>
      <c r="AE181" s="13">
        <v>88.372652671980717</v>
      </c>
      <c r="AF181" s="13">
        <v>1366.916841</v>
      </c>
      <c r="AG181" s="13">
        <v>1202.5225909999999</v>
      </c>
      <c r="AH181" s="13">
        <v>1611.8038550000001</v>
      </c>
      <c r="AI181" s="13">
        <v>6244.36120114</v>
      </c>
      <c r="AJ181" s="13">
        <v>1354.3295740000001</v>
      </c>
      <c r="AK181" s="13">
        <v>2345.3333969999999</v>
      </c>
      <c r="AL181" s="15">
        <f t="shared" si="25"/>
        <v>13.197999816549194</v>
      </c>
      <c r="AM181" s="15">
        <f t="shared" si="26"/>
        <v>11.610723095490972</v>
      </c>
      <c r="AN181" s="15">
        <f t="shared" si="27"/>
        <v>15.562458771845131</v>
      </c>
      <c r="AO181" s="15">
        <f t="shared" si="27"/>
        <v>60.291215613980889</v>
      </c>
      <c r="AP181" s="15">
        <f t="shared" si="28"/>
        <v>13.076465907115962</v>
      </c>
      <c r="AQ181" s="15">
        <f t="shared" si="29"/>
        <v>22.644910659457373</v>
      </c>
    </row>
    <row r="182" spans="1:43">
      <c r="A182" s="70">
        <v>39448</v>
      </c>
      <c r="B182" s="13">
        <v>2008</v>
      </c>
      <c r="C182" s="13">
        <v>1</v>
      </c>
      <c r="D182" s="15">
        <v>173.16</v>
      </c>
      <c r="E182" s="15">
        <v>148.493938708684</v>
      </c>
      <c r="F182" s="17">
        <v>104.7</v>
      </c>
      <c r="G182" s="17">
        <v>121.86</v>
      </c>
      <c r="H182" s="17">
        <v>94.8</v>
      </c>
      <c r="I182" s="17">
        <v>100.65900617976193</v>
      </c>
      <c r="J182" s="17">
        <v>104.93021942119687</v>
      </c>
      <c r="K182" s="17">
        <v>523.05255793000003</v>
      </c>
      <c r="L182" s="17">
        <v>135.63110091000001</v>
      </c>
      <c r="M182" s="17">
        <v>260.03608212000006</v>
      </c>
      <c r="N182" s="17">
        <v>355.80596300000002</v>
      </c>
      <c r="O182" s="17">
        <v>81.816529000000003</v>
      </c>
      <c r="P182" s="17">
        <v>170.752442</v>
      </c>
      <c r="Q182" s="17">
        <v>99.375305999999995</v>
      </c>
      <c r="R182" s="89">
        <f t="shared" si="16"/>
        <v>5.1962817613746992</v>
      </c>
      <c r="S182" s="89">
        <f t="shared" si="17"/>
        <v>1.3474313532142683</v>
      </c>
      <c r="T182" s="89">
        <f t="shared" si="18"/>
        <v>2.5833364741910376</v>
      </c>
      <c r="U182" s="89">
        <f t="shared" si="19"/>
        <v>3.3908817208488937</v>
      </c>
      <c r="V182" s="89">
        <f t="shared" si="20"/>
        <v>0.7797232241703701</v>
      </c>
      <c r="W182" s="89">
        <f t="shared" si="21"/>
        <v>0.94706088053719706</v>
      </c>
      <c r="X182" s="89">
        <f t="shared" si="22"/>
        <v>1.6272951961968969</v>
      </c>
      <c r="Y182" s="89">
        <v>27133628.991955385</v>
      </c>
      <c r="Z182" s="89">
        <f t="shared" si="30"/>
        <v>259155.95980855191</v>
      </c>
      <c r="AA182" s="15">
        <v>16780140382.380001</v>
      </c>
      <c r="AB182" s="103">
        <v>24296639229.18</v>
      </c>
      <c r="AC182" s="15">
        <f t="shared" si="23"/>
        <v>160268771.56045845</v>
      </c>
      <c r="AD182" s="15">
        <f t="shared" si="24"/>
        <v>232059591.49169055</v>
      </c>
      <c r="AE182" s="13">
        <v>89.155531642397236</v>
      </c>
      <c r="AF182" s="13">
        <v>1679.306061</v>
      </c>
      <c r="AG182" s="13">
        <v>1515.0086779999999</v>
      </c>
      <c r="AH182" s="13">
        <v>1798.8449110000001</v>
      </c>
      <c r="AI182" s="13">
        <v>3595.4104473500006</v>
      </c>
      <c r="AJ182" s="13">
        <v>1102.0431545500001</v>
      </c>
      <c r="AK182" s="13">
        <v>969.32768500000009</v>
      </c>
      <c r="AL182" s="15">
        <f t="shared" si="25"/>
        <v>16.039217392550142</v>
      </c>
      <c r="AM182" s="15">
        <f t="shared" si="26"/>
        <v>14.469996924546322</v>
      </c>
      <c r="AN182" s="15">
        <f t="shared" si="27"/>
        <v>17.180944708691502</v>
      </c>
      <c r="AO182" s="15">
        <f t="shared" si="27"/>
        <v>34.340118885864378</v>
      </c>
      <c r="AP182" s="15">
        <f t="shared" si="28"/>
        <v>10.525722584049666</v>
      </c>
      <c r="AQ182" s="15">
        <f t="shared" si="29"/>
        <v>9.2581440783190079</v>
      </c>
    </row>
    <row r="183" spans="1:43">
      <c r="A183" s="70">
        <v>39479</v>
      </c>
      <c r="B183" s="13">
        <v>2008</v>
      </c>
      <c r="C183" s="13">
        <v>2</v>
      </c>
      <c r="D183" s="15">
        <v>167.19</v>
      </c>
      <c r="E183" s="15">
        <v>134.520996725695</v>
      </c>
      <c r="F183" s="17">
        <v>107.44</v>
      </c>
      <c r="G183" s="17">
        <v>121.91</v>
      </c>
      <c r="H183" s="17">
        <v>91.1</v>
      </c>
      <c r="I183" s="17">
        <v>105.99185957982485</v>
      </c>
      <c r="J183" s="17">
        <v>105.02352865561204</v>
      </c>
      <c r="K183" s="17">
        <v>493.61502834000009</v>
      </c>
      <c r="L183" s="17">
        <v>140.43164558999999</v>
      </c>
      <c r="M183" s="17">
        <v>215.98539572000001</v>
      </c>
      <c r="N183" s="17">
        <v>322.08766099999997</v>
      </c>
      <c r="O183" s="17">
        <v>73.156773999999999</v>
      </c>
      <c r="P183" s="17">
        <v>161.02247699999998</v>
      </c>
      <c r="Q183" s="17">
        <v>81.375399999999999</v>
      </c>
      <c r="R183" s="89">
        <f t="shared" si="16"/>
        <v>4.657103199215479</v>
      </c>
      <c r="S183" s="89">
        <f t="shared" si="17"/>
        <v>1.3249285949572172</v>
      </c>
      <c r="T183" s="89">
        <f t="shared" si="18"/>
        <v>2.0377545650789961</v>
      </c>
      <c r="U183" s="89">
        <f t="shared" si="19"/>
        <v>3.0668143141159718</v>
      </c>
      <c r="V183" s="89">
        <f t="shared" si="20"/>
        <v>0.69657509071031187</v>
      </c>
      <c r="W183" s="89">
        <f t="shared" si="21"/>
        <v>0.77483018369000134</v>
      </c>
      <c r="X183" s="89">
        <f t="shared" si="22"/>
        <v>1.5332038359520077</v>
      </c>
      <c r="Y183" s="89">
        <v>27017297.920501988</v>
      </c>
      <c r="Z183" s="89">
        <f t="shared" ref="Z183:Z214" si="31">Y183/F183</f>
        <v>251464.05361599021</v>
      </c>
      <c r="AA183" s="15">
        <v>17187977649.990002</v>
      </c>
      <c r="AB183" s="103">
        <v>24971455136.260002</v>
      </c>
      <c r="AC183" s="15">
        <f t="shared" si="23"/>
        <v>159977453.92768058</v>
      </c>
      <c r="AD183" s="15">
        <f t="shared" si="24"/>
        <v>232422330.009866</v>
      </c>
      <c r="AE183" s="13">
        <v>86.90512042458397</v>
      </c>
      <c r="AF183" s="13">
        <v>1301.1591929999997</v>
      </c>
      <c r="AG183" s="13">
        <v>1148.4296159999999</v>
      </c>
      <c r="AH183" s="13">
        <v>2016.6332240000002</v>
      </c>
      <c r="AI183" s="13">
        <v>3254.4494084100002</v>
      </c>
      <c r="AJ183" s="13">
        <v>1198.9681131499999</v>
      </c>
      <c r="AK183" s="13">
        <v>669.75097000000005</v>
      </c>
      <c r="AL183" s="15">
        <f t="shared" si="25"/>
        <v>12.110565832092329</v>
      </c>
      <c r="AM183" s="15">
        <f t="shared" si="26"/>
        <v>10.689032166790767</v>
      </c>
      <c r="AN183" s="15">
        <f t="shared" si="27"/>
        <v>18.769855026061059</v>
      </c>
      <c r="AO183" s="15">
        <f t="shared" si="27"/>
        <v>30.290854508655997</v>
      </c>
      <c r="AP183" s="15">
        <f t="shared" si="28"/>
        <v>11.159420263868205</v>
      </c>
      <c r="AQ183" s="15">
        <f t="shared" si="29"/>
        <v>6.2337208674609093</v>
      </c>
    </row>
    <row r="184" spans="1:43">
      <c r="A184" s="70">
        <v>39508</v>
      </c>
      <c r="B184" s="13">
        <v>2008</v>
      </c>
      <c r="C184" s="13">
        <v>3</v>
      </c>
      <c r="D184" s="15">
        <v>190.98</v>
      </c>
      <c r="E184" s="15">
        <v>130.31833808299601</v>
      </c>
      <c r="F184" s="17">
        <v>108.49</v>
      </c>
      <c r="G184" s="17">
        <v>128.99</v>
      </c>
      <c r="H184" s="17">
        <v>97.7</v>
      </c>
      <c r="I184" s="17">
        <v>110.1106694186855</v>
      </c>
      <c r="J184" s="17">
        <v>108.97905716134466</v>
      </c>
      <c r="K184" s="17">
        <v>575.28144707000001</v>
      </c>
      <c r="L184" s="17">
        <v>159.55887437999999</v>
      </c>
      <c r="M184" s="17">
        <v>288.81838067000001</v>
      </c>
      <c r="N184" s="17">
        <v>359.440202</v>
      </c>
      <c r="O184" s="17">
        <v>87.405316999999997</v>
      </c>
      <c r="P184" s="17">
        <v>174.38506199999998</v>
      </c>
      <c r="Q184" s="17">
        <v>86.704125000000005</v>
      </c>
      <c r="R184" s="89">
        <f t="shared" si="16"/>
        <v>5.2245749672317965</v>
      </c>
      <c r="S184" s="89">
        <f t="shared" si="17"/>
        <v>1.4490773257702423</v>
      </c>
      <c r="T184" s="89">
        <f t="shared" si="18"/>
        <v>2.6229826972697365</v>
      </c>
      <c r="U184" s="89">
        <f t="shared" si="19"/>
        <v>3.298250245162655</v>
      </c>
      <c r="V184" s="89">
        <f t="shared" si="20"/>
        <v>0.80203774263338956</v>
      </c>
      <c r="W184" s="89">
        <f t="shared" si="21"/>
        <v>0.79560355226448343</v>
      </c>
      <c r="X184" s="89">
        <f t="shared" si="22"/>
        <v>1.6001704046844618</v>
      </c>
      <c r="Y184" s="89">
        <v>26946793.702353057</v>
      </c>
      <c r="Z184" s="89">
        <f t="shared" si="31"/>
        <v>248380.43785006044</v>
      </c>
      <c r="AA184" s="15">
        <v>17325295716.459999</v>
      </c>
      <c r="AB184" s="103">
        <v>25192569199.049999</v>
      </c>
      <c r="AC184" s="15">
        <f t="shared" si="23"/>
        <v>159694863.27274403</v>
      </c>
      <c r="AD184" s="15">
        <f t="shared" si="24"/>
        <v>232210979.80505115</v>
      </c>
      <c r="AE184" s="13">
        <v>87.251137533260774</v>
      </c>
      <c r="AF184" s="13">
        <v>1568.7485999999999</v>
      </c>
      <c r="AG184" s="13">
        <v>1408.6132190000001</v>
      </c>
      <c r="AH184" s="13">
        <v>1907.3190500000001</v>
      </c>
      <c r="AI184" s="13">
        <v>3228.1380773799992</v>
      </c>
      <c r="AJ184" s="13">
        <v>1163.8142263499999</v>
      </c>
      <c r="AK184" s="13">
        <v>787.48586399999999</v>
      </c>
      <c r="AL184" s="15">
        <f t="shared" si="25"/>
        <v>14.459845147018157</v>
      </c>
      <c r="AM184" s="15">
        <f t="shared" si="26"/>
        <v>12.983806977601624</v>
      </c>
      <c r="AN184" s="15">
        <f t="shared" si="27"/>
        <v>17.58059775094479</v>
      </c>
      <c r="AO184" s="15">
        <f t="shared" si="27"/>
        <v>29.755167088026539</v>
      </c>
      <c r="AP184" s="15">
        <f t="shared" si="28"/>
        <v>10.727387098810951</v>
      </c>
      <c r="AQ184" s="15">
        <f t="shared" si="29"/>
        <v>7.2586032261037889</v>
      </c>
    </row>
    <row r="185" spans="1:43">
      <c r="A185" s="70">
        <v>39539</v>
      </c>
      <c r="B185" s="13">
        <v>2008</v>
      </c>
      <c r="C185" s="13">
        <v>4</v>
      </c>
      <c r="D185" s="15">
        <v>207.59</v>
      </c>
      <c r="E185" s="15">
        <v>141.633188274877</v>
      </c>
      <c r="F185" s="17">
        <v>109.29</v>
      </c>
      <c r="G185" s="17">
        <v>129.47999999999999</v>
      </c>
      <c r="H185" s="17">
        <v>99.2</v>
      </c>
      <c r="I185" s="17">
        <v>109.99621350902999</v>
      </c>
      <c r="J185" s="17">
        <v>111.48503112264501</v>
      </c>
      <c r="K185" s="17">
        <v>593.78113474999998</v>
      </c>
      <c r="L185" s="17">
        <v>183.45389982</v>
      </c>
      <c r="M185" s="17">
        <v>299.38719451999998</v>
      </c>
      <c r="N185" s="17">
        <v>392.08696700000002</v>
      </c>
      <c r="O185" s="17">
        <v>91.447362999999996</v>
      </c>
      <c r="P185" s="17">
        <v>198.555396</v>
      </c>
      <c r="Q185" s="17">
        <v>98.08305</v>
      </c>
      <c r="R185" s="89">
        <f t="shared" si="16"/>
        <v>5.3981961360993065</v>
      </c>
      <c r="S185" s="89">
        <f t="shared" si="17"/>
        <v>1.6678201364171468</v>
      </c>
      <c r="T185" s="89">
        <f t="shared" si="18"/>
        <v>2.7217954597630056</v>
      </c>
      <c r="U185" s="89">
        <f t="shared" si="19"/>
        <v>3.5169471905933629</v>
      </c>
      <c r="V185" s="89">
        <f t="shared" si="20"/>
        <v>0.82026584267979874</v>
      </c>
      <c r="W185" s="89">
        <f t="shared" si="21"/>
        <v>0.8797867212513808</v>
      </c>
      <c r="X185" s="89">
        <f t="shared" si="22"/>
        <v>1.781004983364705</v>
      </c>
      <c r="Y185" s="89">
        <v>27172724.861332066</v>
      </c>
      <c r="Z185" s="89">
        <f t="shared" si="31"/>
        <v>248629.56227772043</v>
      </c>
      <c r="AA185" s="15">
        <v>18147082056.279999</v>
      </c>
      <c r="AB185" s="103">
        <v>26319977708.949993</v>
      </c>
      <c r="AC185" s="15">
        <f t="shared" si="23"/>
        <v>166045219.65669319</v>
      </c>
      <c r="AD185" s="15">
        <f t="shared" si="24"/>
        <v>240826953.14255643</v>
      </c>
      <c r="AE185" s="13">
        <v>86.024579549561068</v>
      </c>
      <c r="AF185" s="13">
        <v>2409.321363</v>
      </c>
      <c r="AG185" s="13">
        <v>2224.7533549999998</v>
      </c>
      <c r="AH185" s="13">
        <v>2570.0951479999999</v>
      </c>
      <c r="AI185" s="13">
        <v>4717.3119939400003</v>
      </c>
      <c r="AJ185" s="13">
        <v>1531.3200050999999</v>
      </c>
      <c r="AK185" s="13">
        <v>1461.4569180000001</v>
      </c>
      <c r="AL185" s="15">
        <f t="shared" si="25"/>
        <v>22.045213313203401</v>
      </c>
      <c r="AM185" s="15">
        <f t="shared" si="26"/>
        <v>20.356421950773168</v>
      </c>
      <c r="AN185" s="15">
        <f t="shared" si="27"/>
        <v>23.516288297190957</v>
      </c>
      <c r="AO185" s="15">
        <f t="shared" si="27"/>
        <v>43.163253673163148</v>
      </c>
      <c r="AP185" s="15">
        <f t="shared" si="28"/>
        <v>14.011529006313475</v>
      </c>
      <c r="AQ185" s="15">
        <f t="shared" si="29"/>
        <v>13.372283996706011</v>
      </c>
    </row>
    <row r="186" spans="1:43">
      <c r="A186" s="70">
        <v>39569</v>
      </c>
      <c r="B186" s="13">
        <v>2008</v>
      </c>
      <c r="C186" s="13">
        <v>5</v>
      </c>
      <c r="D186" s="15">
        <v>206.5</v>
      </c>
      <c r="E186" s="15">
        <v>147.446267394621</v>
      </c>
      <c r="F186" s="17">
        <v>111.33</v>
      </c>
      <c r="G186" s="17">
        <v>128.91999999999999</v>
      </c>
      <c r="H186" s="17">
        <v>102.5</v>
      </c>
      <c r="I186" s="17">
        <v>113.36975323859956</v>
      </c>
      <c r="J186" s="17">
        <v>114.50298165867206</v>
      </c>
      <c r="K186" s="17">
        <v>587.93043865000004</v>
      </c>
      <c r="L186" s="17">
        <v>175.36409307999998</v>
      </c>
      <c r="M186" s="17">
        <v>281.33624027000002</v>
      </c>
      <c r="N186" s="17">
        <v>436.18331899999998</v>
      </c>
      <c r="O186" s="17">
        <v>90.303984999999997</v>
      </c>
      <c r="P186" s="17">
        <v>219.79118199999999</v>
      </c>
      <c r="Q186" s="17">
        <v>119.749577</v>
      </c>
      <c r="R186" s="89">
        <f t="shared" si="16"/>
        <v>5.1859549999428287</v>
      </c>
      <c r="S186" s="89">
        <f t="shared" si="17"/>
        <v>1.5468331549679417</v>
      </c>
      <c r="T186" s="89">
        <f t="shared" si="18"/>
        <v>2.4815811292972989</v>
      </c>
      <c r="U186" s="89">
        <f t="shared" si="19"/>
        <v>3.809362102903501</v>
      </c>
      <c r="V186" s="89">
        <f t="shared" si="20"/>
        <v>0.78866055444033656</v>
      </c>
      <c r="W186" s="89">
        <f t="shared" si="21"/>
        <v>1.0458206001741317</v>
      </c>
      <c r="X186" s="89">
        <f t="shared" si="22"/>
        <v>1.9195236562064999</v>
      </c>
      <c r="Y186" s="89">
        <v>27414779.358204275</v>
      </c>
      <c r="Z186" s="89">
        <f t="shared" si="31"/>
        <v>246247.90584931534</v>
      </c>
      <c r="AA186" s="15">
        <v>18924240849.330006</v>
      </c>
      <c r="AB186" s="103">
        <v>27764596243.550003</v>
      </c>
      <c r="AC186" s="15">
        <f t="shared" si="23"/>
        <v>169983300.54190251</v>
      </c>
      <c r="AD186" s="15">
        <f t="shared" si="24"/>
        <v>249390067.75846586</v>
      </c>
      <c r="AE186" s="13">
        <v>82.434700138062254</v>
      </c>
      <c r="AF186" s="13">
        <v>1851.0821699999999</v>
      </c>
      <c r="AG186" s="13">
        <v>1670.34952</v>
      </c>
      <c r="AH186" s="13">
        <v>2222.4693400000001</v>
      </c>
      <c r="AI186" s="13">
        <v>4269.1624904950004</v>
      </c>
      <c r="AJ186" s="13">
        <v>1401.3144304499999</v>
      </c>
      <c r="AK186" s="13">
        <v>930.40042700000004</v>
      </c>
      <c r="AL186" s="15">
        <f t="shared" si="25"/>
        <v>16.626984370789543</v>
      </c>
      <c r="AM186" s="15">
        <f t="shared" si="26"/>
        <v>15.003588610437438</v>
      </c>
      <c r="AN186" s="15">
        <f t="shared" si="27"/>
        <v>19.962897152609361</v>
      </c>
      <c r="AO186" s="15">
        <f t="shared" si="27"/>
        <v>38.346918984056416</v>
      </c>
      <c r="AP186" s="15">
        <f t="shared" si="28"/>
        <v>12.587033418216114</v>
      </c>
      <c r="AQ186" s="15">
        <f t="shared" si="29"/>
        <v>8.3571402766549898</v>
      </c>
    </row>
    <row r="187" spans="1:43">
      <c r="A187" s="70">
        <v>39600</v>
      </c>
      <c r="B187" s="13">
        <v>2008</v>
      </c>
      <c r="C187" s="13">
        <v>6</v>
      </c>
      <c r="D187" s="15">
        <v>204.06</v>
      </c>
      <c r="E187" s="15">
        <v>135.544721266865</v>
      </c>
      <c r="F187" s="17">
        <v>112.73</v>
      </c>
      <c r="G187" s="17">
        <v>130.59</v>
      </c>
      <c r="H187" s="17">
        <v>103.3</v>
      </c>
      <c r="I187" s="17">
        <v>114.73402149816472</v>
      </c>
      <c r="J187" s="17">
        <v>119.46452977876504</v>
      </c>
      <c r="K187" s="17">
        <v>578.35278993999998</v>
      </c>
      <c r="L187" s="17">
        <v>191.72597476999999</v>
      </c>
      <c r="M187" s="17">
        <v>237.89047543000001</v>
      </c>
      <c r="N187" s="17">
        <v>426.954838</v>
      </c>
      <c r="O187" s="17">
        <v>92.704635999999994</v>
      </c>
      <c r="P187" s="17">
        <v>221.77838100000002</v>
      </c>
      <c r="Q187" s="17">
        <v>106.52719099999999</v>
      </c>
      <c r="R187" s="89">
        <f t="shared" ref="R187:R250" si="32">K187/$I187</f>
        <v>5.0408133732961788</v>
      </c>
      <c r="S187" s="89">
        <f t="shared" ref="S187:S250" si="33">L187/$I187</f>
        <v>1.671047281935174</v>
      </c>
      <c r="T187" s="89">
        <f t="shared" ref="T187:T250" si="34">M187/$I187</f>
        <v>2.0734083258277956</v>
      </c>
      <c r="U187" s="89">
        <f t="shared" ref="U187:U250" si="35">N187/$J187</f>
        <v>3.5739046459285668</v>
      </c>
      <c r="V187" s="89">
        <f t="shared" ref="V187:V250" si="36">O187/$J187</f>
        <v>0.77600134677362909</v>
      </c>
      <c r="W187" s="89">
        <f t="shared" ref="W187:W250" si="37">Q187/$J187</f>
        <v>0.89170560665392851</v>
      </c>
      <c r="X187" s="89">
        <f t="shared" ref="X187:X250" si="38">P187/$J187</f>
        <v>1.856437064714596</v>
      </c>
      <c r="Y187" s="89">
        <v>27673807.968706172</v>
      </c>
      <c r="Z187" s="89">
        <f t="shared" si="31"/>
        <v>245487.51857275056</v>
      </c>
      <c r="AA187" s="15">
        <v>19522427574.130001</v>
      </c>
      <c r="AB187" s="103">
        <v>28580961566.68</v>
      </c>
      <c r="AC187" s="15">
        <f t="shared" si="23"/>
        <v>173178635.4486827</v>
      </c>
      <c r="AD187" s="15">
        <f t="shared" si="24"/>
        <v>253534654.1885922</v>
      </c>
      <c r="AE187" s="13">
        <v>80.84479876018402</v>
      </c>
      <c r="AF187" s="13">
        <v>1482.291612</v>
      </c>
      <c r="AG187" s="13">
        <v>1303.8101549999999</v>
      </c>
      <c r="AH187" s="13">
        <v>2379.7094280000001</v>
      </c>
      <c r="AI187" s="13">
        <v>3997.9001276999993</v>
      </c>
      <c r="AJ187" s="13">
        <v>1520.5905341749999</v>
      </c>
      <c r="AK187" s="13">
        <v>1016.942537</v>
      </c>
      <c r="AL187" s="15">
        <f t="shared" si="25"/>
        <v>13.14904295218664</v>
      </c>
      <c r="AM187" s="15">
        <f t="shared" si="26"/>
        <v>11.565778009402997</v>
      </c>
      <c r="AN187" s="15">
        <f t="shared" si="27"/>
        <v>21.109814849640735</v>
      </c>
      <c r="AO187" s="15">
        <f t="shared" si="27"/>
        <v>35.464385058990501</v>
      </c>
      <c r="AP187" s="15">
        <f t="shared" si="28"/>
        <v>13.48878323582897</v>
      </c>
      <c r="AQ187" s="15">
        <f t="shared" si="29"/>
        <v>9.021046190011532</v>
      </c>
    </row>
    <row r="188" spans="1:43">
      <c r="A188" s="70">
        <v>39630</v>
      </c>
      <c r="B188" s="13">
        <v>2008</v>
      </c>
      <c r="C188" s="13">
        <v>7</v>
      </c>
      <c r="D188" s="15">
        <v>201.22</v>
      </c>
      <c r="E188" s="15">
        <v>143.47110309440501</v>
      </c>
      <c r="F188" s="17">
        <v>113.25</v>
      </c>
      <c r="G188" s="17">
        <v>136.53</v>
      </c>
      <c r="H188" s="17">
        <v>108.5</v>
      </c>
      <c r="I188" s="17">
        <v>119.32280327732906</v>
      </c>
      <c r="J188" s="17">
        <v>121.33952405999746</v>
      </c>
      <c r="K188" s="17">
        <v>679.47850222</v>
      </c>
      <c r="L188" s="17">
        <v>181.16392376999997</v>
      </c>
      <c r="M188" s="17">
        <v>331.66324552999998</v>
      </c>
      <c r="N188" s="17">
        <v>529.61178700000005</v>
      </c>
      <c r="O188" s="17">
        <v>106.606345</v>
      </c>
      <c r="P188" s="17">
        <v>255.90248800000003</v>
      </c>
      <c r="Q188" s="17">
        <v>162.87635399999999</v>
      </c>
      <c r="R188" s="89">
        <f t="shared" si="32"/>
        <v>5.6944564119966383</v>
      </c>
      <c r="S188" s="89">
        <f t="shared" si="33"/>
        <v>1.5182674123816913</v>
      </c>
      <c r="T188" s="89">
        <f t="shared" si="34"/>
        <v>2.7795462092786325</v>
      </c>
      <c r="U188" s="89">
        <f t="shared" si="35"/>
        <v>4.3647096121633755</v>
      </c>
      <c r="V188" s="89">
        <f t="shared" si="36"/>
        <v>0.87857889525994437</v>
      </c>
      <c r="W188" s="89">
        <f t="shared" si="37"/>
        <v>1.3423190445304884</v>
      </c>
      <c r="X188" s="89">
        <f t="shared" si="38"/>
        <v>2.1089788342458529</v>
      </c>
      <c r="Y188" s="89">
        <v>27930436.258932162</v>
      </c>
      <c r="Z188" s="89">
        <f t="shared" si="31"/>
        <v>246626.36873229282</v>
      </c>
      <c r="AA188" s="15">
        <v>20360642820.389999</v>
      </c>
      <c r="AB188" s="103">
        <v>29638071212.75</v>
      </c>
      <c r="AC188" s="15">
        <f t="shared" si="23"/>
        <v>179784925.56635761</v>
      </c>
      <c r="AD188" s="15">
        <f t="shared" si="24"/>
        <v>261704823.07064018</v>
      </c>
      <c r="AE188" s="13">
        <v>80.211444836792253</v>
      </c>
      <c r="AF188" s="13">
        <v>3047.805155</v>
      </c>
      <c r="AG188" s="13">
        <v>2853.369921</v>
      </c>
      <c r="AH188" s="13">
        <v>2103.1670489999997</v>
      </c>
      <c r="AI188" s="13">
        <v>4687.0470593499995</v>
      </c>
      <c r="AJ188" s="13">
        <v>1606.1539601500001</v>
      </c>
      <c r="AK188" s="13">
        <v>1184.431611</v>
      </c>
      <c r="AL188" s="15">
        <f t="shared" si="25"/>
        <v>26.912186799116999</v>
      </c>
      <c r="AM188" s="15">
        <f t="shared" si="26"/>
        <v>25.195319390728475</v>
      </c>
      <c r="AN188" s="15">
        <f t="shared" si="27"/>
        <v>18.571011470198673</v>
      </c>
      <c r="AO188" s="15">
        <f t="shared" si="27"/>
        <v>41.386729000882994</v>
      </c>
      <c r="AP188" s="15">
        <f t="shared" si="28"/>
        <v>14.182374924061811</v>
      </c>
      <c r="AQ188" s="15">
        <f t="shared" si="29"/>
        <v>10.458557271523178</v>
      </c>
    </row>
    <row r="189" spans="1:43">
      <c r="A189" s="70">
        <v>39661</v>
      </c>
      <c r="B189" s="13">
        <v>2008</v>
      </c>
      <c r="C189" s="13">
        <v>8</v>
      </c>
      <c r="D189" s="15">
        <v>193.4</v>
      </c>
      <c r="E189" s="15">
        <v>143.411236162172</v>
      </c>
      <c r="F189" s="17">
        <v>113.99</v>
      </c>
      <c r="G189" s="17">
        <v>133.87</v>
      </c>
      <c r="H189" s="17">
        <v>106.9</v>
      </c>
      <c r="I189" s="17">
        <v>119.53009277000136</v>
      </c>
      <c r="J189" s="17">
        <v>117.88780915325269</v>
      </c>
      <c r="K189" s="17">
        <v>647.67048765000004</v>
      </c>
      <c r="L189" s="17">
        <v>186.19432700999999</v>
      </c>
      <c r="M189" s="17">
        <v>314.19268135999999</v>
      </c>
      <c r="N189" s="17">
        <v>460.33257499999996</v>
      </c>
      <c r="O189" s="17">
        <v>91.780849000000003</v>
      </c>
      <c r="P189" s="17">
        <v>257.36744899999997</v>
      </c>
      <c r="Q189" s="17">
        <v>100.55316499999999</v>
      </c>
      <c r="R189" s="89">
        <f t="shared" si="32"/>
        <v>5.4184722243647991</v>
      </c>
      <c r="S189" s="89">
        <f t="shared" si="33"/>
        <v>1.5577192545836411</v>
      </c>
      <c r="T189" s="89">
        <f t="shared" si="34"/>
        <v>2.6285655275493385</v>
      </c>
      <c r="U189" s="89">
        <f t="shared" si="35"/>
        <v>3.904836117546076</v>
      </c>
      <c r="V189" s="89">
        <f t="shared" si="36"/>
        <v>0.77854402129643485</v>
      </c>
      <c r="W189" s="89">
        <f t="shared" si="37"/>
        <v>0.85295643139217325</v>
      </c>
      <c r="X189" s="89">
        <f t="shared" si="38"/>
        <v>2.1831557550231975</v>
      </c>
      <c r="Y189" s="89">
        <v>27988996.368238173</v>
      </c>
      <c r="Z189" s="89">
        <f t="shared" si="31"/>
        <v>245539.05051529236</v>
      </c>
      <c r="AA189" s="15">
        <v>20895071348.439999</v>
      </c>
      <c r="AB189" s="103">
        <v>30575075862.790001</v>
      </c>
      <c r="AC189" s="15">
        <f t="shared" si="23"/>
        <v>183306179.03710851</v>
      </c>
      <c r="AD189" s="15">
        <f t="shared" si="24"/>
        <v>268225948.44100362</v>
      </c>
      <c r="AE189" s="13">
        <v>77.128028252988912</v>
      </c>
      <c r="AF189" s="13">
        <v>1524.993545</v>
      </c>
      <c r="AG189" s="13">
        <v>1355.105853</v>
      </c>
      <c r="AH189" s="13">
        <v>2320.2007010000002</v>
      </c>
      <c r="AI189" s="13">
        <v>3969.8308597750001</v>
      </c>
      <c r="AJ189" s="13">
        <v>1291.21223285</v>
      </c>
      <c r="AK189" s="13">
        <v>1116.6535710000001</v>
      </c>
      <c r="AL189" s="15">
        <f t="shared" si="25"/>
        <v>13.378309895604879</v>
      </c>
      <c r="AM189" s="15">
        <f t="shared" si="26"/>
        <v>11.887936248793755</v>
      </c>
      <c r="AN189" s="15">
        <f t="shared" si="27"/>
        <v>20.354423203789811</v>
      </c>
      <c r="AO189" s="15">
        <f t="shared" si="27"/>
        <v>34.826132641240463</v>
      </c>
      <c r="AP189" s="15">
        <f t="shared" si="28"/>
        <v>11.327416728221774</v>
      </c>
      <c r="AQ189" s="15">
        <f t="shared" si="29"/>
        <v>9.7960660671988773</v>
      </c>
    </row>
    <row r="190" spans="1:43">
      <c r="A190" s="70">
        <v>39692</v>
      </c>
      <c r="B190" s="13">
        <v>2008</v>
      </c>
      <c r="C190" s="13">
        <v>9</v>
      </c>
      <c r="D190" s="15">
        <v>202.01</v>
      </c>
      <c r="E190" s="15">
        <v>131.54561019375501</v>
      </c>
      <c r="F190" s="17">
        <v>114.99</v>
      </c>
      <c r="G190" s="17">
        <v>132.6</v>
      </c>
      <c r="H190" s="17">
        <v>107.3</v>
      </c>
      <c r="I190" s="17">
        <v>120.59340648409767</v>
      </c>
      <c r="J190" s="17">
        <v>115.37501269326019</v>
      </c>
      <c r="K190" s="17">
        <v>599.22013301999993</v>
      </c>
      <c r="L190" s="17">
        <v>182.38582163999999</v>
      </c>
      <c r="M190" s="17">
        <v>293.03557384999999</v>
      </c>
      <c r="N190" s="17">
        <v>408.08241399999997</v>
      </c>
      <c r="O190" s="17">
        <v>87.896445999999997</v>
      </c>
      <c r="P190" s="17">
        <v>215.99618900000002</v>
      </c>
      <c r="Q190" s="17">
        <v>99.778464</v>
      </c>
      <c r="R190" s="89">
        <f t="shared" si="32"/>
        <v>4.9689294837111806</v>
      </c>
      <c r="S190" s="89">
        <f t="shared" si="33"/>
        <v>1.5124029327760198</v>
      </c>
      <c r="T190" s="89">
        <f t="shared" si="34"/>
        <v>2.4299468967123157</v>
      </c>
      <c r="U190" s="89">
        <f t="shared" si="35"/>
        <v>3.5370086162845444</v>
      </c>
      <c r="V190" s="89">
        <f t="shared" si="36"/>
        <v>0.7618326009088674</v>
      </c>
      <c r="W190" s="89">
        <f t="shared" si="37"/>
        <v>0.86481866108456529</v>
      </c>
      <c r="X190" s="89">
        <f t="shared" si="38"/>
        <v>1.8721227756156751</v>
      </c>
      <c r="Y190" s="89">
        <v>28365361.976953756</v>
      </c>
      <c r="Z190" s="89">
        <f t="shared" si="31"/>
        <v>246676.77169278858</v>
      </c>
      <c r="AA190" s="15">
        <v>21410588048.799999</v>
      </c>
      <c r="AB190" s="103">
        <v>31354571303.130001</v>
      </c>
      <c r="AC190" s="15">
        <f t="shared" si="23"/>
        <v>186195217.3997739</v>
      </c>
      <c r="AD190" s="15">
        <f t="shared" si="24"/>
        <v>272672156.73649883</v>
      </c>
      <c r="AE190" s="13">
        <v>74.771969628881322</v>
      </c>
      <c r="AF190" s="13">
        <v>1538.4610659999998</v>
      </c>
      <c r="AG190" s="13">
        <v>1370.2357689999999</v>
      </c>
      <c r="AH190" s="13">
        <v>2445.9776400000001</v>
      </c>
      <c r="AI190" s="13">
        <v>4899.8655620150003</v>
      </c>
      <c r="AJ190" s="13">
        <v>1661.2849698</v>
      </c>
      <c r="AK190" s="13">
        <v>1622.6937210000001</v>
      </c>
      <c r="AL190" s="15">
        <f t="shared" si="25"/>
        <v>13.379085711801025</v>
      </c>
      <c r="AM190" s="15">
        <f t="shared" si="26"/>
        <v>11.916129828680754</v>
      </c>
      <c r="AN190" s="15">
        <f t="shared" si="27"/>
        <v>21.27122045395252</v>
      </c>
      <c r="AO190" s="15">
        <f t="shared" si="27"/>
        <v>42.611231950734847</v>
      </c>
      <c r="AP190" s="15">
        <f t="shared" si="28"/>
        <v>14.447212538481608</v>
      </c>
      <c r="AQ190" s="15">
        <f t="shared" si="29"/>
        <v>14.111607278893818</v>
      </c>
    </row>
    <row r="191" spans="1:43">
      <c r="A191" s="70">
        <v>39722</v>
      </c>
      <c r="B191" s="13">
        <v>2008</v>
      </c>
      <c r="C191" s="13">
        <v>10</v>
      </c>
      <c r="D191" s="15">
        <v>207.98</v>
      </c>
      <c r="E191" s="15">
        <v>135.820109155133</v>
      </c>
      <c r="F191" s="17">
        <v>115.2</v>
      </c>
      <c r="G191" s="17">
        <v>132.80000000000001</v>
      </c>
      <c r="H191" s="17">
        <v>108.4</v>
      </c>
      <c r="I191" s="17">
        <v>115.27596408497929</v>
      </c>
      <c r="J191" s="17">
        <v>107.92119988288343</v>
      </c>
      <c r="K191" s="17">
        <v>637.75416996000001</v>
      </c>
      <c r="L191" s="17">
        <v>145.20775466000001</v>
      </c>
      <c r="M191" s="17">
        <v>315.05261966</v>
      </c>
      <c r="N191" s="17">
        <v>538.75619300000005</v>
      </c>
      <c r="O191" s="17">
        <v>121.640586</v>
      </c>
      <c r="P191" s="17">
        <v>279.80621700000006</v>
      </c>
      <c r="Q191" s="17">
        <v>131.04838599999999</v>
      </c>
      <c r="R191" s="89">
        <f t="shared" si="32"/>
        <v>5.5324123725381256</v>
      </c>
      <c r="S191" s="89">
        <f t="shared" si="33"/>
        <v>1.259653352826922</v>
      </c>
      <c r="T191" s="89">
        <f t="shared" si="34"/>
        <v>2.7330295795899748</v>
      </c>
      <c r="U191" s="89">
        <f t="shared" si="35"/>
        <v>4.9921256767406286</v>
      </c>
      <c r="V191" s="89">
        <f t="shared" si="36"/>
        <v>1.127124106588927</v>
      </c>
      <c r="W191" s="89">
        <f t="shared" si="37"/>
        <v>1.2142969698466501</v>
      </c>
      <c r="X191" s="89">
        <f t="shared" si="38"/>
        <v>2.5926900118201708</v>
      </c>
      <c r="Y191" s="89">
        <v>28493047.926900003</v>
      </c>
      <c r="Z191" s="89">
        <f t="shared" si="31"/>
        <v>247335.48547656252</v>
      </c>
      <c r="AA191" s="15">
        <v>20542194062.93</v>
      </c>
      <c r="AB191" s="103">
        <v>30302051555.98</v>
      </c>
      <c r="AC191" s="15">
        <f t="shared" si="23"/>
        <v>178317656.79626736</v>
      </c>
      <c r="AD191" s="15">
        <f t="shared" si="24"/>
        <v>263038641.97899306</v>
      </c>
      <c r="AE191" s="13">
        <v>71.416328855838273</v>
      </c>
      <c r="AF191" s="13">
        <v>1824.6059359999999</v>
      </c>
      <c r="AG191" s="13">
        <v>1646.9767469999999</v>
      </c>
      <c r="AH191" s="13">
        <v>2414.643137</v>
      </c>
      <c r="AI191" s="13">
        <v>4726.9250234399997</v>
      </c>
      <c r="AJ191" s="13">
        <v>1357.6030329749999</v>
      </c>
      <c r="AK191" s="13">
        <v>1636.9015649999999</v>
      </c>
      <c r="AL191" s="15">
        <f t="shared" si="25"/>
        <v>15.838593194444444</v>
      </c>
      <c r="AM191" s="15">
        <f t="shared" si="26"/>
        <v>14.296673151041666</v>
      </c>
      <c r="AN191" s="15">
        <f t="shared" si="27"/>
        <v>20.960443897569444</v>
      </c>
      <c r="AO191" s="15">
        <f t="shared" si="27"/>
        <v>41.032335272916661</v>
      </c>
      <c r="AP191" s="15">
        <f t="shared" si="28"/>
        <v>11.784748550130207</v>
      </c>
      <c r="AQ191" s="15">
        <f t="shared" si="29"/>
        <v>14.209214973958332</v>
      </c>
    </row>
    <row r="192" spans="1:43">
      <c r="A192" s="70">
        <v>39753</v>
      </c>
      <c r="B192" s="13">
        <v>2008</v>
      </c>
      <c r="C192" s="13">
        <v>11</v>
      </c>
      <c r="D192" s="15">
        <v>199.81</v>
      </c>
      <c r="E192" s="15">
        <v>130.456032027129</v>
      </c>
      <c r="F192" s="17">
        <v>115.35</v>
      </c>
      <c r="G192" s="17">
        <v>124.58</v>
      </c>
      <c r="H192" s="17">
        <v>96.2</v>
      </c>
      <c r="I192" s="17">
        <v>108.37726278377029</v>
      </c>
      <c r="J192" s="17">
        <v>101.08841584282204</v>
      </c>
      <c r="K192" s="17">
        <v>623.21416791999991</v>
      </c>
      <c r="L192" s="17">
        <v>136.68381162</v>
      </c>
      <c r="M192" s="17">
        <v>338.18271575999995</v>
      </c>
      <c r="N192" s="17">
        <v>433.32958399999995</v>
      </c>
      <c r="O192" s="17">
        <v>93.759482999999989</v>
      </c>
      <c r="P192" s="17">
        <v>225.48241699999997</v>
      </c>
      <c r="Q192" s="17">
        <v>111.775874</v>
      </c>
      <c r="R192" s="89">
        <f t="shared" si="32"/>
        <v>5.7504143573307465</v>
      </c>
      <c r="S192" s="89">
        <f t="shared" si="33"/>
        <v>1.2611853086999045</v>
      </c>
      <c r="T192" s="89">
        <f t="shared" si="34"/>
        <v>3.1204212680175152</v>
      </c>
      <c r="U192" s="89">
        <f t="shared" si="35"/>
        <v>4.2866393778864351</v>
      </c>
      <c r="V192" s="89">
        <f t="shared" si="36"/>
        <v>0.9274997755013048</v>
      </c>
      <c r="W192" s="89">
        <f t="shared" si="37"/>
        <v>1.1057238662617428</v>
      </c>
      <c r="X192" s="89">
        <f t="shared" si="38"/>
        <v>2.2305465479901545</v>
      </c>
      <c r="Y192" s="89">
        <v>28601432.834033057</v>
      </c>
      <c r="Z192" s="89">
        <f t="shared" si="31"/>
        <v>247953.47060280069</v>
      </c>
      <c r="AA192" s="15">
        <v>20271030288.23</v>
      </c>
      <c r="AB192" s="103">
        <v>29833441837</v>
      </c>
      <c r="AC192" s="15">
        <f t="shared" si="23"/>
        <v>175734982.99289119</v>
      </c>
      <c r="AD192" s="15">
        <f t="shared" si="24"/>
        <v>258634086.14651063</v>
      </c>
      <c r="AE192" s="13">
        <v>69.469953338777742</v>
      </c>
      <c r="AF192" s="13">
        <v>1527.2076929999998</v>
      </c>
      <c r="AG192" s="13">
        <v>1384.883949</v>
      </c>
      <c r="AH192" s="13">
        <v>1934.4219269999999</v>
      </c>
      <c r="AI192" s="13">
        <v>3733.60956145</v>
      </c>
      <c r="AJ192" s="13">
        <v>992.38084555</v>
      </c>
      <c r="AK192" s="13">
        <v>1096.5225009999999</v>
      </c>
      <c r="AL192" s="15">
        <f t="shared" si="25"/>
        <v>13.239771937581274</v>
      </c>
      <c r="AM192" s="15">
        <f t="shared" si="26"/>
        <v>12.00592933680104</v>
      </c>
      <c r="AN192" s="15">
        <f t="shared" si="27"/>
        <v>16.770021040312095</v>
      </c>
      <c r="AO192" s="15">
        <f t="shared" si="27"/>
        <v>32.367659830515827</v>
      </c>
      <c r="AP192" s="15">
        <f t="shared" si="28"/>
        <v>8.6032149592544442</v>
      </c>
      <c r="AQ192" s="15">
        <f t="shared" si="29"/>
        <v>9.5060468227134809</v>
      </c>
    </row>
    <row r="193" spans="1:43">
      <c r="A193" s="70">
        <v>39783</v>
      </c>
      <c r="B193" s="13">
        <v>2008</v>
      </c>
      <c r="C193" s="13">
        <v>12</v>
      </c>
      <c r="D193" s="15">
        <v>198.82</v>
      </c>
      <c r="E193" s="15">
        <v>135.915896246703</v>
      </c>
      <c r="F193" s="17">
        <v>115.84</v>
      </c>
      <c r="G193" s="17">
        <v>118.9</v>
      </c>
      <c r="H193" s="17">
        <v>79.099999999999994</v>
      </c>
      <c r="I193" s="17">
        <v>103.05509799310879</v>
      </c>
      <c r="J193" s="17">
        <v>92.162826927561966</v>
      </c>
      <c r="K193" s="17">
        <v>518.65724468999997</v>
      </c>
      <c r="L193" s="17">
        <v>114.49710186000001</v>
      </c>
      <c r="M193" s="17">
        <v>311.04233145999996</v>
      </c>
      <c r="N193" s="17">
        <v>437.49594999999999</v>
      </c>
      <c r="O193" s="17">
        <v>100.190647</v>
      </c>
      <c r="P193" s="17">
        <v>218.202821</v>
      </c>
      <c r="Q193" s="17">
        <v>117.247004</v>
      </c>
      <c r="R193" s="89">
        <f t="shared" si="32"/>
        <v>5.0328150163389509</v>
      </c>
      <c r="S193" s="89">
        <f t="shared" si="33"/>
        <v>1.1110280237437293</v>
      </c>
      <c r="T193" s="89">
        <f t="shared" si="34"/>
        <v>3.0182139216518831</v>
      </c>
      <c r="U193" s="89">
        <f t="shared" si="35"/>
        <v>4.7469892643794722</v>
      </c>
      <c r="V193" s="89">
        <f t="shared" si="36"/>
        <v>1.0871047507987979</v>
      </c>
      <c r="W193" s="89">
        <f t="shared" si="37"/>
        <v>1.2721723921527892</v>
      </c>
      <c r="X193" s="89">
        <f t="shared" si="38"/>
        <v>2.3675795141516525</v>
      </c>
      <c r="Y193" s="89">
        <v>28669142.04870306</v>
      </c>
      <c r="Z193" s="89">
        <f t="shared" si="31"/>
        <v>247489.14061380402</v>
      </c>
      <c r="AA193" s="15">
        <v>21718611637.360001</v>
      </c>
      <c r="AB193" s="103">
        <v>31556434747.290001</v>
      </c>
      <c r="AC193" s="15">
        <f t="shared" si="23"/>
        <v>187488014.82527626</v>
      </c>
      <c r="AD193" s="15">
        <f t="shared" si="24"/>
        <v>272413973.99248964</v>
      </c>
      <c r="AE193" s="13">
        <v>70.330475544608703</v>
      </c>
      <c r="AF193" s="13">
        <v>1630.9093480000001</v>
      </c>
      <c r="AG193" s="13">
        <v>1484.0253299999999</v>
      </c>
      <c r="AH193" s="13">
        <v>2219.2995540000002</v>
      </c>
      <c r="AI193" s="13">
        <v>9398.5697541150003</v>
      </c>
      <c r="AJ193" s="13">
        <v>3524.1471798500002</v>
      </c>
      <c r="AK193" s="13">
        <v>2749.8408810000001</v>
      </c>
      <c r="AL193" s="15">
        <f t="shared" si="25"/>
        <v>14.078982631215471</v>
      </c>
      <c r="AM193" s="15">
        <f t="shared" si="26"/>
        <v>12.810992144337016</v>
      </c>
      <c r="AN193" s="15">
        <f t="shared" si="27"/>
        <v>19.1583179730663</v>
      </c>
      <c r="AO193" s="15">
        <f t="shared" si="27"/>
        <v>81.134062103893299</v>
      </c>
      <c r="AP193" s="15">
        <f t="shared" si="28"/>
        <v>30.422541262517267</v>
      </c>
      <c r="AQ193" s="15">
        <f t="shared" si="29"/>
        <v>23.738267273825969</v>
      </c>
    </row>
    <row r="194" spans="1:43">
      <c r="A194" s="70">
        <v>39814</v>
      </c>
      <c r="B194" s="13">
        <v>2009</v>
      </c>
      <c r="C194" s="13">
        <v>1</v>
      </c>
      <c r="D194" s="15">
        <v>178.47</v>
      </c>
      <c r="E194" s="15">
        <v>97.925617809820196</v>
      </c>
      <c r="F194" s="17">
        <v>116.26</v>
      </c>
      <c r="G194" s="17">
        <v>115.2</v>
      </c>
      <c r="H194" s="17">
        <v>78.7</v>
      </c>
      <c r="I194" s="17">
        <v>95.698414838189905</v>
      </c>
      <c r="J194" s="17">
        <v>90.817019623876945</v>
      </c>
      <c r="K194" s="17">
        <v>370.19961367999997</v>
      </c>
      <c r="L194" s="17">
        <v>104.71634782999999</v>
      </c>
      <c r="M194" s="17">
        <v>182.55177215000001</v>
      </c>
      <c r="N194" s="17">
        <v>393.48485100000005</v>
      </c>
      <c r="O194" s="17">
        <v>73.005780999999999</v>
      </c>
      <c r="P194" s="17">
        <v>205.41361600000002</v>
      </c>
      <c r="Q194" s="17">
        <v>110.635627</v>
      </c>
      <c r="R194" s="89">
        <f t="shared" si="32"/>
        <v>3.8683985968413994</v>
      </c>
      <c r="S194" s="89">
        <f t="shared" si="33"/>
        <v>1.0942328355914559</v>
      </c>
      <c r="T194" s="89">
        <f t="shared" si="34"/>
        <v>1.9075736255262397</v>
      </c>
      <c r="U194" s="89">
        <f t="shared" si="35"/>
        <v>4.3327214725790002</v>
      </c>
      <c r="V194" s="89">
        <f t="shared" si="36"/>
        <v>0.80387774562914471</v>
      </c>
      <c r="W194" s="89">
        <f t="shared" si="37"/>
        <v>1.2182256966612952</v>
      </c>
      <c r="X194" s="89">
        <f t="shared" si="38"/>
        <v>2.2618405322122483</v>
      </c>
      <c r="Y194" s="89">
        <v>28340508.93678306</v>
      </c>
      <c r="Z194" s="89">
        <f t="shared" si="31"/>
        <v>243768.35486653243</v>
      </c>
      <c r="AA194" s="15">
        <v>20764653568.549999</v>
      </c>
      <c r="AB194" s="103">
        <v>30614158392.870003</v>
      </c>
      <c r="AC194" s="15">
        <f t="shared" si="23"/>
        <v>178605311.96069154</v>
      </c>
      <c r="AD194" s="15">
        <f t="shared" si="24"/>
        <v>263324947.47006711</v>
      </c>
      <c r="AE194" s="13">
        <v>71.303805263033453</v>
      </c>
      <c r="AF194" s="13">
        <v>1726.6760409999999</v>
      </c>
      <c r="AG194" s="13">
        <v>1604.8782960000001</v>
      </c>
      <c r="AH194" s="13">
        <v>2302.3232309999999</v>
      </c>
      <c r="AI194" s="13">
        <v>3420.2282851700002</v>
      </c>
      <c r="AJ194" s="13">
        <v>586.67533400000002</v>
      </c>
      <c r="AK194" s="13">
        <v>1041.1358949999999</v>
      </c>
      <c r="AL194" s="15">
        <f t="shared" si="25"/>
        <v>14.851849655943573</v>
      </c>
      <c r="AM194" s="15">
        <f t="shared" si="26"/>
        <v>13.804217237226906</v>
      </c>
      <c r="AN194" s="15">
        <f t="shared" si="27"/>
        <v>19.803227515912607</v>
      </c>
      <c r="AO194" s="15">
        <f t="shared" si="27"/>
        <v>29.418787933683124</v>
      </c>
      <c r="AP194" s="15">
        <f t="shared" si="28"/>
        <v>5.0462354550146227</v>
      </c>
      <c r="AQ194" s="15">
        <f t="shared" si="29"/>
        <v>8.9552373559263714</v>
      </c>
    </row>
    <row r="195" spans="1:43">
      <c r="A195" s="70">
        <v>39845</v>
      </c>
      <c r="B195" s="13">
        <v>2009</v>
      </c>
      <c r="C195" s="13">
        <v>2</v>
      </c>
      <c r="D195" s="15">
        <v>173.29</v>
      </c>
      <c r="E195" s="15">
        <v>90.7751467551888</v>
      </c>
      <c r="F195" s="17">
        <v>116.18</v>
      </c>
      <c r="G195" s="17">
        <v>115.26</v>
      </c>
      <c r="H195" s="17">
        <v>76.099999999999994</v>
      </c>
      <c r="I195" s="17">
        <v>86.330964383778209</v>
      </c>
      <c r="J195" s="17">
        <v>90.611423852292958</v>
      </c>
      <c r="K195" s="17">
        <v>395.06396919000002</v>
      </c>
      <c r="L195" s="17">
        <v>118.33584526999999</v>
      </c>
      <c r="M195" s="17">
        <v>189.11168152000005</v>
      </c>
      <c r="N195" s="17">
        <v>317.35516099999995</v>
      </c>
      <c r="O195" s="17">
        <v>59.969964000000004</v>
      </c>
      <c r="P195" s="17">
        <v>164.792429</v>
      </c>
      <c r="Q195" s="17">
        <v>88.290171999999984</v>
      </c>
      <c r="R195" s="89">
        <f t="shared" si="32"/>
        <v>4.5761560989145336</v>
      </c>
      <c r="S195" s="89">
        <f t="shared" si="33"/>
        <v>1.3707230784999267</v>
      </c>
      <c r="T195" s="89">
        <f t="shared" si="34"/>
        <v>2.1905429050846394</v>
      </c>
      <c r="U195" s="89">
        <f t="shared" si="35"/>
        <v>3.5023747283491025</v>
      </c>
      <c r="V195" s="89">
        <f t="shared" si="36"/>
        <v>0.66183668074522195</v>
      </c>
      <c r="W195" s="89">
        <f t="shared" si="37"/>
        <v>0.97438234878554741</v>
      </c>
      <c r="X195" s="89">
        <f t="shared" si="38"/>
        <v>1.8186716640567375</v>
      </c>
      <c r="Y195" s="89">
        <v>28254830.298593055</v>
      </c>
      <c r="Z195" s="89">
        <f t="shared" si="31"/>
        <v>243198.74589940655</v>
      </c>
      <c r="AA195" s="15">
        <v>20187030301.429996</v>
      </c>
      <c r="AB195" s="103">
        <v>30497830830.68</v>
      </c>
      <c r="AC195" s="15">
        <f t="shared" ref="AC195:AC252" si="39">AA195/$F195</f>
        <v>173756501.1312618</v>
      </c>
      <c r="AD195" s="15">
        <f t="shared" ref="AD195:AD253" si="40">AB195/$F195</f>
        <v>262504999.40333962</v>
      </c>
      <c r="AE195" s="13">
        <v>69.991771659823783</v>
      </c>
      <c r="AF195" s="13">
        <v>1109.667475</v>
      </c>
      <c r="AG195" s="13">
        <v>1010.052891</v>
      </c>
      <c r="AH195" s="13">
        <v>2214.083658</v>
      </c>
      <c r="AI195" s="13">
        <v>4137.7489457400006</v>
      </c>
      <c r="AJ195" s="13">
        <v>736.43613900000003</v>
      </c>
      <c r="AK195" s="13">
        <v>1111.153777</v>
      </c>
      <c r="AL195" s="15">
        <f t="shared" si="25"/>
        <v>9.5512779738337059</v>
      </c>
      <c r="AM195" s="15">
        <f t="shared" si="26"/>
        <v>8.6938620330521594</v>
      </c>
      <c r="AN195" s="15">
        <f t="shared" si="27"/>
        <v>19.057356326390082</v>
      </c>
      <c r="AO195" s="15">
        <f t="shared" si="27"/>
        <v>35.61498490049923</v>
      </c>
      <c r="AP195" s="15">
        <f t="shared" si="28"/>
        <v>6.3387514116026855</v>
      </c>
      <c r="AQ195" s="15">
        <f t="shared" si="29"/>
        <v>9.5640710707522807</v>
      </c>
    </row>
    <row r="196" spans="1:43">
      <c r="A196" s="70">
        <v>39873</v>
      </c>
      <c r="B196" s="13">
        <v>2009</v>
      </c>
      <c r="C196" s="13">
        <v>3</v>
      </c>
      <c r="D196" s="15">
        <v>195.24</v>
      </c>
      <c r="E196" s="15">
        <v>97.464180423160002</v>
      </c>
      <c r="F196" s="17">
        <v>115.61</v>
      </c>
      <c r="G196" s="17">
        <v>127.81</v>
      </c>
      <c r="H196" s="17">
        <v>88.6</v>
      </c>
      <c r="I196" s="17">
        <v>78.206239773347264</v>
      </c>
      <c r="J196" s="17">
        <v>89.033302144046274</v>
      </c>
      <c r="K196" s="17">
        <v>414.60818064999995</v>
      </c>
      <c r="L196" s="17">
        <v>118.93941484</v>
      </c>
      <c r="M196" s="17">
        <v>186.88800622000002</v>
      </c>
      <c r="N196" s="17">
        <v>367.08393999999998</v>
      </c>
      <c r="O196" s="17">
        <v>67.001074000000003</v>
      </c>
      <c r="P196" s="17">
        <v>181.23063999999999</v>
      </c>
      <c r="Q196" s="17">
        <v>115.001904</v>
      </c>
      <c r="R196" s="89">
        <f t="shared" si="32"/>
        <v>5.3014718755382315</v>
      </c>
      <c r="S196" s="89">
        <f t="shared" si="33"/>
        <v>1.5208430322785398</v>
      </c>
      <c r="T196" s="89">
        <f t="shared" si="34"/>
        <v>2.3896815236434827</v>
      </c>
      <c r="U196" s="89">
        <f t="shared" si="35"/>
        <v>4.1229959033317423</v>
      </c>
      <c r="V196" s="89">
        <f t="shared" si="36"/>
        <v>0.75253946991205034</v>
      </c>
      <c r="W196" s="89">
        <f t="shared" si="37"/>
        <v>1.2916729047512956</v>
      </c>
      <c r="X196" s="89">
        <f t="shared" si="38"/>
        <v>2.0355376655219231</v>
      </c>
      <c r="Y196" s="89">
        <v>28244773.99048306</v>
      </c>
      <c r="Z196" s="89">
        <f t="shared" si="31"/>
        <v>244310.82078092778</v>
      </c>
      <c r="AA196" s="15">
        <v>19560867838.700005</v>
      </c>
      <c r="AB196" s="103">
        <v>30034357946.450001</v>
      </c>
      <c r="AC196" s="15">
        <f t="shared" si="39"/>
        <v>169197023.08364332</v>
      </c>
      <c r="AD196" s="15">
        <f t="shared" si="40"/>
        <v>259790311.79352999</v>
      </c>
      <c r="AE196" s="13">
        <v>69.958261918629276</v>
      </c>
      <c r="AF196" s="13">
        <v>1263.2354720000001</v>
      </c>
      <c r="AG196" s="13">
        <v>1151.5029400000001</v>
      </c>
      <c r="AH196" s="13">
        <v>2087.3349410000001</v>
      </c>
      <c r="AI196" s="13">
        <v>3211.2724528983003</v>
      </c>
      <c r="AJ196" s="13">
        <v>1423.084063</v>
      </c>
      <c r="AK196" s="13">
        <v>882.03616499999998</v>
      </c>
      <c r="AL196" s="15">
        <f t="shared" si="25"/>
        <v>10.926697275322205</v>
      </c>
      <c r="AM196" s="15">
        <f t="shared" si="26"/>
        <v>9.960236484733155</v>
      </c>
      <c r="AN196" s="15">
        <f t="shared" si="27"/>
        <v>18.054968782977252</v>
      </c>
      <c r="AO196" s="15">
        <f t="shared" si="27"/>
        <v>27.776770633148519</v>
      </c>
      <c r="AP196" s="15">
        <f t="shared" si="28"/>
        <v>12.3093509471499</v>
      </c>
      <c r="AQ196" s="15">
        <f t="shared" si="29"/>
        <v>7.6294106478678314</v>
      </c>
    </row>
    <row r="197" spans="1:43">
      <c r="A197" s="70">
        <v>39904</v>
      </c>
      <c r="B197" s="13">
        <v>2009</v>
      </c>
      <c r="C197" s="13">
        <v>4</v>
      </c>
      <c r="D197" s="15">
        <v>211.58</v>
      </c>
      <c r="E197" s="15">
        <v>94.292655018682694</v>
      </c>
      <c r="F197" s="17">
        <v>115.11</v>
      </c>
      <c r="G197" s="17">
        <v>123.09</v>
      </c>
      <c r="H197" s="17">
        <v>85.2</v>
      </c>
      <c r="I197" s="17">
        <v>73.478082365841772</v>
      </c>
      <c r="J197" s="17">
        <v>89.150300475690301</v>
      </c>
      <c r="K197" s="17">
        <v>380.42603412</v>
      </c>
      <c r="L197" s="17">
        <v>125.72953015</v>
      </c>
      <c r="M197" s="17">
        <v>154.42449242999999</v>
      </c>
      <c r="N197" s="17">
        <v>334.61902500000002</v>
      </c>
      <c r="O197" s="17">
        <v>59.929640999999997</v>
      </c>
      <c r="P197" s="17">
        <v>163.08032100000003</v>
      </c>
      <c r="Q197" s="17">
        <v>106.41331</v>
      </c>
      <c r="R197" s="89">
        <f t="shared" si="32"/>
        <v>5.1774083083155027</v>
      </c>
      <c r="S197" s="89">
        <f t="shared" si="33"/>
        <v>1.7111161056708346</v>
      </c>
      <c r="T197" s="89">
        <f t="shared" si="34"/>
        <v>2.1016402096768423</v>
      </c>
      <c r="U197" s="89">
        <f t="shared" si="35"/>
        <v>3.7534256554888974</v>
      </c>
      <c r="V197" s="89">
        <f t="shared" si="36"/>
        <v>0.6722315088140588</v>
      </c>
      <c r="W197" s="89">
        <f t="shared" si="37"/>
        <v>1.1936393868803281</v>
      </c>
      <c r="X197" s="89">
        <f t="shared" si="38"/>
        <v>1.82927393547562</v>
      </c>
      <c r="Y197" s="89">
        <v>28665841.922213059</v>
      </c>
      <c r="Z197" s="89">
        <f t="shared" si="31"/>
        <v>249029.98803069288</v>
      </c>
      <c r="AA197" s="15">
        <v>19311939494.810001</v>
      </c>
      <c r="AB197" s="103">
        <v>30147151178.220001</v>
      </c>
      <c r="AC197" s="15">
        <f t="shared" si="39"/>
        <v>167769433.54017898</v>
      </c>
      <c r="AD197" s="15">
        <f t="shared" si="40"/>
        <v>261898628.94813657</v>
      </c>
      <c r="AE197" s="13">
        <v>71.6405976642761</v>
      </c>
      <c r="AF197" s="13">
        <v>1712.8757949999999</v>
      </c>
      <c r="AG197" s="13">
        <v>1593.0306089999999</v>
      </c>
      <c r="AH197" s="13">
        <v>2006.7111479999999</v>
      </c>
      <c r="AI197" s="13">
        <v>5308.1666215700006</v>
      </c>
      <c r="AJ197" s="13">
        <v>1070.98144</v>
      </c>
      <c r="AK197" s="13">
        <v>945.24700499999994</v>
      </c>
      <c r="AL197" s="15">
        <f t="shared" si="25"/>
        <v>14.880338762922422</v>
      </c>
      <c r="AM197" s="15">
        <f t="shared" si="26"/>
        <v>13.839202580140734</v>
      </c>
      <c r="AN197" s="15">
        <f t="shared" si="27"/>
        <v>17.432987125358352</v>
      </c>
      <c r="AO197" s="15">
        <f t="shared" si="27"/>
        <v>46.113861711145866</v>
      </c>
      <c r="AP197" s="15">
        <f t="shared" si="28"/>
        <v>9.3039826253149158</v>
      </c>
      <c r="AQ197" s="15">
        <f t="shared" si="29"/>
        <v>8.2116845191555896</v>
      </c>
    </row>
    <row r="198" spans="1:43">
      <c r="A198" s="70">
        <v>39934</v>
      </c>
      <c r="B198" s="13">
        <v>2009</v>
      </c>
      <c r="C198" s="13">
        <v>5</v>
      </c>
      <c r="D198" s="15">
        <v>210.36</v>
      </c>
      <c r="E198" s="15">
        <v>109.245777196715</v>
      </c>
      <c r="F198" s="17">
        <v>114.89</v>
      </c>
      <c r="G198" s="17">
        <v>124.41</v>
      </c>
      <c r="H198" s="17">
        <v>91.3</v>
      </c>
      <c r="I198" s="17">
        <v>71.469507649361873</v>
      </c>
      <c r="J198" s="17">
        <v>90.90575789366585</v>
      </c>
      <c r="K198" s="17">
        <v>456.25191541000004</v>
      </c>
      <c r="L198" s="17">
        <v>135.30317514000001</v>
      </c>
      <c r="M198" s="17">
        <v>195.54895403999998</v>
      </c>
      <c r="N198" s="17">
        <v>331.01177099999995</v>
      </c>
      <c r="O198" s="17">
        <v>67.374224999999996</v>
      </c>
      <c r="P198" s="17">
        <v>171.38766699999999</v>
      </c>
      <c r="Q198" s="17">
        <v>87.798304000000002</v>
      </c>
      <c r="R198" s="89">
        <f t="shared" si="32"/>
        <v>6.3838681756201208</v>
      </c>
      <c r="S198" s="89">
        <f t="shared" si="33"/>
        <v>1.8931594688438864</v>
      </c>
      <c r="T198" s="89">
        <f t="shared" si="34"/>
        <v>2.7361172683515189</v>
      </c>
      <c r="U198" s="89">
        <f t="shared" si="35"/>
        <v>3.6412629812425146</v>
      </c>
      <c r="V198" s="89">
        <f t="shared" si="36"/>
        <v>0.74114364767530871</v>
      </c>
      <c r="W198" s="89">
        <f t="shared" si="37"/>
        <v>0.96581675390352395</v>
      </c>
      <c r="X198" s="89">
        <f t="shared" si="38"/>
        <v>1.8853334593005135</v>
      </c>
      <c r="Y198" s="89">
        <v>28912853.875813063</v>
      </c>
      <c r="Z198" s="89">
        <f t="shared" si="31"/>
        <v>251656.83589357702</v>
      </c>
      <c r="AA198" s="15">
        <v>19384382701.689995</v>
      </c>
      <c r="AB198" s="103">
        <v>30158178551.409996</v>
      </c>
      <c r="AC198" s="15">
        <f t="shared" si="39"/>
        <v>168721235.10914785</v>
      </c>
      <c r="AD198" s="15">
        <f t="shared" si="40"/>
        <v>262496114.12142044</v>
      </c>
      <c r="AE198" s="13">
        <v>73.450579772322257</v>
      </c>
      <c r="AF198" s="13">
        <v>1836.3478730000002</v>
      </c>
      <c r="AG198" s="13">
        <v>1720.3622130000001</v>
      </c>
      <c r="AH198" s="13">
        <v>2262.9053610000001</v>
      </c>
      <c r="AI198" s="13">
        <v>4258.4489090900006</v>
      </c>
      <c r="AJ198" s="13">
        <v>1263.1160649999999</v>
      </c>
      <c r="AK198" s="13">
        <v>1127.352273</v>
      </c>
      <c r="AL198" s="15">
        <f t="shared" si="25"/>
        <v>15.983530968752721</v>
      </c>
      <c r="AM198" s="15">
        <f t="shared" si="26"/>
        <v>14.973994368526418</v>
      </c>
      <c r="AN198" s="15">
        <f t="shared" si="27"/>
        <v>19.696277839672732</v>
      </c>
      <c r="AO198" s="15">
        <f t="shared" si="27"/>
        <v>37.065444417181659</v>
      </c>
      <c r="AP198" s="15">
        <f t="shared" si="28"/>
        <v>10.994134084776743</v>
      </c>
      <c r="AQ198" s="15">
        <f t="shared" si="29"/>
        <v>9.8124490643223954</v>
      </c>
    </row>
    <row r="199" spans="1:43">
      <c r="A199" s="70">
        <v>39965</v>
      </c>
      <c r="B199" s="13">
        <v>2009</v>
      </c>
      <c r="C199" s="13">
        <v>6</v>
      </c>
      <c r="D199" s="15">
        <v>209.81</v>
      </c>
      <c r="E199" s="15">
        <v>107.750388834129</v>
      </c>
      <c r="F199" s="17">
        <v>115.12</v>
      </c>
      <c r="G199" s="17">
        <v>125.61</v>
      </c>
      <c r="H199" s="17">
        <v>92.2</v>
      </c>
      <c r="I199" s="17">
        <v>72.900303726371462</v>
      </c>
      <c r="J199" s="17">
        <v>93.37521612669704</v>
      </c>
      <c r="K199" s="17">
        <v>467.05641174000004</v>
      </c>
      <c r="L199" s="17">
        <v>146.78302849000002</v>
      </c>
      <c r="M199" s="17">
        <v>176.34866390999997</v>
      </c>
      <c r="N199" s="17">
        <v>335.02275000000009</v>
      </c>
      <c r="O199" s="17">
        <v>64.362876999999997</v>
      </c>
      <c r="P199" s="17">
        <v>169.22390500000003</v>
      </c>
      <c r="Q199" s="17">
        <v>99.090386000000009</v>
      </c>
      <c r="R199" s="89">
        <f t="shared" si="32"/>
        <v>6.4067827960371559</v>
      </c>
      <c r="S199" s="89">
        <f t="shared" si="33"/>
        <v>2.0134762269433688</v>
      </c>
      <c r="T199" s="89">
        <f t="shared" si="34"/>
        <v>2.4190388091100146</v>
      </c>
      <c r="U199" s="89">
        <f t="shared" si="35"/>
        <v>3.5879194062096875</v>
      </c>
      <c r="V199" s="89">
        <f t="shared" si="36"/>
        <v>0.68929293735361874</v>
      </c>
      <c r="W199" s="89">
        <f t="shared" si="37"/>
        <v>1.0612064968668804</v>
      </c>
      <c r="X199" s="89">
        <f t="shared" si="38"/>
        <v>1.8123000087130934</v>
      </c>
      <c r="Y199" s="89">
        <v>29307710.926533062</v>
      </c>
      <c r="Z199" s="89">
        <f t="shared" si="31"/>
        <v>254584.00735348384</v>
      </c>
      <c r="AA199" s="15">
        <v>20078216502.060001</v>
      </c>
      <c r="AB199" s="103">
        <v>32306157460.360001</v>
      </c>
      <c r="AC199" s="15">
        <f t="shared" si="39"/>
        <v>174411192.68641418</v>
      </c>
      <c r="AD199" s="15">
        <f t="shared" si="40"/>
        <v>280630276.75781792</v>
      </c>
      <c r="AE199" s="13">
        <v>73.968800547613455</v>
      </c>
      <c r="AF199" s="13">
        <v>1320.274105</v>
      </c>
      <c r="AG199" s="13">
        <v>1188.3377069999999</v>
      </c>
      <c r="AH199" s="13">
        <v>1597.1544509999999</v>
      </c>
      <c r="AI199" s="13">
        <v>4468.6384585300002</v>
      </c>
      <c r="AJ199" s="13">
        <v>1240.9951189999999</v>
      </c>
      <c r="AK199" s="13">
        <v>1236.6398449999999</v>
      </c>
      <c r="AL199" s="15">
        <f t="shared" si="25"/>
        <v>11.46867707609451</v>
      </c>
      <c r="AM199" s="15">
        <f t="shared" si="26"/>
        <v>10.322599956567059</v>
      </c>
      <c r="AN199" s="15">
        <f t="shared" si="27"/>
        <v>13.87382254169562</v>
      </c>
      <c r="AO199" s="15">
        <f t="shared" si="27"/>
        <v>38.817220800295345</v>
      </c>
      <c r="AP199" s="15">
        <f t="shared" si="28"/>
        <v>10.780013194927031</v>
      </c>
      <c r="AQ199" s="15">
        <f t="shared" si="29"/>
        <v>10.742180724461431</v>
      </c>
    </row>
    <row r="200" spans="1:43">
      <c r="A200" s="70">
        <v>39995</v>
      </c>
      <c r="B200" s="13">
        <v>2009</v>
      </c>
      <c r="C200" s="13">
        <v>7</v>
      </c>
      <c r="D200" s="15">
        <v>206.19</v>
      </c>
      <c r="E200" s="15">
        <v>106.63134606289</v>
      </c>
      <c r="F200" s="17">
        <v>114.89</v>
      </c>
      <c r="G200" s="17">
        <v>131.44</v>
      </c>
      <c r="H200" s="17">
        <v>97.7</v>
      </c>
      <c r="I200" s="17">
        <v>73.819090998505928</v>
      </c>
      <c r="J200" s="17">
        <v>92.621046645613475</v>
      </c>
      <c r="K200" s="17">
        <v>489.97451533999998</v>
      </c>
      <c r="L200" s="17">
        <v>158.44132910000002</v>
      </c>
      <c r="M200" s="17">
        <v>191.01101881999998</v>
      </c>
      <c r="N200" s="17">
        <v>388.43298600000003</v>
      </c>
      <c r="O200" s="17">
        <v>83.940009000000003</v>
      </c>
      <c r="P200" s="17">
        <v>199.95337899999998</v>
      </c>
      <c r="Q200" s="17">
        <v>100.802924</v>
      </c>
      <c r="R200" s="89">
        <f t="shared" si="32"/>
        <v>6.6375040482402703</v>
      </c>
      <c r="S200" s="89">
        <f t="shared" si="33"/>
        <v>2.1463462494167915</v>
      </c>
      <c r="T200" s="89">
        <f t="shared" si="34"/>
        <v>2.5875558237890788</v>
      </c>
      <c r="U200" s="89">
        <f t="shared" si="35"/>
        <v>4.1937874820851659</v>
      </c>
      <c r="V200" s="89">
        <f t="shared" si="36"/>
        <v>0.90627359590494749</v>
      </c>
      <c r="W200" s="89">
        <f t="shared" si="37"/>
        <v>1.0883371290943409</v>
      </c>
      <c r="X200" s="89">
        <f t="shared" si="38"/>
        <v>2.1588330756513834</v>
      </c>
      <c r="Y200" s="89">
        <v>29308740.993193053</v>
      </c>
      <c r="Z200" s="89">
        <f t="shared" si="31"/>
        <v>255102.62854202327</v>
      </c>
      <c r="AA200" s="15">
        <v>20219169156.049999</v>
      </c>
      <c r="AB200" s="103">
        <v>32852311060.189999</v>
      </c>
      <c r="AC200" s="15">
        <f t="shared" si="39"/>
        <v>175987197.80703279</v>
      </c>
      <c r="AD200" s="15">
        <f t="shared" si="40"/>
        <v>285945783.44668812</v>
      </c>
      <c r="AE200" s="13">
        <v>74.385391899321064</v>
      </c>
      <c r="AF200" s="13">
        <v>3210.4491510000003</v>
      </c>
      <c r="AG200" s="13">
        <v>3066.9547240000002</v>
      </c>
      <c r="AH200" s="13">
        <v>2075.9638329999998</v>
      </c>
      <c r="AI200" s="13">
        <v>5051.6849991700001</v>
      </c>
      <c r="AJ200" s="13">
        <v>1998.20623</v>
      </c>
      <c r="AK200" s="13">
        <v>1216.7740940000001</v>
      </c>
      <c r="AL200" s="15">
        <f t="shared" si="25"/>
        <v>27.943677874488642</v>
      </c>
      <c r="AM200" s="15">
        <f t="shared" si="26"/>
        <v>26.694705579249717</v>
      </c>
      <c r="AN200" s="15">
        <f t="shared" si="27"/>
        <v>18.069142945426059</v>
      </c>
      <c r="AO200" s="15">
        <f t="shared" si="27"/>
        <v>43.969753670206288</v>
      </c>
      <c r="AP200" s="15">
        <f t="shared" si="28"/>
        <v>17.392342501523196</v>
      </c>
      <c r="AQ200" s="15">
        <f t="shared" si="29"/>
        <v>10.59077460179302</v>
      </c>
    </row>
    <row r="201" spans="1:43">
      <c r="A201" s="70">
        <v>40026</v>
      </c>
      <c r="B201" s="13">
        <v>2009</v>
      </c>
      <c r="C201" s="13">
        <v>8</v>
      </c>
      <c r="D201" s="15">
        <v>199.9</v>
      </c>
      <c r="E201" s="15">
        <v>100.815978602047</v>
      </c>
      <c r="F201" s="17">
        <v>115.61</v>
      </c>
      <c r="G201" s="17">
        <v>130.69999999999999</v>
      </c>
      <c r="H201" s="17">
        <v>99.6</v>
      </c>
      <c r="I201" s="17">
        <v>77.86887264278927</v>
      </c>
      <c r="J201" s="17">
        <v>94.567145774675083</v>
      </c>
      <c r="K201" s="17">
        <v>496.82907493000005</v>
      </c>
      <c r="L201" s="17">
        <v>164.17484258000002</v>
      </c>
      <c r="M201" s="17">
        <v>177.59282005</v>
      </c>
      <c r="N201" s="17">
        <v>369.941644</v>
      </c>
      <c r="O201" s="17">
        <v>74.835135000000008</v>
      </c>
      <c r="P201" s="17">
        <v>181.941687</v>
      </c>
      <c r="Q201" s="17">
        <v>106.56895499999999</v>
      </c>
      <c r="R201" s="89">
        <f t="shared" si="32"/>
        <v>6.3803296242533554</v>
      </c>
      <c r="S201" s="89">
        <f t="shared" si="33"/>
        <v>2.1083500634858976</v>
      </c>
      <c r="T201" s="89">
        <f t="shared" si="34"/>
        <v>2.2806650979098935</v>
      </c>
      <c r="U201" s="89">
        <f t="shared" si="35"/>
        <v>3.9119468074193451</v>
      </c>
      <c r="V201" s="89">
        <f t="shared" si="36"/>
        <v>0.79134391111168256</v>
      </c>
      <c r="W201" s="89">
        <f t="shared" si="37"/>
        <v>1.1269130957375153</v>
      </c>
      <c r="X201" s="89">
        <f t="shared" si="38"/>
        <v>1.9239418247169269</v>
      </c>
      <c r="Y201" s="89">
        <v>29418024.305583064</v>
      </c>
      <c r="Z201" s="89">
        <f t="shared" si="31"/>
        <v>254459.16707536601</v>
      </c>
      <c r="AA201" s="15">
        <v>20323514462.369999</v>
      </c>
      <c r="AB201" s="103">
        <v>33574125411.839996</v>
      </c>
      <c r="AC201" s="15">
        <f t="shared" si="39"/>
        <v>175793741.56534901</v>
      </c>
      <c r="AD201" s="15">
        <f t="shared" si="40"/>
        <v>290408488.98745781</v>
      </c>
      <c r="AE201" s="13">
        <v>74.630279911398077</v>
      </c>
      <c r="AF201" s="13">
        <v>1291.0997980000002</v>
      </c>
      <c r="AG201" s="13">
        <v>1149.045885</v>
      </c>
      <c r="AH201" s="13">
        <v>1947.2980310000003</v>
      </c>
      <c r="AI201" s="13">
        <v>4644.6697363900003</v>
      </c>
      <c r="AJ201" s="13">
        <v>1365.942556</v>
      </c>
      <c r="AK201" s="13">
        <v>1166.4568850000001</v>
      </c>
      <c r="AL201" s="15">
        <f t="shared" si="25"/>
        <v>11.167717308191335</v>
      </c>
      <c r="AM201" s="15">
        <f t="shared" si="26"/>
        <v>9.9389835221866623</v>
      </c>
      <c r="AN201" s="15">
        <f t="shared" si="27"/>
        <v>16.843681610587321</v>
      </c>
      <c r="AO201" s="15">
        <f t="shared" si="27"/>
        <v>40.175328573566304</v>
      </c>
      <c r="AP201" s="15">
        <f t="shared" si="28"/>
        <v>11.815090009514748</v>
      </c>
      <c r="AQ201" s="15">
        <f t="shared" si="29"/>
        <v>10.089584681255948</v>
      </c>
    </row>
    <row r="202" spans="1:43">
      <c r="A202" s="70">
        <v>40057</v>
      </c>
      <c r="B202" s="13">
        <v>2009</v>
      </c>
      <c r="C202" s="13">
        <v>9</v>
      </c>
      <c r="D202" s="15">
        <v>212.18</v>
      </c>
      <c r="E202" s="15">
        <v>93.581367561893501</v>
      </c>
      <c r="F202" s="17">
        <v>115.73</v>
      </c>
      <c r="G202" s="17">
        <v>129.81</v>
      </c>
      <c r="H202" s="17">
        <v>99.4</v>
      </c>
      <c r="I202" s="17">
        <v>84.585513303285126</v>
      </c>
      <c r="J202" s="17">
        <v>94.581498163771471</v>
      </c>
      <c r="K202" s="17">
        <v>492.61565447999988</v>
      </c>
      <c r="L202" s="17">
        <v>185.17482948</v>
      </c>
      <c r="M202" s="17">
        <v>145.20735494999997</v>
      </c>
      <c r="N202" s="17">
        <v>399.29094399999997</v>
      </c>
      <c r="O202" s="17">
        <v>82.996694999999988</v>
      </c>
      <c r="P202" s="17">
        <v>207.29469199999997</v>
      </c>
      <c r="Q202" s="17">
        <v>97.258602999999994</v>
      </c>
      <c r="R202" s="89">
        <f t="shared" si="32"/>
        <v>5.8238773430824322</v>
      </c>
      <c r="S202" s="89">
        <f t="shared" si="33"/>
        <v>2.1892026453282538</v>
      </c>
      <c r="T202" s="89">
        <f t="shared" si="34"/>
        <v>1.7166929569765987</v>
      </c>
      <c r="U202" s="89">
        <f t="shared" si="35"/>
        <v>4.2216601740502409</v>
      </c>
      <c r="V202" s="89">
        <f t="shared" si="36"/>
        <v>0.87751512305597068</v>
      </c>
      <c r="W202" s="89">
        <f t="shared" si="37"/>
        <v>1.0283047412887563</v>
      </c>
      <c r="X202" s="89">
        <f t="shared" si="38"/>
        <v>2.1917044667770149</v>
      </c>
      <c r="Y202" s="89">
        <v>29746016.813953061</v>
      </c>
      <c r="Z202" s="89">
        <f t="shared" si="31"/>
        <v>257029.43760436412</v>
      </c>
      <c r="AA202" s="15">
        <v>20978539903.439999</v>
      </c>
      <c r="AB202" s="103">
        <v>35618772195.899994</v>
      </c>
      <c r="AC202" s="15">
        <f t="shared" si="39"/>
        <v>181271406.7522682</v>
      </c>
      <c r="AD202" s="15">
        <f t="shared" si="40"/>
        <v>307774753.26967937</v>
      </c>
      <c r="AE202" s="13">
        <v>75.71067432396417</v>
      </c>
      <c r="AF202" s="13">
        <v>1311.5282380000001</v>
      </c>
      <c r="AG202" s="13">
        <v>1148.966921</v>
      </c>
      <c r="AH202" s="13">
        <v>1881.7848899999999</v>
      </c>
      <c r="AI202" s="13">
        <v>4550.6848008099996</v>
      </c>
      <c r="AJ202" s="13">
        <v>1137.3436839999999</v>
      </c>
      <c r="AK202" s="13">
        <v>1395.754737</v>
      </c>
      <c r="AL202" s="15">
        <f t="shared" si="25"/>
        <v>11.332655646764021</v>
      </c>
      <c r="AM202" s="15">
        <f t="shared" si="26"/>
        <v>9.9279955154238309</v>
      </c>
      <c r="AN202" s="15">
        <f t="shared" si="27"/>
        <v>16.260130389700162</v>
      </c>
      <c r="AO202" s="15">
        <f t="shared" si="27"/>
        <v>39.321565720297237</v>
      </c>
      <c r="AP202" s="15">
        <f t="shared" si="28"/>
        <v>9.8275614274604681</v>
      </c>
      <c r="AQ202" s="15">
        <f t="shared" si="29"/>
        <v>12.060440136524669</v>
      </c>
    </row>
    <row r="203" spans="1:43">
      <c r="A203" s="70">
        <v>40087</v>
      </c>
      <c r="B203" s="13">
        <v>2009</v>
      </c>
      <c r="C203" s="13">
        <v>10</v>
      </c>
      <c r="D203" s="15">
        <v>216.77</v>
      </c>
      <c r="E203" s="15">
        <v>98.9006517596859</v>
      </c>
      <c r="F203" s="17">
        <v>116.1</v>
      </c>
      <c r="G203" s="17">
        <v>132.47999999999999</v>
      </c>
      <c r="H203" s="17">
        <v>105.6</v>
      </c>
      <c r="I203" s="17">
        <v>85.064967500613477</v>
      </c>
      <c r="J203" s="17">
        <v>95.416745944012817</v>
      </c>
      <c r="K203" s="17">
        <v>528.08945511000002</v>
      </c>
      <c r="L203" s="17">
        <v>182.66130293999998</v>
      </c>
      <c r="M203" s="17">
        <v>186.07524331000005</v>
      </c>
      <c r="N203" s="17">
        <v>454.80283699999995</v>
      </c>
      <c r="O203" s="17">
        <v>93.307634000000007</v>
      </c>
      <c r="P203" s="17">
        <v>250.82314499999995</v>
      </c>
      <c r="Q203" s="17">
        <v>101.41192100000001</v>
      </c>
      <c r="R203" s="89">
        <f t="shared" si="32"/>
        <v>6.2080721432849719</v>
      </c>
      <c r="S203" s="89">
        <f t="shared" si="33"/>
        <v>2.1473152615814808</v>
      </c>
      <c r="T203" s="89">
        <f t="shared" si="34"/>
        <v>2.187448591086079</v>
      </c>
      <c r="U203" s="89">
        <f t="shared" si="35"/>
        <v>4.7664886545896481</v>
      </c>
      <c r="V203" s="89">
        <f t="shared" si="36"/>
        <v>0.97789578838445856</v>
      </c>
      <c r="W203" s="89">
        <f t="shared" si="37"/>
        <v>1.0628314767672433</v>
      </c>
      <c r="X203" s="89">
        <f t="shared" si="38"/>
        <v>2.6287119993294903</v>
      </c>
      <c r="Y203" s="89">
        <v>30140397.921523057</v>
      </c>
      <c r="Z203" s="89">
        <f t="shared" si="31"/>
        <v>259607.21723964735</v>
      </c>
      <c r="AA203" s="15">
        <v>21997227703.239998</v>
      </c>
      <c r="AB203" s="103">
        <v>37423443796.669998</v>
      </c>
      <c r="AC203" s="15">
        <f t="shared" si="39"/>
        <v>189467938.87372953</v>
      </c>
      <c r="AD203" s="15">
        <f t="shared" si="40"/>
        <v>322338017.19784671</v>
      </c>
      <c r="AE203" s="13">
        <v>76.434302034043384</v>
      </c>
      <c r="AF203" s="13">
        <v>1694.1597379999998</v>
      </c>
      <c r="AG203" s="13">
        <v>1509.9730939999999</v>
      </c>
      <c r="AH203" s="13">
        <v>2397.6431590000002</v>
      </c>
      <c r="AI203" s="13">
        <v>4758.9974802999996</v>
      </c>
      <c r="AJ203" s="13">
        <v>1208.815253</v>
      </c>
      <c r="AK203" s="13">
        <v>1451.101363</v>
      </c>
      <c r="AL203" s="15">
        <f t="shared" si="25"/>
        <v>14.592245805340223</v>
      </c>
      <c r="AM203" s="15">
        <f t="shared" si="26"/>
        <v>13.005797536606375</v>
      </c>
      <c r="AN203" s="15">
        <f t="shared" si="27"/>
        <v>20.651534530577091</v>
      </c>
      <c r="AO203" s="15">
        <f t="shared" si="27"/>
        <v>40.990503706287683</v>
      </c>
      <c r="AP203" s="15">
        <f t="shared" si="28"/>
        <v>10.411845417743326</v>
      </c>
      <c r="AQ203" s="15">
        <f t="shared" si="29"/>
        <v>12.498719750215333</v>
      </c>
    </row>
    <row r="204" spans="1:43">
      <c r="A204" s="70">
        <v>40118</v>
      </c>
      <c r="B204" s="13">
        <v>2009</v>
      </c>
      <c r="C204" s="13">
        <v>11</v>
      </c>
      <c r="D204" s="15">
        <v>209.7</v>
      </c>
      <c r="E204" s="15">
        <v>89.464123949112206</v>
      </c>
      <c r="F204" s="17">
        <v>115.88</v>
      </c>
      <c r="G204" s="17">
        <v>129.62</v>
      </c>
      <c r="H204" s="17">
        <v>101.4</v>
      </c>
      <c r="I204" s="17">
        <v>90.884002829799243</v>
      </c>
      <c r="J204" s="17">
        <v>96.602729006272497</v>
      </c>
      <c r="K204" s="17">
        <v>499.08236123000006</v>
      </c>
      <c r="L204" s="17">
        <v>206.45762165000002</v>
      </c>
      <c r="M204" s="17">
        <v>164.70992580000001</v>
      </c>
      <c r="N204" s="17">
        <v>433.41032499999994</v>
      </c>
      <c r="O204" s="17">
        <v>98.461604999999992</v>
      </c>
      <c r="P204" s="17">
        <v>191.31671900000001</v>
      </c>
      <c r="Q204" s="17">
        <v>131.76698300000001</v>
      </c>
      <c r="R204" s="89">
        <f t="shared" si="32"/>
        <v>5.4914214349102135</v>
      </c>
      <c r="S204" s="89">
        <f t="shared" si="33"/>
        <v>2.2716607458040596</v>
      </c>
      <c r="T204" s="89">
        <f t="shared" si="34"/>
        <v>1.8123093247604469</v>
      </c>
      <c r="U204" s="89">
        <f t="shared" si="35"/>
        <v>4.4865225802457225</v>
      </c>
      <c r="V204" s="89">
        <f t="shared" si="36"/>
        <v>1.0192424790981505</v>
      </c>
      <c r="W204" s="89">
        <f t="shared" si="37"/>
        <v>1.364008909017925</v>
      </c>
      <c r="X204" s="89">
        <f t="shared" si="38"/>
        <v>1.9804483886534681</v>
      </c>
      <c r="Y204" s="89">
        <v>30335103.365923062</v>
      </c>
      <c r="Z204" s="89">
        <f t="shared" si="31"/>
        <v>261780.31900175236</v>
      </c>
      <c r="AA204" s="15">
        <v>22774183566.759998</v>
      </c>
      <c r="AB204" s="103">
        <v>38146690716.769997</v>
      </c>
      <c r="AC204" s="15">
        <f t="shared" si="39"/>
        <v>196532478.1391094</v>
      </c>
      <c r="AD204" s="15">
        <f t="shared" si="40"/>
        <v>329191324.79090434</v>
      </c>
      <c r="AE204" s="13">
        <v>77.098893110050994</v>
      </c>
      <c r="AF204" s="13">
        <v>1618.6117230000002</v>
      </c>
      <c r="AG204" s="13">
        <v>1425.4947380000001</v>
      </c>
      <c r="AH204" s="13">
        <v>1965.821649</v>
      </c>
      <c r="AI204" s="13">
        <v>4220.0259397700002</v>
      </c>
      <c r="AJ204" s="13">
        <v>1127.9118659999999</v>
      </c>
      <c r="AK204" s="13">
        <v>1436.902409</v>
      </c>
      <c r="AL204" s="15">
        <f t="shared" si="25"/>
        <v>13.967998990334831</v>
      </c>
      <c r="AM204" s="15">
        <f t="shared" si="26"/>
        <v>12.301473403520886</v>
      </c>
      <c r="AN204" s="15">
        <f t="shared" si="27"/>
        <v>16.964287616499828</v>
      </c>
      <c r="AO204" s="15">
        <f t="shared" si="27"/>
        <v>36.417206936227132</v>
      </c>
      <c r="AP204" s="15">
        <f t="shared" si="28"/>
        <v>9.7334472385226096</v>
      </c>
      <c r="AQ204" s="15">
        <f t="shared" si="29"/>
        <v>12.399917233344841</v>
      </c>
    </row>
    <row r="205" spans="1:43">
      <c r="A205" s="70">
        <v>40148</v>
      </c>
      <c r="B205" s="13">
        <v>2009</v>
      </c>
      <c r="C205" s="13">
        <v>12</v>
      </c>
      <c r="D205" s="15">
        <v>208.2</v>
      </c>
      <c r="E205" s="15">
        <v>86.747658805696005</v>
      </c>
      <c r="F205" s="17">
        <v>116.15</v>
      </c>
      <c r="G205" s="17">
        <v>129.22999999999999</v>
      </c>
      <c r="H205" s="17">
        <v>94.1</v>
      </c>
      <c r="I205" s="17">
        <v>93.533407277410319</v>
      </c>
      <c r="J205" s="17">
        <v>97.534312821058592</v>
      </c>
      <c r="K205" s="17">
        <v>496.20853496999996</v>
      </c>
      <c r="L205" s="17">
        <v>199.40337436000002</v>
      </c>
      <c r="M205" s="17">
        <v>160.74641499999998</v>
      </c>
      <c r="N205" s="17">
        <v>452.92358100000001</v>
      </c>
      <c r="O205" s="17">
        <v>102.79108600000001</v>
      </c>
      <c r="P205" s="17">
        <v>218.570708</v>
      </c>
      <c r="Q205" s="17">
        <v>128.874403</v>
      </c>
      <c r="R205" s="89">
        <f t="shared" si="32"/>
        <v>5.3051476409738525</v>
      </c>
      <c r="S205" s="89">
        <f t="shared" si="33"/>
        <v>2.1318946905097813</v>
      </c>
      <c r="T205" s="89">
        <f t="shared" si="34"/>
        <v>1.7185989442600216</v>
      </c>
      <c r="U205" s="89">
        <f t="shared" si="35"/>
        <v>4.6437358084529352</v>
      </c>
      <c r="V205" s="89">
        <f t="shared" si="36"/>
        <v>1.0538966546940844</v>
      </c>
      <c r="W205" s="89">
        <f t="shared" si="37"/>
        <v>1.3213237400507403</v>
      </c>
      <c r="X205" s="89">
        <f t="shared" si="38"/>
        <v>2.2409621975909229</v>
      </c>
      <c r="Y205" s="89">
        <v>30825430.525347903</v>
      </c>
      <c r="Z205" s="89">
        <f t="shared" si="31"/>
        <v>265393.28906885837</v>
      </c>
      <c r="AA205" s="15">
        <v>24918276594.050007</v>
      </c>
      <c r="AB205" s="103">
        <v>41733058032.450005</v>
      </c>
      <c r="AC205" s="15">
        <f t="shared" si="39"/>
        <v>214535312.90615588</v>
      </c>
      <c r="AD205" s="15">
        <f t="shared" si="40"/>
        <v>359303125.54842877</v>
      </c>
      <c r="AE205" s="13">
        <v>75.934804076647509</v>
      </c>
      <c r="AF205" s="13">
        <v>1613.609246</v>
      </c>
      <c r="AG205" s="13">
        <v>1412.1160629999999</v>
      </c>
      <c r="AH205" s="13">
        <v>2586.3234419999999</v>
      </c>
      <c r="AI205" s="13">
        <v>8553.531621189999</v>
      </c>
      <c r="AJ205" s="13">
        <v>1711.411777</v>
      </c>
      <c r="AK205" s="13">
        <v>2626.9607129999999</v>
      </c>
      <c r="AL205" s="15">
        <f t="shared" si="25"/>
        <v>13.892460146362462</v>
      </c>
      <c r="AM205" s="15">
        <f t="shared" si="26"/>
        <v>12.157693181231165</v>
      </c>
      <c r="AN205" s="15">
        <f t="shared" si="27"/>
        <v>22.267098080068873</v>
      </c>
      <c r="AO205" s="15">
        <f t="shared" si="27"/>
        <v>73.642114689539383</v>
      </c>
      <c r="AP205" s="15">
        <f t="shared" si="28"/>
        <v>14.73449657339647</v>
      </c>
      <c r="AQ205" s="15">
        <f t="shared" si="29"/>
        <v>22.616966965131294</v>
      </c>
    </row>
    <row r="206" spans="1:43">
      <c r="A206" s="70">
        <v>40179</v>
      </c>
      <c r="B206" s="13">
        <v>2010</v>
      </c>
      <c r="C206" s="13">
        <v>1</v>
      </c>
      <c r="D206" s="15">
        <v>183.89</v>
      </c>
      <c r="E206" s="15">
        <v>88.0159453521579</v>
      </c>
      <c r="F206" s="17">
        <v>116.35</v>
      </c>
      <c r="G206" s="17">
        <v>125.81</v>
      </c>
      <c r="H206" s="17">
        <v>91.2</v>
      </c>
      <c r="I206" s="17">
        <v>95.401967234546078</v>
      </c>
      <c r="J206" s="17">
        <v>99.134219950961665</v>
      </c>
      <c r="K206" s="17">
        <v>492.57867976415997</v>
      </c>
      <c r="L206" s="17">
        <v>193.05367231999998</v>
      </c>
      <c r="M206" s="17">
        <v>166.57698429000001</v>
      </c>
      <c r="N206" s="17">
        <v>401.57465999999999</v>
      </c>
      <c r="O206" s="17">
        <v>70.768164000000013</v>
      </c>
      <c r="P206" s="17">
        <v>207.88322099999999</v>
      </c>
      <c r="Q206" s="17">
        <v>120.49336</v>
      </c>
      <c r="R206" s="89">
        <f t="shared" si="32"/>
        <v>5.1631920603183534</v>
      </c>
      <c r="S206" s="89">
        <f t="shared" si="33"/>
        <v>2.0235816714908701</v>
      </c>
      <c r="T206" s="89">
        <f t="shared" si="34"/>
        <v>1.7460539768584635</v>
      </c>
      <c r="U206" s="89">
        <f t="shared" si="35"/>
        <v>4.0508177720936862</v>
      </c>
      <c r="V206" s="89">
        <f t="shared" si="36"/>
        <v>0.71386211577603198</v>
      </c>
      <c r="W206" s="89">
        <f t="shared" si="37"/>
        <v>1.2154567823260622</v>
      </c>
      <c r="X206" s="89">
        <f t="shared" si="38"/>
        <v>2.0969875094879726</v>
      </c>
      <c r="Y206" s="89">
        <v>30618984.564567905</v>
      </c>
      <c r="Z206" s="89">
        <f t="shared" si="31"/>
        <v>263162.73798511305</v>
      </c>
      <c r="AA206" s="15">
        <v>24478799306.720001</v>
      </c>
      <c r="AB206" s="103">
        <v>42017054302.670006</v>
      </c>
      <c r="AC206" s="15">
        <f t="shared" si="39"/>
        <v>210389336.54250109</v>
      </c>
      <c r="AD206" s="15">
        <f t="shared" si="40"/>
        <v>361126379.9112162</v>
      </c>
      <c r="AE206" s="13">
        <v>77.014216253340734</v>
      </c>
      <c r="AF206" s="13">
        <v>1670.436901</v>
      </c>
      <c r="AG206" s="13">
        <v>1516.77846</v>
      </c>
      <c r="AH206" s="13">
        <v>1786.2486399999998</v>
      </c>
      <c r="AI206" s="13">
        <v>4216.4397810000009</v>
      </c>
      <c r="AJ206" s="13">
        <v>1989.353222</v>
      </c>
      <c r="AK206" s="13">
        <v>725.04848000000004</v>
      </c>
      <c r="AL206" s="15">
        <f t="shared" si="25"/>
        <v>14.356999578856898</v>
      </c>
      <c r="AM206" s="15">
        <f t="shared" si="26"/>
        <v>13.036342587021917</v>
      </c>
      <c r="AN206" s="15">
        <f t="shared" si="27"/>
        <v>15.352373356252684</v>
      </c>
      <c r="AO206" s="15">
        <f t="shared" si="27"/>
        <v>36.239276158143539</v>
      </c>
      <c r="AP206" s="15">
        <f t="shared" si="28"/>
        <v>17.098007924366136</v>
      </c>
      <c r="AQ206" s="15">
        <f t="shared" si="29"/>
        <v>6.2316156424581015</v>
      </c>
    </row>
    <row r="207" spans="1:43">
      <c r="A207" s="70">
        <v>40210</v>
      </c>
      <c r="B207" s="13">
        <v>2010</v>
      </c>
      <c r="C207" s="13">
        <v>2</v>
      </c>
      <c r="D207" s="15">
        <v>177.81</v>
      </c>
      <c r="E207" s="15">
        <v>89.391786404999195</v>
      </c>
      <c r="F207" s="17">
        <v>116.54</v>
      </c>
      <c r="G207" s="17">
        <v>127.61</v>
      </c>
      <c r="H207" s="17">
        <v>89</v>
      </c>
      <c r="I207" s="17">
        <v>95.081344120152096</v>
      </c>
      <c r="J207" s="17">
        <v>98.849592855172261</v>
      </c>
      <c r="K207" s="17">
        <v>450.16553479416001</v>
      </c>
      <c r="L207" s="17">
        <v>164.93463766000005</v>
      </c>
      <c r="M207" s="17">
        <v>194.64253585</v>
      </c>
      <c r="N207" s="17">
        <v>339.50421100000005</v>
      </c>
      <c r="O207" s="17">
        <v>67.264554000000004</v>
      </c>
      <c r="P207" s="17">
        <v>188.82431400000002</v>
      </c>
      <c r="Q207" s="17">
        <v>80.964138999999989</v>
      </c>
      <c r="R207" s="89">
        <f t="shared" si="32"/>
        <v>4.7345306164929291</v>
      </c>
      <c r="S207" s="89">
        <f t="shared" si="33"/>
        <v>1.7346687637437683</v>
      </c>
      <c r="T207" s="89">
        <f t="shared" si="34"/>
        <v>2.0471159474148233</v>
      </c>
      <c r="U207" s="89">
        <f t="shared" si="35"/>
        <v>3.4345534583781103</v>
      </c>
      <c r="V207" s="89">
        <f t="shared" si="36"/>
        <v>0.68047375873921379</v>
      </c>
      <c r="W207" s="89">
        <f t="shared" si="37"/>
        <v>0.81906396032023288</v>
      </c>
      <c r="X207" s="89">
        <f t="shared" si="38"/>
        <v>1.910218429292396</v>
      </c>
      <c r="Y207" s="89">
        <v>30698699.208537906</v>
      </c>
      <c r="Z207" s="89">
        <f t="shared" si="31"/>
        <v>263417.70386595081</v>
      </c>
      <c r="AA207" s="15">
        <v>24335354754.379997</v>
      </c>
      <c r="AB207" s="103">
        <v>42419492597.769997</v>
      </c>
      <c r="AC207" s="15">
        <f t="shared" si="39"/>
        <v>208815468.97528741</v>
      </c>
      <c r="AD207" s="15">
        <f t="shared" si="40"/>
        <v>363990840.89385617</v>
      </c>
      <c r="AE207" s="13">
        <v>76.397551277547919</v>
      </c>
      <c r="AF207" s="13">
        <v>1338.9070830000001</v>
      </c>
      <c r="AG207" s="13">
        <v>1210.2232369999999</v>
      </c>
      <c r="AH207" s="13">
        <v>1939.9174229999999</v>
      </c>
      <c r="AI207" s="13">
        <v>4357.8924860000006</v>
      </c>
      <c r="AJ207" s="13">
        <v>1434.408291</v>
      </c>
      <c r="AK207" s="13">
        <v>1061.7773090000001</v>
      </c>
      <c r="AL207" s="15">
        <f t="shared" si="25"/>
        <v>11.488820001716149</v>
      </c>
      <c r="AM207" s="15">
        <f t="shared" si="26"/>
        <v>10.38461675819461</v>
      </c>
      <c r="AN207" s="15">
        <f t="shared" si="27"/>
        <v>16.645936356615753</v>
      </c>
      <c r="AO207" s="15">
        <f t="shared" si="27"/>
        <v>37.393963325896692</v>
      </c>
      <c r="AP207" s="15">
        <f t="shared" si="28"/>
        <v>12.308291496481894</v>
      </c>
      <c r="AQ207" s="15">
        <f t="shared" si="29"/>
        <v>9.1108401321434709</v>
      </c>
    </row>
    <row r="208" spans="1:43">
      <c r="A208" s="70">
        <v>40238</v>
      </c>
      <c r="B208" s="13">
        <v>2010</v>
      </c>
      <c r="C208" s="13">
        <v>3</v>
      </c>
      <c r="D208" s="15">
        <v>202.92</v>
      </c>
      <c r="E208" s="15">
        <v>100.40051362829</v>
      </c>
      <c r="F208" s="17">
        <v>116.4</v>
      </c>
      <c r="G208" s="17">
        <v>143.44</v>
      </c>
      <c r="H208" s="17">
        <v>105.1</v>
      </c>
      <c r="I208" s="17">
        <v>94.728165986437986</v>
      </c>
      <c r="J208" s="17">
        <v>99.022616525356739</v>
      </c>
      <c r="K208" s="17">
        <v>554.60396586416005</v>
      </c>
      <c r="L208" s="17">
        <v>205.13707888999997</v>
      </c>
      <c r="M208" s="17">
        <v>237.18244282000001</v>
      </c>
      <c r="N208" s="17">
        <v>461.58716800000002</v>
      </c>
      <c r="O208" s="17">
        <v>87.77023299999999</v>
      </c>
      <c r="P208" s="17">
        <v>248.07722200000001</v>
      </c>
      <c r="Q208" s="17">
        <v>123.73161400000001</v>
      </c>
      <c r="R208" s="89">
        <f t="shared" si="32"/>
        <v>5.8546891527865261</v>
      </c>
      <c r="S208" s="89">
        <f t="shared" si="33"/>
        <v>2.1655341550618532</v>
      </c>
      <c r="T208" s="89">
        <f t="shared" si="34"/>
        <v>2.5038217551256809</v>
      </c>
      <c r="U208" s="89">
        <f t="shared" si="35"/>
        <v>4.661431743543166</v>
      </c>
      <c r="V208" s="89">
        <f t="shared" si="36"/>
        <v>0.88636552011857461</v>
      </c>
      <c r="W208" s="89">
        <f t="shared" si="37"/>
        <v>1.2495288282784978</v>
      </c>
      <c r="X208" s="89">
        <f t="shared" si="38"/>
        <v>2.5052581996404308</v>
      </c>
      <c r="Y208" s="89">
        <v>30933432.622867912</v>
      </c>
      <c r="Z208" s="89">
        <f t="shared" si="31"/>
        <v>265751.13937171747</v>
      </c>
      <c r="AA208" s="15">
        <v>23935776493.27</v>
      </c>
      <c r="AB208" s="103">
        <v>42385865437.75</v>
      </c>
      <c r="AC208" s="15">
        <f t="shared" si="39"/>
        <v>205633818.67070445</v>
      </c>
      <c r="AD208" s="15">
        <f t="shared" si="40"/>
        <v>364139737.43771476</v>
      </c>
      <c r="AE208" s="13">
        <v>76.531218152097154</v>
      </c>
      <c r="AF208" s="13">
        <v>1525.0590280000001</v>
      </c>
      <c r="AG208" s="13">
        <v>1339.872496</v>
      </c>
      <c r="AH208" s="13">
        <v>1998.8007709999999</v>
      </c>
      <c r="AI208" s="13">
        <v>4704.9681779999992</v>
      </c>
      <c r="AJ208" s="13">
        <v>1356.6273309999999</v>
      </c>
      <c r="AK208" s="13">
        <v>1295.1731050000001</v>
      </c>
      <c r="AL208" s="15">
        <f t="shared" si="25"/>
        <v>13.101881683848797</v>
      </c>
      <c r="AM208" s="15">
        <f t="shared" si="26"/>
        <v>11.51093209621993</v>
      </c>
      <c r="AN208" s="15">
        <f t="shared" si="27"/>
        <v>17.171827929553263</v>
      </c>
      <c r="AO208" s="15">
        <f t="shared" si="27"/>
        <v>40.420688814432978</v>
      </c>
      <c r="AP208" s="15">
        <f t="shared" si="28"/>
        <v>11.654873977663229</v>
      </c>
      <c r="AQ208" s="15">
        <f t="shared" si="29"/>
        <v>11.126916709621993</v>
      </c>
    </row>
    <row r="209" spans="1:43">
      <c r="A209" s="70">
        <v>40269</v>
      </c>
      <c r="B209" s="13">
        <v>2010</v>
      </c>
      <c r="C209" s="13">
        <v>4</v>
      </c>
      <c r="D209" s="15">
        <v>216.94</v>
      </c>
      <c r="E209" s="15">
        <v>90.764105761613706</v>
      </c>
      <c r="F209" s="17">
        <v>116.51</v>
      </c>
      <c r="G209" s="17">
        <v>136.87</v>
      </c>
      <c r="H209" s="17">
        <v>99.3</v>
      </c>
      <c r="I209" s="17">
        <v>98.367451385538686</v>
      </c>
      <c r="J209" s="17">
        <v>101.0088087945559</v>
      </c>
      <c r="K209" s="17">
        <v>490.23883026416007</v>
      </c>
      <c r="L209" s="17">
        <v>160.43930291000001</v>
      </c>
      <c r="M209" s="17">
        <v>216.59351252000002</v>
      </c>
      <c r="N209" s="17">
        <v>434.71410699999996</v>
      </c>
      <c r="O209" s="17">
        <v>85.769702999999993</v>
      </c>
      <c r="P209" s="17">
        <v>214.31760199999999</v>
      </c>
      <c r="Q209" s="17">
        <v>106.485449</v>
      </c>
      <c r="R209" s="89">
        <f t="shared" si="32"/>
        <v>4.9837504515871967</v>
      </c>
      <c r="S209" s="89">
        <f t="shared" si="33"/>
        <v>1.6310202272210816</v>
      </c>
      <c r="T209" s="89">
        <f t="shared" si="34"/>
        <v>2.2018819179434606</v>
      </c>
      <c r="U209" s="89">
        <f t="shared" si="35"/>
        <v>4.3037247165658075</v>
      </c>
      <c r="V209" s="89">
        <f t="shared" si="36"/>
        <v>0.84913092257576195</v>
      </c>
      <c r="W209" s="89">
        <f t="shared" si="37"/>
        <v>1.0542194316595017</v>
      </c>
      <c r="X209" s="89">
        <f t="shared" si="38"/>
        <v>2.1217714034813082</v>
      </c>
      <c r="Y209" s="89">
        <v>31704520.741307907</v>
      </c>
      <c r="Z209" s="89">
        <f t="shared" si="31"/>
        <v>272118.45113130123</v>
      </c>
      <c r="AA209" s="15">
        <v>23333191175.939995</v>
      </c>
      <c r="AB209" s="103">
        <v>42164644942.209999</v>
      </c>
      <c r="AC209" s="15">
        <f t="shared" si="39"/>
        <v>200267712.43618569</v>
      </c>
      <c r="AD209" s="15">
        <f t="shared" si="40"/>
        <v>361897218.62681311</v>
      </c>
      <c r="AE209" s="13">
        <v>76.581047369673811</v>
      </c>
      <c r="AF209" s="13">
        <v>2549.7893590000003</v>
      </c>
      <c r="AG209" s="13">
        <v>2384.5820910000002</v>
      </c>
      <c r="AH209" s="13">
        <v>2053.2185090000003</v>
      </c>
      <c r="AI209" s="13">
        <v>3679.8623050000006</v>
      </c>
      <c r="AJ209" s="13">
        <v>1037.926817</v>
      </c>
      <c r="AK209" s="13">
        <v>874.949881</v>
      </c>
      <c r="AL209" s="15">
        <f t="shared" si="25"/>
        <v>21.884725422710499</v>
      </c>
      <c r="AM209" s="15">
        <f t="shared" si="26"/>
        <v>20.466758999227537</v>
      </c>
      <c r="AN209" s="15">
        <f t="shared" si="27"/>
        <v>17.622680533859757</v>
      </c>
      <c r="AO209" s="15">
        <f t="shared" si="27"/>
        <v>31.58408982061626</v>
      </c>
      <c r="AP209" s="15">
        <f t="shared" si="28"/>
        <v>8.9084783881211909</v>
      </c>
      <c r="AQ209" s="15">
        <f t="shared" si="29"/>
        <v>7.5096548021629044</v>
      </c>
    </row>
    <row r="210" spans="1:43">
      <c r="A210" s="70">
        <v>40299</v>
      </c>
      <c r="B210" s="13">
        <v>2010</v>
      </c>
      <c r="C210" s="13">
        <v>5</v>
      </c>
      <c r="D210" s="15">
        <v>219.62</v>
      </c>
      <c r="E210" s="15">
        <v>106.725289689259</v>
      </c>
      <c r="F210" s="17">
        <v>116.49</v>
      </c>
      <c r="G210" s="17">
        <v>136.52000000000001</v>
      </c>
      <c r="H210" s="17">
        <v>104.3</v>
      </c>
      <c r="I210" s="17">
        <v>96.363515297677466</v>
      </c>
      <c r="J210" s="17">
        <v>100.50876870796424</v>
      </c>
      <c r="K210" s="17">
        <v>630.34869964416009</v>
      </c>
      <c r="L210" s="17">
        <v>232.78568825000005</v>
      </c>
      <c r="M210" s="17">
        <v>251.57391751</v>
      </c>
      <c r="N210" s="17">
        <v>475.31006500000001</v>
      </c>
      <c r="O210" s="17">
        <v>94.744149999999991</v>
      </c>
      <c r="P210" s="17">
        <v>245.64469499999998</v>
      </c>
      <c r="Q210" s="17">
        <v>132.19238900000002</v>
      </c>
      <c r="R210" s="89">
        <f t="shared" si="32"/>
        <v>6.5413626484769036</v>
      </c>
      <c r="S210" s="89">
        <f t="shared" si="33"/>
        <v>2.415703573400156</v>
      </c>
      <c r="T210" s="89">
        <f t="shared" si="34"/>
        <v>2.6106760087867342</v>
      </c>
      <c r="U210" s="89">
        <f t="shared" si="35"/>
        <v>4.7290407703734694</v>
      </c>
      <c r="V210" s="89">
        <f t="shared" si="36"/>
        <v>0.94264561408852021</v>
      </c>
      <c r="W210" s="89">
        <f t="shared" si="37"/>
        <v>1.3152323991162893</v>
      </c>
      <c r="X210" s="89">
        <f t="shared" si="38"/>
        <v>2.444012578780455</v>
      </c>
      <c r="Y210" s="89">
        <v>34666118.225564256</v>
      </c>
      <c r="Z210" s="89">
        <f t="shared" si="31"/>
        <v>297588.79067357077</v>
      </c>
      <c r="AA210" s="15">
        <v>24512104756.539993</v>
      </c>
      <c r="AB210" s="103">
        <v>43550468332.899994</v>
      </c>
      <c r="AC210" s="15">
        <f t="shared" si="39"/>
        <v>210422394.68229029</v>
      </c>
      <c r="AD210" s="15">
        <f t="shared" si="40"/>
        <v>373855853.1453343</v>
      </c>
      <c r="AE210" s="13">
        <v>75.012624250737062</v>
      </c>
      <c r="AF210" s="13">
        <v>1811.1079830000001</v>
      </c>
      <c r="AG210" s="13">
        <v>1624.55952</v>
      </c>
      <c r="AH210" s="13">
        <v>1932.3239349999999</v>
      </c>
      <c r="AI210" s="13">
        <v>5270.6718570000003</v>
      </c>
      <c r="AJ210" s="13">
        <v>1278.4034710000001</v>
      </c>
      <c r="AK210" s="13">
        <v>1688.3634609999999</v>
      </c>
      <c r="AL210" s="15">
        <f t="shared" si="25"/>
        <v>15.547325804790113</v>
      </c>
      <c r="AM210" s="15">
        <f t="shared" si="26"/>
        <v>13.945913984032964</v>
      </c>
      <c r="AN210" s="15">
        <f t="shared" si="27"/>
        <v>16.587895398746674</v>
      </c>
      <c r="AO210" s="15">
        <f t="shared" si="27"/>
        <v>45.245702266288959</v>
      </c>
      <c r="AP210" s="15">
        <f t="shared" si="28"/>
        <v>10.974362357283889</v>
      </c>
      <c r="AQ210" s="15">
        <f t="shared" si="29"/>
        <v>14.493634311958107</v>
      </c>
    </row>
    <row r="211" spans="1:43">
      <c r="A211" s="70">
        <v>40330</v>
      </c>
      <c r="B211" s="13">
        <v>2010</v>
      </c>
      <c r="C211" s="13">
        <v>6</v>
      </c>
      <c r="D211" s="15">
        <v>219.08</v>
      </c>
      <c r="E211" s="15">
        <v>104.835185806358</v>
      </c>
      <c r="F211" s="17">
        <v>116.65</v>
      </c>
      <c r="G211" s="17">
        <v>136.09</v>
      </c>
      <c r="H211" s="17">
        <v>102.5</v>
      </c>
      <c r="I211" s="17">
        <v>96.151207056174385</v>
      </c>
      <c r="J211" s="17">
        <v>99.047511866695856</v>
      </c>
      <c r="K211" s="17">
        <v>621.48640915416001</v>
      </c>
      <c r="L211" s="17">
        <v>190.77565913000001</v>
      </c>
      <c r="M211" s="17">
        <v>274.00216747000002</v>
      </c>
      <c r="N211" s="17">
        <v>435.70631800000001</v>
      </c>
      <c r="O211" s="17">
        <v>96.131224000000003</v>
      </c>
      <c r="P211" s="17">
        <v>229.04743499999998</v>
      </c>
      <c r="Q211" s="17">
        <v>109.17799500000001</v>
      </c>
      <c r="R211" s="89">
        <f t="shared" si="32"/>
        <v>6.4636360601387901</v>
      </c>
      <c r="S211" s="89">
        <f t="shared" si="33"/>
        <v>1.9841213123673342</v>
      </c>
      <c r="T211" s="89">
        <f t="shared" si="34"/>
        <v>2.8497007563297654</v>
      </c>
      <c r="U211" s="89">
        <f t="shared" si="35"/>
        <v>4.3989627784532335</v>
      </c>
      <c r="V211" s="89">
        <f t="shared" si="36"/>
        <v>0.97055667717710292</v>
      </c>
      <c r="W211" s="89">
        <f t="shared" si="37"/>
        <v>1.1022790269273839</v>
      </c>
      <c r="X211" s="89">
        <f t="shared" si="38"/>
        <v>2.3125006442187654</v>
      </c>
      <c r="Y211" s="89">
        <v>35092359.540919416</v>
      </c>
      <c r="Z211" s="89">
        <f t="shared" si="31"/>
        <v>300834.62958353548</v>
      </c>
      <c r="AA211" s="15">
        <v>24569067452.02</v>
      </c>
      <c r="AB211" s="103">
        <v>43571242438.260002</v>
      </c>
      <c r="AC211" s="15">
        <f t="shared" si="39"/>
        <v>210622095.60240033</v>
      </c>
      <c r="AD211" s="15">
        <f t="shared" si="40"/>
        <v>373521152.49258465</v>
      </c>
      <c r="AE211" s="13">
        <v>74.337420426148512</v>
      </c>
      <c r="AF211" s="13">
        <v>1524.1746400000002</v>
      </c>
      <c r="AG211" s="13">
        <v>1343.4951140000001</v>
      </c>
      <c r="AH211" s="13">
        <v>2055.452918</v>
      </c>
      <c r="AI211" s="13">
        <v>3729.9038289999999</v>
      </c>
      <c r="AJ211" s="13">
        <v>1003.751839</v>
      </c>
      <c r="AK211" s="13">
        <v>983.67474800000002</v>
      </c>
      <c r="AL211" s="15">
        <f t="shared" si="25"/>
        <v>13.0662206600943</v>
      </c>
      <c r="AM211" s="15">
        <f t="shared" si="26"/>
        <v>11.517317736819546</v>
      </c>
      <c r="AN211" s="15">
        <f t="shared" si="27"/>
        <v>17.620685109301327</v>
      </c>
      <c r="AO211" s="15">
        <f t="shared" si="27"/>
        <v>31.975172130304326</v>
      </c>
      <c r="AP211" s="15">
        <f t="shared" si="28"/>
        <v>8.6048164509215592</v>
      </c>
      <c r="AQ211" s="15">
        <f t="shared" si="29"/>
        <v>8.4327025117873973</v>
      </c>
    </row>
    <row r="212" spans="1:43">
      <c r="A212" s="70">
        <v>40360</v>
      </c>
      <c r="B212" s="13">
        <v>2010</v>
      </c>
      <c r="C212" s="13">
        <v>7</v>
      </c>
      <c r="D212" s="15">
        <v>211.36</v>
      </c>
      <c r="E212" s="15">
        <v>107.614184853041</v>
      </c>
      <c r="F212" s="17">
        <v>117.37</v>
      </c>
      <c r="G212" s="17">
        <v>141.63999999999999</v>
      </c>
      <c r="H212" s="17">
        <v>106.9</v>
      </c>
      <c r="I212" s="17">
        <v>98.936552324203433</v>
      </c>
      <c r="J212" s="17">
        <v>98.288859657071058</v>
      </c>
      <c r="K212" s="17">
        <v>645.96758134415995</v>
      </c>
      <c r="L212" s="17">
        <v>182.24117122999999</v>
      </c>
      <c r="M212" s="17">
        <v>283.24513880999996</v>
      </c>
      <c r="N212" s="17">
        <v>467.46356199999997</v>
      </c>
      <c r="O212" s="17">
        <v>106.18175600000001</v>
      </c>
      <c r="P212" s="17">
        <v>241.41965499999998</v>
      </c>
      <c r="Q212" s="17">
        <v>117.90137999999999</v>
      </c>
      <c r="R212" s="89">
        <f t="shared" si="32"/>
        <v>6.5291094764187889</v>
      </c>
      <c r="S212" s="89">
        <f t="shared" si="33"/>
        <v>1.8420004229864118</v>
      </c>
      <c r="T212" s="89">
        <f t="shared" si="34"/>
        <v>2.8628967975540425</v>
      </c>
      <c r="U212" s="89">
        <f t="shared" si="35"/>
        <v>4.7560177585839956</v>
      </c>
      <c r="V212" s="89">
        <f t="shared" si="36"/>
        <v>1.0803030615114184</v>
      </c>
      <c r="W212" s="89">
        <f t="shared" si="37"/>
        <v>1.1995396061298995</v>
      </c>
      <c r="X212" s="89">
        <f t="shared" si="38"/>
        <v>2.4562260244173242</v>
      </c>
      <c r="Y212" s="89">
        <v>35692323.997160241</v>
      </c>
      <c r="Z212" s="89">
        <f t="shared" si="31"/>
        <v>304100.91162273358</v>
      </c>
      <c r="AA212" s="15">
        <v>24824967083.890003</v>
      </c>
      <c r="AB212" s="103">
        <v>44134261831.800011</v>
      </c>
      <c r="AC212" s="15">
        <f t="shared" si="39"/>
        <v>211510327.03322828</v>
      </c>
      <c r="AD212" s="15">
        <f t="shared" si="40"/>
        <v>376026768.61037749</v>
      </c>
      <c r="AE212" s="13">
        <v>75.401871517793808</v>
      </c>
      <c r="AF212" s="13">
        <v>2786.372065</v>
      </c>
      <c r="AG212" s="13">
        <v>2587.1007989999998</v>
      </c>
      <c r="AH212" s="13">
        <v>2262.7102150000001</v>
      </c>
      <c r="AI212" s="13">
        <v>5136.2804919999999</v>
      </c>
      <c r="AJ212" s="13">
        <v>2082.9730629999999</v>
      </c>
      <c r="AK212" s="13">
        <v>823.88009099999999</v>
      </c>
      <c r="AL212" s="15">
        <f t="shared" si="25"/>
        <v>23.740070418335179</v>
      </c>
      <c r="AM212" s="15">
        <f t="shared" si="26"/>
        <v>22.042266328704095</v>
      </c>
      <c r="AN212" s="15">
        <f t="shared" si="27"/>
        <v>19.278437547925364</v>
      </c>
      <c r="AO212" s="15">
        <f t="shared" si="27"/>
        <v>43.761442378802073</v>
      </c>
      <c r="AP212" s="15">
        <f t="shared" si="28"/>
        <v>17.747065374456845</v>
      </c>
      <c r="AQ212" s="15">
        <f t="shared" si="29"/>
        <v>7.0195117236090994</v>
      </c>
    </row>
    <row r="213" spans="1:43">
      <c r="A213" s="70">
        <v>40391</v>
      </c>
      <c r="B213" s="13">
        <v>2010</v>
      </c>
      <c r="C213" s="13">
        <v>8</v>
      </c>
      <c r="D213" s="15">
        <v>206.23</v>
      </c>
      <c r="E213" s="15">
        <v>108.572371769607</v>
      </c>
      <c r="F213" s="17">
        <v>118.61</v>
      </c>
      <c r="G213" s="17">
        <v>141.55000000000001</v>
      </c>
      <c r="H213" s="17">
        <v>108.1</v>
      </c>
      <c r="I213" s="17">
        <v>98.028927999021761</v>
      </c>
      <c r="J213" s="17">
        <v>98.61014810198229</v>
      </c>
      <c r="K213" s="17">
        <v>609.62752692416007</v>
      </c>
      <c r="L213" s="17">
        <v>157.11946950000001</v>
      </c>
      <c r="M213" s="17">
        <v>288.31239063999999</v>
      </c>
      <c r="N213" s="17">
        <v>452.68786399999999</v>
      </c>
      <c r="O213" s="17">
        <v>104.21280999999999</v>
      </c>
      <c r="P213" s="17">
        <v>214.38012800000001</v>
      </c>
      <c r="Q213" s="17">
        <v>128.73167899999999</v>
      </c>
      <c r="R213" s="89">
        <f t="shared" si="32"/>
        <v>6.21885334633307</v>
      </c>
      <c r="S213" s="89">
        <f t="shared" si="33"/>
        <v>1.6027867763847006</v>
      </c>
      <c r="T213" s="89">
        <f t="shared" si="34"/>
        <v>2.9410950065972066</v>
      </c>
      <c r="U213" s="89">
        <f t="shared" si="35"/>
        <v>4.5906823254319802</v>
      </c>
      <c r="V213" s="89">
        <f t="shared" si="36"/>
        <v>1.0568162811420123</v>
      </c>
      <c r="W213" s="89">
        <f t="shared" si="37"/>
        <v>1.3054607611669553</v>
      </c>
      <c r="X213" s="89">
        <f t="shared" si="38"/>
        <v>2.1740168950794883</v>
      </c>
      <c r="Y213" s="89">
        <v>36370565.029802062</v>
      </c>
      <c r="Z213" s="89">
        <f t="shared" si="31"/>
        <v>306639.9547239024</v>
      </c>
      <c r="AA213" s="15">
        <v>24776480404.599995</v>
      </c>
      <c r="AB213" s="103">
        <v>44639190902.489998</v>
      </c>
      <c r="AC213" s="15">
        <f t="shared" si="39"/>
        <v>208890316.20099482</v>
      </c>
      <c r="AD213" s="15">
        <f t="shared" si="40"/>
        <v>376352676.01795799</v>
      </c>
      <c r="AE213" s="13">
        <v>75.305598829063328</v>
      </c>
      <c r="AF213" s="13">
        <v>1688.8332869999999</v>
      </c>
      <c r="AG213" s="13">
        <v>1496.55125</v>
      </c>
      <c r="AH213" s="13">
        <v>2490.3982999999998</v>
      </c>
      <c r="AI213" s="13">
        <v>4495.5650180000002</v>
      </c>
      <c r="AJ213" s="13">
        <v>1524.6225179999999</v>
      </c>
      <c r="AK213" s="13">
        <v>980.74087999999995</v>
      </c>
      <c r="AL213" s="15">
        <f t="shared" si="25"/>
        <v>14.238540485625158</v>
      </c>
      <c r="AM213" s="15">
        <f t="shared" si="26"/>
        <v>12.617412106904982</v>
      </c>
      <c r="AN213" s="15">
        <f t="shared" si="27"/>
        <v>20.996528960458644</v>
      </c>
      <c r="AO213" s="15">
        <f t="shared" si="27"/>
        <v>37.902074175870503</v>
      </c>
      <c r="AP213" s="15">
        <f t="shared" si="28"/>
        <v>12.854080752044515</v>
      </c>
      <c r="AQ213" s="15">
        <f t="shared" si="29"/>
        <v>8.2686188348368592</v>
      </c>
    </row>
    <row r="214" spans="1:43">
      <c r="A214" s="70">
        <v>40422</v>
      </c>
      <c r="B214" s="13">
        <v>2010</v>
      </c>
      <c r="C214" s="13">
        <v>9</v>
      </c>
      <c r="D214" s="15">
        <v>223.63</v>
      </c>
      <c r="E214" s="15">
        <v>102.879978133756</v>
      </c>
      <c r="F214" s="17">
        <v>119.52</v>
      </c>
      <c r="G214" s="17">
        <v>139.46</v>
      </c>
      <c r="H214" s="17">
        <v>105.8</v>
      </c>
      <c r="I214" s="17">
        <v>101.54317177437466</v>
      </c>
      <c r="J214" s="17">
        <v>99.044948247251966</v>
      </c>
      <c r="K214" s="17">
        <v>662.36461164416005</v>
      </c>
      <c r="L214" s="17">
        <v>212.45121462999998</v>
      </c>
      <c r="M214" s="17">
        <v>275.26516994000002</v>
      </c>
      <c r="N214" s="17">
        <v>535.73727099999996</v>
      </c>
      <c r="O214" s="17">
        <v>114.93862100000001</v>
      </c>
      <c r="P214" s="17">
        <v>243.494663</v>
      </c>
      <c r="Q214" s="17">
        <v>174.16134599999998</v>
      </c>
      <c r="R214" s="89">
        <f t="shared" si="32"/>
        <v>6.5229852492288778</v>
      </c>
      <c r="S214" s="89">
        <f t="shared" si="33"/>
        <v>2.0922255127312654</v>
      </c>
      <c r="T214" s="89">
        <f t="shared" si="34"/>
        <v>2.7108191041306995</v>
      </c>
      <c r="U214" s="89">
        <f t="shared" si="35"/>
        <v>5.4090317626559434</v>
      </c>
      <c r="V214" s="89">
        <f t="shared" si="36"/>
        <v>1.1604692923163704</v>
      </c>
      <c r="W214" s="89">
        <f t="shared" si="37"/>
        <v>1.7584071583866181</v>
      </c>
      <c r="X214" s="89">
        <f t="shared" si="38"/>
        <v>2.4584258693552887</v>
      </c>
      <c r="Y214" s="89">
        <v>36897616.22673206</v>
      </c>
      <c r="Z214" s="89">
        <f t="shared" si="31"/>
        <v>308714.99520358152</v>
      </c>
      <c r="AA214" s="15">
        <v>24862942744.700001</v>
      </c>
      <c r="AB214" s="103">
        <v>45748387966.840004</v>
      </c>
      <c r="AC214" s="15">
        <f t="shared" si="39"/>
        <v>208023282.66984606</v>
      </c>
      <c r="AD214" s="15">
        <f t="shared" si="40"/>
        <v>382767636.93808573</v>
      </c>
      <c r="AE214" s="13">
        <v>75.681686650931752</v>
      </c>
      <c r="AF214" s="13">
        <v>1786.8517929999998</v>
      </c>
      <c r="AG214" s="13">
        <v>1566.7743399999999</v>
      </c>
      <c r="AH214" s="13">
        <v>2393.9606599999997</v>
      </c>
      <c r="AI214" s="13">
        <v>4977.1931420000001</v>
      </c>
      <c r="AJ214" s="13">
        <v>1552.330921</v>
      </c>
      <c r="AK214" s="13">
        <v>1067.6406939999999</v>
      </c>
      <c r="AL214" s="15">
        <f t="shared" ref="AL214:AL274" si="41">AF214/$F214</f>
        <v>14.950232538487281</v>
      </c>
      <c r="AM214" s="15">
        <f t="shared" ref="AM214:AM274" si="42">AG214/$F214</f>
        <v>13.108888386880857</v>
      </c>
      <c r="AN214" s="15">
        <f t="shared" ref="AN214:AO274" si="43">AH214/$F214</f>
        <v>20.029791331994645</v>
      </c>
      <c r="AO214" s="15">
        <f t="shared" si="43"/>
        <v>41.643182245649264</v>
      </c>
      <c r="AP214" s="15">
        <f t="shared" ref="AP214:AP274" si="44">AJ214/$F214</f>
        <v>12.988043181057565</v>
      </c>
      <c r="AQ214" s="15">
        <f t="shared" ref="AQ214:AQ274" si="45">AK214/$F214</f>
        <v>8.9327367302543497</v>
      </c>
    </row>
    <row r="215" spans="1:43">
      <c r="A215" s="70">
        <v>40452</v>
      </c>
      <c r="B215" s="13">
        <v>2010</v>
      </c>
      <c r="C215" s="13">
        <v>10</v>
      </c>
      <c r="D215" s="15">
        <v>228.56</v>
      </c>
      <c r="E215" s="15">
        <v>104.674710675602</v>
      </c>
      <c r="F215" s="17">
        <v>120.98</v>
      </c>
      <c r="G215" s="17">
        <v>139.33000000000001</v>
      </c>
      <c r="H215" s="17">
        <v>107.7</v>
      </c>
      <c r="I215" s="17">
        <v>107.11549160206023</v>
      </c>
      <c r="J215" s="17">
        <v>100.37146199994625</v>
      </c>
      <c r="K215" s="17">
        <v>676.39400397416011</v>
      </c>
      <c r="L215" s="17">
        <v>225.27420951000002</v>
      </c>
      <c r="M215" s="17">
        <v>275.94035413</v>
      </c>
      <c r="N215" s="17">
        <v>481.14502499999998</v>
      </c>
      <c r="O215" s="17">
        <v>113.781116</v>
      </c>
      <c r="P215" s="17">
        <v>243.903705</v>
      </c>
      <c r="Q215" s="17">
        <v>120.946006</v>
      </c>
      <c r="R215" s="89">
        <f t="shared" si="32"/>
        <v>6.3146235325792084</v>
      </c>
      <c r="S215" s="89">
        <f t="shared" si="33"/>
        <v>2.1030964442277473</v>
      </c>
      <c r="T215" s="89">
        <f t="shared" si="34"/>
        <v>2.5761012716548337</v>
      </c>
      <c r="U215" s="89">
        <f t="shared" si="35"/>
        <v>4.7936436852963009</v>
      </c>
      <c r="V215" s="89">
        <f t="shared" si="36"/>
        <v>1.1336002657813327</v>
      </c>
      <c r="W215" s="89">
        <f t="shared" si="37"/>
        <v>1.2049840023259277</v>
      </c>
      <c r="X215" s="89">
        <f t="shared" si="38"/>
        <v>2.4300104844555381</v>
      </c>
      <c r="Y215" s="89">
        <v>37629895.052335687</v>
      </c>
      <c r="Z215" s="89">
        <f t="shared" ref="Z215:Z246" si="46">Y215/F215</f>
        <v>311042.28014825331</v>
      </c>
      <c r="AA215" s="15">
        <v>25656465097.079998</v>
      </c>
      <c r="AB215" s="103">
        <v>46846966946.219994</v>
      </c>
      <c r="AC215" s="15">
        <f t="shared" si="39"/>
        <v>212071954.84443706</v>
      </c>
      <c r="AD215" s="15">
        <f t="shared" si="40"/>
        <v>387229020.88130265</v>
      </c>
      <c r="AE215" s="13">
        <v>76.988875219208154</v>
      </c>
      <c r="AF215" s="13">
        <v>1932.2643099999998</v>
      </c>
      <c r="AG215" s="13">
        <v>1705.2923189999999</v>
      </c>
      <c r="AH215" s="13">
        <v>2380.9976980000001</v>
      </c>
      <c r="AI215" s="13">
        <v>4375.6345089999995</v>
      </c>
      <c r="AJ215" s="13">
        <v>1287.0062929999999</v>
      </c>
      <c r="AK215" s="13">
        <v>1274.3654320000001</v>
      </c>
      <c r="AL215" s="15">
        <f t="shared" si="41"/>
        <v>15.971766490328978</v>
      </c>
      <c r="AM215" s="15">
        <f t="shared" si="42"/>
        <v>14.095654810712514</v>
      </c>
      <c r="AN215" s="15">
        <f t="shared" si="43"/>
        <v>19.680919970243014</v>
      </c>
      <c r="AO215" s="15">
        <f t="shared" si="43"/>
        <v>36.168246892048266</v>
      </c>
      <c r="AP215" s="15">
        <f t="shared" si="44"/>
        <v>10.638174020499255</v>
      </c>
      <c r="AQ215" s="15">
        <f t="shared" si="45"/>
        <v>10.533686824268473</v>
      </c>
    </row>
    <row r="216" spans="1:43">
      <c r="A216" s="70">
        <v>40483</v>
      </c>
      <c r="B216" s="13">
        <v>2010</v>
      </c>
      <c r="C216" s="13">
        <v>11</v>
      </c>
      <c r="D216" s="15">
        <v>220.02</v>
      </c>
      <c r="E216" s="15">
        <v>100.169985296918</v>
      </c>
      <c r="F216" s="17">
        <v>122.33</v>
      </c>
      <c r="G216" s="17">
        <v>139.68</v>
      </c>
      <c r="H216" s="17">
        <v>106.8</v>
      </c>
      <c r="I216" s="17">
        <v>107.85830512974943</v>
      </c>
      <c r="J216" s="17">
        <v>102.3912645532474</v>
      </c>
      <c r="K216" s="17">
        <v>614.26952959416008</v>
      </c>
      <c r="L216" s="17">
        <v>220.80490104</v>
      </c>
      <c r="M216" s="17">
        <v>268.32050161000001</v>
      </c>
      <c r="N216" s="17">
        <v>527.849874</v>
      </c>
      <c r="O216" s="17">
        <v>123.89418599999999</v>
      </c>
      <c r="P216" s="17">
        <v>261.13145699999995</v>
      </c>
      <c r="Q216" s="17">
        <v>140.112213</v>
      </c>
      <c r="R216" s="89">
        <f t="shared" si="32"/>
        <v>5.695152810487957</v>
      </c>
      <c r="S216" s="89">
        <f t="shared" si="33"/>
        <v>2.0471756975448496</v>
      </c>
      <c r="T216" s="89">
        <f t="shared" si="34"/>
        <v>2.4877129423387534</v>
      </c>
      <c r="U216" s="89">
        <f t="shared" si="35"/>
        <v>5.1552237029507317</v>
      </c>
      <c r="V216" s="89">
        <f t="shared" si="36"/>
        <v>1.2100073823736228</v>
      </c>
      <c r="W216" s="89">
        <f t="shared" si="37"/>
        <v>1.3684000643154111</v>
      </c>
      <c r="X216" s="89">
        <f t="shared" si="38"/>
        <v>2.550329445967547</v>
      </c>
      <c r="Y216" s="89">
        <v>38285445.374905691</v>
      </c>
      <c r="Z216" s="89">
        <f t="shared" si="46"/>
        <v>312968.57169055578</v>
      </c>
      <c r="AA216" s="15">
        <v>26523335722.549999</v>
      </c>
      <c r="AB216" s="103">
        <v>49128352285.229996</v>
      </c>
      <c r="AC216" s="15">
        <f t="shared" si="39"/>
        <v>216817916.47633451</v>
      </c>
      <c r="AD216" s="15">
        <f t="shared" si="40"/>
        <v>401605103.28807324</v>
      </c>
      <c r="AE216" s="13">
        <v>75.746876468331862</v>
      </c>
      <c r="AF216" s="13">
        <v>1813.649645</v>
      </c>
      <c r="AG216" s="13">
        <v>1568.616767</v>
      </c>
      <c r="AH216" s="13">
        <v>2581.502806</v>
      </c>
      <c r="AI216" s="13">
        <v>5344.9235489999992</v>
      </c>
      <c r="AJ216" s="13">
        <v>1842.8725019999999</v>
      </c>
      <c r="AK216" s="13">
        <v>1266.92427</v>
      </c>
      <c r="AL216" s="15">
        <f t="shared" si="41"/>
        <v>14.825877912204692</v>
      </c>
      <c r="AM216" s="15">
        <f t="shared" si="42"/>
        <v>12.822829780103</v>
      </c>
      <c r="AN216" s="15">
        <f t="shared" si="43"/>
        <v>21.102777781410939</v>
      </c>
      <c r="AO216" s="15">
        <f t="shared" si="43"/>
        <v>43.692663688383874</v>
      </c>
      <c r="AP216" s="15">
        <f t="shared" si="44"/>
        <v>15.064763361399493</v>
      </c>
      <c r="AQ216" s="15">
        <f t="shared" si="45"/>
        <v>10.35661137905665</v>
      </c>
    </row>
    <row r="217" spans="1:43">
      <c r="A217" s="70">
        <v>40513</v>
      </c>
      <c r="B217" s="13">
        <v>2010</v>
      </c>
      <c r="C217" s="13">
        <v>12</v>
      </c>
      <c r="D217" s="15">
        <v>222</v>
      </c>
      <c r="E217" s="15">
        <v>95.955942628395704</v>
      </c>
      <c r="F217" s="17">
        <v>124.49</v>
      </c>
      <c r="G217" s="17">
        <v>136.69</v>
      </c>
      <c r="H217" s="17">
        <v>96.6</v>
      </c>
      <c r="I217" s="17">
        <v>110.42390009006409</v>
      </c>
      <c r="J217" s="17">
        <v>103.72179873979427</v>
      </c>
      <c r="K217" s="17">
        <v>611.47929830416012</v>
      </c>
      <c r="L217" s="17">
        <v>250.49204569000003</v>
      </c>
      <c r="M217" s="17">
        <v>255.59612483999999</v>
      </c>
      <c r="N217" s="17">
        <v>590.59378900000002</v>
      </c>
      <c r="O217" s="17">
        <v>135.16909099999998</v>
      </c>
      <c r="P217" s="17">
        <v>264.37908300000004</v>
      </c>
      <c r="Q217" s="17">
        <v>189.85030699999999</v>
      </c>
      <c r="R217" s="89">
        <f t="shared" si="32"/>
        <v>5.5375629533590516</v>
      </c>
      <c r="S217" s="89">
        <f t="shared" si="33"/>
        <v>2.2684585989599477</v>
      </c>
      <c r="T217" s="89">
        <f t="shared" si="34"/>
        <v>2.314681193396813</v>
      </c>
      <c r="U217" s="89">
        <f t="shared" si="35"/>
        <v>5.6940179998383575</v>
      </c>
      <c r="V217" s="89">
        <f t="shared" si="36"/>
        <v>1.3031888440259043</v>
      </c>
      <c r="W217" s="89">
        <f t="shared" si="37"/>
        <v>1.830380009859599</v>
      </c>
      <c r="X217" s="89">
        <f t="shared" si="38"/>
        <v>2.5489249724953664</v>
      </c>
      <c r="Y217" s="89">
        <v>39063717.516962327</v>
      </c>
      <c r="Z217" s="89">
        <f t="shared" si="46"/>
        <v>313790.00334936404</v>
      </c>
      <c r="AA217" s="15">
        <v>31889947754.156998</v>
      </c>
      <c r="AB217" s="103">
        <v>55774717225.043991</v>
      </c>
      <c r="AC217" s="15">
        <f t="shared" si="39"/>
        <v>256164734.14858222</v>
      </c>
      <c r="AD217" s="15">
        <f t="shared" si="40"/>
        <v>448025682.58529997</v>
      </c>
      <c r="AE217" s="13">
        <v>73.535978429913669</v>
      </c>
      <c r="AF217" s="13">
        <v>2591.0364879999997</v>
      </c>
      <c r="AG217" s="13">
        <v>2334.7053209999999</v>
      </c>
      <c r="AH217" s="13">
        <v>2517.361817</v>
      </c>
      <c r="AI217" s="13">
        <v>8967.2941299999984</v>
      </c>
      <c r="AJ217" s="13">
        <v>2882.5248350000002</v>
      </c>
      <c r="AK217" s="13">
        <v>2694.6741569999999</v>
      </c>
      <c r="AL217" s="15">
        <f t="shared" si="41"/>
        <v>20.813209799983934</v>
      </c>
      <c r="AM217" s="15">
        <f t="shared" si="42"/>
        <v>18.754159538918788</v>
      </c>
      <c r="AN217" s="15">
        <f t="shared" si="43"/>
        <v>20.221397839183872</v>
      </c>
      <c r="AO217" s="15">
        <f t="shared" si="43"/>
        <v>72.032244597959661</v>
      </c>
      <c r="AP217" s="15">
        <f t="shared" si="44"/>
        <v>23.154669732508637</v>
      </c>
      <c r="AQ217" s="15">
        <f t="shared" si="45"/>
        <v>21.645707743593864</v>
      </c>
    </row>
    <row r="218" spans="1:43">
      <c r="A218" s="70">
        <v>40544</v>
      </c>
      <c r="B218" s="13">
        <v>2011</v>
      </c>
      <c r="C218" s="13">
        <v>1</v>
      </c>
      <c r="D218" s="15">
        <v>197.77</v>
      </c>
      <c r="E218" s="15">
        <v>91.273038456843096</v>
      </c>
      <c r="F218" s="17">
        <v>126.1</v>
      </c>
      <c r="G218" s="17">
        <v>132.66</v>
      </c>
      <c r="H218" s="17">
        <v>93.2</v>
      </c>
      <c r="I218" s="17">
        <v>113.22073654386342</v>
      </c>
      <c r="J218" s="17">
        <v>105.6466706701262</v>
      </c>
      <c r="K218" s="17">
        <v>639.74865886416012</v>
      </c>
      <c r="L218" s="17">
        <v>277.24508192000002</v>
      </c>
      <c r="M218" s="17">
        <v>256.04079502000002</v>
      </c>
      <c r="N218" s="17">
        <v>511.42843199999999</v>
      </c>
      <c r="O218" s="17">
        <v>107.450811</v>
      </c>
      <c r="P218" s="17">
        <v>267.96416499999998</v>
      </c>
      <c r="Q218" s="17">
        <v>133.53419500000001</v>
      </c>
      <c r="R218" s="89">
        <f t="shared" si="32"/>
        <v>5.6504548406317054</v>
      </c>
      <c r="S218" s="89">
        <f t="shared" si="33"/>
        <v>2.4487129335410311</v>
      </c>
      <c r="T218" s="89">
        <f t="shared" si="34"/>
        <v>2.2614302188434001</v>
      </c>
      <c r="U218" s="89">
        <f t="shared" si="35"/>
        <v>4.8409327880941646</v>
      </c>
      <c r="V218" s="89">
        <f t="shared" si="36"/>
        <v>1.0170771148624937</v>
      </c>
      <c r="W218" s="89">
        <f t="shared" si="37"/>
        <v>1.2639697413366722</v>
      </c>
      <c r="X218" s="89">
        <f t="shared" si="38"/>
        <v>2.5364184531351488</v>
      </c>
      <c r="Y218" s="89">
        <v>38975011.753832929</v>
      </c>
      <c r="Z218" s="89">
        <f t="shared" si="46"/>
        <v>309080.18837298121</v>
      </c>
      <c r="AA218" s="15">
        <v>30625673592.200497</v>
      </c>
      <c r="AB218" s="103">
        <v>54816936869.700996</v>
      </c>
      <c r="AC218" s="15">
        <f t="shared" si="39"/>
        <v>242868149.02617365</v>
      </c>
      <c r="AD218" s="15">
        <f t="shared" si="40"/>
        <v>434710046.54798573</v>
      </c>
      <c r="AE218" s="13">
        <v>74.258002834989441</v>
      </c>
      <c r="AF218" s="13">
        <v>2067.0914469999998</v>
      </c>
      <c r="AG218" s="13">
        <v>1836.308718</v>
      </c>
      <c r="AH218" s="13">
        <v>2313.0776879999999</v>
      </c>
      <c r="AI218" s="13">
        <v>3405.46485768</v>
      </c>
      <c r="AJ218" s="13">
        <v>844.25439100000006</v>
      </c>
      <c r="AK218" s="13">
        <v>683.20847500000002</v>
      </c>
      <c r="AL218" s="15">
        <f t="shared" si="41"/>
        <v>16.392477771609833</v>
      </c>
      <c r="AM218" s="15">
        <f t="shared" si="42"/>
        <v>14.562321316415543</v>
      </c>
      <c r="AN218" s="15">
        <f t="shared" si="43"/>
        <v>18.343201332275971</v>
      </c>
      <c r="AO218" s="15">
        <f t="shared" si="43"/>
        <v>27.006065485170502</v>
      </c>
      <c r="AP218" s="15">
        <f t="shared" si="44"/>
        <v>6.6951180888183988</v>
      </c>
      <c r="AQ218" s="15">
        <f t="shared" si="45"/>
        <v>5.4179894924662966</v>
      </c>
    </row>
    <row r="219" spans="1:43">
      <c r="A219" s="70">
        <v>40575</v>
      </c>
      <c r="B219" s="13">
        <v>2011</v>
      </c>
      <c r="C219" s="13">
        <v>2</v>
      </c>
      <c r="D219" s="15">
        <v>190.96</v>
      </c>
      <c r="E219" s="15">
        <v>97.255067812085102</v>
      </c>
      <c r="F219" s="17">
        <v>128.19</v>
      </c>
      <c r="G219" s="17">
        <v>136.18</v>
      </c>
      <c r="H219" s="17">
        <v>95.4</v>
      </c>
      <c r="I219" s="17">
        <v>117.58434661898524</v>
      </c>
      <c r="J219" s="17">
        <v>107.63637039912336</v>
      </c>
      <c r="K219" s="17">
        <v>650.26586080416007</v>
      </c>
      <c r="L219" s="17">
        <v>277.19598521000006</v>
      </c>
      <c r="M219" s="17">
        <v>294.86712563000003</v>
      </c>
      <c r="N219" s="17">
        <v>482.69111599999997</v>
      </c>
      <c r="O219" s="17">
        <v>103.798148</v>
      </c>
      <c r="P219" s="17">
        <v>249.75300900000002</v>
      </c>
      <c r="Q219" s="17">
        <v>125.57404400000001</v>
      </c>
      <c r="R219" s="89">
        <f t="shared" si="32"/>
        <v>5.5302077147330744</v>
      </c>
      <c r="S219" s="89">
        <f t="shared" si="33"/>
        <v>2.3574225071659654</v>
      </c>
      <c r="T219" s="89">
        <f t="shared" si="34"/>
        <v>2.5077073106123007</v>
      </c>
      <c r="U219" s="89">
        <f t="shared" si="35"/>
        <v>4.4844610999994403</v>
      </c>
      <c r="V219" s="89">
        <f t="shared" si="36"/>
        <v>0.96434084143778753</v>
      </c>
      <c r="W219" s="89">
        <f t="shared" si="37"/>
        <v>1.1666506733213176</v>
      </c>
      <c r="X219" s="89">
        <f t="shared" si="38"/>
        <v>2.3203403094502164</v>
      </c>
      <c r="Y219" s="89">
        <v>39341676.212031588</v>
      </c>
      <c r="Z219" s="89">
        <f t="shared" si="46"/>
        <v>306901.28880592546</v>
      </c>
      <c r="AA219" s="15">
        <v>30614212861.374001</v>
      </c>
      <c r="AB219" s="103">
        <v>55446981026.717995</v>
      </c>
      <c r="AC219" s="15">
        <f t="shared" si="39"/>
        <v>238819040.96555114</v>
      </c>
      <c r="AD219" s="15">
        <f t="shared" si="40"/>
        <v>432537491.43238938</v>
      </c>
      <c r="AE219" s="13">
        <v>73.976551336131052</v>
      </c>
      <c r="AF219" s="13">
        <v>1880.6883560000001</v>
      </c>
      <c r="AG219" s="13">
        <v>1659.9029379999999</v>
      </c>
      <c r="AH219" s="13">
        <v>2171.9504059999999</v>
      </c>
      <c r="AI219" s="13">
        <v>4132.5201061200005</v>
      </c>
      <c r="AJ219" s="13">
        <v>1381.0271210000001</v>
      </c>
      <c r="AK219" s="13">
        <v>778.1875</v>
      </c>
      <c r="AL219" s="15">
        <f t="shared" si="41"/>
        <v>14.671100366643264</v>
      </c>
      <c r="AM219" s="15">
        <f t="shared" si="42"/>
        <v>12.94877087136282</v>
      </c>
      <c r="AN219" s="15">
        <f t="shared" si="43"/>
        <v>16.943212465870971</v>
      </c>
      <c r="AO219" s="15">
        <f t="shared" si="43"/>
        <v>32.237460848116079</v>
      </c>
      <c r="AP219" s="15">
        <f t="shared" si="44"/>
        <v>10.773282791169359</v>
      </c>
      <c r="AQ219" s="15">
        <f t="shared" si="45"/>
        <v>6.0705788283017394</v>
      </c>
    </row>
    <row r="220" spans="1:43">
      <c r="A220" s="70">
        <v>40603</v>
      </c>
      <c r="B220" s="13">
        <v>2011</v>
      </c>
      <c r="C220" s="13">
        <v>3</v>
      </c>
      <c r="D220" s="15">
        <v>210.78</v>
      </c>
      <c r="E220" s="15">
        <v>103.228626060187</v>
      </c>
      <c r="F220" s="17">
        <v>129.33000000000001</v>
      </c>
      <c r="G220" s="17">
        <v>144.93</v>
      </c>
      <c r="H220" s="17">
        <v>104.4</v>
      </c>
      <c r="I220" s="17">
        <v>122.33845425549636</v>
      </c>
      <c r="J220" s="17">
        <v>111.30415741798531</v>
      </c>
      <c r="K220" s="17">
        <v>579.80578303416007</v>
      </c>
      <c r="L220" s="17">
        <v>205.49779910000001</v>
      </c>
      <c r="M220" s="17">
        <v>282.89865866000002</v>
      </c>
      <c r="N220" s="17">
        <v>612.06359699999996</v>
      </c>
      <c r="O220" s="17">
        <v>135.69997699999999</v>
      </c>
      <c r="P220" s="17">
        <v>325.098884</v>
      </c>
      <c r="Q220" s="17">
        <v>147.87249600000001</v>
      </c>
      <c r="R220" s="89">
        <f t="shared" si="32"/>
        <v>4.7393584181084325</v>
      </c>
      <c r="S220" s="89">
        <f t="shared" si="33"/>
        <v>1.6797482063230131</v>
      </c>
      <c r="T220" s="89">
        <f t="shared" si="34"/>
        <v>2.3124262962255804</v>
      </c>
      <c r="U220" s="89">
        <f t="shared" si="35"/>
        <v>5.4990182864552946</v>
      </c>
      <c r="V220" s="89">
        <f t="shared" si="36"/>
        <v>1.2191815665105843</v>
      </c>
      <c r="W220" s="89">
        <f t="shared" si="37"/>
        <v>1.3285442289876743</v>
      </c>
      <c r="X220" s="89">
        <f t="shared" si="38"/>
        <v>2.9208152825697438</v>
      </c>
      <c r="Y220" s="89">
        <v>39999762.060050875</v>
      </c>
      <c r="Z220" s="89">
        <f t="shared" si="46"/>
        <v>309284.48202312586</v>
      </c>
      <c r="AA220" s="15">
        <v>30579820453.317497</v>
      </c>
      <c r="AB220" s="103">
        <v>56127531933.935005</v>
      </c>
      <c r="AC220" s="15">
        <f t="shared" si="39"/>
        <v>236448004.74226779</v>
      </c>
      <c r="AD220" s="15">
        <f t="shared" si="40"/>
        <v>433986947.60639447</v>
      </c>
      <c r="AE220" s="13">
        <v>73.895757930347614</v>
      </c>
      <c r="AF220" s="13">
        <v>1849.7624059999998</v>
      </c>
      <c r="AG220" s="13">
        <v>1613.9580189999999</v>
      </c>
      <c r="AH220" s="13">
        <v>2516.5977720000001</v>
      </c>
      <c r="AI220" s="13">
        <v>5502.9976942800004</v>
      </c>
      <c r="AJ220" s="13">
        <v>2067.4995680000002</v>
      </c>
      <c r="AK220" s="13">
        <v>1050.8726260000001</v>
      </c>
      <c r="AL220" s="15">
        <f t="shared" si="41"/>
        <v>14.302655269465705</v>
      </c>
      <c r="AM220" s="15">
        <f t="shared" si="42"/>
        <v>12.479378481404158</v>
      </c>
      <c r="AN220" s="15">
        <f t="shared" si="43"/>
        <v>19.458731709580142</v>
      </c>
      <c r="AO220" s="15">
        <f t="shared" si="43"/>
        <v>42.550047895151934</v>
      </c>
      <c r="AP220" s="15">
        <f t="shared" si="44"/>
        <v>15.986233418387071</v>
      </c>
      <c r="AQ220" s="15">
        <f t="shared" si="45"/>
        <v>8.1255132297224151</v>
      </c>
    </row>
    <row r="221" spans="1:43">
      <c r="A221" s="70">
        <v>40634</v>
      </c>
      <c r="B221" s="13">
        <v>2011</v>
      </c>
      <c r="C221" s="13">
        <v>4</v>
      </c>
      <c r="D221" s="15">
        <v>228.85</v>
      </c>
      <c r="E221" s="15">
        <v>90.662547656917397</v>
      </c>
      <c r="F221" s="17">
        <v>129.36000000000001</v>
      </c>
      <c r="G221" s="17">
        <v>139.88999999999999</v>
      </c>
      <c r="H221" s="17">
        <v>97.5</v>
      </c>
      <c r="I221" s="17">
        <v>129.35680156132815</v>
      </c>
      <c r="J221" s="17">
        <v>112.83744414856562</v>
      </c>
      <c r="K221" s="17">
        <v>705.10450278415999</v>
      </c>
      <c r="L221" s="17">
        <v>306.60956191999998</v>
      </c>
      <c r="M221" s="17">
        <v>297.30899462999997</v>
      </c>
      <c r="N221" s="17">
        <v>581.45712400000002</v>
      </c>
      <c r="O221" s="17">
        <v>129.26784499999999</v>
      </c>
      <c r="P221" s="17">
        <v>305.96589399999999</v>
      </c>
      <c r="Q221" s="17">
        <v>144.522896</v>
      </c>
      <c r="R221" s="89">
        <f t="shared" si="32"/>
        <v>5.4508498530699168</v>
      </c>
      <c r="S221" s="89">
        <f t="shared" si="33"/>
        <v>2.3702623922301926</v>
      </c>
      <c r="T221" s="89">
        <f t="shared" si="34"/>
        <v>2.2983638358516894</v>
      </c>
      <c r="U221" s="89">
        <f t="shared" si="35"/>
        <v>5.1530511736373059</v>
      </c>
      <c r="V221" s="89">
        <f t="shared" si="36"/>
        <v>1.1456112461196972</v>
      </c>
      <c r="W221" s="89">
        <f t="shared" si="37"/>
        <v>1.2808061817645944</v>
      </c>
      <c r="X221" s="89">
        <f t="shared" si="38"/>
        <v>2.7115634912569879</v>
      </c>
      <c r="Y221" s="89">
        <v>40980133.878125697</v>
      </c>
      <c r="Z221" s="89">
        <f t="shared" si="46"/>
        <v>316791.38743139838</v>
      </c>
      <c r="AA221" s="15">
        <v>29954875936.120998</v>
      </c>
      <c r="AB221" s="103">
        <v>55490912872.402008</v>
      </c>
      <c r="AC221" s="15">
        <f t="shared" si="39"/>
        <v>231562120.71831319</v>
      </c>
      <c r="AD221" s="15">
        <f t="shared" si="40"/>
        <v>428965003.65183985</v>
      </c>
      <c r="AE221" s="13">
        <v>75.196112931474573</v>
      </c>
      <c r="AF221" s="13">
        <v>2465.195682</v>
      </c>
      <c r="AG221" s="13">
        <v>2196.2065710000002</v>
      </c>
      <c r="AH221" s="13">
        <v>1999.6287320000001</v>
      </c>
      <c r="AI221" s="13">
        <v>4421.9715139999998</v>
      </c>
      <c r="AJ221" s="13">
        <v>1901.3934280000001</v>
      </c>
      <c r="AK221" s="13">
        <v>829.57131900000002</v>
      </c>
      <c r="AL221" s="15">
        <f t="shared" si="41"/>
        <v>19.056862105751389</v>
      </c>
      <c r="AM221" s="15">
        <f t="shared" si="42"/>
        <v>16.977478130797774</v>
      </c>
      <c r="AN221" s="15">
        <f t="shared" si="43"/>
        <v>15.45785970933828</v>
      </c>
      <c r="AO221" s="15">
        <f t="shared" si="43"/>
        <v>34.183453262213973</v>
      </c>
      <c r="AP221" s="15">
        <f t="shared" si="44"/>
        <v>14.698464965986394</v>
      </c>
      <c r="AQ221" s="15">
        <f t="shared" si="45"/>
        <v>6.4128889842300554</v>
      </c>
    </row>
    <row r="222" spans="1:43">
      <c r="A222" s="70">
        <v>40664</v>
      </c>
      <c r="B222" s="13">
        <v>2011</v>
      </c>
      <c r="C222" s="13">
        <v>5</v>
      </c>
      <c r="D222" s="15">
        <v>229.3</v>
      </c>
      <c r="E222" s="15">
        <v>98.696678921481507</v>
      </c>
      <c r="F222" s="17">
        <v>129.62</v>
      </c>
      <c r="G222" s="17">
        <v>143.22999999999999</v>
      </c>
      <c r="H222" s="17">
        <v>107.1</v>
      </c>
      <c r="I222" s="17">
        <v>126.63009447219596</v>
      </c>
      <c r="J222" s="17">
        <v>111.98203946412485</v>
      </c>
      <c r="K222" s="17">
        <v>775.02223516415995</v>
      </c>
      <c r="L222" s="17">
        <v>321.80754675999998</v>
      </c>
      <c r="M222" s="17">
        <v>316.07560389999992</v>
      </c>
      <c r="N222" s="17">
        <v>556.13386000000003</v>
      </c>
      <c r="O222" s="17">
        <v>131.98351400000001</v>
      </c>
      <c r="P222" s="17">
        <v>291.34238700000003</v>
      </c>
      <c r="Q222" s="17">
        <v>130.071921</v>
      </c>
      <c r="R222" s="89">
        <f t="shared" si="32"/>
        <v>6.1203637128639334</v>
      </c>
      <c r="S222" s="89">
        <f t="shared" si="33"/>
        <v>2.5413196452337714</v>
      </c>
      <c r="T222" s="89">
        <f t="shared" si="34"/>
        <v>2.4960543954217793</v>
      </c>
      <c r="U222" s="89">
        <f t="shared" si="35"/>
        <v>4.9662772946563987</v>
      </c>
      <c r="V222" s="89">
        <f t="shared" si="36"/>
        <v>1.1786132368332418</v>
      </c>
      <c r="W222" s="89">
        <f t="shared" si="37"/>
        <v>1.1615427047269533</v>
      </c>
      <c r="X222" s="89">
        <f t="shared" si="38"/>
        <v>2.6016885242863967</v>
      </c>
      <c r="Y222" s="89">
        <v>42473669.237178423</v>
      </c>
      <c r="Z222" s="89">
        <f t="shared" si="46"/>
        <v>327678.36165081331</v>
      </c>
      <c r="AA222" s="15">
        <v>30189594596.744492</v>
      </c>
      <c r="AB222" s="103">
        <v>56306432962.628998</v>
      </c>
      <c r="AC222" s="15">
        <f t="shared" si="39"/>
        <v>232908460.08906412</v>
      </c>
      <c r="AD222" s="15">
        <f t="shared" si="40"/>
        <v>434396180.85657305</v>
      </c>
      <c r="AE222" s="13">
        <v>75.170231521101314</v>
      </c>
      <c r="AF222" s="13">
        <v>2926.5855279999996</v>
      </c>
      <c r="AG222" s="13">
        <v>2669.3516629999999</v>
      </c>
      <c r="AH222" s="13">
        <v>2351.2881219999999</v>
      </c>
      <c r="AI222" s="13">
        <v>5541.7336560800004</v>
      </c>
      <c r="AJ222" s="13">
        <v>1745.6317329999999</v>
      </c>
      <c r="AK222" s="13">
        <v>1816.349512</v>
      </c>
      <c r="AL222" s="15">
        <f t="shared" si="41"/>
        <v>22.578194167566728</v>
      </c>
      <c r="AM222" s="15">
        <f t="shared" si="42"/>
        <v>20.593671215861747</v>
      </c>
      <c r="AN222" s="15">
        <f t="shared" si="43"/>
        <v>18.139855901866994</v>
      </c>
      <c r="AO222" s="15">
        <f t="shared" si="43"/>
        <v>42.753692764079616</v>
      </c>
      <c r="AP222" s="15">
        <f t="shared" si="44"/>
        <v>13.467302368461656</v>
      </c>
      <c r="AQ222" s="15">
        <f t="shared" si="45"/>
        <v>14.012880049375095</v>
      </c>
    </row>
    <row r="223" spans="1:43">
      <c r="A223" s="70">
        <v>40695</v>
      </c>
      <c r="B223" s="13">
        <v>2011</v>
      </c>
      <c r="C223" s="13">
        <v>6</v>
      </c>
      <c r="D223" s="15">
        <v>225.42</v>
      </c>
      <c r="E223" s="15">
        <v>108.470528121973</v>
      </c>
      <c r="F223" s="17">
        <v>129.80000000000001</v>
      </c>
      <c r="G223" s="17">
        <v>141.75</v>
      </c>
      <c r="H223" s="17">
        <v>102.8</v>
      </c>
      <c r="I223" s="17">
        <v>130.70983301627177</v>
      </c>
      <c r="J223" s="17">
        <v>111.05274282992681</v>
      </c>
      <c r="K223" s="17">
        <v>767.56539854416008</v>
      </c>
      <c r="L223" s="17">
        <v>289.24714548000003</v>
      </c>
      <c r="M223" s="17">
        <v>323.44389561000003</v>
      </c>
      <c r="N223" s="17">
        <v>684.49020199999995</v>
      </c>
      <c r="O223" s="17">
        <v>116.63808499999999</v>
      </c>
      <c r="P223" s="17">
        <v>370.726315</v>
      </c>
      <c r="Q223" s="17">
        <v>196.34953899999999</v>
      </c>
      <c r="R223" s="89">
        <f t="shared" si="32"/>
        <v>5.8722850517956644</v>
      </c>
      <c r="S223" s="89">
        <f t="shared" si="33"/>
        <v>2.2128950730431449</v>
      </c>
      <c r="T223" s="89">
        <f t="shared" si="34"/>
        <v>2.4745184669445277</v>
      </c>
      <c r="U223" s="89">
        <f t="shared" si="35"/>
        <v>6.1636496727349765</v>
      </c>
      <c r="V223" s="89">
        <f t="shared" si="36"/>
        <v>1.050294499962301</v>
      </c>
      <c r="W223" s="89">
        <f t="shared" si="37"/>
        <v>1.7680746463029922</v>
      </c>
      <c r="X223" s="89">
        <f t="shared" si="38"/>
        <v>3.3382904875006436</v>
      </c>
      <c r="Y223" s="89">
        <v>43438199.605955169</v>
      </c>
      <c r="Z223" s="89">
        <f t="shared" si="46"/>
        <v>334654.85058517079</v>
      </c>
      <c r="AA223" s="15">
        <v>31304695453.921501</v>
      </c>
      <c r="AB223" s="103">
        <v>58862683893.292999</v>
      </c>
      <c r="AC223" s="15">
        <f t="shared" si="39"/>
        <v>241176390.24592835</v>
      </c>
      <c r="AD223" s="15">
        <f t="shared" si="40"/>
        <v>453487549.25495374</v>
      </c>
      <c r="AE223" s="13">
        <v>75.145314956171717</v>
      </c>
      <c r="AF223" s="13">
        <v>1803.753107</v>
      </c>
      <c r="AG223" s="13">
        <v>1569.0804599999999</v>
      </c>
      <c r="AH223" s="13">
        <v>2591.807476</v>
      </c>
      <c r="AI223" s="13">
        <v>6422.9202559999994</v>
      </c>
      <c r="AJ223" s="13">
        <v>2116.4979760000001</v>
      </c>
      <c r="AK223" s="13">
        <v>1969.4273439999999</v>
      </c>
      <c r="AL223" s="15">
        <f t="shared" si="41"/>
        <v>13.896402981510015</v>
      </c>
      <c r="AM223" s="15">
        <f t="shared" si="42"/>
        <v>12.088447303543912</v>
      </c>
      <c r="AN223" s="15">
        <f t="shared" si="43"/>
        <v>19.96770012326656</v>
      </c>
      <c r="AO223" s="15">
        <f t="shared" si="43"/>
        <v>49.48320690292757</v>
      </c>
      <c r="AP223" s="15">
        <f t="shared" si="44"/>
        <v>16.305839568567027</v>
      </c>
      <c r="AQ223" s="15">
        <f t="shared" si="45"/>
        <v>15.172783852080121</v>
      </c>
    </row>
    <row r="224" spans="1:43">
      <c r="A224" s="70">
        <v>40725</v>
      </c>
      <c r="B224" s="13">
        <v>2011</v>
      </c>
      <c r="C224" s="13">
        <v>7</v>
      </c>
      <c r="D224" s="15">
        <v>222.23</v>
      </c>
      <c r="E224" s="15">
        <v>113.357690674667</v>
      </c>
      <c r="F224" s="17">
        <v>130.49</v>
      </c>
      <c r="G224" s="17">
        <v>145.19</v>
      </c>
      <c r="H224" s="17">
        <v>106.1</v>
      </c>
      <c r="I224" s="17">
        <v>136.77998639337866</v>
      </c>
      <c r="J224" s="17">
        <v>112.19798090317033</v>
      </c>
      <c r="K224" s="17">
        <v>879.1026096341601</v>
      </c>
      <c r="L224" s="17">
        <v>312.63955181000006</v>
      </c>
      <c r="M224" s="17">
        <v>404.40313527000001</v>
      </c>
      <c r="N224" s="17">
        <v>698.43317400000001</v>
      </c>
      <c r="O224" s="17">
        <v>153.38032800000002</v>
      </c>
      <c r="P224" s="17">
        <v>325.41173900000001</v>
      </c>
      <c r="Q224" s="17">
        <v>218.62831900000003</v>
      </c>
      <c r="R224" s="89">
        <f t="shared" si="32"/>
        <v>6.4271289449164346</v>
      </c>
      <c r="S224" s="89">
        <f t="shared" si="33"/>
        <v>2.2857112363708683</v>
      </c>
      <c r="T224" s="89">
        <f t="shared" si="34"/>
        <v>2.9565958144412905</v>
      </c>
      <c r="U224" s="89">
        <f t="shared" si="35"/>
        <v>6.2250066211330966</v>
      </c>
      <c r="V224" s="89">
        <f t="shared" si="36"/>
        <v>1.3670506970385776</v>
      </c>
      <c r="W224" s="89">
        <f t="shared" si="37"/>
        <v>1.9485940588243005</v>
      </c>
      <c r="X224" s="89">
        <f t="shared" si="38"/>
        <v>2.9003350718123753</v>
      </c>
      <c r="Y224" s="89">
        <v>44322351.142153114</v>
      </c>
      <c r="Z224" s="89">
        <f t="shared" si="46"/>
        <v>339660.90230786352</v>
      </c>
      <c r="AA224" s="15">
        <v>31423747251.936302</v>
      </c>
      <c r="AB224" s="103">
        <v>59691864603.368599</v>
      </c>
      <c r="AC224" s="15">
        <f t="shared" si="39"/>
        <v>240813451.23715457</v>
      </c>
      <c r="AD224" s="15">
        <f t="shared" si="40"/>
        <v>457443977.34208441</v>
      </c>
      <c r="AE224" s="13">
        <v>74.852670052715808</v>
      </c>
      <c r="AF224" s="13">
        <v>3881.4824150000004</v>
      </c>
      <c r="AG224" s="13">
        <v>3605.3570260000001</v>
      </c>
      <c r="AH224" s="13">
        <v>2734.2839530000001</v>
      </c>
      <c r="AI224" s="13">
        <v>5278.18592472</v>
      </c>
      <c r="AJ224" s="13">
        <v>2063.762757</v>
      </c>
      <c r="AK224" s="13">
        <v>1135.974359</v>
      </c>
      <c r="AL224" s="15">
        <f t="shared" si="41"/>
        <v>29.745439612230822</v>
      </c>
      <c r="AM224" s="15">
        <f t="shared" si="42"/>
        <v>27.629374097632002</v>
      </c>
      <c r="AN224" s="15">
        <f t="shared" si="43"/>
        <v>20.953973124377345</v>
      </c>
      <c r="AO224" s="15">
        <f t="shared" si="43"/>
        <v>40.448968692773391</v>
      </c>
      <c r="AP224" s="15">
        <f t="shared" si="44"/>
        <v>15.815485914629472</v>
      </c>
      <c r="AQ224" s="15">
        <f t="shared" si="45"/>
        <v>8.7054514445551376</v>
      </c>
    </row>
    <row r="225" spans="1:43">
      <c r="A225" s="70">
        <v>40756</v>
      </c>
      <c r="B225" s="13">
        <v>2011</v>
      </c>
      <c r="C225" s="13">
        <v>8</v>
      </c>
      <c r="D225" s="15">
        <v>217.94</v>
      </c>
      <c r="E225" s="15">
        <v>111.495855542559</v>
      </c>
      <c r="F225" s="17">
        <v>130.99</v>
      </c>
      <c r="G225" s="17">
        <v>147.51</v>
      </c>
      <c r="H225" s="17">
        <v>110.8</v>
      </c>
      <c r="I225" s="17">
        <v>135.21713148648172</v>
      </c>
      <c r="J225" s="17">
        <v>113.04983729140798</v>
      </c>
      <c r="K225" s="17">
        <v>904.61961373416</v>
      </c>
      <c r="L225" s="17">
        <v>330.47867863000005</v>
      </c>
      <c r="M225" s="17">
        <v>399.14201922999996</v>
      </c>
      <c r="N225" s="17">
        <v>752.02868100000001</v>
      </c>
      <c r="O225" s="17">
        <v>195.676152</v>
      </c>
      <c r="P225" s="17">
        <v>352.34257600000001</v>
      </c>
      <c r="Q225" s="17">
        <v>200.86068799999998</v>
      </c>
      <c r="R225" s="89">
        <f t="shared" si="32"/>
        <v>6.6901257539589132</v>
      </c>
      <c r="S225" s="89">
        <f t="shared" si="33"/>
        <v>2.4440592327092778</v>
      </c>
      <c r="T225" s="89">
        <f t="shared" si="34"/>
        <v>2.9518598334553787</v>
      </c>
      <c r="U225" s="89">
        <f t="shared" si="35"/>
        <v>6.6521872036091443</v>
      </c>
      <c r="V225" s="89">
        <f t="shared" si="36"/>
        <v>1.7308839772639972</v>
      </c>
      <c r="W225" s="89">
        <f t="shared" si="37"/>
        <v>1.7767446005450005</v>
      </c>
      <c r="X225" s="89">
        <f t="shared" si="38"/>
        <v>3.1167013101643692</v>
      </c>
      <c r="Y225" s="89">
        <v>44968002.30379311</v>
      </c>
      <c r="Z225" s="89">
        <f t="shared" si="46"/>
        <v>343293.39876168489</v>
      </c>
      <c r="AA225" s="15">
        <v>32277966441.108501</v>
      </c>
      <c r="AB225" s="103">
        <v>62042755053.177002</v>
      </c>
      <c r="AC225" s="15">
        <f t="shared" si="39"/>
        <v>246415500.73370868</v>
      </c>
      <c r="AD225" s="15">
        <f t="shared" si="40"/>
        <v>473644973.3046568</v>
      </c>
      <c r="AE225" s="13">
        <v>75.504171872464966</v>
      </c>
      <c r="AF225" s="13">
        <v>2366.2905479999999</v>
      </c>
      <c r="AG225" s="13">
        <v>2022.282389</v>
      </c>
      <c r="AH225" s="13">
        <v>2479.0770069999999</v>
      </c>
      <c r="AI225" s="13">
        <v>6874.7757796400001</v>
      </c>
      <c r="AJ225" s="13">
        <v>1989.250736</v>
      </c>
      <c r="AK225" s="13">
        <v>2209.2165359999999</v>
      </c>
      <c r="AL225" s="15">
        <f t="shared" si="41"/>
        <v>18.064665608061681</v>
      </c>
      <c r="AM225" s="15">
        <f t="shared" si="42"/>
        <v>15.438448652568898</v>
      </c>
      <c r="AN225" s="15">
        <f t="shared" si="43"/>
        <v>18.92569667150164</v>
      </c>
      <c r="AO225" s="15">
        <f t="shared" si="43"/>
        <v>52.48321077670051</v>
      </c>
      <c r="AP225" s="15">
        <f t="shared" si="44"/>
        <v>15.186279380105351</v>
      </c>
      <c r="AQ225" s="15">
        <f t="shared" si="45"/>
        <v>16.865535811894034</v>
      </c>
    </row>
    <row r="226" spans="1:43">
      <c r="A226" s="70">
        <v>40787</v>
      </c>
      <c r="B226" s="13">
        <v>2011</v>
      </c>
      <c r="C226" s="13">
        <v>9</v>
      </c>
      <c r="D226" s="15">
        <v>234.53</v>
      </c>
      <c r="E226" s="15">
        <v>106.398914111935</v>
      </c>
      <c r="F226" s="17">
        <v>131.38999999999999</v>
      </c>
      <c r="G226" s="17">
        <v>142.30000000000001</v>
      </c>
      <c r="H226" s="17">
        <v>104.8</v>
      </c>
      <c r="I226" s="17">
        <v>134.86779419415652</v>
      </c>
      <c r="J226" s="17">
        <v>111.71423325001146</v>
      </c>
      <c r="K226" s="17">
        <v>932.08939787416</v>
      </c>
      <c r="L226" s="17">
        <v>334.35261464000001</v>
      </c>
      <c r="M226" s="17">
        <v>385.48416270000001</v>
      </c>
      <c r="N226" s="17">
        <v>770.61972200000002</v>
      </c>
      <c r="O226" s="17">
        <v>199.90296799999999</v>
      </c>
      <c r="P226" s="17">
        <v>341.45782599999995</v>
      </c>
      <c r="Q226" s="17">
        <v>226.63363600000002</v>
      </c>
      <c r="R226" s="89">
        <f t="shared" si="32"/>
        <v>6.9111339993617626</v>
      </c>
      <c r="S226" s="89">
        <f t="shared" si="33"/>
        <v>2.479113836166579</v>
      </c>
      <c r="T226" s="89">
        <f t="shared" si="34"/>
        <v>2.8582373205055509</v>
      </c>
      <c r="U226" s="89">
        <f t="shared" si="35"/>
        <v>6.8981337434003374</v>
      </c>
      <c r="V226" s="89">
        <f t="shared" si="36"/>
        <v>1.7894135973938619</v>
      </c>
      <c r="W226" s="89">
        <f t="shared" si="37"/>
        <v>2.0286907890492709</v>
      </c>
      <c r="X226" s="89">
        <f t="shared" si="38"/>
        <v>3.0565292896549057</v>
      </c>
      <c r="Y226" s="89">
        <v>45664630.9628722</v>
      </c>
      <c r="Z226" s="89">
        <f t="shared" si="46"/>
        <v>347550.27751634223</v>
      </c>
      <c r="AA226" s="15">
        <v>32551186280.851994</v>
      </c>
      <c r="AB226" s="103">
        <v>63903815704.334</v>
      </c>
      <c r="AC226" s="15">
        <f t="shared" si="39"/>
        <v>247744777.23458403</v>
      </c>
      <c r="AD226" s="15">
        <f t="shared" si="40"/>
        <v>486367422.9723267</v>
      </c>
      <c r="AE226" s="13">
        <v>74.20595412927139</v>
      </c>
      <c r="AF226" s="13">
        <v>2412.433082</v>
      </c>
      <c r="AG226" s="13">
        <v>2070.8138250000002</v>
      </c>
      <c r="AH226" s="13">
        <v>2547.7648520000002</v>
      </c>
      <c r="AI226" s="13">
        <v>5892.7209211200006</v>
      </c>
      <c r="AJ226" s="13">
        <v>2028.1702230000001</v>
      </c>
      <c r="AK226" s="13">
        <v>1522.2896470000001</v>
      </c>
      <c r="AL226" s="15">
        <f t="shared" si="41"/>
        <v>18.360857614734762</v>
      </c>
      <c r="AM226" s="15">
        <f t="shared" si="42"/>
        <v>15.760817604079461</v>
      </c>
      <c r="AN226" s="15">
        <f t="shared" si="43"/>
        <v>19.390858147499813</v>
      </c>
      <c r="AO226" s="15">
        <f t="shared" si="43"/>
        <v>44.849082282669926</v>
      </c>
      <c r="AP226" s="15">
        <f t="shared" si="44"/>
        <v>15.436260164396074</v>
      </c>
      <c r="AQ226" s="15">
        <f t="shared" si="45"/>
        <v>11.586038869015908</v>
      </c>
    </row>
    <row r="227" spans="1:43">
      <c r="A227" s="70">
        <v>40817</v>
      </c>
      <c r="B227" s="13">
        <v>2011</v>
      </c>
      <c r="C227" s="13">
        <v>10</v>
      </c>
      <c r="D227" s="15">
        <v>238.54</v>
      </c>
      <c r="E227" s="15">
        <v>108.664982862268</v>
      </c>
      <c r="F227" s="17">
        <v>132.01</v>
      </c>
      <c r="G227" s="17">
        <v>142.02000000000001</v>
      </c>
      <c r="H227" s="17">
        <v>106.3</v>
      </c>
      <c r="I227" s="17">
        <v>131.47049190022713</v>
      </c>
      <c r="J227" s="17">
        <v>110.03529020905836</v>
      </c>
      <c r="K227" s="17">
        <v>802.08466542416011</v>
      </c>
      <c r="L227" s="17">
        <v>240.19891121000001</v>
      </c>
      <c r="M227" s="17">
        <v>388.59254840000006</v>
      </c>
      <c r="N227" s="17">
        <v>732.39173099999994</v>
      </c>
      <c r="O227" s="17">
        <v>185.674892</v>
      </c>
      <c r="P227" s="17">
        <v>318.37405899999999</v>
      </c>
      <c r="Q227" s="17">
        <v>224.32241799999997</v>
      </c>
      <c r="R227" s="89">
        <f t="shared" si="32"/>
        <v>6.100872171626631</v>
      </c>
      <c r="S227" s="89">
        <f t="shared" si="33"/>
        <v>1.8270176656240611</v>
      </c>
      <c r="T227" s="89">
        <f t="shared" si="34"/>
        <v>2.9557396704265981</v>
      </c>
      <c r="U227" s="89">
        <f t="shared" si="35"/>
        <v>6.655971276201603</v>
      </c>
      <c r="V227" s="89">
        <f t="shared" si="36"/>
        <v>1.6874122079128648</v>
      </c>
      <c r="W227" s="89">
        <f t="shared" si="37"/>
        <v>2.038640672222567</v>
      </c>
      <c r="X227" s="89">
        <f t="shared" si="38"/>
        <v>2.8933813724225601</v>
      </c>
      <c r="Y227" s="89">
        <v>46135771.262596749</v>
      </c>
      <c r="Z227" s="89">
        <f t="shared" si="46"/>
        <v>349486.94237252296</v>
      </c>
      <c r="AA227" s="15">
        <v>33253313803.415497</v>
      </c>
      <c r="AB227" s="103">
        <v>64959440632.760994</v>
      </c>
      <c r="AC227" s="15">
        <f t="shared" si="39"/>
        <v>251899960.6349178</v>
      </c>
      <c r="AD227" s="15">
        <f t="shared" si="40"/>
        <v>492079695.72578591</v>
      </c>
      <c r="AE227" s="13">
        <v>73.844102902548556</v>
      </c>
      <c r="AF227" s="13">
        <v>2550.7708579999999</v>
      </c>
      <c r="AG227" s="13">
        <v>2240.1894590000002</v>
      </c>
      <c r="AH227" s="13">
        <v>2960.183035</v>
      </c>
      <c r="AI227" s="13">
        <v>6017.0457812799996</v>
      </c>
      <c r="AJ227" s="13">
        <v>893.901116</v>
      </c>
      <c r="AK227" s="13">
        <v>2285.5833189999998</v>
      </c>
      <c r="AL227" s="15">
        <f t="shared" si="41"/>
        <v>19.322557821377167</v>
      </c>
      <c r="AM227" s="15">
        <f t="shared" si="42"/>
        <v>16.969846670706769</v>
      </c>
      <c r="AN227" s="15">
        <f t="shared" si="43"/>
        <v>22.42393027043406</v>
      </c>
      <c r="AO227" s="15">
        <f t="shared" si="43"/>
        <v>45.580227113703508</v>
      </c>
      <c r="AP227" s="15">
        <f t="shared" si="44"/>
        <v>6.7714651617301724</v>
      </c>
      <c r="AQ227" s="15">
        <f t="shared" si="45"/>
        <v>17.31371349897735</v>
      </c>
    </row>
    <row r="228" spans="1:43">
      <c r="A228" s="70">
        <v>40848</v>
      </c>
      <c r="B228" s="13">
        <v>2011</v>
      </c>
      <c r="C228" s="13">
        <v>11</v>
      </c>
      <c r="D228" s="15">
        <v>231.96</v>
      </c>
      <c r="E228" s="15">
        <v>103.582508940468</v>
      </c>
      <c r="F228" s="17">
        <v>132.44</v>
      </c>
      <c r="G228" s="17">
        <v>141.87</v>
      </c>
      <c r="H228" s="17">
        <v>104.2</v>
      </c>
      <c r="I228" s="17">
        <v>127.63629922295983</v>
      </c>
      <c r="J228" s="17">
        <v>109.19463142071886</v>
      </c>
      <c r="K228" s="17">
        <v>786.86225741416013</v>
      </c>
      <c r="L228" s="17">
        <v>247.97354040000002</v>
      </c>
      <c r="M228" s="17">
        <v>403.60983343000009</v>
      </c>
      <c r="N228" s="17">
        <v>768.73051900000007</v>
      </c>
      <c r="O228" s="17">
        <v>188.474323</v>
      </c>
      <c r="P228" s="17">
        <v>321.69136500000002</v>
      </c>
      <c r="Q228" s="17">
        <v>256.50782400000003</v>
      </c>
      <c r="R228" s="89">
        <f t="shared" si="32"/>
        <v>6.1648783473394184</v>
      </c>
      <c r="S228" s="89">
        <f t="shared" si="33"/>
        <v>1.9428136189285041</v>
      </c>
      <c r="T228" s="89">
        <f t="shared" si="34"/>
        <v>3.1621869004910539</v>
      </c>
      <c r="U228" s="89">
        <f t="shared" si="35"/>
        <v>7.0400028737506153</v>
      </c>
      <c r="V228" s="89">
        <f t="shared" si="36"/>
        <v>1.7260401958208214</v>
      </c>
      <c r="W228" s="89">
        <f t="shared" si="37"/>
        <v>2.3490882350405515</v>
      </c>
      <c r="X228" s="89">
        <f t="shared" si="38"/>
        <v>2.9460364563212535</v>
      </c>
      <c r="Y228" s="89">
        <v>46831478.055570155</v>
      </c>
      <c r="Z228" s="89">
        <f t="shared" si="46"/>
        <v>353605.24052831589</v>
      </c>
      <c r="AA228" s="15">
        <v>34233064460.819</v>
      </c>
      <c r="AB228" s="103">
        <v>67240606967.347992</v>
      </c>
      <c r="AC228" s="15">
        <f t="shared" si="39"/>
        <v>258479798.10343552</v>
      </c>
      <c r="AD228" s="15">
        <f t="shared" si="40"/>
        <v>507706183.68580484</v>
      </c>
      <c r="AE228" s="13">
        <v>73.208605340521686</v>
      </c>
      <c r="AF228" s="13">
        <v>2284.8386030000001</v>
      </c>
      <c r="AG228" s="13">
        <v>1992.8292960000001</v>
      </c>
      <c r="AH228" s="13">
        <v>3030.1174289999999</v>
      </c>
      <c r="AI228" s="13">
        <v>8210.7913584800008</v>
      </c>
      <c r="AJ228" s="13">
        <v>2409.8894759999998</v>
      </c>
      <c r="AK228" s="13">
        <v>2699.3063649999999</v>
      </c>
      <c r="AL228" s="15">
        <f t="shared" si="41"/>
        <v>17.25187709906373</v>
      </c>
      <c r="AM228" s="15">
        <f t="shared" si="42"/>
        <v>15.047034853518575</v>
      </c>
      <c r="AN228" s="15">
        <f t="shared" si="43"/>
        <v>22.879171164300814</v>
      </c>
      <c r="AO228" s="15">
        <f t="shared" si="43"/>
        <v>61.996310468740568</v>
      </c>
      <c r="AP228" s="15">
        <f t="shared" si="44"/>
        <v>18.196084838417395</v>
      </c>
      <c r="AQ228" s="15">
        <f t="shared" si="45"/>
        <v>20.381352801268498</v>
      </c>
    </row>
    <row r="229" spans="1:43">
      <c r="A229" s="70">
        <v>40878</v>
      </c>
      <c r="B229" s="13">
        <v>2011</v>
      </c>
      <c r="C229" s="13">
        <v>12</v>
      </c>
      <c r="D229" s="15">
        <v>235.53</v>
      </c>
      <c r="E229" s="15">
        <v>100.255362635167</v>
      </c>
      <c r="F229" s="17">
        <v>133.08000000000001</v>
      </c>
      <c r="G229" s="17">
        <v>139.22999999999999</v>
      </c>
      <c r="H229" s="17">
        <v>95.7</v>
      </c>
      <c r="I229" s="17">
        <v>124.24755066253977</v>
      </c>
      <c r="J229" s="17">
        <v>108.45210261943414</v>
      </c>
      <c r="K229" s="17">
        <v>800.4062731641601</v>
      </c>
      <c r="L229" s="17">
        <v>285.80196435000005</v>
      </c>
      <c r="M229" s="17">
        <v>362.61887804999998</v>
      </c>
      <c r="N229" s="17">
        <v>785.277423</v>
      </c>
      <c r="O229" s="17">
        <v>169.55017800000002</v>
      </c>
      <c r="P229" s="17">
        <v>373.76544000000001</v>
      </c>
      <c r="Q229" s="17">
        <v>240.470146</v>
      </c>
      <c r="R229" s="89">
        <f t="shared" si="32"/>
        <v>6.4420285864474591</v>
      </c>
      <c r="S229" s="89">
        <f t="shared" si="33"/>
        <v>2.300262361921702</v>
      </c>
      <c r="T229" s="89">
        <f t="shared" si="34"/>
        <v>2.9185193278770072</v>
      </c>
      <c r="U229" s="89">
        <f t="shared" si="35"/>
        <v>7.2407763799249913</v>
      </c>
      <c r="V229" s="89">
        <f t="shared" si="36"/>
        <v>1.5633645997160903</v>
      </c>
      <c r="W229" s="89">
        <f t="shared" si="37"/>
        <v>2.2172935350440022</v>
      </c>
      <c r="X229" s="89">
        <f t="shared" si="38"/>
        <v>3.4463641642022242</v>
      </c>
      <c r="Y229" s="89">
        <v>47842990.732680157</v>
      </c>
      <c r="Z229" s="89">
        <f t="shared" si="46"/>
        <v>359505.4909278641</v>
      </c>
      <c r="AA229" s="15">
        <v>37092335620.642502</v>
      </c>
      <c r="AB229" s="103">
        <v>72024787842.654984</v>
      </c>
      <c r="AC229" s="15">
        <f t="shared" si="39"/>
        <v>278722089.12415463</v>
      </c>
      <c r="AD229" s="15">
        <f t="shared" si="40"/>
        <v>541214215.82998931</v>
      </c>
      <c r="AE229" s="13">
        <v>71.930049766508048</v>
      </c>
      <c r="AF229" s="13">
        <v>2944.5860559999996</v>
      </c>
      <c r="AG229" s="13">
        <v>2667.8782379999998</v>
      </c>
      <c r="AH229" s="13">
        <v>3134.2781640000003</v>
      </c>
      <c r="AI229" s="13">
        <v>12531.407143599999</v>
      </c>
      <c r="AJ229" s="13">
        <v>3322.8617749999999</v>
      </c>
      <c r="AK229" s="13">
        <v>5133.3158370000001</v>
      </c>
      <c r="AL229" s="15">
        <f t="shared" si="41"/>
        <v>22.126435647730684</v>
      </c>
      <c r="AM229" s="15">
        <f t="shared" si="42"/>
        <v>20.047176420198372</v>
      </c>
      <c r="AN229" s="15">
        <f t="shared" si="43"/>
        <v>23.551834715960325</v>
      </c>
      <c r="AO229" s="15">
        <f t="shared" si="43"/>
        <v>94.16446606251877</v>
      </c>
      <c r="AP229" s="15">
        <f t="shared" si="44"/>
        <v>24.968904230538019</v>
      </c>
      <c r="AQ229" s="15">
        <f t="shared" si="45"/>
        <v>38.573157777276826</v>
      </c>
    </row>
    <row r="230" spans="1:43">
      <c r="A230" s="71">
        <v>40909</v>
      </c>
      <c r="B230" s="72">
        <v>2012</v>
      </c>
      <c r="C230" s="72">
        <v>1</v>
      </c>
      <c r="D230" s="22">
        <v>205.62</v>
      </c>
      <c r="E230" s="22">
        <v>93.741652341786605</v>
      </c>
      <c r="F230" s="21">
        <v>133.49</v>
      </c>
      <c r="G230" s="21">
        <v>133.34</v>
      </c>
      <c r="H230" s="21">
        <v>88.7</v>
      </c>
      <c r="I230" s="21">
        <v>125.69506906598423</v>
      </c>
      <c r="J230" s="21">
        <v>109.47195513436607</v>
      </c>
      <c r="K230" s="21">
        <v>669.84034548999989</v>
      </c>
      <c r="L230" s="21">
        <v>216.83652429</v>
      </c>
      <c r="M230" s="21">
        <v>358.09831489999999</v>
      </c>
      <c r="N230" s="21">
        <v>634.65654700000005</v>
      </c>
      <c r="O230" s="21">
        <v>124.09976900000001</v>
      </c>
      <c r="P230" s="21">
        <v>329.42937999999998</v>
      </c>
      <c r="Q230" s="21">
        <v>165.35648500000002</v>
      </c>
      <c r="R230" s="90">
        <f t="shared" si="32"/>
        <v>5.3290900786121052</v>
      </c>
      <c r="S230" s="90">
        <f t="shared" si="33"/>
        <v>1.7250996868952007</v>
      </c>
      <c r="T230" s="90">
        <f t="shared" si="34"/>
        <v>2.8489448119242815</v>
      </c>
      <c r="U230" s="90">
        <f t="shared" si="35"/>
        <v>5.7974350254457541</v>
      </c>
      <c r="V230" s="90">
        <f t="shared" si="36"/>
        <v>1.1336215640588472</v>
      </c>
      <c r="W230" s="90">
        <f t="shared" si="37"/>
        <v>1.5104917492068282</v>
      </c>
      <c r="X230" s="90">
        <f t="shared" si="38"/>
        <v>3.0092582122577221</v>
      </c>
      <c r="Y230" s="90">
        <v>47905621.617304392</v>
      </c>
      <c r="Z230" s="90">
        <f t="shared" si="46"/>
        <v>358870.4893048497</v>
      </c>
      <c r="AA230" s="22">
        <v>36302490735.386002</v>
      </c>
      <c r="AB230" s="104">
        <v>71623122761.602005</v>
      </c>
      <c r="AC230" s="22">
        <f t="shared" si="39"/>
        <v>271949140.27557117</v>
      </c>
      <c r="AD230" s="22">
        <f t="shared" si="40"/>
        <v>536542982.70733386</v>
      </c>
      <c r="AE230" s="72">
        <v>71.234709313079094</v>
      </c>
      <c r="AF230" s="72">
        <v>2962.7363830000004</v>
      </c>
      <c r="AG230" s="72">
        <v>2711.9602770000001</v>
      </c>
      <c r="AH230" s="72">
        <v>2779.8836419999998</v>
      </c>
      <c r="AI230" s="72">
        <v>4186.7053643538002</v>
      </c>
      <c r="AJ230" s="72">
        <v>848.917145</v>
      </c>
      <c r="AK230" s="72">
        <v>1323.4280249999999</v>
      </c>
      <c r="AL230" s="22">
        <f t="shared" si="41"/>
        <v>22.194444400329616</v>
      </c>
      <c r="AM230" s="22">
        <f t="shared" si="42"/>
        <v>20.315830976103079</v>
      </c>
      <c r="AN230" s="22">
        <f t="shared" si="43"/>
        <v>20.824658341448796</v>
      </c>
      <c r="AO230" s="22">
        <f t="shared" si="43"/>
        <v>31.363438192776986</v>
      </c>
      <c r="AP230" s="22">
        <f t="shared" si="44"/>
        <v>6.3594062851149893</v>
      </c>
      <c r="AQ230" s="22">
        <f t="shared" si="45"/>
        <v>9.9140611656303825</v>
      </c>
    </row>
    <row r="231" spans="1:43">
      <c r="A231" s="70">
        <v>40940</v>
      </c>
      <c r="B231" s="13">
        <v>2012</v>
      </c>
      <c r="C231" s="13">
        <v>2</v>
      </c>
      <c r="D231" s="15">
        <v>198.87</v>
      </c>
      <c r="E231" s="15">
        <v>103.467339966121</v>
      </c>
      <c r="F231" s="17">
        <v>134.15</v>
      </c>
      <c r="G231" s="17">
        <v>135.35</v>
      </c>
      <c r="H231" s="17">
        <v>89.8</v>
      </c>
      <c r="I231" s="17">
        <v>129.69106604163471</v>
      </c>
      <c r="J231" s="17">
        <v>108.0558791826202</v>
      </c>
      <c r="K231" s="17">
        <v>734.46509825999999</v>
      </c>
      <c r="L231" s="17">
        <v>215.34638494999999</v>
      </c>
      <c r="M231" s="17">
        <v>409.93889479000001</v>
      </c>
      <c r="N231" s="17">
        <v>617.67324900000006</v>
      </c>
      <c r="O231" s="17">
        <v>130.65236300000001</v>
      </c>
      <c r="P231" s="17">
        <v>299.35450300000002</v>
      </c>
      <c r="Q231" s="17">
        <v>185.43646200000001</v>
      </c>
      <c r="R231" s="89">
        <f t="shared" si="32"/>
        <v>5.6631896141883411</v>
      </c>
      <c r="S231" s="89">
        <f t="shared" si="33"/>
        <v>1.6604565875097932</v>
      </c>
      <c r="T231" s="89">
        <f t="shared" si="34"/>
        <v>3.1608876949041145</v>
      </c>
      <c r="U231" s="89">
        <f t="shared" si="35"/>
        <v>5.7162391687739573</v>
      </c>
      <c r="V231" s="89">
        <f t="shared" si="36"/>
        <v>1.20911850413239</v>
      </c>
      <c r="W231" s="89">
        <f t="shared" si="37"/>
        <v>1.716116359449563</v>
      </c>
      <c r="X231" s="89">
        <f t="shared" si="38"/>
        <v>2.7703675659708895</v>
      </c>
      <c r="Y231" s="89">
        <v>48050182.291464403</v>
      </c>
      <c r="Z231" s="89">
        <f t="shared" si="46"/>
        <v>358182.49937729706</v>
      </c>
      <c r="AA231" s="15">
        <v>36223958792.8395</v>
      </c>
      <c r="AB231" s="103">
        <v>72592442636.369003</v>
      </c>
      <c r="AC231" s="15">
        <f t="shared" si="39"/>
        <v>270025783.02526647</v>
      </c>
      <c r="AD231" s="15">
        <f t="shared" si="40"/>
        <v>541128905.22824454</v>
      </c>
      <c r="AE231" s="13">
        <v>71.445105504610439</v>
      </c>
      <c r="AF231" s="13">
        <v>2073.9261429999997</v>
      </c>
      <c r="AG231" s="13">
        <v>1848.7633229999999</v>
      </c>
      <c r="AH231" s="13">
        <v>2738.689073</v>
      </c>
      <c r="AI231" s="13">
        <v>4348.4289711399997</v>
      </c>
      <c r="AJ231" s="13">
        <v>1854.9795099999999</v>
      </c>
      <c r="AK231" s="13">
        <v>869.87428299999999</v>
      </c>
      <c r="AL231" s="15">
        <f t="shared" si="41"/>
        <v>15.459755072679833</v>
      </c>
      <c r="AM231" s="15">
        <f t="shared" si="42"/>
        <v>13.781314371971671</v>
      </c>
      <c r="AN231" s="15">
        <f t="shared" si="43"/>
        <v>20.415125404398061</v>
      </c>
      <c r="AO231" s="15">
        <f t="shared" si="43"/>
        <v>32.414677384569508</v>
      </c>
      <c r="AP231" s="15">
        <f t="shared" si="44"/>
        <v>13.827651956764814</v>
      </c>
      <c r="AQ231" s="15">
        <f t="shared" si="45"/>
        <v>6.4843405367126348</v>
      </c>
    </row>
    <row r="232" spans="1:43">
      <c r="A232" s="70">
        <v>40969</v>
      </c>
      <c r="B232" s="13">
        <v>2012</v>
      </c>
      <c r="C232" s="13">
        <v>3</v>
      </c>
      <c r="D232" s="15">
        <v>225.06</v>
      </c>
      <c r="E232" s="15">
        <v>115.619857014366</v>
      </c>
      <c r="F232" s="17">
        <v>134.55000000000001</v>
      </c>
      <c r="G232" s="17">
        <v>146.35</v>
      </c>
      <c r="H232" s="17">
        <v>99.7</v>
      </c>
      <c r="I232" s="17">
        <v>128.81530898813642</v>
      </c>
      <c r="J232" s="17">
        <v>109.47584947008929</v>
      </c>
      <c r="K232" s="17">
        <v>870.25051007999991</v>
      </c>
      <c r="L232" s="17">
        <v>280.00538074000002</v>
      </c>
      <c r="M232" s="17">
        <v>434.20621612000002</v>
      </c>
      <c r="N232" s="17">
        <v>706.83710199999996</v>
      </c>
      <c r="O232" s="17">
        <v>153.187476</v>
      </c>
      <c r="P232" s="17">
        <v>342.66520000000003</v>
      </c>
      <c r="Q232" s="17">
        <v>205.55218000000002</v>
      </c>
      <c r="R232" s="89">
        <f t="shared" si="32"/>
        <v>6.7558003541345224</v>
      </c>
      <c r="S232" s="89">
        <f t="shared" si="33"/>
        <v>2.1736964568845449</v>
      </c>
      <c r="T232" s="89">
        <f t="shared" si="34"/>
        <v>3.3707656297279804</v>
      </c>
      <c r="U232" s="89">
        <f t="shared" si="35"/>
        <v>6.4565573633034035</v>
      </c>
      <c r="V232" s="89">
        <f t="shared" si="36"/>
        <v>1.3992809988823471</v>
      </c>
      <c r="W232" s="89">
        <f t="shared" si="37"/>
        <v>1.8776029690106262</v>
      </c>
      <c r="X232" s="89">
        <f t="shared" si="38"/>
        <v>3.1300528989603515</v>
      </c>
      <c r="Y232" s="89">
        <v>48654038.202421069</v>
      </c>
      <c r="Z232" s="89">
        <f t="shared" si="46"/>
        <v>361605.63509788975</v>
      </c>
      <c r="AA232" s="15">
        <v>36349284561.292999</v>
      </c>
      <c r="AB232" s="103">
        <v>74424550930.955994</v>
      </c>
      <c r="AC232" s="15">
        <f t="shared" si="39"/>
        <v>270154474.62871051</v>
      </c>
      <c r="AD232" s="15">
        <f t="shared" si="40"/>
        <v>553136759.05578589</v>
      </c>
      <c r="AE232" s="13">
        <v>71.016344283987394</v>
      </c>
      <c r="AF232" s="13">
        <v>2492.8563470000004</v>
      </c>
      <c r="AG232" s="13">
        <v>2205.7902290000002</v>
      </c>
      <c r="AH232" s="13">
        <v>2926.984328</v>
      </c>
      <c r="AI232" s="13">
        <v>6707.1597790487995</v>
      </c>
      <c r="AJ232" s="13">
        <v>2214.0719370000002</v>
      </c>
      <c r="AK232" s="13">
        <v>1163.195046</v>
      </c>
      <c r="AL232" s="15">
        <f t="shared" si="41"/>
        <v>18.5273604384987</v>
      </c>
      <c r="AM232" s="15">
        <f t="shared" si="42"/>
        <v>16.393832991452992</v>
      </c>
      <c r="AN232" s="15">
        <f t="shared" si="43"/>
        <v>21.753878320327015</v>
      </c>
      <c r="AO232" s="15">
        <f t="shared" si="43"/>
        <v>49.848827789288734</v>
      </c>
      <c r="AP232" s="15">
        <f t="shared" si="44"/>
        <v>16.45538414715719</v>
      </c>
      <c r="AQ232" s="15">
        <f t="shared" si="45"/>
        <v>8.6450765217391297</v>
      </c>
    </row>
    <row r="233" spans="1:43">
      <c r="A233" s="70">
        <v>41000</v>
      </c>
      <c r="B233" s="13">
        <v>2012</v>
      </c>
      <c r="C233" s="13">
        <v>4</v>
      </c>
      <c r="D233" s="15">
        <v>240.07</v>
      </c>
      <c r="E233" s="15">
        <v>101.828799392335</v>
      </c>
      <c r="F233" s="17">
        <v>134.75</v>
      </c>
      <c r="G233" s="17">
        <v>139.85</v>
      </c>
      <c r="H233" s="17">
        <v>92.8</v>
      </c>
      <c r="I233" s="17">
        <v>128.86025289698097</v>
      </c>
      <c r="J233" s="17">
        <v>109.76127699127126</v>
      </c>
      <c r="K233" s="17">
        <v>947.76259045999996</v>
      </c>
      <c r="L233" s="17">
        <v>302.69848046999999</v>
      </c>
      <c r="M233" s="17">
        <v>467.35129007000006</v>
      </c>
      <c r="N233" s="17">
        <v>622.54431900000009</v>
      </c>
      <c r="O233" s="17">
        <v>125.359058</v>
      </c>
      <c r="P233" s="17">
        <v>336.765671</v>
      </c>
      <c r="Q233" s="17">
        <v>156.94976400000002</v>
      </c>
      <c r="R233" s="89">
        <f t="shared" si="32"/>
        <v>7.3549645383491624</v>
      </c>
      <c r="S233" s="89">
        <f t="shared" si="33"/>
        <v>2.3490445941619895</v>
      </c>
      <c r="T233" s="89">
        <f t="shared" si="34"/>
        <v>3.6268071772576005</v>
      </c>
      <c r="U233" s="89">
        <f t="shared" si="35"/>
        <v>5.6718028075557809</v>
      </c>
      <c r="V233" s="89">
        <f t="shared" si="36"/>
        <v>1.1421064098039708</v>
      </c>
      <c r="W233" s="89">
        <f t="shared" si="37"/>
        <v>1.4299192602549751</v>
      </c>
      <c r="X233" s="89">
        <f t="shared" si="38"/>
        <v>3.0681646590790046</v>
      </c>
      <c r="Y233" s="89">
        <v>49888653.458661057</v>
      </c>
      <c r="Z233" s="89">
        <f t="shared" si="46"/>
        <v>370231.19449841231</v>
      </c>
      <c r="AA233" s="15">
        <v>36169348141.826508</v>
      </c>
      <c r="AB233" s="103">
        <v>74868456839.843018</v>
      </c>
      <c r="AC233" s="15">
        <f t="shared" si="39"/>
        <v>268418168.02839708</v>
      </c>
      <c r="AD233" s="15">
        <f t="shared" si="40"/>
        <v>555610069.31237864</v>
      </c>
      <c r="AE233" s="13">
        <v>71.410855789364575</v>
      </c>
      <c r="AF233" s="13">
        <v>2939.1468499999996</v>
      </c>
      <c r="AG233" s="13">
        <v>2698.311987</v>
      </c>
      <c r="AH233" s="13">
        <v>2534.9548160000004</v>
      </c>
      <c r="AI233" s="13">
        <v>3461.8635137640308</v>
      </c>
      <c r="AJ233" s="13">
        <v>1105.2457179999999</v>
      </c>
      <c r="AK233" s="13">
        <v>1040.4208389999999</v>
      </c>
      <c r="AL233" s="15">
        <f t="shared" si="41"/>
        <v>21.811850463821891</v>
      </c>
      <c r="AM233" s="15">
        <f t="shared" si="42"/>
        <v>20.024578753246754</v>
      </c>
      <c r="AN233" s="15">
        <f t="shared" si="43"/>
        <v>18.812280638218926</v>
      </c>
      <c r="AO233" s="15">
        <f t="shared" si="43"/>
        <v>25.691009378582788</v>
      </c>
      <c r="AP233" s="15">
        <f t="shared" si="44"/>
        <v>8.2021945677179957</v>
      </c>
      <c r="AQ233" s="15">
        <f t="shared" si="45"/>
        <v>7.7211193988868265</v>
      </c>
    </row>
    <row r="234" spans="1:43">
      <c r="A234" s="70">
        <v>41030</v>
      </c>
      <c r="B234" s="13">
        <v>2012</v>
      </c>
      <c r="C234" s="13">
        <v>5</v>
      </c>
      <c r="D234" s="15">
        <v>239.26</v>
      </c>
      <c r="E234" s="15">
        <v>122.922712829188</v>
      </c>
      <c r="F234" s="17">
        <v>135.41</v>
      </c>
      <c r="G234" s="17">
        <v>144.56</v>
      </c>
      <c r="H234" s="17">
        <v>102.5</v>
      </c>
      <c r="I234" s="17">
        <v>129.38331288565328</v>
      </c>
      <c r="J234" s="17">
        <v>107.72254683217194</v>
      </c>
      <c r="K234" s="17">
        <v>1014.6671009</v>
      </c>
      <c r="L234" s="17">
        <v>315.62277170000004</v>
      </c>
      <c r="M234" s="17">
        <v>510.55176796000001</v>
      </c>
      <c r="N234" s="17">
        <v>768.02892500000007</v>
      </c>
      <c r="O234" s="17">
        <v>158.42234999999999</v>
      </c>
      <c r="P234" s="17">
        <v>374.49706100000003</v>
      </c>
      <c r="Q234" s="17">
        <v>232.87812499999998</v>
      </c>
      <c r="R234" s="89">
        <f t="shared" si="32"/>
        <v>7.8423335920973454</v>
      </c>
      <c r="S234" s="89">
        <f t="shared" si="33"/>
        <v>2.4394395587856215</v>
      </c>
      <c r="T234" s="89">
        <f t="shared" si="34"/>
        <v>3.9460403090096849</v>
      </c>
      <c r="U234" s="89">
        <f t="shared" si="35"/>
        <v>7.1296951992470339</v>
      </c>
      <c r="V234" s="89">
        <f t="shared" si="36"/>
        <v>1.4706517313113345</v>
      </c>
      <c r="W234" s="89">
        <f t="shared" si="37"/>
        <v>2.1618327067852952</v>
      </c>
      <c r="X234" s="89">
        <f t="shared" si="38"/>
        <v>3.4764965368248646</v>
      </c>
      <c r="Y234" s="89">
        <v>50905760.876889847</v>
      </c>
      <c r="Z234" s="89">
        <f t="shared" si="46"/>
        <v>375937.97265260946</v>
      </c>
      <c r="AA234" s="15">
        <v>36674820896.785202</v>
      </c>
      <c r="AB234" s="103">
        <v>76511052244.414398</v>
      </c>
      <c r="AC234" s="15">
        <f t="shared" si="39"/>
        <v>270842780.42083454</v>
      </c>
      <c r="AD234" s="15">
        <f t="shared" si="40"/>
        <v>565032510.48234546</v>
      </c>
      <c r="AE234" s="13">
        <v>70.429490061038152</v>
      </c>
      <c r="AF234" s="13">
        <v>3628.1434219999996</v>
      </c>
      <c r="AG234" s="13">
        <v>3359.5342089999999</v>
      </c>
      <c r="AH234" s="13">
        <v>3138.6613749999997</v>
      </c>
      <c r="AI234" s="13">
        <v>8059.8461687520312</v>
      </c>
      <c r="AJ234" s="13">
        <v>2458.966402</v>
      </c>
      <c r="AK234" s="13">
        <v>1962.7591609999999</v>
      </c>
      <c r="AL234" s="15">
        <f t="shared" si="41"/>
        <v>26.79376280924599</v>
      </c>
      <c r="AM234" s="15">
        <f t="shared" si="42"/>
        <v>24.810089424710139</v>
      </c>
      <c r="AN234" s="15">
        <f t="shared" si="43"/>
        <v>23.178948194372644</v>
      </c>
      <c r="AO234" s="15">
        <f t="shared" si="43"/>
        <v>59.521794319119941</v>
      </c>
      <c r="AP234" s="15">
        <f t="shared" si="44"/>
        <v>18.159415124436897</v>
      </c>
      <c r="AQ234" s="15">
        <f t="shared" si="45"/>
        <v>14.494935093419985</v>
      </c>
    </row>
    <row r="235" spans="1:43">
      <c r="A235" s="70">
        <v>41061</v>
      </c>
      <c r="B235" s="13">
        <v>2012</v>
      </c>
      <c r="C235" s="13">
        <v>6</v>
      </c>
      <c r="D235" s="15">
        <v>234.23</v>
      </c>
      <c r="E235" s="15">
        <v>118.191978274382</v>
      </c>
      <c r="F235" s="17">
        <v>135.698890853671</v>
      </c>
      <c r="G235" s="17">
        <v>142.28</v>
      </c>
      <c r="H235" s="17">
        <v>98.3</v>
      </c>
      <c r="I235" s="17">
        <v>129.11993970623323</v>
      </c>
      <c r="J235" s="17">
        <v>105.09428139369813</v>
      </c>
      <c r="K235" s="17">
        <v>1013.6835852900001</v>
      </c>
      <c r="L235" s="17">
        <v>300.46619714000002</v>
      </c>
      <c r="M235" s="17">
        <v>455.10677787999998</v>
      </c>
      <c r="N235" s="17">
        <v>618.29659399999991</v>
      </c>
      <c r="O235" s="17">
        <v>142.24291599999998</v>
      </c>
      <c r="P235" s="17">
        <v>291.59938199999999</v>
      </c>
      <c r="Q235" s="17">
        <v>179.81547699999999</v>
      </c>
      <c r="R235" s="89">
        <f t="shared" si="32"/>
        <v>7.8507129696333404</v>
      </c>
      <c r="S235" s="89">
        <f t="shared" si="33"/>
        <v>2.3270317336238278</v>
      </c>
      <c r="T235" s="89">
        <f t="shared" si="34"/>
        <v>3.5246823915456789</v>
      </c>
      <c r="U235" s="89">
        <f t="shared" si="35"/>
        <v>5.8832563085309362</v>
      </c>
      <c r="V235" s="89">
        <f t="shared" si="36"/>
        <v>1.3534791247788049</v>
      </c>
      <c r="W235" s="89">
        <f t="shared" si="37"/>
        <v>1.7109920217864723</v>
      </c>
      <c r="X235" s="89">
        <f t="shared" si="38"/>
        <v>2.7746455671324992</v>
      </c>
      <c r="Y235" s="89">
        <v>51738027.955909856</v>
      </c>
      <c r="Z235" s="89">
        <f t="shared" si="46"/>
        <v>381270.82417866506</v>
      </c>
      <c r="AA235" s="15">
        <v>37521500169.133904</v>
      </c>
      <c r="AB235" s="103">
        <v>78961419177.325806</v>
      </c>
      <c r="AC235" s="15">
        <f t="shared" si="39"/>
        <v>276505577.40810639</v>
      </c>
      <c r="AD235" s="15">
        <f t="shared" si="40"/>
        <v>581886990.23688221</v>
      </c>
      <c r="AE235" s="13">
        <v>69.749852674287666</v>
      </c>
      <c r="AF235" s="13">
        <v>2302.7637489999997</v>
      </c>
      <c r="AG235" s="13">
        <v>2059.6978829999998</v>
      </c>
      <c r="AH235" s="13">
        <v>2970.5345690000004</v>
      </c>
      <c r="AI235" s="13">
        <v>6355.2246111400673</v>
      </c>
      <c r="AJ235" s="13">
        <v>2335.3123300000002</v>
      </c>
      <c r="AK235" s="13">
        <v>1748.6231459999999</v>
      </c>
      <c r="AL235" s="15">
        <f t="shared" si="41"/>
        <v>16.969657854338344</v>
      </c>
      <c r="AM235" s="15">
        <f t="shared" si="42"/>
        <v>15.178443022213395</v>
      </c>
      <c r="AN235" s="15">
        <f t="shared" si="43"/>
        <v>21.890632637544801</v>
      </c>
      <c r="AO235" s="15">
        <f t="shared" si="43"/>
        <v>46.833283390599959</v>
      </c>
      <c r="AP235" s="15">
        <f t="shared" si="44"/>
        <v>17.209516712397093</v>
      </c>
      <c r="AQ235" s="15">
        <f t="shared" si="45"/>
        <v>12.886053342068973</v>
      </c>
    </row>
    <row r="236" spans="1:43">
      <c r="A236" s="70">
        <v>41091</v>
      </c>
      <c r="B236" s="13">
        <v>2012</v>
      </c>
      <c r="C236" s="13">
        <v>7</v>
      </c>
      <c r="D236" s="15">
        <v>231.2</v>
      </c>
      <c r="E236" s="15">
        <v>118.971932150868</v>
      </c>
      <c r="F236" s="17">
        <v>136.21883246777799</v>
      </c>
      <c r="G236" s="17">
        <v>147.46</v>
      </c>
      <c r="H236" s="17">
        <v>104.5</v>
      </c>
      <c r="I236" s="17">
        <v>128.74244847963953</v>
      </c>
      <c r="J236" s="17">
        <v>105.48893866152864</v>
      </c>
      <c r="K236" s="17">
        <v>1001.93851431</v>
      </c>
      <c r="L236" s="17">
        <v>321.33704412999998</v>
      </c>
      <c r="M236" s="17">
        <v>473.16008993000003</v>
      </c>
      <c r="N236" s="17">
        <v>727.86114699999996</v>
      </c>
      <c r="O236" s="17">
        <v>161.562681</v>
      </c>
      <c r="P236" s="17">
        <v>363.48231999999996</v>
      </c>
      <c r="Q236" s="17">
        <v>195.174477</v>
      </c>
      <c r="R236" s="89">
        <f t="shared" si="32"/>
        <v>7.7825031770190032</v>
      </c>
      <c r="S236" s="89">
        <f t="shared" si="33"/>
        <v>2.4959680969623554</v>
      </c>
      <c r="T236" s="89">
        <f t="shared" si="34"/>
        <v>3.6752453873426969</v>
      </c>
      <c r="U236" s="89">
        <f t="shared" si="35"/>
        <v>6.8998812220057708</v>
      </c>
      <c r="V236" s="89">
        <f t="shared" si="36"/>
        <v>1.5315603991276217</v>
      </c>
      <c r="W236" s="89">
        <f t="shared" si="37"/>
        <v>1.8501890290719105</v>
      </c>
      <c r="X236" s="89">
        <f t="shared" si="38"/>
        <v>3.4456913171367454</v>
      </c>
      <c r="Y236" s="89">
        <v>52679974.98311986</v>
      </c>
      <c r="Z236" s="89">
        <f t="shared" si="46"/>
        <v>386730.48380135762</v>
      </c>
      <c r="AA236" s="15">
        <v>36808320116.5326</v>
      </c>
      <c r="AB236" s="103">
        <v>79321204426.607208</v>
      </c>
      <c r="AC236" s="15">
        <f t="shared" si="39"/>
        <v>270214620.4728297</v>
      </c>
      <c r="AD236" s="15">
        <f t="shared" si="40"/>
        <v>582307181.68407679</v>
      </c>
      <c r="AE236" s="13">
        <v>69.32283427630037</v>
      </c>
      <c r="AF236" s="13">
        <v>4755.2462179999993</v>
      </c>
      <c r="AG236" s="13">
        <v>4488.2344569999996</v>
      </c>
      <c r="AH236" s="13">
        <v>3130.3180050000001</v>
      </c>
      <c r="AI236" s="13">
        <v>6723.8236623974553</v>
      </c>
      <c r="AJ236" s="13">
        <v>2015.4849770000001</v>
      </c>
      <c r="AK236" s="13">
        <v>1726.0965289999999</v>
      </c>
      <c r="AL236" s="15">
        <f t="shared" si="41"/>
        <v>34.908875166910811</v>
      </c>
      <c r="AM236" s="15">
        <f t="shared" si="42"/>
        <v>32.948707426791913</v>
      </c>
      <c r="AN236" s="15">
        <f t="shared" si="43"/>
        <v>22.980067794520732</v>
      </c>
      <c r="AO236" s="15">
        <f t="shared" si="43"/>
        <v>49.360455823815322</v>
      </c>
      <c r="AP236" s="15">
        <f t="shared" si="44"/>
        <v>14.795934897450797</v>
      </c>
      <c r="AQ236" s="15">
        <f t="shared" si="45"/>
        <v>12.671497014983601</v>
      </c>
    </row>
    <row r="237" spans="1:43">
      <c r="A237" s="70">
        <v>41122</v>
      </c>
      <c r="B237" s="13">
        <v>2012</v>
      </c>
      <c r="C237" s="13">
        <v>8</v>
      </c>
      <c r="D237" s="15">
        <v>228.37</v>
      </c>
      <c r="E237" s="15">
        <v>121.855652172316</v>
      </c>
      <c r="F237" s="17">
        <v>136.70114490249</v>
      </c>
      <c r="G237" s="17">
        <v>149.91</v>
      </c>
      <c r="H237" s="17">
        <v>111.5</v>
      </c>
      <c r="I237" s="17">
        <v>129.45769644969673</v>
      </c>
      <c r="J237" s="17">
        <v>105.89742899228138</v>
      </c>
      <c r="K237" s="17">
        <v>1084.1124892899998</v>
      </c>
      <c r="L237" s="17">
        <v>311.75532420000002</v>
      </c>
      <c r="M237" s="17">
        <v>475.09699587000006</v>
      </c>
      <c r="N237" s="17">
        <v>760.76117599999998</v>
      </c>
      <c r="O237" s="17">
        <v>169.90135099999998</v>
      </c>
      <c r="P237" s="17">
        <v>384.90611699999999</v>
      </c>
      <c r="Q237" s="17">
        <v>202.91793200000001</v>
      </c>
      <c r="R237" s="89">
        <f t="shared" si="32"/>
        <v>8.3742606196554146</v>
      </c>
      <c r="S237" s="89">
        <f t="shared" si="33"/>
        <v>2.4081636916901155</v>
      </c>
      <c r="T237" s="89">
        <f t="shared" si="34"/>
        <v>3.6699015114532654</v>
      </c>
      <c r="U237" s="89">
        <f t="shared" si="35"/>
        <v>7.1839437769112422</v>
      </c>
      <c r="V237" s="89">
        <f t="shared" si="36"/>
        <v>1.6043954288293789</v>
      </c>
      <c r="W237" s="89">
        <f t="shared" si="37"/>
        <v>1.9161743012173622</v>
      </c>
      <c r="X237" s="89">
        <f t="shared" si="38"/>
        <v>3.6347069108547947</v>
      </c>
      <c r="Y237" s="89">
        <v>53628356.384279862</v>
      </c>
      <c r="Z237" s="89">
        <f t="shared" si="46"/>
        <v>392303.6374167414</v>
      </c>
      <c r="AA237" s="15">
        <v>37475584248.851303</v>
      </c>
      <c r="AB237" s="103">
        <v>80838006983.718597</v>
      </c>
      <c r="AC237" s="15">
        <f t="shared" si="39"/>
        <v>274142431.47402263</v>
      </c>
      <c r="AD237" s="15">
        <f t="shared" si="40"/>
        <v>591348426.8283267</v>
      </c>
      <c r="AE237" s="13">
        <v>69.536578162884027</v>
      </c>
      <c r="AF237" s="13">
        <v>2629.8813169999999</v>
      </c>
      <c r="AG237" s="13">
        <v>2335.0415579999999</v>
      </c>
      <c r="AH237" s="13">
        <v>5625.6131349999996</v>
      </c>
      <c r="AI237" s="13">
        <v>6311.8815868534757</v>
      </c>
      <c r="AJ237" s="13">
        <v>1924.03521</v>
      </c>
      <c r="AK237" s="13">
        <v>2117.5660520000001</v>
      </c>
      <c r="AL237" s="15">
        <f t="shared" si="41"/>
        <v>19.238180622963434</v>
      </c>
      <c r="AM237" s="15">
        <f t="shared" si="42"/>
        <v>17.08136065477435</v>
      </c>
      <c r="AN237" s="15">
        <f t="shared" si="43"/>
        <v>41.152640960050434</v>
      </c>
      <c r="AO237" s="15">
        <f t="shared" si="43"/>
        <v>46.172850939586425</v>
      </c>
      <c r="AP237" s="15">
        <f t="shared" si="44"/>
        <v>14.074755638458107</v>
      </c>
      <c r="AQ237" s="15">
        <f t="shared" si="45"/>
        <v>15.490477812094966</v>
      </c>
    </row>
    <row r="238" spans="1:43">
      <c r="A238" s="70">
        <v>41153</v>
      </c>
      <c r="B238" s="13">
        <v>2012</v>
      </c>
      <c r="C238" s="13">
        <v>9</v>
      </c>
      <c r="D238" s="15">
        <v>246.13</v>
      </c>
      <c r="E238" s="15">
        <v>134.69172853571601</v>
      </c>
      <c r="F238" s="17">
        <v>137.21049933525501</v>
      </c>
      <c r="G238" s="17">
        <v>141.6</v>
      </c>
      <c r="H238" s="17">
        <v>103.4</v>
      </c>
      <c r="I238" s="17">
        <v>131.27398613510326</v>
      </c>
      <c r="J238" s="17">
        <v>106.66383325118863</v>
      </c>
      <c r="K238" s="17">
        <v>1186.9345932799999</v>
      </c>
      <c r="L238" s="17">
        <v>358.31271389</v>
      </c>
      <c r="M238" s="17">
        <v>578.15696327000001</v>
      </c>
      <c r="N238" s="17">
        <v>647.149225</v>
      </c>
      <c r="O238" s="17">
        <v>153.162463</v>
      </c>
      <c r="P238" s="17">
        <v>295.81200100000001</v>
      </c>
      <c r="Q238" s="17">
        <v>191.234162</v>
      </c>
      <c r="R238" s="89">
        <f t="shared" si="32"/>
        <v>9.0416588101350293</v>
      </c>
      <c r="S238" s="89">
        <f t="shared" si="33"/>
        <v>2.7295028088903712</v>
      </c>
      <c r="T238" s="89">
        <f t="shared" si="34"/>
        <v>4.4042005601549885</v>
      </c>
      <c r="U238" s="89">
        <f t="shared" si="35"/>
        <v>6.0671851486528903</v>
      </c>
      <c r="V238" s="89">
        <f t="shared" si="36"/>
        <v>1.4359362337870338</v>
      </c>
      <c r="W238" s="89">
        <f t="shared" si="37"/>
        <v>1.792867893184112</v>
      </c>
      <c r="X238" s="89">
        <f t="shared" si="38"/>
        <v>2.7733111775889001</v>
      </c>
      <c r="Y238" s="89">
        <v>54005841.94545804</v>
      </c>
      <c r="Z238" s="89">
        <f t="shared" si="46"/>
        <v>393598.4651837917</v>
      </c>
      <c r="AA238" s="15">
        <v>38246276917.995644</v>
      </c>
      <c r="AB238" s="103">
        <v>82203240994.024307</v>
      </c>
      <c r="AC238" s="15">
        <f t="shared" si="39"/>
        <v>278741620.38100392</v>
      </c>
      <c r="AD238" s="15">
        <f t="shared" si="40"/>
        <v>599103140.00951183</v>
      </c>
      <c r="AE238" s="13">
        <v>70.340215503446643</v>
      </c>
      <c r="AF238" s="13">
        <v>2434.8274449999999</v>
      </c>
      <c r="AG238" s="13">
        <v>2175.8848579999999</v>
      </c>
      <c r="AH238" s="13">
        <v>3137.0024939999998</v>
      </c>
      <c r="AI238" s="13">
        <v>6417.8731899072955</v>
      </c>
      <c r="AJ238" s="13">
        <v>2199.3778769999999</v>
      </c>
      <c r="AK238" s="13">
        <v>2088.6095559999999</v>
      </c>
      <c r="AL238" s="15">
        <f t="shared" si="41"/>
        <v>17.74519775670252</v>
      </c>
      <c r="AM238" s="15">
        <f t="shared" si="42"/>
        <v>15.858005535593337</v>
      </c>
      <c r="AN238" s="15">
        <f t="shared" si="43"/>
        <v>22.862700079060023</v>
      </c>
      <c r="AO238" s="15">
        <f t="shared" si="43"/>
        <v>46.773921973901601</v>
      </c>
      <c r="AP238" s="15">
        <f t="shared" si="44"/>
        <v>16.029224349851845</v>
      </c>
      <c r="AQ238" s="15">
        <f t="shared" si="45"/>
        <v>15.221936849721459</v>
      </c>
    </row>
    <row r="239" spans="1:43">
      <c r="A239" s="70">
        <v>41183</v>
      </c>
      <c r="B239" s="13">
        <v>2012</v>
      </c>
      <c r="C239" s="13">
        <v>10</v>
      </c>
      <c r="D239" s="15">
        <v>254.05</v>
      </c>
      <c r="E239" s="15">
        <v>137.221827459857</v>
      </c>
      <c r="F239" s="17">
        <v>137.73423636295601</v>
      </c>
      <c r="G239" s="17">
        <v>147.71</v>
      </c>
      <c r="H239" s="17">
        <v>111.8</v>
      </c>
      <c r="I239" s="17">
        <v>130.79258373197158</v>
      </c>
      <c r="J239" s="17">
        <v>107.23839922707234</v>
      </c>
      <c r="K239" s="17">
        <v>1161.1477500900003</v>
      </c>
      <c r="L239" s="17">
        <v>365.01224400999996</v>
      </c>
      <c r="M239" s="17">
        <v>579.54072880000024</v>
      </c>
      <c r="N239" s="17">
        <v>828.69685000000004</v>
      </c>
      <c r="O239" s="17">
        <v>189.57957800000003</v>
      </c>
      <c r="P239" s="17">
        <v>423.65965199999994</v>
      </c>
      <c r="Q239" s="17">
        <v>209.258207</v>
      </c>
      <c r="R239" s="89">
        <f t="shared" si="32"/>
        <v>8.8777797407037813</v>
      </c>
      <c r="S239" s="89">
        <f t="shared" si="33"/>
        <v>2.7907717211092495</v>
      </c>
      <c r="T239" s="89">
        <f t="shared" si="34"/>
        <v>4.4309907508795128</v>
      </c>
      <c r="U239" s="89">
        <f t="shared" si="35"/>
        <v>7.7276130189641581</v>
      </c>
      <c r="V239" s="89">
        <f t="shared" si="36"/>
        <v>1.7678329718310515</v>
      </c>
      <c r="W239" s="89">
        <f t="shared" si="37"/>
        <v>1.9513365409055152</v>
      </c>
      <c r="X239" s="89">
        <f t="shared" si="38"/>
        <v>3.95063386859142</v>
      </c>
      <c r="Y239" s="89">
        <v>54859320.83883591</v>
      </c>
      <c r="Z239" s="89">
        <f t="shared" si="46"/>
        <v>398298.36275616416</v>
      </c>
      <c r="AA239" s="15">
        <v>38763625375.960518</v>
      </c>
      <c r="AB239" s="103">
        <v>83438131352.501434</v>
      </c>
      <c r="AC239" s="15">
        <f t="shared" si="39"/>
        <v>281437835.64320904</v>
      </c>
      <c r="AD239" s="15">
        <f t="shared" si="40"/>
        <v>605790786.34179246</v>
      </c>
      <c r="AE239" s="13">
        <v>70.501781499530978</v>
      </c>
      <c r="AF239" s="13">
        <v>2730.5301810000001</v>
      </c>
      <c r="AG239" s="13">
        <v>2397.9788610000001</v>
      </c>
      <c r="AH239" s="13">
        <v>3631.0331249999999</v>
      </c>
      <c r="AI239" s="13">
        <v>9418.9407186288008</v>
      </c>
      <c r="AJ239" s="13">
        <v>2569.8326750000001</v>
      </c>
      <c r="AK239" s="13">
        <v>3373.4575580000001</v>
      </c>
      <c r="AL239" s="15">
        <f t="shared" si="41"/>
        <v>19.824629323130175</v>
      </c>
      <c r="AM239" s="15">
        <f t="shared" si="42"/>
        <v>17.410187360249836</v>
      </c>
      <c r="AN239" s="15">
        <f t="shared" si="43"/>
        <v>26.362603960220422</v>
      </c>
      <c r="AO239" s="15">
        <f t="shared" si="43"/>
        <v>68.384890840125564</v>
      </c>
      <c r="AP239" s="15">
        <f t="shared" si="44"/>
        <v>18.657907742182562</v>
      </c>
      <c r="AQ239" s="15">
        <f t="shared" si="45"/>
        <v>24.492512879007766</v>
      </c>
    </row>
    <row r="240" spans="1:43">
      <c r="A240" s="70">
        <v>41214</v>
      </c>
      <c r="B240" s="13">
        <v>2012</v>
      </c>
      <c r="C240" s="13">
        <v>11</v>
      </c>
      <c r="D240" s="15">
        <v>247.1</v>
      </c>
      <c r="E240" s="15">
        <v>133.334659108784</v>
      </c>
      <c r="F240" s="17">
        <v>138.38793850030589</v>
      </c>
      <c r="G240" s="17">
        <v>144.15</v>
      </c>
      <c r="H240" s="17">
        <v>104.8</v>
      </c>
      <c r="I240" s="17">
        <v>129.98114941009524</v>
      </c>
      <c r="J240" s="17">
        <v>105.55129302220345</v>
      </c>
      <c r="K240" s="17">
        <v>1130.7661418099997</v>
      </c>
      <c r="L240" s="17">
        <v>369.27700269000002</v>
      </c>
      <c r="M240" s="17">
        <v>563.59610191000013</v>
      </c>
      <c r="N240" s="17">
        <v>799.66995099999997</v>
      </c>
      <c r="O240" s="17">
        <v>180.11108400000001</v>
      </c>
      <c r="P240" s="17">
        <v>398.10736699999995</v>
      </c>
      <c r="Q240" s="17">
        <v>214.14469700000001</v>
      </c>
      <c r="R240" s="89">
        <f t="shared" si="32"/>
        <v>8.6994625523920508</v>
      </c>
      <c r="S240" s="89">
        <f t="shared" si="33"/>
        <v>2.8410042868979231</v>
      </c>
      <c r="T240" s="89">
        <f t="shared" si="34"/>
        <v>4.335983367340706</v>
      </c>
      <c r="U240" s="89">
        <f t="shared" si="35"/>
        <v>7.5761265267663163</v>
      </c>
      <c r="V240" s="89">
        <f t="shared" si="36"/>
        <v>1.7063844396687058</v>
      </c>
      <c r="W240" s="89">
        <f t="shared" si="37"/>
        <v>2.0288211623798222</v>
      </c>
      <c r="X240" s="89">
        <f t="shared" si="38"/>
        <v>3.7716957850649475</v>
      </c>
      <c r="Y240" s="89">
        <v>55627373.961961366</v>
      </c>
      <c r="Z240" s="89">
        <f t="shared" si="46"/>
        <v>401966.92403101595</v>
      </c>
      <c r="AA240" s="15">
        <v>39540627008.955383</v>
      </c>
      <c r="AB240" s="103">
        <v>86026960455.498566</v>
      </c>
      <c r="AC240" s="15">
        <f t="shared" si="39"/>
        <v>285723072.67130786</v>
      </c>
      <c r="AD240" s="15">
        <f t="shared" si="40"/>
        <v>621636259.54518008</v>
      </c>
      <c r="AE240" s="13">
        <v>69.765269598453855</v>
      </c>
      <c r="AF240" s="13">
        <v>2533.2480599999999</v>
      </c>
      <c r="AG240" s="13">
        <v>2226.9527619999999</v>
      </c>
      <c r="AH240" s="13">
        <v>3265.7359340000003</v>
      </c>
      <c r="AI240" s="13">
        <v>7743.4857492101673</v>
      </c>
      <c r="AJ240" s="13">
        <v>2247.9414139999999</v>
      </c>
      <c r="AK240" s="13">
        <v>2729.0548509999999</v>
      </c>
      <c r="AL240" s="15">
        <f t="shared" si="41"/>
        <v>18.305410771000108</v>
      </c>
      <c r="AM240" s="15">
        <f t="shared" si="42"/>
        <v>16.092101567038497</v>
      </c>
      <c r="AN240" s="15">
        <f t="shared" si="43"/>
        <v>23.598414496164935</v>
      </c>
      <c r="AO240" s="15">
        <f t="shared" si="43"/>
        <v>55.954917987256898</v>
      </c>
      <c r="AP240" s="15">
        <f t="shared" si="44"/>
        <v>16.243766894432284</v>
      </c>
      <c r="AQ240" s="15">
        <f t="shared" si="45"/>
        <v>19.720323032299291</v>
      </c>
    </row>
    <row r="241" spans="1:43">
      <c r="A241" s="70">
        <v>41244</v>
      </c>
      <c r="B241" s="13">
        <v>2012</v>
      </c>
      <c r="C241" s="13">
        <v>12</v>
      </c>
      <c r="D241" s="15">
        <v>250.32</v>
      </c>
      <c r="E241" s="15">
        <v>134.030425411154</v>
      </c>
      <c r="F241" s="17">
        <v>139.12702582636211</v>
      </c>
      <c r="G241" s="17">
        <v>139.52000000000001</v>
      </c>
      <c r="H241" s="17">
        <v>92.2</v>
      </c>
      <c r="I241" s="17">
        <v>127.14619755221534</v>
      </c>
      <c r="J241" s="17">
        <v>105.00777267068005</v>
      </c>
      <c r="K241" s="17">
        <v>1175.5642326100003</v>
      </c>
      <c r="L241" s="17">
        <v>387.73241314000001</v>
      </c>
      <c r="M241" s="17">
        <v>566.8787953499999</v>
      </c>
      <c r="N241" s="17">
        <v>857.91116099999999</v>
      </c>
      <c r="O241" s="17">
        <v>194.024494</v>
      </c>
      <c r="P241" s="17">
        <v>363.37049300000001</v>
      </c>
      <c r="Q241" s="17">
        <v>292.88484700000004</v>
      </c>
      <c r="R241" s="89">
        <f t="shared" si="32"/>
        <v>9.2457679053062467</v>
      </c>
      <c r="S241" s="89">
        <f t="shared" si="33"/>
        <v>3.0495006583328559</v>
      </c>
      <c r="T241" s="89">
        <f t="shared" si="34"/>
        <v>4.4584801296727639</v>
      </c>
      <c r="U241" s="89">
        <f t="shared" si="35"/>
        <v>8.1699776995607429</v>
      </c>
      <c r="V241" s="89">
        <f t="shared" si="36"/>
        <v>1.8477155458623962</v>
      </c>
      <c r="W241" s="89">
        <f t="shared" si="37"/>
        <v>2.7891730254914591</v>
      </c>
      <c r="X241" s="89">
        <f t="shared" si="38"/>
        <v>3.4604152031639006</v>
      </c>
      <c r="Y241" s="89">
        <v>56250614.694801971</v>
      </c>
      <c r="Z241" s="89">
        <f t="shared" si="46"/>
        <v>404311.19950056082</v>
      </c>
      <c r="AA241" s="15">
        <v>44297097509.740265</v>
      </c>
      <c r="AB241" s="103">
        <v>93542056600.075729</v>
      </c>
      <c r="AC241" s="15">
        <f t="shared" si="39"/>
        <v>318393189.58076042</v>
      </c>
      <c r="AD241" s="15">
        <f t="shared" si="40"/>
        <v>672350005.64750922</v>
      </c>
      <c r="AE241" s="13">
        <v>69.229589340857302</v>
      </c>
      <c r="AF241" s="13">
        <v>2714.8230400000002</v>
      </c>
      <c r="AG241" s="13">
        <v>2405.9941250000002</v>
      </c>
      <c r="AH241" s="13">
        <v>3681.1910010000001</v>
      </c>
      <c r="AI241" s="13">
        <v>14966.804965609799</v>
      </c>
      <c r="AJ241" s="13">
        <v>4011.192106</v>
      </c>
      <c r="AK241" s="13">
        <v>5112.7526660000003</v>
      </c>
      <c r="AL241" s="15">
        <f t="shared" si="41"/>
        <v>19.513268711632225</v>
      </c>
      <c r="AM241" s="15">
        <f t="shared" si="42"/>
        <v>17.293506496737795</v>
      </c>
      <c r="AN241" s="15">
        <f t="shared" si="43"/>
        <v>26.459208619857375</v>
      </c>
      <c r="AO241" s="15">
        <f t="shared" si="43"/>
        <v>107.57654651720337</v>
      </c>
      <c r="AP241" s="15">
        <f t="shared" si="44"/>
        <v>28.831149679043524</v>
      </c>
      <c r="AQ241" s="15">
        <f t="shared" si="45"/>
        <v>36.748810201556282</v>
      </c>
    </row>
    <row r="242" spans="1:43">
      <c r="A242" s="71">
        <v>41275</v>
      </c>
      <c r="B242" s="72">
        <v>2013</v>
      </c>
      <c r="C242" s="72">
        <v>1</v>
      </c>
      <c r="D242" s="22">
        <v>221.95</v>
      </c>
      <c r="E242" s="22">
        <v>131.49104920785899</v>
      </c>
      <c r="F242" s="21">
        <v>140.05193792289899</v>
      </c>
      <c r="G242" s="21">
        <v>139.32</v>
      </c>
      <c r="H242" s="21">
        <v>94.5</v>
      </c>
      <c r="I242" s="21">
        <v>127.67296282388882</v>
      </c>
      <c r="J242" s="21">
        <v>105.6145297155584</v>
      </c>
      <c r="K242" s="21">
        <v>1116.6107073890557</v>
      </c>
      <c r="L242" s="21">
        <v>421.46716947000004</v>
      </c>
      <c r="M242" s="21">
        <v>550.5864585600001</v>
      </c>
      <c r="N242" s="21">
        <v>789.10691799999995</v>
      </c>
      <c r="O242" s="21">
        <v>171.31028700000002</v>
      </c>
      <c r="P242" s="21">
        <v>374.36072300000001</v>
      </c>
      <c r="Q242" s="21">
        <v>239.14055299999998</v>
      </c>
      <c r="R242" s="90">
        <f t="shared" si="32"/>
        <v>8.7458666478140756</v>
      </c>
      <c r="S242" s="90">
        <f t="shared" si="33"/>
        <v>3.3011466182653635</v>
      </c>
      <c r="T242" s="90">
        <f t="shared" si="34"/>
        <v>4.3124749859488665</v>
      </c>
      <c r="U242" s="90">
        <f t="shared" si="35"/>
        <v>7.4715753611290676</v>
      </c>
      <c r="V242" s="90">
        <f t="shared" si="36"/>
        <v>1.622033326866803</v>
      </c>
      <c r="W242" s="90">
        <f t="shared" si="37"/>
        <v>2.2642770236638325</v>
      </c>
      <c r="X242" s="90">
        <f t="shared" si="38"/>
        <v>3.5445948962536713</v>
      </c>
      <c r="Y242" s="90">
        <v>57422811.209617428</v>
      </c>
      <c r="Z242" s="90">
        <f t="shared" si="46"/>
        <v>410010.82927699067</v>
      </c>
      <c r="AA242" s="22">
        <v>41719308646.05513</v>
      </c>
      <c r="AB242" s="104">
        <v>91274596532.072861</v>
      </c>
      <c r="AC242" s="22">
        <f t="shared" si="39"/>
        <v>297884551.00865746</v>
      </c>
      <c r="AD242" s="22">
        <f t="shared" si="40"/>
        <v>651719625.48866057</v>
      </c>
      <c r="AE242" s="72">
        <v>68.533760226908896</v>
      </c>
      <c r="AF242" s="72">
        <v>3432.3093319999998</v>
      </c>
      <c r="AG242" s="72">
        <v>3109.622445</v>
      </c>
      <c r="AH242" s="72">
        <v>3458.5633859999998</v>
      </c>
      <c r="AI242" s="72">
        <v>5116.5315805578002</v>
      </c>
      <c r="AJ242" s="72">
        <v>1321.587115</v>
      </c>
      <c r="AK242" s="72">
        <v>2542.1152740000002</v>
      </c>
      <c r="AL242" s="22">
        <f t="shared" si="41"/>
        <v>24.507403345532751</v>
      </c>
      <c r="AM242" s="22">
        <f t="shared" si="42"/>
        <v>22.203351778765825</v>
      </c>
      <c r="AN242" s="22">
        <f t="shared" si="43"/>
        <v>24.694862758014807</v>
      </c>
      <c r="AO242" s="22">
        <f t="shared" si="43"/>
        <v>36.533100908425411</v>
      </c>
      <c r="AP242" s="22">
        <f t="shared" si="44"/>
        <v>9.4364071972181964</v>
      </c>
      <c r="AQ242" s="22">
        <f t="shared" si="45"/>
        <v>18.151232404934508</v>
      </c>
    </row>
    <row r="243" spans="1:43">
      <c r="A243" s="70">
        <v>41306</v>
      </c>
      <c r="B243" s="13">
        <v>2013</v>
      </c>
      <c r="C243" s="13">
        <v>2</v>
      </c>
      <c r="D243" s="15">
        <v>212.45</v>
      </c>
      <c r="E243" s="15">
        <v>125.465733431983</v>
      </c>
      <c r="F243" s="17">
        <v>140.96110222294601</v>
      </c>
      <c r="G243" s="17">
        <v>136.13999999999999</v>
      </c>
      <c r="H243" s="17">
        <v>88.1</v>
      </c>
      <c r="I243" s="17">
        <v>128.44427505863678</v>
      </c>
      <c r="J243" s="17">
        <v>106.46004149278345</v>
      </c>
      <c r="K243" s="17">
        <v>826.69526116171687</v>
      </c>
      <c r="L243" s="17">
        <v>213.55017512000001</v>
      </c>
      <c r="M243" s="17">
        <v>485.60633032000004</v>
      </c>
      <c r="N243" s="17">
        <v>638.39736399999992</v>
      </c>
      <c r="O243" s="17">
        <v>143.68055900000002</v>
      </c>
      <c r="P243" s="17">
        <v>289.65635599999996</v>
      </c>
      <c r="Q243" s="17">
        <v>202.40662399999999</v>
      </c>
      <c r="R243" s="89">
        <f t="shared" si="32"/>
        <v>6.4362172684171233</v>
      </c>
      <c r="S243" s="89">
        <f t="shared" si="33"/>
        <v>1.6625900611180302</v>
      </c>
      <c r="T243" s="89">
        <f t="shared" si="34"/>
        <v>3.7806771076275165</v>
      </c>
      <c r="U243" s="89">
        <f t="shared" si="35"/>
        <v>5.9965913505986626</v>
      </c>
      <c r="V243" s="89">
        <f t="shared" si="36"/>
        <v>1.3496196036119301</v>
      </c>
      <c r="W243" s="89">
        <f t="shared" si="37"/>
        <v>1.9012450226568851</v>
      </c>
      <c r="X243" s="89">
        <f t="shared" si="38"/>
        <v>2.7207988268503045</v>
      </c>
      <c r="Y243" s="89">
        <v>57942160.819102883</v>
      </c>
      <c r="Z243" s="89">
        <f t="shared" si="46"/>
        <v>411050.70764458674</v>
      </c>
      <c r="AA243" s="15">
        <v>41436784791.777565</v>
      </c>
      <c r="AB243" s="103">
        <v>91568091218.646423</v>
      </c>
      <c r="AC243" s="15">
        <f t="shared" si="39"/>
        <v>293959001.01746207</v>
      </c>
      <c r="AD243" s="15">
        <f t="shared" si="40"/>
        <v>649598291.83104062</v>
      </c>
      <c r="AE243" s="13">
        <v>68.148569221409844</v>
      </c>
      <c r="AF243" s="13">
        <v>2348.4094359999995</v>
      </c>
      <c r="AG243" s="13">
        <v>2078.9316869999998</v>
      </c>
      <c r="AH243" s="13">
        <v>3513.2985950000002</v>
      </c>
      <c r="AI243" s="13">
        <v>4896.9306244338004</v>
      </c>
      <c r="AJ243" s="13">
        <v>1340.3097760000001</v>
      </c>
      <c r="AK243" s="13">
        <v>1190.697328</v>
      </c>
      <c r="AL243" s="15">
        <f t="shared" si="41"/>
        <v>16.659982072825471</v>
      </c>
      <c r="AM243" s="15">
        <f t="shared" si="42"/>
        <v>14.748264976758858</v>
      </c>
      <c r="AN243" s="15">
        <f t="shared" si="43"/>
        <v>24.923887083709939</v>
      </c>
      <c r="AO243" s="15">
        <f t="shared" si="43"/>
        <v>34.739588065144012</v>
      </c>
      <c r="AP243" s="15">
        <f t="shared" si="44"/>
        <v>9.5083661723937691</v>
      </c>
      <c r="AQ243" s="15">
        <f t="shared" si="45"/>
        <v>8.4469921788549645</v>
      </c>
    </row>
    <row r="244" spans="1:43">
      <c r="A244" s="70">
        <v>41334</v>
      </c>
      <c r="B244" s="13">
        <v>2013</v>
      </c>
      <c r="C244" s="13">
        <v>3</v>
      </c>
      <c r="D244" s="15">
        <v>238.29</v>
      </c>
      <c r="E244" s="15">
        <v>140.48451336410201</v>
      </c>
      <c r="F244" s="17">
        <v>141.31470092321101</v>
      </c>
      <c r="G244" s="17">
        <v>148.01</v>
      </c>
      <c r="H244" s="17">
        <v>97.7</v>
      </c>
      <c r="I244" s="17">
        <v>126.05547697489993</v>
      </c>
      <c r="J244" s="17">
        <v>106.00759033849856</v>
      </c>
      <c r="K244" s="17">
        <v>1051.3163817997379</v>
      </c>
      <c r="L244" s="17">
        <v>250.11536529</v>
      </c>
      <c r="M244" s="17">
        <v>599.99826195000003</v>
      </c>
      <c r="N244" s="17">
        <v>767.88804200000004</v>
      </c>
      <c r="O244" s="17">
        <v>167.22297600000002</v>
      </c>
      <c r="P244" s="17">
        <v>396.54686899999996</v>
      </c>
      <c r="Q244" s="17">
        <v>196.495238</v>
      </c>
      <c r="R244" s="89">
        <f t="shared" si="32"/>
        <v>8.3401087126827118</v>
      </c>
      <c r="S244" s="89">
        <f t="shared" si="33"/>
        <v>1.9841689650645071</v>
      </c>
      <c r="T244" s="89">
        <f t="shared" si="34"/>
        <v>4.759795261172755</v>
      </c>
      <c r="U244" s="89">
        <f t="shared" si="35"/>
        <v>7.2437081113533033</v>
      </c>
      <c r="V244" s="89">
        <f t="shared" si="36"/>
        <v>1.5774622879930702</v>
      </c>
      <c r="W244" s="89">
        <f t="shared" si="37"/>
        <v>1.8535959299948281</v>
      </c>
      <c r="X244" s="89">
        <f t="shared" si="38"/>
        <v>3.7407403350436015</v>
      </c>
      <c r="Y244" s="89">
        <v>58390802.880593188</v>
      </c>
      <c r="Z244" s="89">
        <f t="shared" si="46"/>
        <v>413196.94624214765</v>
      </c>
      <c r="AA244" s="15">
        <v>41377359311.570045</v>
      </c>
      <c r="AB244" s="103">
        <v>92181948496.47316</v>
      </c>
      <c r="AC244" s="15">
        <f t="shared" si="39"/>
        <v>292802935.86761427</v>
      </c>
      <c r="AD244" s="15">
        <f t="shared" si="40"/>
        <v>652316764.59877944</v>
      </c>
      <c r="AE244" s="13">
        <v>67.29108865274668</v>
      </c>
      <c r="AF244" s="13">
        <v>2660.0153850000002</v>
      </c>
      <c r="AG244" s="13">
        <v>2316.8579060000002</v>
      </c>
      <c r="AH244" s="13">
        <v>3712.179016</v>
      </c>
      <c r="AI244" s="13">
        <v>5294.3691325339996</v>
      </c>
      <c r="AJ244" s="13">
        <v>977.425656</v>
      </c>
      <c r="AK244" s="13">
        <v>1381.7583950000001</v>
      </c>
      <c r="AL244" s="15">
        <f t="shared" si="41"/>
        <v>18.823345112872765</v>
      </c>
      <c r="AM244" s="15">
        <f t="shared" si="42"/>
        <v>16.395023949128671</v>
      </c>
      <c r="AN244" s="15">
        <f t="shared" si="43"/>
        <v>26.268880673760624</v>
      </c>
      <c r="AO244" s="15">
        <f t="shared" si="43"/>
        <v>37.465098096275959</v>
      </c>
      <c r="AP244" s="15">
        <f t="shared" si="44"/>
        <v>6.9166594106236925</v>
      </c>
      <c r="AQ244" s="15">
        <f t="shared" si="45"/>
        <v>9.7778814657848923</v>
      </c>
    </row>
    <row r="245" spans="1:43">
      <c r="A245" s="70">
        <v>41365</v>
      </c>
      <c r="B245" s="13">
        <v>2013</v>
      </c>
      <c r="C245" s="13">
        <v>4</v>
      </c>
      <c r="D245" s="15">
        <v>257.08999999999997</v>
      </c>
      <c r="E245" s="15">
        <v>126.29224127178</v>
      </c>
      <c r="F245" s="17">
        <v>141.414018249713</v>
      </c>
      <c r="G245" s="17">
        <v>149.79</v>
      </c>
      <c r="H245" s="17">
        <v>101.8</v>
      </c>
      <c r="I245" s="17">
        <v>123.15272924241148</v>
      </c>
      <c r="J245" s="17">
        <v>104.42076025434237</v>
      </c>
      <c r="K245" s="17">
        <v>1001.0538430521224</v>
      </c>
      <c r="L245" s="17">
        <v>294.77782081999999</v>
      </c>
      <c r="M245" s="17">
        <v>519.29810212999996</v>
      </c>
      <c r="N245" s="17">
        <v>787.15694099999996</v>
      </c>
      <c r="O245" s="17">
        <v>174.269272</v>
      </c>
      <c r="P245" s="17">
        <v>355.34532000000002</v>
      </c>
      <c r="Q245" s="17">
        <v>252.308336</v>
      </c>
      <c r="R245" s="89">
        <f t="shared" si="32"/>
        <v>8.1285558932410424</v>
      </c>
      <c r="S245" s="89">
        <f t="shared" si="33"/>
        <v>2.3935955186162783</v>
      </c>
      <c r="T245" s="89">
        <f t="shared" si="34"/>
        <v>4.2166999085162251</v>
      </c>
      <c r="U245" s="89">
        <f t="shared" si="35"/>
        <v>7.5383184252124407</v>
      </c>
      <c r="V245" s="89">
        <f t="shared" si="36"/>
        <v>1.6689140318029141</v>
      </c>
      <c r="W245" s="89">
        <f t="shared" si="37"/>
        <v>2.4162660316343336</v>
      </c>
      <c r="X245" s="89">
        <f t="shared" si="38"/>
        <v>3.403014104996644</v>
      </c>
      <c r="Y245" s="89">
        <v>60147880.362602599</v>
      </c>
      <c r="Z245" s="89">
        <f t="shared" si="46"/>
        <v>425331.81014905975</v>
      </c>
      <c r="AA245" s="15">
        <v>40593427633.166298</v>
      </c>
      <c r="AB245" s="103">
        <v>92147266659.7715</v>
      </c>
      <c r="AC245" s="15">
        <f t="shared" si="39"/>
        <v>287053773.98643208</v>
      </c>
      <c r="AD245" s="15">
        <f t="shared" si="40"/>
        <v>651613381.75862575</v>
      </c>
      <c r="AE245" s="13">
        <v>67.413118736501175</v>
      </c>
      <c r="AF245" s="13">
        <v>5566.7316129999999</v>
      </c>
      <c r="AG245" s="13">
        <v>5259.4767730000003</v>
      </c>
      <c r="AH245" s="13">
        <v>3489.8184149999997</v>
      </c>
      <c r="AI245" s="13">
        <v>8505.0612240497994</v>
      </c>
      <c r="AJ245" s="13">
        <v>2600.5258908999999</v>
      </c>
      <c r="AK245" s="13">
        <v>2580.688979</v>
      </c>
      <c r="AL245" s="15">
        <f t="shared" si="41"/>
        <v>39.364779262336661</v>
      </c>
      <c r="AM245" s="15">
        <f t="shared" si="42"/>
        <v>37.192046715712884</v>
      </c>
      <c r="AN245" s="15">
        <f t="shared" si="43"/>
        <v>24.678023142214773</v>
      </c>
      <c r="AO245" s="15">
        <f t="shared" si="43"/>
        <v>60.142985322935345</v>
      </c>
      <c r="AP245" s="15">
        <f t="shared" si="44"/>
        <v>18.389449101912341</v>
      </c>
      <c r="AQ245" s="15">
        <f t="shared" si="45"/>
        <v>18.249173674161103</v>
      </c>
    </row>
    <row r="246" spans="1:43">
      <c r="A246" s="70">
        <v>41395</v>
      </c>
      <c r="B246" s="13">
        <v>2013</v>
      </c>
      <c r="C246" s="13">
        <v>5</v>
      </c>
      <c r="D246" s="15">
        <v>254.08</v>
      </c>
      <c r="E246" s="15">
        <v>140.06248567588401</v>
      </c>
      <c r="F246" s="17">
        <v>141.79866523521801</v>
      </c>
      <c r="G246" s="17">
        <v>147.03</v>
      </c>
      <c r="H246" s="17">
        <v>105</v>
      </c>
      <c r="I246" s="17">
        <v>121.2931791256439</v>
      </c>
      <c r="J246" s="17">
        <v>103.25796623865941</v>
      </c>
      <c r="K246" s="17">
        <v>1009.7662644019537</v>
      </c>
      <c r="L246" s="17">
        <v>246.33593368999999</v>
      </c>
      <c r="M246" s="17">
        <v>554.52138464999996</v>
      </c>
      <c r="N246" s="17">
        <v>819.84571700000015</v>
      </c>
      <c r="O246" s="17">
        <v>172.02385900000002</v>
      </c>
      <c r="P246" s="17">
        <v>404.84088100000008</v>
      </c>
      <c r="Q246" s="17">
        <v>240.05060500000002</v>
      </c>
      <c r="R246" s="89">
        <f t="shared" si="32"/>
        <v>8.3250045194706921</v>
      </c>
      <c r="S246" s="89">
        <f t="shared" si="33"/>
        <v>2.0309133247701268</v>
      </c>
      <c r="T246" s="89">
        <f t="shared" si="34"/>
        <v>4.5717441710022966</v>
      </c>
      <c r="U246" s="89">
        <f t="shared" si="35"/>
        <v>7.9397817608095878</v>
      </c>
      <c r="V246" s="89">
        <f t="shared" si="36"/>
        <v>1.6659621070049209</v>
      </c>
      <c r="W246" s="89">
        <f t="shared" si="37"/>
        <v>2.3247659598986559</v>
      </c>
      <c r="X246" s="89">
        <f t="shared" si="38"/>
        <v>3.920674556617687</v>
      </c>
      <c r="Y246" s="89">
        <v>61598442.402687691</v>
      </c>
      <c r="Z246" s="89">
        <f t="shared" si="46"/>
        <v>434407.77316561592</v>
      </c>
      <c r="AA246" s="15">
        <v>41050277715.802544</v>
      </c>
      <c r="AB246" s="103">
        <v>93371307366.089859</v>
      </c>
      <c r="AC246" s="15">
        <f t="shared" si="39"/>
        <v>289496926.1361357</v>
      </c>
      <c r="AD246" s="15">
        <f t="shared" si="40"/>
        <v>658478041.46254802</v>
      </c>
      <c r="AE246" s="13">
        <v>66.735926975748924</v>
      </c>
      <c r="AF246" s="13">
        <v>2696.1654349999999</v>
      </c>
      <c r="AG246" s="13">
        <v>2388.7542669999998</v>
      </c>
      <c r="AH246" s="13">
        <v>3646.2137979999998</v>
      </c>
      <c r="AI246" s="13">
        <v>8651.8467139041986</v>
      </c>
      <c r="AJ246" s="13">
        <v>3151.7345190000001</v>
      </c>
      <c r="AK246" s="13">
        <v>2432.5389369999998</v>
      </c>
      <c r="AL246" s="15">
        <f t="shared" si="41"/>
        <v>19.014039592880195</v>
      </c>
      <c r="AM246" s="15">
        <f t="shared" si="42"/>
        <v>16.846098396183731</v>
      </c>
      <c r="AN246" s="15">
        <f t="shared" si="43"/>
        <v>25.714020593576102</v>
      </c>
      <c r="AO246" s="15">
        <f t="shared" si="43"/>
        <v>61.015008142371229</v>
      </c>
      <c r="AP246" s="15">
        <f t="shared" si="44"/>
        <v>22.226827832066331</v>
      </c>
      <c r="AQ246" s="15">
        <f t="shared" si="45"/>
        <v>17.154878947307886</v>
      </c>
    </row>
    <row r="247" spans="1:43">
      <c r="A247" s="70">
        <v>41426</v>
      </c>
      <c r="B247" s="13">
        <v>2013</v>
      </c>
      <c r="C247" s="13">
        <v>6</v>
      </c>
      <c r="D247" s="15">
        <v>252.94</v>
      </c>
      <c r="E247" s="15">
        <v>137.81426906468499</v>
      </c>
      <c r="F247" s="17">
        <v>142.23136689443101</v>
      </c>
      <c r="G247" s="17">
        <v>144.87</v>
      </c>
      <c r="H247" s="17">
        <v>101.7</v>
      </c>
      <c r="I247" s="17">
        <v>118.65489019291427</v>
      </c>
      <c r="J247" s="17">
        <v>102.64420800194782</v>
      </c>
      <c r="K247" s="17">
        <v>1004.4401488167562</v>
      </c>
      <c r="L247" s="17">
        <v>213.45450148</v>
      </c>
      <c r="M247" s="17">
        <v>572.46457519000001</v>
      </c>
      <c r="N247" s="17">
        <v>643.27824299999997</v>
      </c>
      <c r="O247" s="17">
        <v>148.20898600000001</v>
      </c>
      <c r="P247" s="17">
        <v>310.72772399999997</v>
      </c>
      <c r="Q247" s="17">
        <v>179.37644800000001</v>
      </c>
      <c r="R247" s="89">
        <f t="shared" si="32"/>
        <v>8.4652233648667483</v>
      </c>
      <c r="S247" s="89">
        <f t="shared" si="33"/>
        <v>1.7989524168195379</v>
      </c>
      <c r="T247" s="89">
        <f t="shared" si="34"/>
        <v>4.8246184734507134</v>
      </c>
      <c r="U247" s="89">
        <f t="shared" si="35"/>
        <v>6.2670681134564639</v>
      </c>
      <c r="V247" s="89">
        <f t="shared" si="36"/>
        <v>1.4439098794272691</v>
      </c>
      <c r="W247" s="89">
        <f t="shared" si="37"/>
        <v>1.747555478206779</v>
      </c>
      <c r="X247" s="89">
        <f t="shared" si="38"/>
        <v>3.0272309568027791</v>
      </c>
      <c r="Y247" s="89">
        <v>62527964.439359434</v>
      </c>
      <c r="Z247" s="89">
        <f t="shared" ref="Z247:Z278" si="47">Y247/F247</f>
        <v>439621.48297266825</v>
      </c>
      <c r="AA247" s="15">
        <v>42851608478.628777</v>
      </c>
      <c r="AB247" s="103">
        <v>96355976424.828201</v>
      </c>
      <c r="AC247" s="15">
        <f t="shared" si="39"/>
        <v>301281000.20605659</v>
      </c>
      <c r="AD247" s="15">
        <f t="shared" si="40"/>
        <v>677459399.62980819</v>
      </c>
      <c r="AE247" s="13">
        <v>67.028167876480964</v>
      </c>
      <c r="AF247" s="13">
        <v>2584.9986789999998</v>
      </c>
      <c r="AG247" s="13">
        <v>2296.4546559999999</v>
      </c>
      <c r="AH247" s="13">
        <v>3479.8339329999999</v>
      </c>
      <c r="AI247" s="13">
        <v>9364.1475609988011</v>
      </c>
      <c r="AJ247" s="13">
        <v>3155.3800860000001</v>
      </c>
      <c r="AK247" s="13">
        <v>2813.178883</v>
      </c>
      <c r="AL247" s="15">
        <f t="shared" si="41"/>
        <v>18.174603362412135</v>
      </c>
      <c r="AM247" s="15">
        <f t="shared" si="42"/>
        <v>16.145908642673085</v>
      </c>
      <c r="AN247" s="15">
        <f t="shared" si="43"/>
        <v>24.466009214288519</v>
      </c>
      <c r="AO247" s="15">
        <f t="shared" si="43"/>
        <v>65.837429291874784</v>
      </c>
      <c r="AP247" s="15">
        <f t="shared" si="44"/>
        <v>22.184839778289071</v>
      </c>
      <c r="AQ247" s="15">
        <f t="shared" si="45"/>
        <v>19.778892268454666</v>
      </c>
    </row>
    <row r="248" spans="1:43">
      <c r="A248" s="70">
        <v>41456</v>
      </c>
      <c r="B248" s="13">
        <v>2013</v>
      </c>
      <c r="C248" s="13">
        <v>7</v>
      </c>
      <c r="D248" s="15">
        <v>250.11</v>
      </c>
      <c r="E248" s="15">
        <v>142.759539584892</v>
      </c>
      <c r="F248" s="17">
        <v>143.10127842383315</v>
      </c>
      <c r="G248" s="17">
        <v>152.13</v>
      </c>
      <c r="H248" s="17">
        <v>108</v>
      </c>
      <c r="I248" s="17">
        <v>117.5083675605153</v>
      </c>
      <c r="J248" s="17">
        <v>102.66733013802306</v>
      </c>
      <c r="K248" s="17">
        <v>1036.227116258767</v>
      </c>
      <c r="L248" s="17">
        <v>246.85899001000001</v>
      </c>
      <c r="M248" s="17">
        <v>575.98979257999986</v>
      </c>
      <c r="N248" s="17">
        <v>794.21736200000009</v>
      </c>
      <c r="O248" s="17">
        <v>175.359307</v>
      </c>
      <c r="P248" s="17">
        <v>386.47184600000003</v>
      </c>
      <c r="Q248" s="17">
        <v>228.94298899999998</v>
      </c>
      <c r="R248" s="89">
        <f t="shared" si="32"/>
        <v>8.818326198984284</v>
      </c>
      <c r="S248" s="89">
        <f t="shared" si="33"/>
        <v>2.1007779712612451</v>
      </c>
      <c r="T248" s="89">
        <f t="shared" si="34"/>
        <v>4.9016917223649843</v>
      </c>
      <c r="U248" s="89">
        <f t="shared" si="35"/>
        <v>7.7358334041829728</v>
      </c>
      <c r="V248" s="89">
        <f t="shared" si="36"/>
        <v>1.7080341600804452</v>
      </c>
      <c r="W248" s="89">
        <f t="shared" si="37"/>
        <v>2.2299497677811968</v>
      </c>
      <c r="X248" s="89">
        <f t="shared" si="38"/>
        <v>3.7643118359115619</v>
      </c>
      <c r="Y248" s="89">
        <v>63685042.89168945</v>
      </c>
      <c r="Z248" s="89">
        <f t="shared" si="47"/>
        <v>445034.75855099608</v>
      </c>
      <c r="AA248" s="15">
        <v>42115248457.315025</v>
      </c>
      <c r="AB248" s="103">
        <v>96984854978.616562</v>
      </c>
      <c r="AC248" s="15">
        <f t="shared" si="39"/>
        <v>294303789.04498202</v>
      </c>
      <c r="AD248" s="15">
        <f t="shared" si="40"/>
        <v>677735769.00808442</v>
      </c>
      <c r="AE248" s="13">
        <v>66.38223516630562</v>
      </c>
      <c r="AF248" s="13">
        <v>5511.9832520000009</v>
      </c>
      <c r="AG248" s="13">
        <v>5214.5416560000003</v>
      </c>
      <c r="AH248" s="13">
        <v>4041.4918880000005</v>
      </c>
      <c r="AI248" s="13">
        <v>7896.7901160725996</v>
      </c>
      <c r="AJ248" s="13">
        <v>2599.464086</v>
      </c>
      <c r="AK248" s="13">
        <v>2779.2269660000002</v>
      </c>
      <c r="AL248" s="15">
        <f t="shared" si="41"/>
        <v>38.518057369653761</v>
      </c>
      <c r="AM248" s="15">
        <f t="shared" si="42"/>
        <v>36.439518314824028</v>
      </c>
      <c r="AN248" s="15">
        <f t="shared" si="43"/>
        <v>28.242178773763495</v>
      </c>
      <c r="AO248" s="15">
        <f t="shared" si="43"/>
        <v>55.183225496309817</v>
      </c>
      <c r="AP248" s="15">
        <f t="shared" si="44"/>
        <v>18.165205193352527</v>
      </c>
      <c r="AQ248" s="15">
        <f t="shared" si="45"/>
        <v>19.421398582957224</v>
      </c>
    </row>
    <row r="249" spans="1:43">
      <c r="A249" s="70">
        <v>41487</v>
      </c>
      <c r="B249" s="13">
        <v>2013</v>
      </c>
      <c r="C249" s="13">
        <v>8</v>
      </c>
      <c r="D249" s="15">
        <v>247.46</v>
      </c>
      <c r="E249" s="15">
        <v>144.29010781158399</v>
      </c>
      <c r="F249" s="17">
        <v>145.01679610235959</v>
      </c>
      <c r="G249" s="17">
        <v>151.81</v>
      </c>
      <c r="H249" s="17">
        <v>112</v>
      </c>
      <c r="I249" s="17">
        <v>120.88453167983738</v>
      </c>
      <c r="J249" s="17">
        <v>103.22927100168818</v>
      </c>
      <c r="K249" s="17">
        <v>1055.0899020088298</v>
      </c>
      <c r="L249" s="17">
        <v>212.90323727000001</v>
      </c>
      <c r="M249" s="17">
        <v>585.75736657000016</v>
      </c>
      <c r="N249" s="17">
        <v>890.81891999999993</v>
      </c>
      <c r="O249" s="17">
        <v>172.75065499999999</v>
      </c>
      <c r="P249" s="17">
        <v>442.75075400000003</v>
      </c>
      <c r="Q249" s="17">
        <v>269.24516399999999</v>
      </c>
      <c r="R249" s="89">
        <f t="shared" si="32"/>
        <v>8.7280803205097808</v>
      </c>
      <c r="S249" s="89">
        <f t="shared" si="33"/>
        <v>1.761211581924097</v>
      </c>
      <c r="T249" s="89">
        <f t="shared" si="34"/>
        <v>4.8455940427628761</v>
      </c>
      <c r="U249" s="89">
        <f t="shared" si="35"/>
        <v>8.6295186564422384</v>
      </c>
      <c r="V249" s="89">
        <f t="shared" si="36"/>
        <v>1.6734658040661248</v>
      </c>
      <c r="W249" s="89">
        <f t="shared" si="37"/>
        <v>2.6082249868411531</v>
      </c>
      <c r="X249" s="89">
        <f t="shared" si="38"/>
        <v>4.2890039782685223</v>
      </c>
      <c r="Y249" s="89">
        <v>64510599.040970586</v>
      </c>
      <c r="Z249" s="89">
        <f t="shared" si="47"/>
        <v>444849.15385550243</v>
      </c>
      <c r="AA249" s="15">
        <v>42260690996.361267</v>
      </c>
      <c r="AB249" s="103">
        <v>98613538959.524933</v>
      </c>
      <c r="AC249" s="15">
        <f t="shared" si="39"/>
        <v>291419284.74638003</v>
      </c>
      <c r="AD249" s="15">
        <f t="shared" si="40"/>
        <v>680014602.51486254</v>
      </c>
      <c r="AE249" s="13">
        <v>66.04847585360929</v>
      </c>
      <c r="AF249" s="13">
        <v>3171.040274</v>
      </c>
      <c r="AG249" s="13">
        <v>2877.9647669999999</v>
      </c>
      <c r="AH249" s="13">
        <v>3815.0125349999998</v>
      </c>
      <c r="AI249" s="13">
        <v>8814.258178371083</v>
      </c>
      <c r="AJ249" s="13">
        <v>3144.6652939999999</v>
      </c>
      <c r="AK249" s="13">
        <v>2787.2722170000002</v>
      </c>
      <c r="AL249" s="15">
        <f t="shared" si="41"/>
        <v>21.866710334447966</v>
      </c>
      <c r="AM249" s="15">
        <f t="shared" si="42"/>
        <v>19.845734041514742</v>
      </c>
      <c r="AN249" s="15">
        <f t="shared" si="43"/>
        <v>26.307383955077775</v>
      </c>
      <c r="AO249" s="15">
        <f t="shared" si="43"/>
        <v>60.780946864593325</v>
      </c>
      <c r="AP249" s="15">
        <f t="shared" si="44"/>
        <v>21.684834988219908</v>
      </c>
      <c r="AQ249" s="15">
        <f t="shared" si="45"/>
        <v>19.220340622010529</v>
      </c>
    </row>
    <row r="250" spans="1:43">
      <c r="A250" s="70">
        <v>41518</v>
      </c>
      <c r="B250" s="13">
        <v>2013</v>
      </c>
      <c r="C250" s="13">
        <v>9</v>
      </c>
      <c r="D250" s="15">
        <v>259.60000000000002</v>
      </c>
      <c r="E250" s="15">
        <v>137.697195507088</v>
      </c>
      <c r="F250" s="17">
        <v>146.98857320023507</v>
      </c>
      <c r="G250" s="17">
        <v>147.27000000000001</v>
      </c>
      <c r="H250" s="17">
        <v>107.3</v>
      </c>
      <c r="I250" s="17">
        <v>119.41094035141799</v>
      </c>
      <c r="J250" s="17">
        <v>102.96606873515634</v>
      </c>
      <c r="K250" s="17">
        <v>998.54930869608313</v>
      </c>
      <c r="L250" s="17">
        <v>227.49799682</v>
      </c>
      <c r="M250" s="17">
        <v>540.20004530000006</v>
      </c>
      <c r="N250" s="17">
        <v>766.78075999999999</v>
      </c>
      <c r="O250" s="17">
        <v>174.19349</v>
      </c>
      <c r="P250" s="17">
        <v>313.37166100000002</v>
      </c>
      <c r="Q250" s="17">
        <v>275.88148200000001</v>
      </c>
      <c r="R250" s="89">
        <f t="shared" si="32"/>
        <v>8.3622933188317816</v>
      </c>
      <c r="S250" s="89">
        <f t="shared" si="33"/>
        <v>1.9051687906525936</v>
      </c>
      <c r="T250" s="89">
        <f t="shared" si="34"/>
        <v>4.5238739742793195</v>
      </c>
      <c r="U250" s="89">
        <f t="shared" si="35"/>
        <v>7.4469266372815621</v>
      </c>
      <c r="V250" s="89">
        <f t="shared" si="36"/>
        <v>1.6917562468860583</v>
      </c>
      <c r="W250" s="89">
        <f t="shared" si="37"/>
        <v>2.6793436458141096</v>
      </c>
      <c r="X250" s="89">
        <f t="shared" si="38"/>
        <v>3.0434459123231883</v>
      </c>
      <c r="Y250" s="89">
        <v>65231618.064746737</v>
      </c>
      <c r="Z250" s="89">
        <f t="shared" si="47"/>
        <v>443787.00088397361</v>
      </c>
      <c r="AA250" s="15">
        <v>42860425483.707512</v>
      </c>
      <c r="AB250" s="103">
        <v>99943535132.553268</v>
      </c>
      <c r="AC250" s="15">
        <f t="shared" si="39"/>
        <v>291590186.57403344</v>
      </c>
      <c r="AD250" s="15">
        <f t="shared" si="40"/>
        <v>679940848.16651201</v>
      </c>
      <c r="AE250" s="13">
        <v>65.636250165906546</v>
      </c>
      <c r="AF250" s="13">
        <v>2867.6929170000003</v>
      </c>
      <c r="AG250" s="13">
        <v>2559.009094</v>
      </c>
      <c r="AH250" s="13">
        <v>4010.514897</v>
      </c>
      <c r="AI250" s="13">
        <v>8432.9769631662002</v>
      </c>
      <c r="AJ250" s="13">
        <v>2331.951458</v>
      </c>
      <c r="AK250" s="13">
        <v>2444.320013</v>
      </c>
      <c r="AL250" s="15">
        <f t="shared" si="41"/>
        <v>19.509631630300188</v>
      </c>
      <c r="AM250" s="15">
        <f t="shared" si="42"/>
        <v>17.409578433787448</v>
      </c>
      <c r="AN250" s="15">
        <f t="shared" si="43"/>
        <v>27.284535183130728</v>
      </c>
      <c r="AO250" s="15">
        <f t="shared" si="43"/>
        <v>57.371649915115405</v>
      </c>
      <c r="AP250" s="15">
        <f t="shared" si="44"/>
        <v>15.864848588082429</v>
      </c>
      <c r="AQ250" s="15">
        <f t="shared" si="45"/>
        <v>16.629319951764053</v>
      </c>
    </row>
    <row r="251" spans="1:43">
      <c r="A251" s="70">
        <v>41548</v>
      </c>
      <c r="B251" s="13">
        <v>2013</v>
      </c>
      <c r="C251" s="13">
        <v>10</v>
      </c>
      <c r="D251" s="15">
        <v>271.24</v>
      </c>
      <c r="E251" s="15">
        <v>146.896386688588</v>
      </c>
      <c r="F251" s="17">
        <v>148.06623648598699</v>
      </c>
      <c r="G251" s="17">
        <v>151.9</v>
      </c>
      <c r="H251" s="17">
        <v>112.6</v>
      </c>
      <c r="I251" s="17">
        <v>120.20971856436081</v>
      </c>
      <c r="J251" s="17">
        <v>102.8459202501988</v>
      </c>
      <c r="K251" s="17">
        <v>1113.3305057186913</v>
      </c>
      <c r="L251" s="17">
        <v>268.40762946000001</v>
      </c>
      <c r="M251" s="17">
        <v>590.12551633999999</v>
      </c>
      <c r="N251" s="17">
        <v>924.24014299999999</v>
      </c>
      <c r="O251" s="17">
        <v>214.91976299999999</v>
      </c>
      <c r="P251" s="17">
        <v>446.791653</v>
      </c>
      <c r="Q251" s="17">
        <v>259.66334599999999</v>
      </c>
      <c r="R251" s="89">
        <f t="shared" ref="R251:R289" si="48">K251/$I251</f>
        <v>9.2615681911160053</v>
      </c>
      <c r="S251" s="89">
        <f t="shared" ref="S251:S289" si="49">L251/$I251</f>
        <v>2.2328280330869701</v>
      </c>
      <c r="T251" s="89">
        <f t="shared" ref="T251:T289" si="50">M251/$I251</f>
        <v>4.9091331665005455</v>
      </c>
      <c r="U251" s="89">
        <f t="shared" ref="U251:U289" si="51">N251/$J251</f>
        <v>8.9866485782960694</v>
      </c>
      <c r="V251" s="89">
        <f t="shared" ref="V251:V289" si="52">O251/$J251</f>
        <v>2.0897257030434764</v>
      </c>
      <c r="W251" s="89">
        <f t="shared" ref="W251:W289" si="53">Q251/$J251</f>
        <v>2.5247802282122906</v>
      </c>
      <c r="X251" s="89">
        <f t="shared" ref="X251:X289" si="54">P251/$J251</f>
        <v>4.3442817363398172</v>
      </c>
      <c r="Y251" s="89">
        <v>66198693.940149404</v>
      </c>
      <c r="Z251" s="89">
        <f t="shared" si="47"/>
        <v>447088.38092480629</v>
      </c>
      <c r="AA251" s="15">
        <v>44062775578.303764</v>
      </c>
      <c r="AB251" s="103">
        <v>102188908911.96165</v>
      </c>
      <c r="AC251" s="15">
        <f t="shared" si="39"/>
        <v>297588272.81649637</v>
      </c>
      <c r="AD251" s="15">
        <f t="shared" si="40"/>
        <v>690156725.37630022</v>
      </c>
      <c r="AE251" s="13">
        <v>65.717568149926436</v>
      </c>
      <c r="AF251" s="13">
        <v>3136.5812509999996</v>
      </c>
      <c r="AG251" s="13">
        <v>2804.8169029999999</v>
      </c>
      <c r="AH251" s="13">
        <v>4348.8619680000002</v>
      </c>
      <c r="AI251" s="13">
        <v>8675.3151515366008</v>
      </c>
      <c r="AJ251" s="13">
        <v>2772.6258440000001</v>
      </c>
      <c r="AK251" s="13">
        <v>3102.077859</v>
      </c>
      <c r="AL251" s="15">
        <f t="shared" si="41"/>
        <v>21.183635955364114</v>
      </c>
      <c r="AM251" s="15">
        <f t="shared" si="42"/>
        <v>18.942987743633562</v>
      </c>
      <c r="AN251" s="15">
        <f t="shared" si="43"/>
        <v>29.371057651023481</v>
      </c>
      <c r="AO251" s="15">
        <f t="shared" si="43"/>
        <v>58.590772328826183</v>
      </c>
      <c r="AP251" s="15">
        <f t="shared" si="44"/>
        <v>18.725577888666077</v>
      </c>
      <c r="AQ251" s="15">
        <f t="shared" si="45"/>
        <v>20.950609218014272</v>
      </c>
    </row>
    <row r="252" spans="1:43">
      <c r="A252" s="70">
        <v>41579</v>
      </c>
      <c r="B252" s="13">
        <v>2013</v>
      </c>
      <c r="C252" s="13">
        <v>11</v>
      </c>
      <c r="D252" s="15">
        <v>257.89</v>
      </c>
      <c r="E252" s="15">
        <v>133.791859038757</v>
      </c>
      <c r="F252" s="17">
        <v>148.02065500677401</v>
      </c>
      <c r="G252" s="17">
        <v>147.79</v>
      </c>
      <c r="H252" s="17">
        <v>106.1</v>
      </c>
      <c r="I252" s="17">
        <v>119.84686782476524</v>
      </c>
      <c r="J252" s="17">
        <v>102.18536338044912</v>
      </c>
      <c r="K252" s="17">
        <v>961.7599662011512</v>
      </c>
      <c r="L252" s="17">
        <v>228.71505877000001</v>
      </c>
      <c r="M252" s="17">
        <v>527.81696879999993</v>
      </c>
      <c r="N252" s="17">
        <v>856.51798800000006</v>
      </c>
      <c r="O252" s="17">
        <v>180.54867000000002</v>
      </c>
      <c r="P252" s="17">
        <v>388.96036700000002</v>
      </c>
      <c r="Q252" s="17">
        <v>282.51070600000003</v>
      </c>
      <c r="R252" s="89">
        <f t="shared" si="48"/>
        <v>8.0249069805261311</v>
      </c>
      <c r="S252" s="89">
        <f t="shared" si="49"/>
        <v>1.9083941276163929</v>
      </c>
      <c r="T252" s="89">
        <f t="shared" si="50"/>
        <v>4.4040948118206176</v>
      </c>
      <c r="U252" s="89">
        <f t="shared" si="51"/>
        <v>8.3820026632490858</v>
      </c>
      <c r="V252" s="89">
        <f t="shared" si="52"/>
        <v>1.7668740808582764</v>
      </c>
      <c r="W252" s="89">
        <f t="shared" si="53"/>
        <v>2.7646885684418101</v>
      </c>
      <c r="X252" s="89">
        <f t="shared" si="54"/>
        <v>3.8064195705979049</v>
      </c>
      <c r="Y252" s="89">
        <v>67758858.667657882</v>
      </c>
      <c r="Z252" s="89">
        <f t="shared" si="47"/>
        <v>457766.23988427134</v>
      </c>
      <c r="AA252" s="15">
        <v>44978060402.719994</v>
      </c>
      <c r="AB252" s="103">
        <v>102970613499.06999</v>
      </c>
      <c r="AC252" s="15">
        <f t="shared" si="39"/>
        <v>303863406.09465361</v>
      </c>
      <c r="AD252" s="15">
        <f t="shared" si="40"/>
        <v>695650302.95506835</v>
      </c>
      <c r="AE252" s="13">
        <v>65.326728807729921</v>
      </c>
      <c r="AF252" s="13">
        <v>2789.5844259999999</v>
      </c>
      <c r="AG252" s="13">
        <v>2471.6121119999998</v>
      </c>
      <c r="AH252" s="13">
        <v>3946.2382660000003</v>
      </c>
      <c r="AI252" s="13">
        <v>9626.8532447671987</v>
      </c>
      <c r="AJ252" s="13">
        <v>2476.4892770000001</v>
      </c>
      <c r="AK252" s="13">
        <v>3452.448648</v>
      </c>
      <c r="AL252" s="15">
        <f t="shared" si="41"/>
        <v>18.845913267120306</v>
      </c>
      <c r="AM252" s="15">
        <f t="shared" si="42"/>
        <v>16.697751485337562</v>
      </c>
      <c r="AN252" s="15">
        <f t="shared" si="43"/>
        <v>26.660051367962161</v>
      </c>
      <c r="AO252" s="15">
        <f t="shared" si="43"/>
        <v>65.037229056489693</v>
      </c>
      <c r="AP252" s="15">
        <f t="shared" si="44"/>
        <v>16.730700704483887</v>
      </c>
      <c r="AQ252" s="15">
        <f t="shared" si="45"/>
        <v>23.324100598271251</v>
      </c>
    </row>
    <row r="253" spans="1:43">
      <c r="A253" s="70">
        <v>41609</v>
      </c>
      <c r="B253" s="13">
        <v>2013</v>
      </c>
      <c r="C253" s="13">
        <v>12</v>
      </c>
      <c r="D253" s="15">
        <v>267.5</v>
      </c>
      <c r="E253" s="15">
        <v>142.84939709629401</v>
      </c>
      <c r="F253" s="17">
        <v>148.14201643848099</v>
      </c>
      <c r="G253" s="17">
        <v>145.77000000000001</v>
      </c>
      <c r="H253" s="17">
        <v>90.1</v>
      </c>
      <c r="I253" s="17">
        <v>119.96468931285884</v>
      </c>
      <c r="J253" s="17">
        <v>102.45921728219298</v>
      </c>
      <c r="K253" s="17">
        <v>975.13452122680872</v>
      </c>
      <c r="L253" s="17">
        <v>252.79650989000004</v>
      </c>
      <c r="M253" s="17">
        <v>528.09817185999998</v>
      </c>
      <c r="N253" s="17">
        <v>1020.7974810000001</v>
      </c>
      <c r="O253" s="17">
        <v>220.65505000000002</v>
      </c>
      <c r="P253" s="17">
        <v>389.16456299999999</v>
      </c>
      <c r="Q253" s="17">
        <v>400.81975599999998</v>
      </c>
      <c r="R253" s="89">
        <f t="shared" si="48"/>
        <v>8.1285128716811972</v>
      </c>
      <c r="S253" s="89">
        <f t="shared" si="49"/>
        <v>2.1072576550481941</v>
      </c>
      <c r="T253" s="89">
        <f t="shared" si="50"/>
        <v>4.4021134459220734</v>
      </c>
      <c r="U253" s="89">
        <f t="shared" si="51"/>
        <v>9.9629638804337297</v>
      </c>
      <c r="V253" s="89">
        <f t="shared" si="52"/>
        <v>2.1535890655134744</v>
      </c>
      <c r="W253" s="89">
        <f t="shared" si="53"/>
        <v>3.9119931484159496</v>
      </c>
      <c r="X253" s="89">
        <f t="shared" si="54"/>
        <v>3.7982386877713861</v>
      </c>
      <c r="Y253" s="89">
        <v>68354199.236660615</v>
      </c>
      <c r="Z253" s="89">
        <f t="shared" si="47"/>
        <v>461409.94216212857</v>
      </c>
      <c r="AA253" s="15">
        <v>50526967044.809998</v>
      </c>
      <c r="AB253" s="103">
        <v>112760957039.36002</v>
      </c>
      <c r="AC253" s="15">
        <f>AA253/$F253</f>
        <v>341071144.15978235</v>
      </c>
      <c r="AD253" s="15">
        <f t="shared" si="40"/>
        <v>761167964.0271827</v>
      </c>
      <c r="AE253" s="13">
        <v>65.173409913396014</v>
      </c>
      <c r="AF253" s="13">
        <v>3208.531027</v>
      </c>
      <c r="AG253" s="13">
        <v>2843.254422</v>
      </c>
      <c r="AH253" s="13">
        <v>5573.7685330000004</v>
      </c>
      <c r="AI253" s="13">
        <v>17087.575911149601</v>
      </c>
      <c r="AJ253" s="13">
        <v>3657.161079</v>
      </c>
      <c r="AK253" s="13">
        <v>6948.6434600000002</v>
      </c>
      <c r="AL253" s="15">
        <f t="shared" si="41"/>
        <v>21.658480855985975</v>
      </c>
      <c r="AM253" s="15">
        <f t="shared" si="42"/>
        <v>19.19276171848734</v>
      </c>
      <c r="AN253" s="15">
        <f t="shared" si="43"/>
        <v>37.624494839481422</v>
      </c>
      <c r="AO253" s="15">
        <f t="shared" si="43"/>
        <v>115.34591145683214</v>
      </c>
      <c r="AP253" s="15">
        <f t="shared" si="44"/>
        <v>24.686859048652892</v>
      </c>
      <c r="AQ253" s="15">
        <f t="shared" si="45"/>
        <v>46.905284719717358</v>
      </c>
    </row>
    <row r="254" spans="1:43">
      <c r="A254" s="71">
        <v>41640</v>
      </c>
      <c r="B254" s="72">
        <v>2014</v>
      </c>
      <c r="C254" s="72">
        <v>1</v>
      </c>
      <c r="D254" s="22">
        <v>235.85</v>
      </c>
      <c r="E254" s="22">
        <v>151.43801469610099</v>
      </c>
      <c r="F254" s="21">
        <v>148.53</v>
      </c>
      <c r="G254" s="21">
        <v>142.72</v>
      </c>
      <c r="H254" s="21">
        <v>92.6</v>
      </c>
      <c r="I254" s="21">
        <v>120.66186253688079</v>
      </c>
      <c r="J254" s="21">
        <v>102.02227466933752</v>
      </c>
      <c r="K254" s="21">
        <v>997.33517493472255</v>
      </c>
      <c r="L254" s="21">
        <v>259.00037613999996</v>
      </c>
      <c r="M254" s="21">
        <v>569.74270590999993</v>
      </c>
      <c r="N254" s="21">
        <v>843.91413899999998</v>
      </c>
      <c r="O254" s="21">
        <v>173.587839</v>
      </c>
      <c r="P254" s="21">
        <v>378.61685799999998</v>
      </c>
      <c r="Q254" s="21">
        <v>287.974289</v>
      </c>
      <c r="R254" s="90">
        <f t="shared" si="48"/>
        <v>8.2655377098118556</v>
      </c>
      <c r="S254" s="90">
        <f t="shared" si="49"/>
        <v>2.1464974159572203</v>
      </c>
      <c r="T254" s="90">
        <f t="shared" si="50"/>
        <v>4.7218126252265975</v>
      </c>
      <c r="U254" s="90">
        <f t="shared" si="51"/>
        <v>8.2718616276219503</v>
      </c>
      <c r="V254" s="90">
        <f t="shared" si="52"/>
        <v>1.7014699933187365</v>
      </c>
      <c r="W254" s="90">
        <f t="shared" si="53"/>
        <v>2.8226609329516328</v>
      </c>
      <c r="X254" s="90">
        <f t="shared" si="54"/>
        <v>3.7111195494035787</v>
      </c>
      <c r="Y254" s="90">
        <v>67727393.149912953</v>
      </c>
      <c r="Z254" s="90">
        <f t="shared" si="47"/>
        <v>455984.60344652901</v>
      </c>
      <c r="AA254" s="22">
        <v>48366810129.900002</v>
      </c>
      <c r="AB254" s="104">
        <v>110283652822.8</v>
      </c>
      <c r="AC254" s="22">
        <f t="shared" ref="AC254:AC267" si="55">AA254/$F254</f>
        <v>325636639.93738639</v>
      </c>
      <c r="AD254" s="22">
        <f t="shared" ref="AD254:AD267" si="56">AB254/$F254</f>
        <v>742500860.58574033</v>
      </c>
      <c r="AE254" s="72">
        <v>65.504905973429487</v>
      </c>
      <c r="AF254" s="72">
        <v>3490.0103009999998</v>
      </c>
      <c r="AG254" s="72">
        <v>3175.9298800000001</v>
      </c>
      <c r="AH254" s="72">
        <v>3109.2996869999997</v>
      </c>
      <c r="AI254" s="72">
        <v>6826.3440838198003</v>
      </c>
      <c r="AJ254" s="72">
        <v>1059.5435950000001</v>
      </c>
      <c r="AK254" s="72">
        <v>2455.425295</v>
      </c>
      <c r="AL254" s="22">
        <f t="shared" si="41"/>
        <v>23.497005998788122</v>
      </c>
      <c r="AM254" s="22">
        <f t="shared" si="42"/>
        <v>21.38241351915438</v>
      </c>
      <c r="AN254" s="22">
        <f t="shared" si="43"/>
        <v>20.933815976570386</v>
      </c>
      <c r="AO254" s="22">
        <f t="shared" si="43"/>
        <v>45.959362309431093</v>
      </c>
      <c r="AP254" s="22">
        <f t="shared" si="44"/>
        <v>7.1335325860095606</v>
      </c>
      <c r="AQ254" s="22">
        <f t="shared" si="45"/>
        <v>16.531510772234565</v>
      </c>
    </row>
    <row r="255" spans="1:43">
      <c r="A255" s="70">
        <v>41671</v>
      </c>
      <c r="B255" s="13">
        <v>2014</v>
      </c>
      <c r="C255" s="13">
        <v>2</v>
      </c>
      <c r="D255" s="15">
        <v>226.97</v>
      </c>
      <c r="E255" s="15">
        <v>140.995277357769</v>
      </c>
      <c r="F255" s="17">
        <v>149.65</v>
      </c>
      <c r="G255" s="17">
        <v>143.53</v>
      </c>
      <c r="H255" s="17">
        <v>92.3</v>
      </c>
      <c r="I255" s="17">
        <v>121.39132740832176</v>
      </c>
      <c r="J255" s="17">
        <v>103.31818106646618</v>
      </c>
      <c r="K255" s="17">
        <v>1011.7673809255494</v>
      </c>
      <c r="L255" s="17">
        <v>331.27869717999999</v>
      </c>
      <c r="M255" s="17">
        <v>548.39990517000001</v>
      </c>
      <c r="N255" s="17">
        <v>828.09298399999989</v>
      </c>
      <c r="O255" s="17">
        <v>166.06050099999999</v>
      </c>
      <c r="P255" s="17">
        <v>382.03563200000002</v>
      </c>
      <c r="Q255" s="17">
        <v>275.63596899999999</v>
      </c>
      <c r="R255" s="89">
        <f t="shared" si="48"/>
        <v>8.3347583598149999</v>
      </c>
      <c r="S255" s="89">
        <f t="shared" si="49"/>
        <v>2.7290145371397414</v>
      </c>
      <c r="T255" s="89">
        <f t="shared" si="50"/>
        <v>4.5176201371071381</v>
      </c>
      <c r="U255" s="89">
        <f t="shared" si="51"/>
        <v>8.0149783460403246</v>
      </c>
      <c r="V255" s="89">
        <f t="shared" si="52"/>
        <v>1.607272788640856</v>
      </c>
      <c r="W255" s="89">
        <f t="shared" si="53"/>
        <v>2.6678360590057149</v>
      </c>
      <c r="X255" s="89">
        <f t="shared" si="54"/>
        <v>3.6976612253193908</v>
      </c>
      <c r="Y255" s="89">
        <v>68153556.75468564</v>
      </c>
      <c r="Z255" s="89">
        <f t="shared" si="47"/>
        <v>455419.69097685022</v>
      </c>
      <c r="AA255" s="15">
        <v>48162660545.480003</v>
      </c>
      <c r="AB255" s="103">
        <v>109725564560.78001</v>
      </c>
      <c r="AC255" s="15">
        <f t="shared" si="55"/>
        <v>321835352.79305047</v>
      </c>
      <c r="AD255" s="15">
        <f t="shared" si="56"/>
        <v>733214597.80006695</v>
      </c>
      <c r="AE255" s="13">
        <v>65.254180710915776</v>
      </c>
      <c r="AF255" s="13">
        <v>2754.0796570000002</v>
      </c>
      <c r="AG255" s="13">
        <v>2429.374937</v>
      </c>
      <c r="AH255" s="13">
        <v>3301.507372</v>
      </c>
      <c r="AI255" s="13">
        <v>7318.7501695624005</v>
      </c>
      <c r="AJ255" s="13">
        <v>1907.7533080000001</v>
      </c>
      <c r="AK255" s="13">
        <v>2439.8669650000002</v>
      </c>
      <c r="AL255" s="15">
        <f t="shared" si="41"/>
        <v>18.403472482459073</v>
      </c>
      <c r="AM255" s="15">
        <f t="shared" si="42"/>
        <v>16.233711573671901</v>
      </c>
      <c r="AN255" s="15">
        <f t="shared" si="43"/>
        <v>22.061526040761777</v>
      </c>
      <c r="AO255" s="15">
        <f t="shared" si="43"/>
        <v>48.905781286751754</v>
      </c>
      <c r="AP255" s="15">
        <f t="shared" si="44"/>
        <v>12.748100955562981</v>
      </c>
      <c r="AQ255" s="15">
        <f t="shared" si="45"/>
        <v>16.303822018042098</v>
      </c>
    </row>
    <row r="256" spans="1:43">
      <c r="A256" s="70">
        <v>41699</v>
      </c>
      <c r="B256" s="13">
        <v>2014</v>
      </c>
      <c r="C256" s="13">
        <v>3</v>
      </c>
      <c r="D256" s="15">
        <v>249.61</v>
      </c>
      <c r="E256" s="15">
        <v>148.00111330018501</v>
      </c>
      <c r="F256" s="17">
        <v>149.97</v>
      </c>
      <c r="G256" s="17">
        <v>149.03</v>
      </c>
      <c r="H256" s="17">
        <v>97.3</v>
      </c>
      <c r="I256" s="17">
        <v>122.7108192747622</v>
      </c>
      <c r="J256" s="17">
        <v>103.31323153206733</v>
      </c>
      <c r="K256" s="17">
        <v>1135.8316047730955</v>
      </c>
      <c r="L256" s="17">
        <v>391.90356858000001</v>
      </c>
      <c r="M256" s="17">
        <v>587.26945302000001</v>
      </c>
      <c r="N256" s="17">
        <v>755.71479199999999</v>
      </c>
      <c r="O256" s="17">
        <v>161.54608300000001</v>
      </c>
      <c r="P256" s="17">
        <v>351.33497100000005</v>
      </c>
      <c r="Q256" s="17">
        <v>239.78627800000001</v>
      </c>
      <c r="R256" s="89">
        <f t="shared" si="48"/>
        <v>9.2561651163769927</v>
      </c>
      <c r="S256" s="89">
        <f t="shared" si="49"/>
        <v>3.1937165027191892</v>
      </c>
      <c r="T256" s="89">
        <f t="shared" si="50"/>
        <v>4.7858001151882386</v>
      </c>
      <c r="U256" s="89">
        <f t="shared" si="51"/>
        <v>7.3147919273576694</v>
      </c>
      <c r="V256" s="89">
        <f t="shared" si="52"/>
        <v>1.5636533733809093</v>
      </c>
      <c r="W256" s="89">
        <f t="shared" si="53"/>
        <v>2.3209638731082851</v>
      </c>
      <c r="X256" s="89">
        <f t="shared" si="54"/>
        <v>3.4006773942691879</v>
      </c>
      <c r="Y256" s="89">
        <v>69158757.167469293</v>
      </c>
      <c r="Z256" s="89">
        <f t="shared" si="47"/>
        <v>461150.61123870971</v>
      </c>
      <c r="AA256" s="15">
        <v>47984516240.349998</v>
      </c>
      <c r="AB256" s="103">
        <v>110061159886.84999</v>
      </c>
      <c r="AC256" s="15">
        <f t="shared" si="55"/>
        <v>319960767.08908445</v>
      </c>
      <c r="AD256" s="15">
        <f t="shared" si="56"/>
        <v>733887843.48102951</v>
      </c>
      <c r="AE256" s="13">
        <v>65.13006697869244</v>
      </c>
      <c r="AF256" s="13">
        <v>2917.498885</v>
      </c>
      <c r="AG256" s="13">
        <v>2596.9045529999999</v>
      </c>
      <c r="AH256" s="13">
        <v>3439.9150469999995</v>
      </c>
      <c r="AI256" s="13">
        <v>8444.1561100285999</v>
      </c>
      <c r="AJ256" s="13">
        <v>3626.1924100000001</v>
      </c>
      <c r="AK256" s="13">
        <v>2782.0784079999999</v>
      </c>
      <c r="AL256" s="15">
        <f t="shared" si="41"/>
        <v>19.453883343335335</v>
      </c>
      <c r="AM256" s="15">
        <f t="shared" si="42"/>
        <v>17.316160252050409</v>
      </c>
      <c r="AN256" s="15">
        <f t="shared" si="43"/>
        <v>22.937354450890176</v>
      </c>
      <c r="AO256" s="15">
        <f t="shared" si="43"/>
        <v>56.305635193896109</v>
      </c>
      <c r="AP256" s="15">
        <f t="shared" si="44"/>
        <v>24.179451957058077</v>
      </c>
      <c r="AQ256" s="15">
        <f t="shared" si="45"/>
        <v>18.550899566579982</v>
      </c>
    </row>
    <row r="257" spans="1:43">
      <c r="A257" s="70">
        <v>41730</v>
      </c>
      <c r="B257" s="13">
        <v>2014</v>
      </c>
      <c r="C257" s="13">
        <v>4</v>
      </c>
      <c r="D257" s="15">
        <v>269.95999999999998</v>
      </c>
      <c r="E257" s="15">
        <v>145.92671715012901</v>
      </c>
      <c r="F257" s="17">
        <v>150.21</v>
      </c>
      <c r="G257" s="17">
        <v>147.69</v>
      </c>
      <c r="H257" s="17">
        <v>96</v>
      </c>
      <c r="I257" s="17">
        <v>120.36486455326616</v>
      </c>
      <c r="J257" s="17">
        <v>102.08034101056538</v>
      </c>
      <c r="K257" s="17">
        <v>1043.2924888911393</v>
      </c>
      <c r="L257" s="17">
        <v>320.91272626</v>
      </c>
      <c r="M257" s="17">
        <v>550.77374622000013</v>
      </c>
      <c r="N257" s="17">
        <v>814.1036509999999</v>
      </c>
      <c r="O257" s="17">
        <v>167.48673700000001</v>
      </c>
      <c r="P257" s="17">
        <v>383.00638799999996</v>
      </c>
      <c r="Q257" s="17">
        <v>259.88471700000002</v>
      </c>
      <c r="R257" s="89">
        <f t="shared" si="48"/>
        <v>8.6677494529929167</v>
      </c>
      <c r="S257" s="89">
        <f t="shared" si="49"/>
        <v>2.666166139521418</v>
      </c>
      <c r="T257" s="89">
        <f t="shared" si="50"/>
        <v>4.5758681178614315</v>
      </c>
      <c r="U257" s="89">
        <f t="shared" si="51"/>
        <v>7.975126679051157</v>
      </c>
      <c r="V257" s="89">
        <f t="shared" si="52"/>
        <v>1.6407344973765814</v>
      </c>
      <c r="W257" s="89">
        <f t="shared" si="53"/>
        <v>2.5458840990068969</v>
      </c>
      <c r="X257" s="89">
        <f t="shared" si="54"/>
        <v>3.7520092919787422</v>
      </c>
      <c r="Y257" s="89">
        <v>71203042.968838021</v>
      </c>
      <c r="Z257" s="89">
        <f t="shared" si="47"/>
        <v>474023.32047691912</v>
      </c>
      <c r="AA257" s="15">
        <v>47394760882.599998</v>
      </c>
      <c r="AB257" s="103">
        <v>110917314551</v>
      </c>
      <c r="AC257" s="15">
        <f t="shared" si="55"/>
        <v>315523339.87484187</v>
      </c>
      <c r="AD257" s="15">
        <f t="shared" si="56"/>
        <v>738414982.69755673</v>
      </c>
      <c r="AE257" s="13">
        <v>65.536387667719183</v>
      </c>
      <c r="AF257" s="13">
        <v>5894.3713119999993</v>
      </c>
      <c r="AG257" s="13">
        <v>5583.936076</v>
      </c>
      <c r="AH257" s="13">
        <v>4765.6526020000001</v>
      </c>
      <c r="AI257" s="13">
        <v>9641.4614850937996</v>
      </c>
      <c r="AJ257" s="13">
        <v>2913.989446</v>
      </c>
      <c r="AK257" s="13">
        <v>2926.0528129999998</v>
      </c>
      <c r="AL257" s="15">
        <f t="shared" si="41"/>
        <v>39.240871526529517</v>
      </c>
      <c r="AM257" s="15">
        <f t="shared" si="42"/>
        <v>37.174196631382728</v>
      </c>
      <c r="AN257" s="15">
        <f t="shared" si="43"/>
        <v>31.726600106517541</v>
      </c>
      <c r="AO257" s="15">
        <f t="shared" si="43"/>
        <v>64.18654873239997</v>
      </c>
      <c r="AP257" s="15">
        <f t="shared" si="44"/>
        <v>19.39943709473404</v>
      </c>
      <c r="AQ257" s="15">
        <f t="shared" si="45"/>
        <v>19.479747107382995</v>
      </c>
    </row>
    <row r="258" spans="1:43">
      <c r="A258" s="70">
        <v>41760</v>
      </c>
      <c r="B258" s="13">
        <v>2014</v>
      </c>
      <c r="C258" s="13">
        <v>5</v>
      </c>
      <c r="D258" s="15">
        <v>266.92</v>
      </c>
      <c r="E258" s="15">
        <v>156.46578715740401</v>
      </c>
      <c r="F258" s="17">
        <v>150.84</v>
      </c>
      <c r="G258" s="17">
        <v>147.13999999999999</v>
      </c>
      <c r="H258" s="17">
        <v>101.7</v>
      </c>
      <c r="I258" s="17">
        <v>120.76523166201402</v>
      </c>
      <c r="J258" s="17">
        <v>102.86411873355618</v>
      </c>
      <c r="K258" s="17">
        <v>1197.2312885952224</v>
      </c>
      <c r="L258" s="17">
        <v>353.65357090000003</v>
      </c>
      <c r="M258" s="17">
        <v>614.84994762000008</v>
      </c>
      <c r="N258" s="17">
        <v>800.63286499999992</v>
      </c>
      <c r="O258" s="17">
        <v>180.76247799999999</v>
      </c>
      <c r="P258" s="17">
        <v>369.620158</v>
      </c>
      <c r="Q258" s="17">
        <v>247.701021</v>
      </c>
      <c r="R258" s="89">
        <f t="shared" si="48"/>
        <v>9.913708375486058</v>
      </c>
      <c r="S258" s="89">
        <f t="shared" si="49"/>
        <v>2.9284386410963981</v>
      </c>
      <c r="T258" s="89">
        <f t="shared" si="50"/>
        <v>5.091282806799744</v>
      </c>
      <c r="U258" s="89">
        <f t="shared" si="51"/>
        <v>7.7834027536252899</v>
      </c>
      <c r="V258" s="89">
        <f t="shared" si="52"/>
        <v>1.757293799096457</v>
      </c>
      <c r="W258" s="89">
        <f t="shared" si="53"/>
        <v>2.4080410550311293</v>
      </c>
      <c r="X258" s="89">
        <f t="shared" si="54"/>
        <v>3.5932856135909619</v>
      </c>
      <c r="Y258" s="89">
        <v>72737655.992252842</v>
      </c>
      <c r="Z258" s="89">
        <f t="shared" si="47"/>
        <v>482217.28979218274</v>
      </c>
      <c r="AA258" s="15">
        <v>47766791437.819992</v>
      </c>
      <c r="AB258" s="103">
        <v>111121895778.50999</v>
      </c>
      <c r="AC258" s="15">
        <f t="shared" si="55"/>
        <v>316671913.53632981</v>
      </c>
      <c r="AD258" s="15">
        <f t="shared" si="56"/>
        <v>736687190.25795543</v>
      </c>
      <c r="AE258" s="13">
        <v>65.248731246163601</v>
      </c>
      <c r="AF258" s="13">
        <v>3161.9031280000004</v>
      </c>
      <c r="AG258" s="13">
        <v>2773.6341940000002</v>
      </c>
      <c r="AH258" s="13">
        <v>4925.3678170000003</v>
      </c>
      <c r="AI258" s="13">
        <v>9917.5537703156006</v>
      </c>
      <c r="AJ258" s="13">
        <v>3581.6574430000001</v>
      </c>
      <c r="AK258" s="13">
        <v>2636.731894</v>
      </c>
      <c r="AL258" s="15">
        <f t="shared" si="41"/>
        <v>20.961967170511802</v>
      </c>
      <c r="AM258" s="15">
        <f t="shared" si="42"/>
        <v>18.387922261999471</v>
      </c>
      <c r="AN258" s="15">
        <f t="shared" si="43"/>
        <v>32.652929044020155</v>
      </c>
      <c r="AO258" s="15">
        <f t="shared" si="43"/>
        <v>65.748831678040304</v>
      </c>
      <c r="AP258" s="15">
        <f t="shared" si="44"/>
        <v>23.744745710686821</v>
      </c>
      <c r="AQ258" s="15">
        <f t="shared" si="45"/>
        <v>17.480322818880932</v>
      </c>
    </row>
    <row r="259" spans="1:43">
      <c r="A259" s="70">
        <v>41791</v>
      </c>
      <c r="B259" s="13">
        <v>2014</v>
      </c>
      <c r="C259" s="13">
        <v>6</v>
      </c>
      <c r="D259" s="15">
        <v>263.88</v>
      </c>
      <c r="E259" s="15">
        <v>151.61021230732101</v>
      </c>
      <c r="F259" s="17">
        <v>152.66396573301299</v>
      </c>
      <c r="G259" s="17">
        <v>140.88</v>
      </c>
      <c r="H259" s="17">
        <v>94.9</v>
      </c>
      <c r="I259" s="17">
        <v>121.69713237707226</v>
      </c>
      <c r="J259" s="17">
        <v>102.2224875941711</v>
      </c>
      <c r="K259" s="17">
        <v>1164.5045913127758</v>
      </c>
      <c r="L259" s="17">
        <v>302.43659200999997</v>
      </c>
      <c r="M259" s="17">
        <v>619.22997284999997</v>
      </c>
      <c r="N259" s="17">
        <v>786.87905099999989</v>
      </c>
      <c r="O259" s="17">
        <v>173.68486799999999</v>
      </c>
      <c r="P259" s="17">
        <v>374.31819999999993</v>
      </c>
      <c r="Q259" s="17">
        <v>235.33838300000002</v>
      </c>
      <c r="R259" s="89">
        <f t="shared" si="48"/>
        <v>9.5688745376893394</v>
      </c>
      <c r="S259" s="89">
        <f t="shared" si="49"/>
        <v>2.4851579170568772</v>
      </c>
      <c r="T259" s="89">
        <f t="shared" si="50"/>
        <v>5.0882872977758256</v>
      </c>
      <c r="U259" s="89">
        <f t="shared" si="51"/>
        <v>7.6977098632538956</v>
      </c>
      <c r="V259" s="89">
        <f t="shared" si="52"/>
        <v>1.6990866891200933</v>
      </c>
      <c r="W259" s="89">
        <f t="shared" si="53"/>
        <v>2.3022173353314033</v>
      </c>
      <c r="X259" s="89">
        <f t="shared" si="54"/>
        <v>3.6617989721211224</v>
      </c>
      <c r="Y259" s="89">
        <v>73563299.73107864</v>
      </c>
      <c r="Z259" s="89">
        <f t="shared" si="47"/>
        <v>481864.20009375445</v>
      </c>
      <c r="AA259" s="15">
        <v>48813178296.840004</v>
      </c>
      <c r="AB259" s="103">
        <v>113405015844.34</v>
      </c>
      <c r="AC259" s="15">
        <f t="shared" si="55"/>
        <v>319742632.53587383</v>
      </c>
      <c r="AD259" s="15">
        <f t="shared" si="56"/>
        <v>742840756.82056391</v>
      </c>
      <c r="AE259" s="13">
        <v>64.447017813492536</v>
      </c>
      <c r="AF259" s="13">
        <v>3248.7467539999998</v>
      </c>
      <c r="AG259" s="13">
        <v>2879.1667729999999</v>
      </c>
      <c r="AH259" s="13">
        <v>4158.4456</v>
      </c>
      <c r="AI259" s="13">
        <v>10182.389444569601</v>
      </c>
      <c r="AJ259" s="13">
        <v>3208.5490770000001</v>
      </c>
      <c r="AK259" s="13">
        <v>3587.6608689999998</v>
      </c>
      <c r="AL259" s="15">
        <f t="shared" si="41"/>
        <v>21.280377058208902</v>
      </c>
      <c r="AM259" s="15">
        <f t="shared" si="42"/>
        <v>18.859504658979205</v>
      </c>
      <c r="AN259" s="15">
        <f t="shared" si="43"/>
        <v>27.239208545600832</v>
      </c>
      <c r="AO259" s="15">
        <f t="shared" si="43"/>
        <v>66.698054093374694</v>
      </c>
      <c r="AP259" s="15">
        <f t="shared" si="44"/>
        <v>21.017068838702151</v>
      </c>
      <c r="AQ259" s="15">
        <f t="shared" si="45"/>
        <v>23.500377785772287</v>
      </c>
    </row>
    <row r="260" spans="1:43">
      <c r="A260" s="70">
        <v>41821</v>
      </c>
      <c r="B260" s="13">
        <v>2014</v>
      </c>
      <c r="C260" s="13">
        <v>7</v>
      </c>
      <c r="D260" s="15">
        <v>263.39999999999998</v>
      </c>
      <c r="E260" s="15">
        <v>157.27173589344201</v>
      </c>
      <c r="F260" s="17">
        <v>153.78486839694801</v>
      </c>
      <c r="G260" s="17">
        <v>149.85</v>
      </c>
      <c r="H260" s="17">
        <v>104.4</v>
      </c>
      <c r="I260" s="17">
        <v>121.91595778474505</v>
      </c>
      <c r="J260" s="17">
        <v>101.34981834904185</v>
      </c>
      <c r="K260" s="17">
        <v>1190.2268935906573</v>
      </c>
      <c r="L260" s="17">
        <v>364.01774796999996</v>
      </c>
      <c r="M260" s="17">
        <v>591.15868631000001</v>
      </c>
      <c r="N260" s="17">
        <v>988.86717299999998</v>
      </c>
      <c r="O260" s="17">
        <v>198.25927899999999</v>
      </c>
      <c r="P260" s="17">
        <v>433.75847999999996</v>
      </c>
      <c r="Q260" s="17">
        <v>351.108655</v>
      </c>
      <c r="R260" s="89">
        <f t="shared" si="48"/>
        <v>9.76268336990079</v>
      </c>
      <c r="S260" s="89">
        <f t="shared" si="49"/>
        <v>2.9858088685380308</v>
      </c>
      <c r="T260" s="89">
        <f t="shared" si="50"/>
        <v>4.8489032695272796</v>
      </c>
      <c r="U260" s="89">
        <f t="shared" si="51"/>
        <v>9.7569703538531165</v>
      </c>
      <c r="V260" s="89">
        <f t="shared" si="52"/>
        <v>1.9561878080255515</v>
      </c>
      <c r="W260" s="89">
        <f t="shared" si="53"/>
        <v>3.4643244627317018</v>
      </c>
      <c r="X260" s="89">
        <f t="shared" si="54"/>
        <v>4.2798150708683602</v>
      </c>
      <c r="Y260" s="89">
        <v>78112692.648583308</v>
      </c>
      <c r="Z260" s="89">
        <f t="shared" si="47"/>
        <v>507934.84081255371</v>
      </c>
      <c r="AA260" s="15">
        <v>47920828301.540001</v>
      </c>
      <c r="AB260" s="103">
        <v>113185691838.89999</v>
      </c>
      <c r="AC260" s="15">
        <f t="shared" si="55"/>
        <v>311609515.29930252</v>
      </c>
      <c r="AD260" s="15">
        <f t="shared" si="56"/>
        <v>736000186.6161902</v>
      </c>
      <c r="AE260" s="13">
        <v>64.008577047220413</v>
      </c>
      <c r="AF260" s="13">
        <v>7027.7780300000004</v>
      </c>
      <c r="AG260" s="13">
        <v>6649.0076310000004</v>
      </c>
      <c r="AH260" s="13">
        <v>4912.7475510000004</v>
      </c>
      <c r="AI260" s="13">
        <v>9940.7515242942009</v>
      </c>
      <c r="AJ260" s="13">
        <v>2583.342416</v>
      </c>
      <c r="AK260" s="13">
        <v>3985.8756950000002</v>
      </c>
      <c r="AL260" s="15">
        <f t="shared" si="41"/>
        <v>45.698761544341075</v>
      </c>
      <c r="AM260" s="15">
        <f t="shared" si="42"/>
        <v>43.235772805928121</v>
      </c>
      <c r="AN260" s="15">
        <f t="shared" si="43"/>
        <v>31.945584778336343</v>
      </c>
      <c r="AO260" s="15">
        <f t="shared" si="43"/>
        <v>64.640634855148619</v>
      </c>
      <c r="AP260" s="15">
        <f t="shared" si="44"/>
        <v>16.79841744463377</v>
      </c>
      <c r="AQ260" s="15">
        <f t="shared" si="45"/>
        <v>25.918516799141099</v>
      </c>
    </row>
    <row r="261" spans="1:43">
      <c r="A261" s="70">
        <v>41852</v>
      </c>
      <c r="B261" s="13">
        <v>2014</v>
      </c>
      <c r="C261" s="13">
        <v>8</v>
      </c>
      <c r="D261" s="15">
        <v>261.89</v>
      </c>
      <c r="E261" s="15">
        <v>151.803328782373</v>
      </c>
      <c r="F261" s="17">
        <v>153.88</v>
      </c>
      <c r="G261" s="17">
        <v>148.27000000000001</v>
      </c>
      <c r="H261" s="17">
        <v>106.3</v>
      </c>
      <c r="I261" s="17">
        <v>120.81062628895931</v>
      </c>
      <c r="J261" s="17">
        <v>100.88269212599647</v>
      </c>
      <c r="K261" s="17">
        <v>1133.1361591899483</v>
      </c>
      <c r="L261" s="17">
        <v>347.13665749</v>
      </c>
      <c r="M261" s="17">
        <v>577.86168615999998</v>
      </c>
      <c r="N261" s="17">
        <v>955.78942800000004</v>
      </c>
      <c r="O261" s="17">
        <v>176.05127900000002</v>
      </c>
      <c r="P261" s="17">
        <v>424.88696100000004</v>
      </c>
      <c r="Q261" s="17">
        <v>350.809144</v>
      </c>
      <c r="R261" s="89">
        <f t="shared" si="48"/>
        <v>9.379441146838122</v>
      </c>
      <c r="S261" s="89">
        <f t="shared" si="49"/>
        <v>2.8733950659249605</v>
      </c>
      <c r="T261" s="89">
        <f t="shared" si="50"/>
        <v>4.7832024707648566</v>
      </c>
      <c r="U261" s="89">
        <f t="shared" si="51"/>
        <v>9.4742656828217466</v>
      </c>
      <c r="V261" s="89">
        <f t="shared" si="52"/>
        <v>1.7451088515770621</v>
      </c>
      <c r="W261" s="89">
        <f t="shared" si="53"/>
        <v>3.477396732849479</v>
      </c>
      <c r="X261" s="89">
        <f t="shared" si="54"/>
        <v>4.2116933246521766</v>
      </c>
      <c r="Y261" s="89">
        <v>78480480.823076919</v>
      </c>
      <c r="Z261" s="89">
        <f t="shared" si="47"/>
        <v>510010.92294695164</v>
      </c>
      <c r="AA261" s="15">
        <v>48087497838.919998</v>
      </c>
      <c r="AB261" s="103">
        <v>114719755160.27</v>
      </c>
      <c r="AC261" s="15">
        <f t="shared" si="55"/>
        <v>312499985.95606965</v>
      </c>
      <c r="AD261" s="15">
        <f t="shared" si="56"/>
        <v>745514395.37477255</v>
      </c>
      <c r="AE261" s="13">
        <v>63.693785758089881</v>
      </c>
      <c r="AF261" s="13">
        <v>3107.208329</v>
      </c>
      <c r="AG261" s="13">
        <v>2780.2283980000002</v>
      </c>
      <c r="AH261" s="13">
        <v>7173.8485609999998</v>
      </c>
      <c r="AI261" s="13">
        <v>10128.308805187398</v>
      </c>
      <c r="AJ261" s="13">
        <v>3041.3661529999999</v>
      </c>
      <c r="AK261" s="13">
        <v>4319.527419</v>
      </c>
      <c r="AL261" s="15">
        <f t="shared" si="41"/>
        <v>20.192411807902264</v>
      </c>
      <c r="AM261" s="15">
        <f t="shared" si="42"/>
        <v>18.067509734858334</v>
      </c>
      <c r="AN261" s="15">
        <f t="shared" si="43"/>
        <v>46.619759299454117</v>
      </c>
      <c r="AO261" s="15">
        <f t="shared" si="43"/>
        <v>65.819526937791778</v>
      </c>
      <c r="AP261" s="15">
        <f t="shared" si="44"/>
        <v>19.764531797504549</v>
      </c>
      <c r="AQ261" s="15">
        <f t="shared" si="45"/>
        <v>28.070752657915261</v>
      </c>
    </row>
    <row r="262" spans="1:43">
      <c r="A262" s="70">
        <v>41883</v>
      </c>
      <c r="B262" s="13">
        <v>2014</v>
      </c>
      <c r="C262" s="13">
        <v>9</v>
      </c>
      <c r="D262" s="15">
        <v>277.5</v>
      </c>
      <c r="E262" s="15">
        <v>146.218793292832</v>
      </c>
      <c r="F262" s="17">
        <v>153.31</v>
      </c>
      <c r="G262" s="17">
        <v>148.12</v>
      </c>
      <c r="H262" s="17">
        <v>105.6</v>
      </c>
      <c r="I262" s="17">
        <v>119.68695990793915</v>
      </c>
      <c r="J262" s="17">
        <v>99.669204517530687</v>
      </c>
      <c r="K262" s="17">
        <v>1091.917450530595</v>
      </c>
      <c r="L262" s="17">
        <v>348.10389605</v>
      </c>
      <c r="M262" s="17">
        <v>530.09666525</v>
      </c>
      <c r="N262" s="17">
        <v>972.30734200000006</v>
      </c>
      <c r="O262" s="17">
        <v>198.75075099999998</v>
      </c>
      <c r="P262" s="17">
        <v>427.99014899999997</v>
      </c>
      <c r="Q262" s="17">
        <v>339.21604600000001</v>
      </c>
      <c r="R262" s="89">
        <f t="shared" si="48"/>
        <v>9.123111250970668</v>
      </c>
      <c r="S262" s="89">
        <f t="shared" si="49"/>
        <v>2.9084529870067271</v>
      </c>
      <c r="T262" s="89">
        <f t="shared" si="50"/>
        <v>4.4290260664799233</v>
      </c>
      <c r="U262" s="89">
        <f t="shared" si="51"/>
        <v>9.7553436561137818</v>
      </c>
      <c r="V262" s="89">
        <f t="shared" si="52"/>
        <v>1.9941039156687759</v>
      </c>
      <c r="W262" s="89">
        <f t="shared" si="53"/>
        <v>3.4034188156918193</v>
      </c>
      <c r="X262" s="89">
        <f t="shared" si="54"/>
        <v>4.294106199319784</v>
      </c>
      <c r="Y262" s="89">
        <v>79336876.356705472</v>
      </c>
      <c r="Z262" s="89">
        <f t="shared" si="47"/>
        <v>517493.15998111974</v>
      </c>
      <c r="AA262" s="15">
        <v>49853843560.44001</v>
      </c>
      <c r="AB262" s="103">
        <v>118194297629.84</v>
      </c>
      <c r="AC262" s="15">
        <f t="shared" si="55"/>
        <v>325183246.75781101</v>
      </c>
      <c r="AD262" s="15">
        <f t="shared" si="56"/>
        <v>770949694.27852058</v>
      </c>
      <c r="AE262" s="13">
        <v>63.481748519715865</v>
      </c>
      <c r="AF262" s="13">
        <v>3194.7873669999994</v>
      </c>
      <c r="AG262" s="13">
        <v>2793.8902149999999</v>
      </c>
      <c r="AH262" s="13">
        <v>3821.7205589999999</v>
      </c>
      <c r="AI262" s="13">
        <v>10575.0017455084</v>
      </c>
      <c r="AJ262" s="13">
        <v>3050.1569249999998</v>
      </c>
      <c r="AK262" s="13">
        <v>3846.2175149999998</v>
      </c>
      <c r="AL262" s="15">
        <f t="shared" si="41"/>
        <v>20.838740897527881</v>
      </c>
      <c r="AM262" s="15">
        <f t="shared" si="42"/>
        <v>18.22379632770204</v>
      </c>
      <c r="AN262" s="15">
        <f t="shared" si="43"/>
        <v>24.928057915334939</v>
      </c>
      <c r="AO262" s="15">
        <f t="shared" si="43"/>
        <v>68.977899324952062</v>
      </c>
      <c r="AP262" s="15">
        <f t="shared" si="44"/>
        <v>19.895355325810449</v>
      </c>
      <c r="AQ262" s="15">
        <f t="shared" si="45"/>
        <v>25.087844987280672</v>
      </c>
    </row>
    <row r="263" spans="1:43">
      <c r="A263" s="70">
        <v>41913</v>
      </c>
      <c r="B263" s="13">
        <v>2014</v>
      </c>
      <c r="C263" s="13">
        <v>10</v>
      </c>
      <c r="D263" s="15">
        <v>285.48</v>
      </c>
      <c r="E263" s="15">
        <v>148.98967438426601</v>
      </c>
      <c r="F263" s="17">
        <v>153.44999999999999</v>
      </c>
      <c r="G263" s="17">
        <v>149.69999999999999</v>
      </c>
      <c r="H263" s="17">
        <v>109.3</v>
      </c>
      <c r="I263" s="17">
        <v>116.64436590713927</v>
      </c>
      <c r="J263" s="17">
        <v>97.530823628647212</v>
      </c>
      <c r="K263" s="17">
        <v>1000.6273126613936</v>
      </c>
      <c r="L263" s="17">
        <v>317.17304992999993</v>
      </c>
      <c r="M263" s="17">
        <v>475.74246756000008</v>
      </c>
      <c r="N263" s="17">
        <v>1081.1245470000001</v>
      </c>
      <c r="O263" s="17">
        <v>215.918419</v>
      </c>
      <c r="P263" s="17">
        <v>520.68108000000007</v>
      </c>
      <c r="Q263" s="17">
        <v>341.30366700000002</v>
      </c>
      <c r="R263" s="89">
        <f t="shared" si="48"/>
        <v>8.5784453014901239</v>
      </c>
      <c r="S263" s="89">
        <f t="shared" si="49"/>
        <v>2.7191459052767435</v>
      </c>
      <c r="T263" s="89">
        <f t="shared" si="50"/>
        <v>4.0785721955807039</v>
      </c>
      <c r="U263" s="89">
        <f t="shared" si="51"/>
        <v>11.08495249785266</v>
      </c>
      <c r="V263" s="89">
        <f t="shared" si="52"/>
        <v>2.213848001757051</v>
      </c>
      <c r="W263" s="89">
        <f t="shared" si="53"/>
        <v>3.4994441172723851</v>
      </c>
      <c r="X263" s="89">
        <f t="shared" si="54"/>
        <v>5.3386310155906767</v>
      </c>
      <c r="Y263" s="89">
        <v>80350547.847676888</v>
      </c>
      <c r="Z263" s="89">
        <f t="shared" si="47"/>
        <v>523626.90027811594</v>
      </c>
      <c r="AA263" s="15">
        <v>50390507287.200005</v>
      </c>
      <c r="AB263" s="103">
        <v>120757496057.96001</v>
      </c>
      <c r="AC263" s="15">
        <f t="shared" si="55"/>
        <v>328383885.87292284</v>
      </c>
      <c r="AD263" s="15">
        <f t="shared" si="56"/>
        <v>786950120.93815589</v>
      </c>
      <c r="AE263" s="13">
        <v>63.124347639651646</v>
      </c>
      <c r="AF263" s="13">
        <v>3751.942458</v>
      </c>
      <c r="AG263" s="13">
        <v>3370.8898709999999</v>
      </c>
      <c r="AH263" s="13">
        <v>4413.206768</v>
      </c>
      <c r="AI263" s="13">
        <v>11806.4788604204</v>
      </c>
      <c r="AJ263" s="13">
        <v>3185.2720340000001</v>
      </c>
      <c r="AK263" s="13">
        <v>4337.7124110000004</v>
      </c>
      <c r="AL263" s="15">
        <f t="shared" si="41"/>
        <v>24.45058623655914</v>
      </c>
      <c r="AM263" s="15">
        <f t="shared" si="42"/>
        <v>21.967350087976541</v>
      </c>
      <c r="AN263" s="15">
        <f t="shared" si="43"/>
        <v>28.759900736396222</v>
      </c>
      <c r="AO263" s="15">
        <f t="shared" si="43"/>
        <v>76.94023369449593</v>
      </c>
      <c r="AP263" s="15">
        <f t="shared" si="44"/>
        <v>20.757719348321931</v>
      </c>
      <c r="AQ263" s="15">
        <f t="shared" si="45"/>
        <v>28.267920566959926</v>
      </c>
    </row>
    <row r="264" spans="1:43">
      <c r="A264" s="70">
        <v>41944</v>
      </c>
      <c r="B264" s="13">
        <v>2014</v>
      </c>
      <c r="C264" s="13">
        <v>11</v>
      </c>
      <c r="D264" s="15">
        <v>272.27</v>
      </c>
      <c r="E264" s="15">
        <v>133.48990214609799</v>
      </c>
      <c r="F264" s="17">
        <v>154.54</v>
      </c>
      <c r="G264" s="17">
        <v>144.91999999999999</v>
      </c>
      <c r="H264" s="17">
        <v>99.8</v>
      </c>
      <c r="I264" s="17">
        <v>113.30384048187189</v>
      </c>
      <c r="J264" s="17">
        <v>96.267819883209143</v>
      </c>
      <c r="K264" s="17">
        <v>917.82687163036564</v>
      </c>
      <c r="L264" s="17">
        <v>303.71528460000002</v>
      </c>
      <c r="M264" s="17">
        <v>478.88399671999997</v>
      </c>
      <c r="N264" s="17">
        <v>896.47837799999991</v>
      </c>
      <c r="O264" s="17">
        <v>200.550343</v>
      </c>
      <c r="P264" s="17">
        <v>375.24132099999997</v>
      </c>
      <c r="Q264" s="17">
        <v>316.60226699999998</v>
      </c>
      <c r="R264" s="89">
        <f t="shared" si="48"/>
        <v>8.1005804192243058</v>
      </c>
      <c r="S264" s="89">
        <f t="shared" si="49"/>
        <v>2.6805383057478367</v>
      </c>
      <c r="T264" s="89">
        <f t="shared" si="50"/>
        <v>4.226546908589734</v>
      </c>
      <c r="U264" s="89">
        <f t="shared" si="51"/>
        <v>9.3123369687564939</v>
      </c>
      <c r="V264" s="89">
        <f t="shared" si="52"/>
        <v>2.0832542301602452</v>
      </c>
      <c r="W264" s="89">
        <f t="shared" si="53"/>
        <v>3.2887653151811032</v>
      </c>
      <c r="X264" s="89">
        <f t="shared" si="54"/>
        <v>3.897889465609981</v>
      </c>
      <c r="Y264" s="89">
        <v>81886517.316973791</v>
      </c>
      <c r="Z264" s="89">
        <f t="shared" si="47"/>
        <v>529872.63696760579</v>
      </c>
      <c r="AA264" s="15">
        <v>52743288231.350006</v>
      </c>
      <c r="AB264" s="103">
        <v>123453698427.06999</v>
      </c>
      <c r="AC264" s="15">
        <f t="shared" si="55"/>
        <v>341292145.92565036</v>
      </c>
      <c r="AD264" s="15">
        <f t="shared" si="56"/>
        <v>798846243.21903718</v>
      </c>
      <c r="AE264" s="13">
        <v>61.623510983295219</v>
      </c>
      <c r="AF264" s="13">
        <v>3131.0735519999998</v>
      </c>
      <c r="AG264" s="13">
        <v>2783.8942059999999</v>
      </c>
      <c r="AH264" s="13">
        <v>4054.4064079999998</v>
      </c>
      <c r="AI264" s="13">
        <v>9580.5872490483998</v>
      </c>
      <c r="AJ264" s="13">
        <v>2630.5250040000001</v>
      </c>
      <c r="AK264" s="13">
        <v>3473.5745729999999</v>
      </c>
      <c r="AL264" s="15">
        <f t="shared" si="41"/>
        <v>20.260602769509511</v>
      </c>
      <c r="AM264" s="15">
        <f t="shared" si="42"/>
        <v>18.014068888313705</v>
      </c>
      <c r="AN264" s="15">
        <f t="shared" si="43"/>
        <v>26.235320357189078</v>
      </c>
      <c r="AO264" s="15">
        <f t="shared" si="43"/>
        <v>61.994223172307493</v>
      </c>
      <c r="AP264" s="15">
        <f t="shared" si="44"/>
        <v>17.021644907467323</v>
      </c>
      <c r="AQ264" s="15">
        <f t="shared" si="45"/>
        <v>22.476864067555326</v>
      </c>
    </row>
    <row r="265" spans="1:43">
      <c r="A265" s="70">
        <v>41974</v>
      </c>
      <c r="B265" s="13">
        <v>2014</v>
      </c>
      <c r="C265" s="13">
        <v>12</v>
      </c>
      <c r="D265" s="15">
        <v>280.14999999999998</v>
      </c>
      <c r="E265" s="15">
        <v>141.926964949916</v>
      </c>
      <c r="F265" s="17">
        <v>155.84</v>
      </c>
      <c r="G265" s="17">
        <v>145.47999999999999</v>
      </c>
      <c r="H265" s="17">
        <v>87.7</v>
      </c>
      <c r="I265" s="17">
        <v>112.09864326960053</v>
      </c>
      <c r="J265" s="17">
        <v>94.531312143354882</v>
      </c>
      <c r="K265" s="17">
        <v>926.00810830621367</v>
      </c>
      <c r="L265" s="17">
        <v>294.25420417000004</v>
      </c>
      <c r="M265" s="17">
        <v>479.58725608000003</v>
      </c>
      <c r="N265" s="17">
        <v>950.19656199999997</v>
      </c>
      <c r="O265" s="17">
        <v>222.898337</v>
      </c>
      <c r="P265" s="17">
        <v>426.874844</v>
      </c>
      <c r="Q265" s="17">
        <v>294.68992700000001</v>
      </c>
      <c r="R265" s="89">
        <f t="shared" si="48"/>
        <v>8.2606540212903106</v>
      </c>
      <c r="S265" s="89">
        <f t="shared" si="49"/>
        <v>2.6249577656556471</v>
      </c>
      <c r="T265" s="89">
        <f t="shared" si="50"/>
        <v>4.2782610216483938</v>
      </c>
      <c r="U265" s="89">
        <f t="shared" si="51"/>
        <v>10.05165950261058</v>
      </c>
      <c r="V265" s="89">
        <f t="shared" si="52"/>
        <v>2.3579312710901448</v>
      </c>
      <c r="W265" s="89">
        <f t="shared" si="53"/>
        <v>3.1173789966345598</v>
      </c>
      <c r="X265" s="89">
        <f t="shared" si="54"/>
        <v>4.5156978605422582</v>
      </c>
      <c r="Y265" s="89">
        <v>83277946.068658933</v>
      </c>
      <c r="Z265" s="89">
        <f t="shared" si="47"/>
        <v>534381.07076911535</v>
      </c>
      <c r="AA265" s="15">
        <v>57946427274.139992</v>
      </c>
      <c r="AB265" s="103">
        <v>134211017615.76999</v>
      </c>
      <c r="AC265" s="15">
        <f t="shared" si="55"/>
        <v>371832823.88436854</v>
      </c>
      <c r="AD265" s="15">
        <f t="shared" si="56"/>
        <v>861210328.6432879</v>
      </c>
      <c r="AE265" s="13">
        <v>60.144456126961131</v>
      </c>
      <c r="AF265" s="13">
        <v>3599.9696769999996</v>
      </c>
      <c r="AG265" s="13">
        <v>3207.5664339999998</v>
      </c>
      <c r="AH265" s="13">
        <v>4098.1974370000007</v>
      </c>
      <c r="AI265" s="13">
        <v>20584.920039226003</v>
      </c>
      <c r="AJ265" s="13">
        <v>6054.3116760000003</v>
      </c>
      <c r="AK265" s="13">
        <v>7485.8640890000006</v>
      </c>
      <c r="AL265" s="15">
        <f t="shared" si="41"/>
        <v>23.100421438655026</v>
      </c>
      <c r="AM265" s="15">
        <f t="shared" si="42"/>
        <v>20.582433483059546</v>
      </c>
      <c r="AN265" s="15">
        <f t="shared" si="43"/>
        <v>26.297468153234089</v>
      </c>
      <c r="AO265" s="15">
        <f t="shared" si="43"/>
        <v>132.09009265417095</v>
      </c>
      <c r="AP265" s="15">
        <f t="shared" si="44"/>
        <v>38.849535908624233</v>
      </c>
      <c r="AQ265" s="15">
        <f t="shared" si="45"/>
        <v>48.03557551976386</v>
      </c>
    </row>
    <row r="266" spans="1:43">
      <c r="A266" s="71">
        <v>42005</v>
      </c>
      <c r="B266" s="72">
        <v>2015</v>
      </c>
      <c r="C266" s="72">
        <v>1</v>
      </c>
      <c r="D266" s="22">
        <v>247.48</v>
      </c>
      <c r="E266" s="22">
        <v>144.52710561049099</v>
      </c>
      <c r="F266" s="21">
        <v>157.34</v>
      </c>
      <c r="G266" s="21">
        <v>139</v>
      </c>
      <c r="H266" s="21">
        <v>88.1</v>
      </c>
      <c r="I266" s="21">
        <v>107.28597399492661</v>
      </c>
      <c r="J266" s="21">
        <v>90.595204851488049</v>
      </c>
      <c r="K266" s="21">
        <v>788.19464567495572</v>
      </c>
      <c r="L266" s="21">
        <v>274.25314068000006</v>
      </c>
      <c r="M266" s="21">
        <v>390.43922977</v>
      </c>
      <c r="N266" s="21">
        <v>758.26169400000003</v>
      </c>
      <c r="O266" s="21">
        <v>179.035617</v>
      </c>
      <c r="P266" s="21">
        <v>329.11558100000002</v>
      </c>
      <c r="Q266" s="21">
        <v>245.800027</v>
      </c>
      <c r="R266" s="90">
        <f t="shared" si="48"/>
        <v>7.3466699916638518</v>
      </c>
      <c r="S266" s="90">
        <f t="shared" si="49"/>
        <v>2.5562814081640259</v>
      </c>
      <c r="T266" s="90">
        <f t="shared" si="50"/>
        <v>3.6392383387269551</v>
      </c>
      <c r="U266" s="90">
        <f t="shared" si="51"/>
        <v>8.36977735458529</v>
      </c>
      <c r="V266" s="90">
        <f t="shared" si="52"/>
        <v>1.9762151572314623</v>
      </c>
      <c r="W266" s="90">
        <f t="shared" si="53"/>
        <v>2.7131681792975457</v>
      </c>
      <c r="X266" s="90">
        <f t="shared" si="54"/>
        <v>3.6328145793093176</v>
      </c>
      <c r="Y266" s="90">
        <v>83073494.047128916</v>
      </c>
      <c r="Z266" s="90">
        <f t="shared" si="47"/>
        <v>527987.12372650893</v>
      </c>
      <c r="AA266" s="22">
        <v>55834539902.059998</v>
      </c>
      <c r="AB266" s="104">
        <v>131017353686.84999</v>
      </c>
      <c r="AC266" s="22">
        <f t="shared" si="55"/>
        <v>354865513.55065459</v>
      </c>
      <c r="AD266" s="22">
        <f t="shared" si="56"/>
        <v>832702133.51245701</v>
      </c>
      <c r="AE266" s="72">
        <v>59.638583410829114</v>
      </c>
      <c r="AF266" s="72">
        <v>3815.2470399999997</v>
      </c>
      <c r="AG266" s="72">
        <v>3472.007611</v>
      </c>
      <c r="AH266" s="72">
        <v>3365.58025</v>
      </c>
      <c r="AI266" s="72">
        <v>6553.2462845164009</v>
      </c>
      <c r="AJ266" s="72">
        <v>1154.8502450000001</v>
      </c>
      <c r="AK266" s="72">
        <v>2123.5462900000002</v>
      </c>
      <c r="AL266" s="22">
        <f t="shared" si="41"/>
        <v>24.248424049828394</v>
      </c>
      <c r="AM266" s="22">
        <f t="shared" si="42"/>
        <v>22.06690994661243</v>
      </c>
      <c r="AN266" s="22">
        <f t="shared" si="43"/>
        <v>21.390493517223845</v>
      </c>
      <c r="AO266" s="22">
        <f t="shared" si="43"/>
        <v>41.650224256491676</v>
      </c>
      <c r="AP266" s="22">
        <f t="shared" si="44"/>
        <v>7.339838852167281</v>
      </c>
      <c r="AQ266" s="22">
        <f t="shared" si="45"/>
        <v>13.496544362527013</v>
      </c>
    </row>
    <row r="267" spans="1:43">
      <c r="A267" s="70">
        <v>42036</v>
      </c>
      <c r="B267" s="13">
        <v>2015</v>
      </c>
      <c r="C267" s="13">
        <v>2</v>
      </c>
      <c r="D267" s="15">
        <v>234.04</v>
      </c>
      <c r="E267" s="15">
        <v>132.516624295773</v>
      </c>
      <c r="F267" s="17">
        <v>157.87</v>
      </c>
      <c r="G267" s="17">
        <v>136.76</v>
      </c>
      <c r="H267" s="17">
        <v>83.7</v>
      </c>
      <c r="I267" s="17">
        <v>101.73492969227158</v>
      </c>
      <c r="J267" s="17">
        <v>89.852143787618246</v>
      </c>
      <c r="K267" s="17">
        <v>699.93333044510678</v>
      </c>
      <c r="L267" s="17">
        <v>203.16916827999998</v>
      </c>
      <c r="M267" s="17">
        <v>382.10201178999995</v>
      </c>
      <c r="N267" s="17">
        <v>779.16588300000001</v>
      </c>
      <c r="O267" s="17">
        <v>159.33568200000002</v>
      </c>
      <c r="P267" s="17">
        <v>354.03920100000005</v>
      </c>
      <c r="Q267" s="17">
        <v>260.61513500000001</v>
      </c>
      <c r="R267" s="89">
        <f t="shared" si="48"/>
        <v>6.8799706508105851</v>
      </c>
      <c r="S267" s="89">
        <f t="shared" si="49"/>
        <v>1.9970443671072196</v>
      </c>
      <c r="T267" s="89">
        <f t="shared" si="50"/>
        <v>3.7558586116468002</v>
      </c>
      <c r="U267" s="89">
        <f t="shared" si="51"/>
        <v>8.6716448840853388</v>
      </c>
      <c r="V267" s="89">
        <f t="shared" si="52"/>
        <v>1.7733097429107385</v>
      </c>
      <c r="W267" s="89">
        <f t="shared" si="53"/>
        <v>2.9004887809467395</v>
      </c>
      <c r="X267" s="89">
        <f t="shared" si="54"/>
        <v>3.9402421141651955</v>
      </c>
      <c r="Y267" s="89">
        <v>83954830.697718814</v>
      </c>
      <c r="Z267" s="89">
        <f t="shared" si="47"/>
        <v>531797.24265356816</v>
      </c>
      <c r="AA267" s="15">
        <v>54010064120.460007</v>
      </c>
      <c r="AB267" s="103">
        <v>130181657798.51001</v>
      </c>
      <c r="AC267" s="15">
        <f t="shared" si="55"/>
        <v>342117337.81250399</v>
      </c>
      <c r="AD267" s="15">
        <f t="shared" si="56"/>
        <v>824613022.09735858</v>
      </c>
      <c r="AE267" s="13">
        <v>59.233608697408002</v>
      </c>
      <c r="AF267" s="13">
        <v>2934.3196159999998</v>
      </c>
      <c r="AG267" s="13">
        <v>2612.680057</v>
      </c>
      <c r="AH267" s="13">
        <v>3538.1409039999999</v>
      </c>
      <c r="AI267" s="13">
        <v>6389.4069524283996</v>
      </c>
      <c r="AJ267" s="13">
        <v>1331.528276</v>
      </c>
      <c r="AK267" s="13">
        <v>1746.975915</v>
      </c>
      <c r="AL267" s="15">
        <f t="shared" si="41"/>
        <v>18.586936188002785</v>
      </c>
      <c r="AM267" s="15">
        <f t="shared" si="42"/>
        <v>16.54956645974536</v>
      </c>
      <c r="AN267" s="15">
        <f t="shared" si="43"/>
        <v>22.411736897447266</v>
      </c>
      <c r="AO267" s="15">
        <f t="shared" si="43"/>
        <v>40.472584736988658</v>
      </c>
      <c r="AP267" s="15">
        <f t="shared" si="44"/>
        <v>8.434333793627669</v>
      </c>
      <c r="AQ267" s="15">
        <f t="shared" si="45"/>
        <v>11.065914454931272</v>
      </c>
    </row>
    <row r="268" spans="1:43">
      <c r="A268" s="70">
        <v>42064</v>
      </c>
      <c r="B268" s="13">
        <v>2015</v>
      </c>
      <c r="C268" s="13">
        <v>3</v>
      </c>
      <c r="D268" s="15">
        <v>265.14999999999998</v>
      </c>
      <c r="E268" s="15">
        <v>148.02318292964401</v>
      </c>
      <c r="F268" s="17">
        <v>157.1</v>
      </c>
      <c r="G268" s="17">
        <v>149.93</v>
      </c>
      <c r="H268" s="17">
        <v>94.3</v>
      </c>
      <c r="I268" s="17">
        <v>93.940778998055691</v>
      </c>
      <c r="J268" s="17">
        <v>90.272349032617697</v>
      </c>
      <c r="K268" s="17">
        <v>791.47546455635916</v>
      </c>
      <c r="L268" s="17">
        <v>243.60138395999999</v>
      </c>
      <c r="M268" s="17">
        <v>428.69617597000007</v>
      </c>
      <c r="N268" s="17">
        <v>858.6068039999999</v>
      </c>
      <c r="O268" s="17">
        <v>187.58244400000001</v>
      </c>
      <c r="P268" s="17">
        <v>374.14810899999998</v>
      </c>
      <c r="Q268" s="17">
        <v>291.79654299999999</v>
      </c>
      <c r="R268" s="89">
        <f t="shared" si="48"/>
        <v>8.4252597540493088</v>
      </c>
      <c r="S268" s="89">
        <f t="shared" si="49"/>
        <v>2.5931377891282108</v>
      </c>
      <c r="T268" s="89">
        <f t="shared" si="50"/>
        <v>4.5634726531155643</v>
      </c>
      <c r="U268" s="89">
        <f t="shared" si="51"/>
        <v>9.5112934713791866</v>
      </c>
      <c r="V268" s="89">
        <f t="shared" si="52"/>
        <v>2.0779612584604585</v>
      </c>
      <c r="W268" s="89">
        <f t="shared" si="53"/>
        <v>3.2324022375286421</v>
      </c>
      <c r="X268" s="89">
        <f t="shared" si="54"/>
        <v>4.1446590568371136</v>
      </c>
      <c r="Y268" s="89">
        <v>85125955.666629434</v>
      </c>
      <c r="Z268" s="89">
        <f t="shared" si="47"/>
        <v>541858.40653487865</v>
      </c>
      <c r="AA268" s="15">
        <v>53717069275.049995</v>
      </c>
      <c r="AB268" s="103">
        <v>129177768198.94</v>
      </c>
      <c r="AC268" s="15">
        <f t="shared" ref="AC268:AC279" si="57">AA268/$F268</f>
        <v>341929148.79089749</v>
      </c>
      <c r="AD268" s="15">
        <f t="shared" ref="AD268:AD279" si="58">AB268/$F268</f>
        <v>822264597.06518149</v>
      </c>
      <c r="AE268" s="13">
        <v>58.860635767458035</v>
      </c>
      <c r="AF268" s="13">
        <v>3414.9499650000002</v>
      </c>
      <c r="AG268" s="13">
        <v>3019.1578300000001</v>
      </c>
      <c r="AH268" s="13">
        <v>3036.4342809999998</v>
      </c>
      <c r="AI268" s="13">
        <v>9366.1427798784007</v>
      </c>
      <c r="AJ268" s="13">
        <v>2880.8631089999999</v>
      </c>
      <c r="AK268" s="13">
        <v>3688.8914319999999</v>
      </c>
      <c r="AL268" s="15">
        <f t="shared" si="41"/>
        <v>21.737428166772759</v>
      </c>
      <c r="AM268" s="15">
        <f t="shared" si="42"/>
        <v>19.218063844684917</v>
      </c>
      <c r="AN268" s="15">
        <f t="shared" si="43"/>
        <v>19.328034888605984</v>
      </c>
      <c r="AO268" s="15">
        <f t="shared" si="43"/>
        <v>59.618986504636545</v>
      </c>
      <c r="AP268" s="15">
        <f t="shared" si="44"/>
        <v>18.337766448122217</v>
      </c>
      <c r="AQ268" s="15">
        <f t="shared" si="45"/>
        <v>23.481167612985359</v>
      </c>
    </row>
    <row r="269" spans="1:43">
      <c r="A269" s="70">
        <v>42095</v>
      </c>
      <c r="B269" s="13">
        <v>2015</v>
      </c>
      <c r="C269" s="13">
        <v>4</v>
      </c>
      <c r="D269" s="15">
        <v>283.67</v>
      </c>
      <c r="E269" s="15">
        <v>143.805234990857</v>
      </c>
      <c r="F269" s="17">
        <v>156.43</v>
      </c>
      <c r="G269" s="17">
        <v>142.59</v>
      </c>
      <c r="H269" s="17">
        <v>88.8</v>
      </c>
      <c r="I269" s="17">
        <v>87.817071528302534</v>
      </c>
      <c r="J269" s="17">
        <v>89.519840377755344</v>
      </c>
      <c r="K269" s="17">
        <v>754.41008760442014</v>
      </c>
      <c r="L269" s="17">
        <v>257.14779483000001</v>
      </c>
      <c r="M269" s="17">
        <v>325.67966080000002</v>
      </c>
      <c r="N269" s="17">
        <v>763.16566000000012</v>
      </c>
      <c r="O269" s="17">
        <v>171.950579</v>
      </c>
      <c r="P269" s="17">
        <v>323.863809</v>
      </c>
      <c r="Q269" s="17">
        <v>263.66183899999999</v>
      </c>
      <c r="R269" s="89">
        <f t="shared" si="48"/>
        <v>8.5906996723442504</v>
      </c>
      <c r="S269" s="89">
        <f t="shared" si="49"/>
        <v>2.9282210207513462</v>
      </c>
      <c r="T269" s="89">
        <f t="shared" si="50"/>
        <v>3.7086144542526318</v>
      </c>
      <c r="U269" s="89">
        <f t="shared" si="51"/>
        <v>8.5251007684955393</v>
      </c>
      <c r="V269" s="89">
        <f t="shared" si="52"/>
        <v>1.9208097140745992</v>
      </c>
      <c r="W269" s="89">
        <f t="shared" si="53"/>
        <v>2.945289422851975</v>
      </c>
      <c r="X269" s="89">
        <f t="shared" si="54"/>
        <v>3.6177880527195003</v>
      </c>
      <c r="Y269" s="89">
        <v>87194560.766751572</v>
      </c>
      <c r="Z269" s="89">
        <f t="shared" si="47"/>
        <v>557403.0605814202</v>
      </c>
      <c r="AA269" s="15">
        <v>52525721231.200005</v>
      </c>
      <c r="AB269" s="103">
        <v>129201200731.06999</v>
      </c>
      <c r="AC269" s="15">
        <f t="shared" si="57"/>
        <v>335777799.85424793</v>
      </c>
      <c r="AD269" s="15">
        <f t="shared" si="58"/>
        <v>825936206.16934085</v>
      </c>
      <c r="AE269" s="13">
        <v>59.760625072005446</v>
      </c>
      <c r="AF269" s="13">
        <v>6349.7069080000001</v>
      </c>
      <c r="AG269" s="13">
        <v>6035.6068050000003</v>
      </c>
      <c r="AH269" s="13">
        <v>3414.042085</v>
      </c>
      <c r="AI269" s="13">
        <v>9469.4245181309998</v>
      </c>
      <c r="AJ269" s="13">
        <v>2462.719032</v>
      </c>
      <c r="AK269" s="13">
        <v>2988.1435510000001</v>
      </c>
      <c r="AL269" s="15">
        <f t="shared" si="41"/>
        <v>40.591362961068846</v>
      </c>
      <c r="AM269" s="15">
        <f t="shared" si="42"/>
        <v>38.583435434379595</v>
      </c>
      <c r="AN269" s="15">
        <f t="shared" si="43"/>
        <v>21.824727258198553</v>
      </c>
      <c r="AO269" s="15">
        <f t="shared" si="43"/>
        <v>60.53458107863581</v>
      </c>
      <c r="AP269" s="15">
        <f t="shared" si="44"/>
        <v>15.743265562871571</v>
      </c>
      <c r="AQ269" s="15">
        <f t="shared" si="45"/>
        <v>19.102113092117879</v>
      </c>
    </row>
    <row r="270" spans="1:43">
      <c r="A270" s="70">
        <v>42125</v>
      </c>
      <c r="B270" s="13">
        <v>2015</v>
      </c>
      <c r="C270" s="13">
        <v>5</v>
      </c>
      <c r="D270" s="15">
        <v>279.66000000000003</v>
      </c>
      <c r="E270" s="15"/>
      <c r="F270" s="17">
        <v>157</v>
      </c>
      <c r="G270" s="17">
        <v>140</v>
      </c>
      <c r="H270" s="17">
        <v>93.1</v>
      </c>
      <c r="I270" s="17">
        <v>88.716526154898546</v>
      </c>
      <c r="J270" s="17">
        <v>90.196296313194551</v>
      </c>
      <c r="K270" s="17">
        <v>787.77874003974114</v>
      </c>
      <c r="L270" s="17">
        <v>257.49753567000005</v>
      </c>
      <c r="M270" s="17">
        <v>354.89863136999998</v>
      </c>
      <c r="N270" s="17">
        <v>776.81261700000005</v>
      </c>
      <c r="O270" s="17">
        <v>166.141516</v>
      </c>
      <c r="P270" s="17">
        <v>342.55912599999999</v>
      </c>
      <c r="Q270" s="17">
        <v>266.59734300000002</v>
      </c>
      <c r="R270" s="89">
        <f t="shared" si="48"/>
        <v>8.8797293377367374</v>
      </c>
      <c r="S270" s="89">
        <f t="shared" si="49"/>
        <v>2.9024754105048118</v>
      </c>
      <c r="T270" s="89">
        <f t="shared" si="50"/>
        <v>4.0003666368805852</v>
      </c>
      <c r="U270" s="89">
        <f t="shared" si="51"/>
        <v>8.6124669055436858</v>
      </c>
      <c r="V270" s="89">
        <f t="shared" si="52"/>
        <v>1.8419993147290199</v>
      </c>
      <c r="W270" s="89">
        <f t="shared" si="53"/>
        <v>2.9557460106152971</v>
      </c>
      <c r="X270" s="89">
        <f t="shared" si="54"/>
        <v>3.7979289616339602</v>
      </c>
      <c r="Y270" s="89">
        <v>88911017.121026695</v>
      </c>
      <c r="Z270" s="89">
        <f t="shared" si="47"/>
        <v>566312.2109619535</v>
      </c>
      <c r="AA270" s="15">
        <v>53284959570.919998</v>
      </c>
      <c r="AB270" s="103">
        <v>132532931867.09</v>
      </c>
      <c r="AC270" s="15">
        <f t="shared" si="57"/>
        <v>339394646.94853503</v>
      </c>
      <c r="AD270" s="15">
        <f t="shared" si="58"/>
        <v>844158801.70121014</v>
      </c>
      <c r="AE270" s="13">
        <v>59.811511066370841</v>
      </c>
      <c r="AF270" s="13">
        <v>3840.1484150000001</v>
      </c>
      <c r="AG270" s="13">
        <v>3531.2891679999998</v>
      </c>
      <c r="AH270" s="13">
        <v>3728.319751</v>
      </c>
      <c r="AI270" s="13">
        <v>10520.4706978706</v>
      </c>
      <c r="AJ270" s="13">
        <v>2939.0352720000001</v>
      </c>
      <c r="AK270" s="13">
        <v>3730.2594140000001</v>
      </c>
      <c r="AL270" s="15">
        <f t="shared" si="41"/>
        <v>24.459544044585989</v>
      </c>
      <c r="AM270" s="15">
        <f t="shared" si="42"/>
        <v>22.492287694267514</v>
      </c>
      <c r="AN270" s="15">
        <f t="shared" si="43"/>
        <v>23.747259560509555</v>
      </c>
      <c r="AO270" s="15">
        <f t="shared" si="43"/>
        <v>67.009367502360504</v>
      </c>
      <c r="AP270" s="15">
        <f t="shared" si="44"/>
        <v>18.71996988535032</v>
      </c>
      <c r="AQ270" s="15">
        <f t="shared" si="45"/>
        <v>23.759614101910827</v>
      </c>
    </row>
    <row r="271" spans="1:43">
      <c r="A271" s="70">
        <v>42156</v>
      </c>
      <c r="B271" s="13">
        <v>2015</v>
      </c>
      <c r="C271" s="13">
        <v>6</v>
      </c>
      <c r="D271" s="15">
        <v>279.48</v>
      </c>
      <c r="E271" s="15"/>
      <c r="F271" s="17">
        <v>157.54</v>
      </c>
      <c r="G271" s="17">
        <v>138.91</v>
      </c>
      <c r="H271" s="17">
        <v>92.5</v>
      </c>
      <c r="I271" s="17">
        <v>82.192809164308656</v>
      </c>
      <c r="J271" s="17">
        <v>89.671488920128908</v>
      </c>
      <c r="K271" s="17">
        <v>766.82401019815234</v>
      </c>
      <c r="L271" s="17">
        <v>276.01236632999996</v>
      </c>
      <c r="M271" s="17">
        <v>337.72234093000003</v>
      </c>
      <c r="N271" s="17">
        <v>748.83337000000006</v>
      </c>
      <c r="O271" s="17">
        <v>156.11572999999999</v>
      </c>
      <c r="P271" s="17">
        <v>352.77124000000003</v>
      </c>
      <c r="Q271" s="17">
        <v>235.18648999999999</v>
      </c>
      <c r="R271" s="89">
        <f t="shared" si="48"/>
        <v>9.3295753971034419</v>
      </c>
      <c r="S271" s="89">
        <f t="shared" si="49"/>
        <v>3.3581084420442875</v>
      </c>
      <c r="T271" s="89">
        <f t="shared" si="50"/>
        <v>4.1089037394362755</v>
      </c>
      <c r="U271" s="89">
        <f t="shared" si="51"/>
        <v>8.3508524171712128</v>
      </c>
      <c r="V271" s="89">
        <f t="shared" si="52"/>
        <v>1.7409739916223927</v>
      </c>
      <c r="W271" s="89">
        <f t="shared" si="53"/>
        <v>2.6227566067234864</v>
      </c>
      <c r="X271" s="89">
        <f t="shared" si="54"/>
        <v>3.9340401754030885</v>
      </c>
      <c r="Y271" s="89">
        <v>90167818.046616703</v>
      </c>
      <c r="Z271" s="89">
        <f t="shared" si="47"/>
        <v>572348.72442945733</v>
      </c>
      <c r="AA271" s="15">
        <v>54257157695.389999</v>
      </c>
      <c r="AB271" s="103">
        <v>136155070290.68001</v>
      </c>
      <c r="AC271" s="15">
        <f t="shared" si="57"/>
        <v>344402422.8474673</v>
      </c>
      <c r="AD271" s="15">
        <f t="shared" si="58"/>
        <v>864257142.88866329</v>
      </c>
      <c r="AE271" s="13">
        <v>59.520615991122781</v>
      </c>
      <c r="AF271" s="13">
        <v>3270.1919579999999</v>
      </c>
      <c r="AG271" s="13">
        <v>2935.1695519999998</v>
      </c>
      <c r="AH271" s="13">
        <v>3339.3415649999997</v>
      </c>
      <c r="AI271" s="13">
        <v>9611.3410093301991</v>
      </c>
      <c r="AJ271" s="13">
        <v>2745.4661980000001</v>
      </c>
      <c r="AK271" s="13">
        <v>2695.9682950000001</v>
      </c>
      <c r="AL271" s="15">
        <f t="shared" si="41"/>
        <v>20.757851707502855</v>
      </c>
      <c r="AM271" s="15">
        <f t="shared" si="42"/>
        <v>18.631265405611273</v>
      </c>
      <c r="AN271" s="15">
        <f t="shared" si="43"/>
        <v>21.196785356100037</v>
      </c>
      <c r="AO271" s="15">
        <f t="shared" si="43"/>
        <v>61.008893038785068</v>
      </c>
      <c r="AP271" s="15">
        <f t="shared" si="44"/>
        <v>17.427105484321444</v>
      </c>
      <c r="AQ271" s="15">
        <f t="shared" si="45"/>
        <v>17.112912879268759</v>
      </c>
    </row>
    <row r="272" spans="1:43">
      <c r="A272" s="70">
        <v>42186</v>
      </c>
      <c r="B272" s="13">
        <v>2015</v>
      </c>
      <c r="C272" s="13">
        <v>7</v>
      </c>
      <c r="D272" s="15">
        <v>270.5</v>
      </c>
      <c r="E272" s="15"/>
      <c r="F272" s="17">
        <v>158.49</v>
      </c>
      <c r="G272" s="17">
        <v>143.49</v>
      </c>
      <c r="H272" s="17">
        <v>95.5</v>
      </c>
      <c r="I272" s="17">
        <v>78.959149793371438</v>
      </c>
      <c r="J272" s="17">
        <v>88.533899794542592</v>
      </c>
      <c r="K272" s="17">
        <v>749.06497146002516</v>
      </c>
      <c r="L272" s="17">
        <v>207.39254291999998</v>
      </c>
      <c r="M272" s="17">
        <v>348.59409411000001</v>
      </c>
      <c r="N272" s="17">
        <v>857.59551800000008</v>
      </c>
      <c r="O272" s="17">
        <v>187.07396199999999</v>
      </c>
      <c r="P272" s="17">
        <v>436.53899799999999</v>
      </c>
      <c r="Q272" s="17">
        <v>224.92672200000001</v>
      </c>
      <c r="R272" s="89">
        <f t="shared" si="48"/>
        <v>9.4867405920688963</v>
      </c>
      <c r="S272" s="89">
        <f t="shared" si="49"/>
        <v>2.6265802438694754</v>
      </c>
      <c r="T272" s="89">
        <f t="shared" si="50"/>
        <v>4.4148663583921239</v>
      </c>
      <c r="U272" s="89">
        <f t="shared" si="51"/>
        <v>9.6866343851359868</v>
      </c>
      <c r="V272" s="89">
        <f t="shared" si="52"/>
        <v>2.1130206896356736</v>
      </c>
      <c r="W272" s="89">
        <f t="shared" si="53"/>
        <v>2.5405717191039736</v>
      </c>
      <c r="X272" s="89">
        <f t="shared" si="54"/>
        <v>4.9307553266382733</v>
      </c>
      <c r="Y272" s="89">
        <v>91586663.729502127</v>
      </c>
      <c r="Z272" s="89">
        <f t="shared" si="47"/>
        <v>577870.29925864167</v>
      </c>
      <c r="AA272" s="15">
        <v>52142474439.419991</v>
      </c>
      <c r="AB272" s="103">
        <v>135365086398.83003</v>
      </c>
      <c r="AC272" s="15">
        <f t="shared" si="57"/>
        <v>328995358.94643188</v>
      </c>
      <c r="AD272" s="15">
        <f t="shared" si="58"/>
        <v>854092285.94125831</v>
      </c>
      <c r="AE272" s="13">
        <v>58.764291702884044</v>
      </c>
      <c r="AF272" s="13">
        <v>6288.0368599999993</v>
      </c>
      <c r="AG272" s="13">
        <v>5982.5622229999999</v>
      </c>
      <c r="AH272" s="13">
        <v>3082.9876610000001</v>
      </c>
      <c r="AI272" s="13">
        <v>8541.130481274</v>
      </c>
      <c r="AJ272" s="13">
        <v>2341.4677839999999</v>
      </c>
      <c r="AK272" s="13">
        <v>2239.3168270000001</v>
      </c>
      <c r="AL272" s="15">
        <f t="shared" si="41"/>
        <v>39.674659978547538</v>
      </c>
      <c r="AM272" s="15">
        <f t="shared" si="42"/>
        <v>37.747253599596185</v>
      </c>
      <c r="AN272" s="15">
        <f t="shared" si="43"/>
        <v>19.452253523881634</v>
      </c>
      <c r="AO272" s="15">
        <f t="shared" si="43"/>
        <v>53.890658598485707</v>
      </c>
      <c r="AP272" s="15">
        <f t="shared" si="44"/>
        <v>14.773599495236292</v>
      </c>
      <c r="AQ272" s="15">
        <f t="shared" si="45"/>
        <v>14.129073297999874</v>
      </c>
    </row>
    <row r="273" spans="1:43">
      <c r="A273" s="70">
        <v>42217</v>
      </c>
      <c r="B273" s="13">
        <v>2015</v>
      </c>
      <c r="C273" s="13">
        <v>8</v>
      </c>
      <c r="D273" s="15">
        <v>274.23</v>
      </c>
      <c r="E273" s="15"/>
      <c r="F273" s="17">
        <v>158.81</v>
      </c>
      <c r="G273" s="17">
        <v>141.03</v>
      </c>
      <c r="H273" s="17">
        <v>97.6</v>
      </c>
      <c r="I273" s="17">
        <v>81.502659325900538</v>
      </c>
      <c r="J273" s="17">
        <v>86.875753855092071</v>
      </c>
      <c r="K273" s="17">
        <v>701.81956174900301</v>
      </c>
      <c r="L273" s="17">
        <v>230.33212187000004</v>
      </c>
      <c r="M273" s="17">
        <v>298.42135464</v>
      </c>
      <c r="N273" s="17">
        <v>757.32079699999997</v>
      </c>
      <c r="O273" s="17">
        <v>177.12545699999998</v>
      </c>
      <c r="P273" s="17">
        <v>293.95351499999998</v>
      </c>
      <c r="Q273" s="17">
        <v>278.06001600000002</v>
      </c>
      <c r="R273" s="89">
        <f t="shared" si="48"/>
        <v>8.6110019912684415</v>
      </c>
      <c r="S273" s="89">
        <f t="shared" si="49"/>
        <v>2.8260687905775281</v>
      </c>
      <c r="T273" s="89">
        <f t="shared" si="50"/>
        <v>3.6614922397405185</v>
      </c>
      <c r="U273" s="89">
        <f t="shared" si="51"/>
        <v>8.7172860481096244</v>
      </c>
      <c r="V273" s="89">
        <f t="shared" si="52"/>
        <v>2.0388364893551723</v>
      </c>
      <c r="W273" s="89">
        <f t="shared" si="53"/>
        <v>3.2006630580012172</v>
      </c>
      <c r="X273" s="89">
        <f t="shared" si="54"/>
        <v>3.3836082215794252</v>
      </c>
      <c r="Y273" s="89">
        <v>92971770.60790211</v>
      </c>
      <c r="Z273" s="89">
        <f t="shared" si="47"/>
        <v>585427.68470437697</v>
      </c>
      <c r="AA273" s="15">
        <v>52011530148.589996</v>
      </c>
      <c r="AB273" s="103">
        <v>137463253058.13998</v>
      </c>
      <c r="AC273" s="15">
        <f t="shared" si="57"/>
        <v>327507903.46067625</v>
      </c>
      <c r="AD273" s="15">
        <f t="shared" si="58"/>
        <v>865583105.96398199</v>
      </c>
      <c r="AE273" s="13">
        <v>58.269074854521506</v>
      </c>
      <c r="AF273" s="13">
        <v>3309.626577</v>
      </c>
      <c r="AG273" s="13">
        <v>2977.0986109999999</v>
      </c>
      <c r="AH273" s="13">
        <v>3047.5514870000002</v>
      </c>
      <c r="AI273" s="13">
        <v>9237.9129521180002</v>
      </c>
      <c r="AJ273" s="13">
        <v>2353.9800129999999</v>
      </c>
      <c r="AK273" s="13">
        <v>2960.1907980000001</v>
      </c>
      <c r="AL273" s="15">
        <f t="shared" si="41"/>
        <v>20.840164832189409</v>
      </c>
      <c r="AM273" s="15">
        <f t="shared" si="42"/>
        <v>18.746291864492161</v>
      </c>
      <c r="AN273" s="15">
        <f t="shared" si="43"/>
        <v>19.189921837415781</v>
      </c>
      <c r="AO273" s="15">
        <f t="shared" si="43"/>
        <v>58.169592293419811</v>
      </c>
      <c r="AP273" s="15">
        <f t="shared" si="44"/>
        <v>14.822618304892638</v>
      </c>
      <c r="AQ273" s="15">
        <f t="shared" si="45"/>
        <v>18.639826194824003</v>
      </c>
    </row>
    <row r="274" spans="1:43">
      <c r="A274" s="70">
        <v>42248</v>
      </c>
      <c r="B274" s="13">
        <v>2015</v>
      </c>
      <c r="C274" s="13">
        <v>9</v>
      </c>
      <c r="D274" s="15">
        <v>289.61</v>
      </c>
      <c r="E274" s="15"/>
      <c r="F274" s="17">
        <v>159.56</v>
      </c>
      <c r="G274" s="17">
        <v>138.47999999999999</v>
      </c>
      <c r="H274" s="17">
        <v>94.3</v>
      </c>
      <c r="I274" s="17">
        <v>79.778464248549696</v>
      </c>
      <c r="J274" s="17">
        <v>85.357478395945179</v>
      </c>
      <c r="K274" s="17">
        <v>714.37397286273131</v>
      </c>
      <c r="L274" s="17">
        <v>235.3975561</v>
      </c>
      <c r="M274" s="17">
        <v>313.74185322</v>
      </c>
      <c r="N274" s="17">
        <v>797.537057</v>
      </c>
      <c r="O274" s="17">
        <v>201.18893500000001</v>
      </c>
      <c r="P274" s="17">
        <v>349.50059700000003</v>
      </c>
      <c r="Q274" s="17">
        <v>239.308043</v>
      </c>
      <c r="R274" s="89">
        <f t="shared" si="48"/>
        <v>8.9544713550401287</v>
      </c>
      <c r="S274" s="89">
        <f t="shared" si="49"/>
        <v>2.9506403553547891</v>
      </c>
      <c r="T274" s="89">
        <f t="shared" si="50"/>
        <v>3.932663484753701</v>
      </c>
      <c r="U274" s="89">
        <f t="shared" si="51"/>
        <v>9.3434936456356965</v>
      </c>
      <c r="V274" s="89">
        <f t="shared" si="52"/>
        <v>2.3570159144902445</v>
      </c>
      <c r="W274" s="89">
        <f t="shared" si="53"/>
        <v>2.8035978510275217</v>
      </c>
      <c r="X274" s="89">
        <f t="shared" si="54"/>
        <v>4.0945515679221689</v>
      </c>
      <c r="Y274" s="89">
        <v>94109620.683012128</v>
      </c>
      <c r="Z274" s="89">
        <f t="shared" si="47"/>
        <v>589807.09879049961</v>
      </c>
      <c r="AA274" s="15">
        <v>52689873149.439995</v>
      </c>
      <c r="AB274" s="103">
        <v>139790786338.57001</v>
      </c>
      <c r="AC274" s="15">
        <f t="shared" si="57"/>
        <v>330219811.66608167</v>
      </c>
      <c r="AD274" s="15">
        <f t="shared" si="58"/>
        <v>876101694.2753197</v>
      </c>
      <c r="AE274" s="13">
        <v>58.327004076104885</v>
      </c>
      <c r="AF274" s="13">
        <v>3325.182726</v>
      </c>
      <c r="AG274" s="13">
        <v>2976.14131</v>
      </c>
      <c r="AH274" s="13">
        <v>3137.1458080000002</v>
      </c>
      <c r="AI274" s="13">
        <v>9451.7502630837989</v>
      </c>
      <c r="AJ274" s="13">
        <v>2973.4330749999999</v>
      </c>
      <c r="AK274" s="13">
        <v>2958.0984640000001</v>
      </c>
      <c r="AL274" s="15">
        <f t="shared" si="41"/>
        <v>20.839701215843569</v>
      </c>
      <c r="AM274" s="15">
        <f t="shared" si="42"/>
        <v>18.652176673351718</v>
      </c>
      <c r="AN274" s="15">
        <f t="shared" si="43"/>
        <v>19.661229681624469</v>
      </c>
      <c r="AO274" s="15">
        <f t="shared" si="43"/>
        <v>59.236339076734765</v>
      </c>
      <c r="AP274" s="15">
        <f t="shared" si="44"/>
        <v>18.635203528453246</v>
      </c>
      <c r="AQ274" s="15">
        <f t="shared" si="45"/>
        <v>18.539097919278014</v>
      </c>
    </row>
    <row r="275" spans="1:43">
      <c r="A275" s="70">
        <v>42278</v>
      </c>
      <c r="B275" s="13">
        <v>2015</v>
      </c>
      <c r="C275" s="13">
        <v>10</v>
      </c>
      <c r="D275" s="15">
        <v>300.88</v>
      </c>
      <c r="E275" s="15"/>
      <c r="F275" s="17">
        <v>160.09</v>
      </c>
      <c r="G275" s="17">
        <v>140.33000000000001</v>
      </c>
      <c r="H275" s="17">
        <v>97.2</v>
      </c>
      <c r="I275" s="17">
        <v>79.088715422175028</v>
      </c>
      <c r="J275" s="17">
        <v>84.087269143070827</v>
      </c>
      <c r="K275" s="17">
        <v>676.39256361467449</v>
      </c>
      <c r="L275" s="17">
        <v>257.52512617999997</v>
      </c>
      <c r="M275" s="17">
        <v>271.88225337999995</v>
      </c>
      <c r="N275" s="17">
        <v>887.82347499999992</v>
      </c>
      <c r="O275" s="17">
        <v>199.86281500000001</v>
      </c>
      <c r="P275" s="17">
        <v>389.61773399999998</v>
      </c>
      <c r="Q275" s="17">
        <v>293.22661199999999</v>
      </c>
      <c r="R275" s="89">
        <f t="shared" si="48"/>
        <v>8.552327092482102</v>
      </c>
      <c r="S275" s="89">
        <f t="shared" si="49"/>
        <v>3.2561551266237236</v>
      </c>
      <c r="T275" s="89">
        <f t="shared" si="50"/>
        <v>3.4376870572330618</v>
      </c>
      <c r="U275" s="89">
        <f t="shared" si="51"/>
        <v>10.55835781144714</v>
      </c>
      <c r="V275" s="89">
        <f t="shared" si="52"/>
        <v>2.3768498731947418</v>
      </c>
      <c r="W275" s="89">
        <f t="shared" si="53"/>
        <v>3.4871701149086869</v>
      </c>
      <c r="X275" s="89">
        <f t="shared" si="54"/>
        <v>4.6334925366298005</v>
      </c>
      <c r="Y275" s="89">
        <v>95734582.385790631</v>
      </c>
      <c r="Z275" s="89">
        <f t="shared" si="47"/>
        <v>598004.76223243563</v>
      </c>
      <c r="AA275" s="15">
        <v>53727273483.5</v>
      </c>
      <c r="AB275" s="103">
        <v>142837722437.03</v>
      </c>
      <c r="AC275" s="15">
        <f t="shared" si="57"/>
        <v>335606680.51408583</v>
      </c>
      <c r="AD275" s="15">
        <f t="shared" si="58"/>
        <v>892233883.67187202</v>
      </c>
      <c r="AE275" s="13">
        <v>58.532756900254753</v>
      </c>
      <c r="AF275" s="13">
        <v>3429.39896</v>
      </c>
      <c r="AG275" s="13">
        <v>3089.485365</v>
      </c>
      <c r="AH275" s="13">
        <v>2822.9586479999998</v>
      </c>
      <c r="AI275" s="13">
        <v>10661.297786397401</v>
      </c>
      <c r="AJ275" s="13">
        <v>2561.1603599999999</v>
      </c>
      <c r="AK275" s="13">
        <v>3318.7111839999998</v>
      </c>
      <c r="AL275" s="15">
        <f>AF275/$F275</f>
        <v>21.421693797239051</v>
      </c>
      <c r="AM275" s="15">
        <f t="shared" ref="AM275:AO277" si="59">AG275/$F275</f>
        <v>19.298428165406957</v>
      </c>
      <c r="AN275" s="15">
        <f t="shared" si="59"/>
        <v>17.633572665375723</v>
      </c>
      <c r="AO275" s="15">
        <f t="shared" si="59"/>
        <v>66.595651111233693</v>
      </c>
      <c r="AP275" s="15">
        <f>AJ275/$F275</f>
        <v>15.998253232556685</v>
      </c>
      <c r="AQ275" s="15">
        <f>AK275/$F275</f>
        <v>20.730284115185206</v>
      </c>
    </row>
    <row r="276" spans="1:43">
      <c r="A276" s="70">
        <v>42309</v>
      </c>
      <c r="B276" s="13">
        <v>2015</v>
      </c>
      <c r="C276" s="13">
        <v>11</v>
      </c>
      <c r="D276" s="15">
        <v>285.29000000000002</v>
      </c>
      <c r="E276" s="15"/>
      <c r="F276" s="17">
        <v>160.16999999999999</v>
      </c>
      <c r="G276" s="17">
        <v>136.01</v>
      </c>
      <c r="H276" s="17">
        <v>87.6</v>
      </c>
      <c r="I276" s="17">
        <v>75.085003035375124</v>
      </c>
      <c r="J276" s="17">
        <v>83.771684086114433</v>
      </c>
      <c r="K276" s="17">
        <v>606.48372258323582</v>
      </c>
      <c r="L276" s="17">
        <v>184.86312752999999</v>
      </c>
      <c r="M276" s="17">
        <v>275.27110212000002</v>
      </c>
      <c r="N276" s="17">
        <v>783.00597700000003</v>
      </c>
      <c r="O276" s="17">
        <v>191.13042200000001</v>
      </c>
      <c r="P276" s="17">
        <v>353.01012800000001</v>
      </c>
      <c r="Q276" s="17">
        <v>234.78433699999999</v>
      </c>
      <c r="R276" s="89">
        <f t="shared" si="48"/>
        <v>8.0772950398297318</v>
      </c>
      <c r="S276" s="89">
        <f t="shared" si="49"/>
        <v>2.4620512759772364</v>
      </c>
      <c r="T276" s="89">
        <f t="shared" si="50"/>
        <v>3.6661262701196184</v>
      </c>
      <c r="U276" s="89">
        <f t="shared" si="51"/>
        <v>9.3469050496238868</v>
      </c>
      <c r="V276" s="89">
        <f t="shared" si="52"/>
        <v>2.2815635627370754</v>
      </c>
      <c r="W276" s="89">
        <f t="shared" si="53"/>
        <v>2.8026694170150583</v>
      </c>
      <c r="X276" s="89">
        <f t="shared" si="54"/>
        <v>4.2139552505249585</v>
      </c>
      <c r="Y276" s="89">
        <v>97569658.763932467</v>
      </c>
      <c r="Z276" s="89">
        <f t="shared" si="47"/>
        <v>609163.1314474151</v>
      </c>
      <c r="AA276" s="15">
        <v>55299922389.330009</v>
      </c>
      <c r="AB276" s="103">
        <v>144707881054.66</v>
      </c>
      <c r="AC276" s="15">
        <f t="shared" si="57"/>
        <v>345257678.64974725</v>
      </c>
      <c r="AD276" s="15">
        <f t="shared" si="58"/>
        <v>903464325.74552047</v>
      </c>
      <c r="AE276" s="13">
        <v>57.60731771993386</v>
      </c>
      <c r="AF276" s="13">
        <v>3307.4061750000001</v>
      </c>
      <c r="AG276" s="13">
        <v>2963.0405860000001</v>
      </c>
      <c r="AH276" s="13">
        <v>2739.9878330000001</v>
      </c>
      <c r="AI276" s="13">
        <v>9105.2028003712003</v>
      </c>
      <c r="AJ276" s="13">
        <v>2949.39543</v>
      </c>
      <c r="AK276" s="13">
        <v>3107.0497829999999</v>
      </c>
      <c r="AL276" s="15">
        <f t="shared" ref="AL276:AL277" si="60">AF276/$F276</f>
        <v>20.649348660797905</v>
      </c>
      <c r="AM276" s="15">
        <f t="shared" ref="AM276:AM277" si="61">AG276/$F276</f>
        <v>18.499348105138292</v>
      </c>
      <c r="AN276" s="15">
        <f t="shared" ref="AN276:AN277" si="62">AH276/$F276</f>
        <v>17.106748036461262</v>
      </c>
      <c r="AO276" s="15">
        <f t="shared" si="59"/>
        <v>56.847117440039966</v>
      </c>
      <c r="AP276" s="15">
        <f t="shared" ref="AP276:AP277" si="63">AJ276/$F276</f>
        <v>18.414156396328902</v>
      </c>
      <c r="AQ276" s="15">
        <f t="shared" ref="AQ276:AQ277" si="64">AK276/$F276</f>
        <v>19.398450290316539</v>
      </c>
    </row>
    <row r="277" spans="1:43">
      <c r="A277" s="70">
        <v>42339</v>
      </c>
      <c r="B277" s="13">
        <v>2015</v>
      </c>
      <c r="C277" s="13">
        <v>12</v>
      </c>
      <c r="D277" s="15">
        <v>297.08999999999997</v>
      </c>
      <c r="E277" s="15"/>
      <c r="F277" s="17">
        <v>160.44</v>
      </c>
      <c r="G277" s="17">
        <v>136.28</v>
      </c>
      <c r="H277" s="17">
        <v>77.2</v>
      </c>
      <c r="I277" s="17">
        <v>74.123005491473648</v>
      </c>
      <c r="J277" s="17">
        <v>82.994613403015734</v>
      </c>
      <c r="K277" s="17">
        <v>636.0794250729391</v>
      </c>
      <c r="L277" s="17">
        <v>224.55889233000002</v>
      </c>
      <c r="M277" s="17">
        <v>257.73905564000006</v>
      </c>
      <c r="N277" s="17">
        <v>998.31488400000001</v>
      </c>
      <c r="O277" s="17">
        <v>234.9271</v>
      </c>
      <c r="P277" s="17">
        <v>431.81868999999995</v>
      </c>
      <c r="Q277" s="17">
        <v>328.821055</v>
      </c>
      <c r="R277" s="89">
        <f t="shared" si="48"/>
        <v>8.5814035852351829</v>
      </c>
      <c r="S277" s="89">
        <f t="shared" si="49"/>
        <v>3.029543808174791</v>
      </c>
      <c r="T277" s="89">
        <f t="shared" si="50"/>
        <v>3.4771803157610455</v>
      </c>
      <c r="U277" s="89">
        <f t="shared" si="51"/>
        <v>12.028670814481133</v>
      </c>
      <c r="V277" s="89">
        <f t="shared" si="52"/>
        <v>2.8306306923704949</v>
      </c>
      <c r="W277" s="89">
        <f t="shared" si="53"/>
        <v>3.9619565838962241</v>
      </c>
      <c r="X277" s="89">
        <f t="shared" si="54"/>
        <v>5.2029724857337447</v>
      </c>
      <c r="Y277" s="89">
        <v>99393653.470201343</v>
      </c>
      <c r="Z277" s="89">
        <f t="shared" si="47"/>
        <v>619506.69078908837</v>
      </c>
      <c r="AA277" s="15">
        <v>61815030556.679993</v>
      </c>
      <c r="AB277" s="103">
        <v>157735039847.16</v>
      </c>
      <c r="AC277" s="15">
        <f t="shared" si="57"/>
        <v>385284408.85489899</v>
      </c>
      <c r="AD277" s="15">
        <f t="shared" si="58"/>
        <v>983140363.04637253</v>
      </c>
      <c r="AE277" s="13">
        <v>57.119572823299606</v>
      </c>
      <c r="AF277" s="13">
        <v>3845.740648</v>
      </c>
      <c r="AG277" s="13">
        <v>3428.6861450000001</v>
      </c>
      <c r="AH277" s="13">
        <v>4080.0516050000006</v>
      </c>
      <c r="AI277" s="13">
        <v>25866.747475089996</v>
      </c>
      <c r="AJ277" s="13">
        <v>6670.5383009999996</v>
      </c>
      <c r="AK277" s="13">
        <v>8688.7943029999988</v>
      </c>
      <c r="AL277" s="15">
        <f t="shared" si="60"/>
        <v>23.96996165544752</v>
      </c>
      <c r="AM277" s="15">
        <f t="shared" si="61"/>
        <v>21.370519477686365</v>
      </c>
      <c r="AN277" s="15">
        <f t="shared" si="62"/>
        <v>25.430388961605587</v>
      </c>
      <c r="AO277" s="15">
        <f t="shared" si="59"/>
        <v>161.22380625211915</v>
      </c>
      <c r="AP277" s="15">
        <f t="shared" si="63"/>
        <v>41.57652892670157</v>
      </c>
      <c r="AQ277" s="15">
        <f t="shared" si="64"/>
        <v>54.156035296684109</v>
      </c>
    </row>
    <row r="278" spans="1:43">
      <c r="A278" s="71">
        <v>42370</v>
      </c>
      <c r="B278" s="72">
        <f t="shared" ref="B278:B283" si="65">B266+1</f>
        <v>2016</v>
      </c>
      <c r="C278" s="72">
        <f t="shared" ref="C278:C283" si="66">C266</f>
        <v>1</v>
      </c>
      <c r="D278" s="22">
        <v>262.26</v>
      </c>
      <c r="E278" s="22"/>
      <c r="F278" s="21">
        <v>161.1</v>
      </c>
      <c r="G278" s="21">
        <v>127.96</v>
      </c>
      <c r="H278" s="21">
        <v>76.2</v>
      </c>
      <c r="I278" s="21">
        <v>71.749808927771795</v>
      </c>
      <c r="J278" s="21">
        <v>81.244113814030285</v>
      </c>
      <c r="K278" s="21">
        <v>513.46690078884933</v>
      </c>
      <c r="L278" s="21">
        <v>196.26772514000001</v>
      </c>
      <c r="M278" s="21">
        <v>215.02757487999997</v>
      </c>
      <c r="N278" s="21">
        <v>686.29437800000005</v>
      </c>
      <c r="O278" s="21">
        <v>154.981784</v>
      </c>
      <c r="P278" s="21">
        <v>270.90225399999997</v>
      </c>
      <c r="Q278" s="21">
        <v>258.65505999999999</v>
      </c>
      <c r="R278" s="90">
        <f t="shared" si="48"/>
        <v>7.1563521696028456</v>
      </c>
      <c r="S278" s="90">
        <f t="shared" si="49"/>
        <v>2.7354459624774243</v>
      </c>
      <c r="T278" s="90">
        <f t="shared" si="50"/>
        <v>2.9969079791761013</v>
      </c>
      <c r="U278" s="90">
        <f t="shared" si="51"/>
        <v>8.4473120055311846</v>
      </c>
      <c r="V278" s="90">
        <f t="shared" si="52"/>
        <v>1.9076063080059806</v>
      </c>
      <c r="W278" s="90">
        <f t="shared" si="53"/>
        <v>3.1836775349912436</v>
      </c>
      <c r="X278" s="90">
        <f t="shared" si="54"/>
        <v>3.3344231511971647</v>
      </c>
      <c r="Y278" s="90">
        <v>99714955.240841135</v>
      </c>
      <c r="Z278" s="90">
        <f t="shared" si="47"/>
        <v>618963.09894997603</v>
      </c>
      <c r="AA278" s="22">
        <v>58667620785.729996</v>
      </c>
      <c r="AB278" s="104">
        <v>151551960800.89999</v>
      </c>
      <c r="AC278" s="22">
        <f t="shared" si="57"/>
        <v>364168968.25406581</v>
      </c>
      <c r="AD278" s="22">
        <f t="shared" si="58"/>
        <v>940732220.98634386</v>
      </c>
      <c r="AE278" s="72">
        <v>56.572433884902537</v>
      </c>
      <c r="AF278" s="72">
        <v>3697.1316200000001</v>
      </c>
      <c r="AG278" s="72">
        <v>3434.0785209999999</v>
      </c>
      <c r="AH278" s="72">
        <v>2212.0054609999997</v>
      </c>
      <c r="AI278" s="72">
        <v>4689.9532104932005</v>
      </c>
      <c r="AJ278" s="72">
        <v>1395.7795610000001</v>
      </c>
      <c r="AK278" s="72">
        <v>1502.328559</v>
      </c>
      <c r="AL278" s="22">
        <f t="shared" ref="AL278:AL281" si="67">AF278/$F278</f>
        <v>22.949296213531969</v>
      </c>
      <c r="AM278" s="22">
        <f t="shared" ref="AM278:AM281" si="68">AG278/$F278</f>
        <v>21.316440229671013</v>
      </c>
      <c r="AN278" s="22">
        <f t="shared" ref="AN278:AN281" si="69">AH278/$F278</f>
        <v>13.730636008690253</v>
      </c>
      <c r="AO278" s="22">
        <f t="shared" ref="AO278:AO281" si="70">AI278/$F278</f>
        <v>29.112062138381134</v>
      </c>
      <c r="AP278" s="22">
        <f t="shared" ref="AP278:AP281" si="71">AJ278/$F278</f>
        <v>8.6640568653010561</v>
      </c>
      <c r="AQ278" s="22">
        <f t="shared" ref="AQ278:AQ281" si="72">AK278/$F278</f>
        <v>9.3254410862818133</v>
      </c>
    </row>
    <row r="279" spans="1:43">
      <c r="A279" s="70">
        <v>42401</v>
      </c>
      <c r="B279" s="13">
        <f t="shared" si="65"/>
        <v>2016</v>
      </c>
      <c r="C279" s="13">
        <f t="shared" si="66"/>
        <v>2</v>
      </c>
      <c r="D279" s="15">
        <v>247.73</v>
      </c>
      <c r="E279" s="15"/>
      <c r="F279" s="17">
        <v>162.04</v>
      </c>
      <c r="G279" s="17">
        <v>130.24</v>
      </c>
      <c r="H279" s="17">
        <v>75.8</v>
      </c>
      <c r="I279" s="17">
        <v>70.497806435699516</v>
      </c>
      <c r="J279" s="17">
        <v>80.436603604161931</v>
      </c>
      <c r="K279" s="17">
        <v>514.85989704177621</v>
      </c>
      <c r="L279" s="17">
        <v>221.63811772</v>
      </c>
      <c r="M279" s="17">
        <v>189.3939895</v>
      </c>
      <c r="N279" s="17">
        <v>632.74361899999997</v>
      </c>
      <c r="O279" s="17">
        <v>151.263779</v>
      </c>
      <c r="P279" s="17">
        <v>260.27744799999999</v>
      </c>
      <c r="Q279" s="17">
        <v>219.14391800000001</v>
      </c>
      <c r="R279" s="89">
        <f t="shared" si="48"/>
        <v>7.3032044977367603</v>
      </c>
      <c r="S279" s="89">
        <f t="shared" si="49"/>
        <v>3.1439009087772729</v>
      </c>
      <c r="T279" s="89">
        <f t="shared" si="50"/>
        <v>2.6865231568977221</v>
      </c>
      <c r="U279" s="89">
        <f t="shared" si="51"/>
        <v>7.8663642004802492</v>
      </c>
      <c r="V279" s="89">
        <f t="shared" si="52"/>
        <v>1.8805341377215155</v>
      </c>
      <c r="W279" s="89">
        <f t="shared" si="53"/>
        <v>2.7244302740383373</v>
      </c>
      <c r="X279" s="89">
        <f t="shared" si="54"/>
        <v>3.235808529172318</v>
      </c>
      <c r="Y279" s="89">
        <v>100493572.39425904</v>
      </c>
      <c r="Z279" s="89">
        <f t="shared" ref="Z279:Z310" si="73">Y279/F279</f>
        <v>620177.56352912274</v>
      </c>
      <c r="AA279" s="15">
        <v>60082372152.099998</v>
      </c>
      <c r="AB279" s="103">
        <v>150997978081.73999</v>
      </c>
      <c r="AC279" s="15">
        <f t="shared" si="57"/>
        <v>370787288.02826464</v>
      </c>
      <c r="AD279" s="15">
        <f t="shared" si="58"/>
        <v>931856196.5054307</v>
      </c>
      <c r="AE279" s="13">
        <v>56.792484400477569</v>
      </c>
      <c r="AF279" s="13">
        <v>2853.1841210000002</v>
      </c>
      <c r="AG279" s="13">
        <v>2566.9719540000001</v>
      </c>
      <c r="AH279" s="13">
        <v>2617.1185260000002</v>
      </c>
      <c r="AI279" s="13">
        <v>6681.5519045216006</v>
      </c>
      <c r="AJ279" s="13">
        <v>1056.084296</v>
      </c>
      <c r="AK279" s="13">
        <v>1518.7097289999999</v>
      </c>
      <c r="AL279" s="15">
        <f t="shared" si="67"/>
        <v>17.60790003085658</v>
      </c>
      <c r="AM279" s="15">
        <f t="shared" si="68"/>
        <v>15.841594384102692</v>
      </c>
      <c r="AN279" s="15">
        <f t="shared" si="69"/>
        <v>16.151064712416691</v>
      </c>
      <c r="AO279" s="15">
        <f t="shared" si="70"/>
        <v>41.233966332520374</v>
      </c>
      <c r="AP279" s="15">
        <f t="shared" si="71"/>
        <v>6.5174296223154782</v>
      </c>
      <c r="AQ279" s="15">
        <f t="shared" si="72"/>
        <v>9.3724372315477655</v>
      </c>
    </row>
    <row r="280" spans="1:43">
      <c r="A280" s="70">
        <v>42430</v>
      </c>
      <c r="B280" s="13">
        <f t="shared" si="65"/>
        <v>2016</v>
      </c>
      <c r="C280" s="13">
        <f t="shared" si="66"/>
        <v>3</v>
      </c>
      <c r="D280" s="15">
        <v>276.64999999999998</v>
      </c>
      <c r="E280" s="15"/>
      <c r="F280" s="17">
        <v>162.25</v>
      </c>
      <c r="G280" s="17">
        <v>139.88999999999999</v>
      </c>
      <c r="H280" s="17">
        <v>83.6</v>
      </c>
      <c r="I280" s="17">
        <v>69.661806505824885</v>
      </c>
      <c r="J280" s="17">
        <v>81.422205580841592</v>
      </c>
      <c r="K280" s="17">
        <v>563.52279286325916</v>
      </c>
      <c r="L280" s="17">
        <v>226.58686420999999</v>
      </c>
      <c r="M280" s="17">
        <v>210.50534306000003</v>
      </c>
      <c r="N280" s="17">
        <v>689.49682299999995</v>
      </c>
      <c r="O280" s="17">
        <v>188.29048699999998</v>
      </c>
      <c r="P280" s="17">
        <v>311.148078</v>
      </c>
      <c r="Q280" s="17">
        <v>185.59426999999999</v>
      </c>
      <c r="R280" s="89">
        <f t="shared" si="48"/>
        <v>8.0894082586867633</v>
      </c>
      <c r="S280" s="89">
        <f t="shared" si="49"/>
        <v>3.2526699431926671</v>
      </c>
      <c r="T280" s="89">
        <f t="shared" si="50"/>
        <v>3.0218186064755339</v>
      </c>
      <c r="U280" s="89">
        <f t="shared" si="51"/>
        <v>8.4681668603955931</v>
      </c>
      <c r="V280" s="89">
        <f t="shared" si="52"/>
        <v>2.3125201000979048</v>
      </c>
      <c r="W280" s="89">
        <f t="shared" si="53"/>
        <v>2.2794060744980578</v>
      </c>
      <c r="X280" s="89">
        <f t="shared" si="54"/>
        <v>3.8214154944632481</v>
      </c>
      <c r="Y280" s="89">
        <v>101972784.34583443</v>
      </c>
      <c r="Z280" s="89">
        <f t="shared" si="73"/>
        <v>628491.73710837867</v>
      </c>
      <c r="AA280" s="15">
        <v>59443842782.770012</v>
      </c>
      <c r="AB280" s="103">
        <v>150774698641.07001</v>
      </c>
      <c r="AC280" s="15">
        <f t="shared" ref="AC280:AC282" si="74">AA280/$F280</f>
        <v>366371912.37454551</v>
      </c>
      <c r="AD280" s="15">
        <f t="shared" ref="AD280:AD282" si="75">AB280/$F280</f>
        <v>929273951.56283522</v>
      </c>
      <c r="AE280" s="13">
        <v>56.655328492110023</v>
      </c>
      <c r="AF280" s="13">
        <v>3127.0166520000002</v>
      </c>
      <c r="AG280" s="13">
        <v>2809.895368</v>
      </c>
      <c r="AH280" s="13">
        <v>2948.309921</v>
      </c>
      <c r="AI280" s="13">
        <v>8110.8533118309997</v>
      </c>
      <c r="AJ280" s="13">
        <v>2068.29043</v>
      </c>
      <c r="AK280" s="13">
        <v>3082.1923550000001</v>
      </c>
      <c r="AL280" s="15">
        <f t="shared" si="67"/>
        <v>19.272829904468413</v>
      </c>
      <c r="AM280" s="15">
        <f t="shared" si="68"/>
        <v>17.318307352850539</v>
      </c>
      <c r="AN280" s="15">
        <f t="shared" si="69"/>
        <v>18.171401670261943</v>
      </c>
      <c r="AO280" s="15">
        <f t="shared" si="70"/>
        <v>49.989850920375964</v>
      </c>
      <c r="AP280" s="15">
        <f t="shared" si="71"/>
        <v>12.747552727272728</v>
      </c>
      <c r="AQ280" s="15">
        <f t="shared" si="72"/>
        <v>18.99656305084746</v>
      </c>
    </row>
    <row r="281" spans="1:43">
      <c r="A281" s="70">
        <v>42461</v>
      </c>
      <c r="B281" s="13">
        <f t="shared" si="65"/>
        <v>2016</v>
      </c>
      <c r="C281" s="13">
        <f t="shared" si="66"/>
        <v>4</v>
      </c>
      <c r="D281" s="15">
        <v>291.97000000000003</v>
      </c>
      <c r="E281" s="15"/>
      <c r="F281" s="17">
        <v>162.88</v>
      </c>
      <c r="G281" s="17">
        <v>135.22999999999999</v>
      </c>
      <c r="H281" s="17">
        <v>83</v>
      </c>
      <c r="I281" s="17">
        <v>68.603013487994247</v>
      </c>
      <c r="J281" s="17">
        <v>82.865388103897686</v>
      </c>
      <c r="K281" s="17">
        <v>533.92825795080478</v>
      </c>
      <c r="L281" s="17">
        <v>249.88071438999998</v>
      </c>
      <c r="M281" s="17">
        <v>165.20592736</v>
      </c>
      <c r="N281" s="17">
        <v>667.05999199999997</v>
      </c>
      <c r="O281" s="17">
        <v>165.16893599999997</v>
      </c>
      <c r="P281" s="17">
        <v>281.06118900000001</v>
      </c>
      <c r="Q281" s="17">
        <v>217.92459099999996</v>
      </c>
      <c r="R281" s="89">
        <f t="shared" si="48"/>
        <v>7.7828688683514464</v>
      </c>
      <c r="S281" s="89">
        <f t="shared" si="49"/>
        <v>3.6424160060218043</v>
      </c>
      <c r="T281" s="89">
        <f t="shared" si="50"/>
        <v>2.4081438840716753</v>
      </c>
      <c r="U281" s="89">
        <f t="shared" si="51"/>
        <v>8.0499229806735659</v>
      </c>
      <c r="V281" s="89">
        <f t="shared" si="52"/>
        <v>1.9932198446100204</v>
      </c>
      <c r="W281" s="89">
        <f t="shared" si="53"/>
        <v>2.6298626722988772</v>
      </c>
      <c r="X281" s="89">
        <f t="shared" si="54"/>
        <v>3.3917802767978578</v>
      </c>
      <c r="Y281" s="89">
        <v>103916834.37606767</v>
      </c>
      <c r="Z281" s="89">
        <f t="shared" si="73"/>
        <v>637996.28177841159</v>
      </c>
      <c r="AA281" s="15">
        <v>59505849132.230003</v>
      </c>
      <c r="AB281" s="103">
        <v>152182736583.26999</v>
      </c>
      <c r="AC281" s="15">
        <f t="shared" si="74"/>
        <v>365335517.75681484</v>
      </c>
      <c r="AD281" s="15">
        <f t="shared" si="75"/>
        <v>934324266.84227645</v>
      </c>
      <c r="AE281" s="13">
        <v>58.047744631665651</v>
      </c>
      <c r="AF281" s="13">
        <v>5956.9172930000004</v>
      </c>
      <c r="AG281" s="13">
        <v>5652.3899339999998</v>
      </c>
      <c r="AH281" s="13">
        <v>2303.9889990000001</v>
      </c>
      <c r="AI281" s="13">
        <v>10076.582499637003</v>
      </c>
      <c r="AJ281" s="13">
        <v>2215.7001570000002</v>
      </c>
      <c r="AK281" s="13">
        <v>2809.9944230000001</v>
      </c>
      <c r="AL281" s="15">
        <f t="shared" si="67"/>
        <v>36.572429352897842</v>
      </c>
      <c r="AM281" s="15">
        <f t="shared" si="68"/>
        <v>34.702786922888016</v>
      </c>
      <c r="AN281" s="15">
        <f t="shared" si="69"/>
        <v>14.145315563605109</v>
      </c>
      <c r="AO281" s="15">
        <f t="shared" si="70"/>
        <v>61.865069373999283</v>
      </c>
      <c r="AP281" s="15">
        <f t="shared" si="71"/>
        <v>13.603267172151279</v>
      </c>
      <c r="AQ281" s="15">
        <f t="shared" si="72"/>
        <v>17.251930396611002</v>
      </c>
    </row>
    <row r="282" spans="1:43">
      <c r="A282" s="70">
        <v>42491</v>
      </c>
      <c r="B282" s="13">
        <f t="shared" si="65"/>
        <v>2016</v>
      </c>
      <c r="C282" s="13">
        <f t="shared" si="66"/>
        <v>5</v>
      </c>
      <c r="D282" s="15">
        <v>288.52</v>
      </c>
      <c r="E282" s="15"/>
      <c r="F282" s="17">
        <v>164.88</v>
      </c>
      <c r="G282" s="17">
        <v>133.1</v>
      </c>
      <c r="H282" s="17">
        <v>86.3</v>
      </c>
      <c r="I282" s="17">
        <v>69.227614538179893</v>
      </c>
      <c r="J282" s="17">
        <v>83.54303850458389</v>
      </c>
      <c r="K282" s="17">
        <v>583.79432895838841</v>
      </c>
      <c r="L282" s="17">
        <v>263.01386911999998</v>
      </c>
      <c r="M282" s="17">
        <v>160.10501131999999</v>
      </c>
      <c r="N282" s="17">
        <v>680.59899799999994</v>
      </c>
      <c r="O282" s="17">
        <v>170.50972100000001</v>
      </c>
      <c r="P282" s="17">
        <v>300.92828299999996</v>
      </c>
      <c r="Q282" s="17">
        <v>203.04768200000001</v>
      </c>
      <c r="R282" s="89">
        <f t="shared" si="48"/>
        <v>8.4329690233139338</v>
      </c>
      <c r="S282" s="89">
        <f t="shared" si="49"/>
        <v>3.7992623445799154</v>
      </c>
      <c r="T282" s="89">
        <f t="shared" si="50"/>
        <v>2.3127333274166202</v>
      </c>
      <c r="U282" s="89">
        <f t="shared" si="51"/>
        <v>8.1466871469207618</v>
      </c>
      <c r="V282" s="89">
        <f t="shared" si="52"/>
        <v>2.0409806017606646</v>
      </c>
      <c r="W282" s="89">
        <f t="shared" si="53"/>
        <v>2.4304560336150458</v>
      </c>
      <c r="X282" s="89">
        <f t="shared" si="54"/>
        <v>3.6020749111667567</v>
      </c>
      <c r="Y282" s="89">
        <v>106457137.05140999</v>
      </c>
      <c r="Z282" s="89">
        <f t="shared" si="73"/>
        <v>645664.344076965</v>
      </c>
      <c r="AA282" s="15">
        <v>60192851444.229988</v>
      </c>
      <c r="AB282" s="103">
        <v>153409207799.88998</v>
      </c>
      <c r="AC282" s="15">
        <f t="shared" si="74"/>
        <v>365070666.20712024</v>
      </c>
      <c r="AD282" s="15">
        <f t="shared" si="75"/>
        <v>930429450.50879419</v>
      </c>
      <c r="AE282" s="13">
        <v>56.944467908851301</v>
      </c>
      <c r="AF282" s="13">
        <v>4007.3797319999999</v>
      </c>
      <c r="AG282" s="13">
        <v>3694.1897549999999</v>
      </c>
      <c r="AH282" s="13">
        <v>2622.4549870000001</v>
      </c>
      <c r="AI282" s="13">
        <v>11720.5175995192</v>
      </c>
      <c r="AJ282" s="13">
        <v>3609.2016990000002</v>
      </c>
      <c r="AK282" s="13">
        <v>6041.1030650000002</v>
      </c>
      <c r="AL282" s="15">
        <f t="shared" ref="AL282" si="76">AF282/$F282</f>
        <v>24.304826128093158</v>
      </c>
      <c r="AM282" s="15">
        <f t="shared" ref="AM282" si="77">AG282/$F282</f>
        <v>22.405323598981077</v>
      </c>
      <c r="AN282" s="15">
        <f t="shared" ref="AN282" si="78">AH282/$F282</f>
        <v>15.905234030810288</v>
      </c>
      <c r="AO282" s="15">
        <f t="shared" ref="AO282" si="79">AI282/$F282</f>
        <v>71.085138279471138</v>
      </c>
      <c r="AP282" s="15">
        <f t="shared" ref="AP282" si="80">AJ282/$F282</f>
        <v>21.889869596069872</v>
      </c>
      <c r="AQ282" s="15">
        <f t="shared" ref="AQ282" si="81">AK282/$F282</f>
        <v>36.639392679524505</v>
      </c>
    </row>
    <row r="283" spans="1:43">
      <c r="A283" s="70">
        <v>42522</v>
      </c>
      <c r="B283" s="13">
        <f t="shared" si="65"/>
        <v>2016</v>
      </c>
      <c r="C283" s="13">
        <f t="shared" si="66"/>
        <v>6</v>
      </c>
      <c r="D283" s="15">
        <v>289.56</v>
      </c>
      <c r="E283" s="15"/>
      <c r="F283" s="17">
        <v>164.09</v>
      </c>
      <c r="G283" s="17">
        <v>134.86000000000001</v>
      </c>
      <c r="H283" s="17">
        <v>87.6</v>
      </c>
      <c r="I283" s="17">
        <v>72.078161589015863</v>
      </c>
      <c r="J283" s="17">
        <v>84.156505527261857</v>
      </c>
      <c r="K283" s="17">
        <v>608.33603533988992</v>
      </c>
      <c r="L283" s="17">
        <v>248.22867737000004</v>
      </c>
      <c r="M283" s="17">
        <v>178.67356830000003</v>
      </c>
      <c r="N283" s="17">
        <v>701.47033699999997</v>
      </c>
      <c r="O283" s="17">
        <v>165.97425999999999</v>
      </c>
      <c r="P283" s="17">
        <v>334.804078</v>
      </c>
      <c r="Q283" s="17">
        <v>199.36550600000001</v>
      </c>
      <c r="R283" s="89">
        <f t="shared" si="48"/>
        <v>8.4399493817361115</v>
      </c>
      <c r="S283" s="89">
        <f t="shared" si="49"/>
        <v>3.4438819178738336</v>
      </c>
      <c r="T283" s="89">
        <f t="shared" si="50"/>
        <v>2.4788863139820765</v>
      </c>
      <c r="U283" s="89">
        <f t="shared" si="51"/>
        <v>8.3353073253827539</v>
      </c>
      <c r="V283" s="89">
        <f t="shared" si="52"/>
        <v>1.972209503711319</v>
      </c>
      <c r="W283" s="89">
        <f t="shared" si="53"/>
        <v>2.3689850802492871</v>
      </c>
      <c r="X283" s="89">
        <f t="shared" si="54"/>
        <v>3.9783505256351548</v>
      </c>
      <c r="Y283" s="89">
        <v>107716700.38222949</v>
      </c>
      <c r="Z283" s="89">
        <f t="shared" si="73"/>
        <v>656448.90232329513</v>
      </c>
      <c r="AA283" s="15">
        <v>58885886118.57</v>
      </c>
      <c r="AB283" s="103">
        <v>153342654513.23001</v>
      </c>
      <c r="AC283" s="15">
        <f t="shared" ref="AC283:AC294" si="82">AA283/$F283</f>
        <v>358863344.0098117</v>
      </c>
      <c r="AD283" s="15">
        <f t="shared" ref="AD283:AD284" si="83">AB283/$F283</f>
        <v>934503348.85264194</v>
      </c>
      <c r="AE283" s="13">
        <v>57.335524111492141</v>
      </c>
      <c r="AF283" s="13">
        <v>3379.2421140000001</v>
      </c>
      <c r="AG283" s="13">
        <v>3031.107458</v>
      </c>
      <c r="AH283" s="13">
        <v>2383.2742050000002</v>
      </c>
      <c r="AI283" s="13">
        <v>10409.781493653201</v>
      </c>
      <c r="AJ283" s="13">
        <v>4036.1178169999998</v>
      </c>
      <c r="AK283" s="13">
        <v>2677.8070189999999</v>
      </c>
      <c r="AL283" s="15">
        <f t="shared" ref="AL283:AL287" si="84">AF283/$F283</f>
        <v>20.593833347553172</v>
      </c>
      <c r="AM283" s="15">
        <f t="shared" ref="AM283:AM287" si="85">AG283/$F283</f>
        <v>18.472225351941006</v>
      </c>
      <c r="AN283" s="15">
        <f t="shared" ref="AN283:AN287" si="86">AH283/$F283</f>
        <v>14.524189194953989</v>
      </c>
      <c r="AO283" s="15">
        <f t="shared" ref="AO283:AO287" si="87">AI283/$F283</f>
        <v>63.439463060839792</v>
      </c>
      <c r="AP283" s="15">
        <f t="shared" ref="AP283:AP287" si="88">AJ283/$F283</f>
        <v>24.596976153330488</v>
      </c>
      <c r="AQ283" s="15">
        <f t="shared" ref="AQ283:AQ287" si="89">AK283/$F283</f>
        <v>16.319135955877872</v>
      </c>
    </row>
    <row r="284" spans="1:43">
      <c r="A284" s="70">
        <v>42552</v>
      </c>
      <c r="B284" s="13">
        <f t="shared" ref="B284:B301" si="90">B272+1</f>
        <v>2016</v>
      </c>
      <c r="C284" s="13">
        <f t="shared" ref="C284:C301" si="91">C272</f>
        <v>7</v>
      </c>
      <c r="D284" s="15">
        <v>282.7</v>
      </c>
      <c r="E284" s="15"/>
      <c r="F284" s="17">
        <v>164.14</v>
      </c>
      <c r="G284" s="17">
        <v>135.93</v>
      </c>
      <c r="H284" s="17">
        <v>89.7</v>
      </c>
      <c r="I284" s="17">
        <v>74.513763278159971</v>
      </c>
      <c r="J284" s="17">
        <v>84.144350875477471</v>
      </c>
      <c r="K284" s="17">
        <v>628.57141501377225</v>
      </c>
      <c r="L284" s="17">
        <v>263.55796363000002</v>
      </c>
      <c r="M284" s="17">
        <v>160.38131318999999</v>
      </c>
      <c r="N284" s="17">
        <v>733.16919600000006</v>
      </c>
      <c r="O284" s="17">
        <v>177.696459</v>
      </c>
      <c r="P284" s="17">
        <v>297.03216299999997</v>
      </c>
      <c r="Q284" s="17">
        <v>250.33138300000002</v>
      </c>
      <c r="R284" s="89">
        <f t="shared" si="48"/>
        <v>8.435641784287748</v>
      </c>
      <c r="S284" s="89">
        <f t="shared" si="49"/>
        <v>3.5370373476660655</v>
      </c>
      <c r="T284" s="89">
        <f t="shared" si="50"/>
        <v>2.1523716711407577</v>
      </c>
      <c r="U284" s="89">
        <f t="shared" si="51"/>
        <v>8.7132313503136256</v>
      </c>
      <c r="V284" s="89">
        <f t="shared" si="52"/>
        <v>2.1118049774127714</v>
      </c>
      <c r="W284" s="89">
        <f t="shared" si="53"/>
        <v>2.9750230454621653</v>
      </c>
      <c r="X284" s="89">
        <f t="shared" si="54"/>
        <v>3.5300309516864461</v>
      </c>
      <c r="Y284" s="89">
        <v>108944769.92441197</v>
      </c>
      <c r="Z284" s="89">
        <f t="shared" si="73"/>
        <v>663730.77814312163</v>
      </c>
      <c r="AA284" s="15">
        <v>58710511590.109993</v>
      </c>
      <c r="AB284" s="103">
        <v>153139979810.87003</v>
      </c>
      <c r="AC284" s="15">
        <f t="shared" si="82"/>
        <v>357685582.97861582</v>
      </c>
      <c r="AD284" s="15">
        <f t="shared" si="83"/>
        <v>932983915.0168761</v>
      </c>
      <c r="AE284" s="13">
        <v>57.098335097610651</v>
      </c>
      <c r="AF284" s="13">
        <v>5707.7730490000004</v>
      </c>
      <c r="AG284" s="13">
        <v>5397.7419220000002</v>
      </c>
      <c r="AH284" s="13">
        <v>2411.6976159999999</v>
      </c>
      <c r="AI284" s="13">
        <v>8653.6304132992009</v>
      </c>
      <c r="AJ284" s="13">
        <v>2500.3545509999999</v>
      </c>
      <c r="AK284" s="13">
        <v>2737.7856630000001</v>
      </c>
      <c r="AL284" s="15">
        <f t="shared" si="84"/>
        <v>34.773809242110396</v>
      </c>
      <c r="AM284" s="15">
        <f t="shared" si="85"/>
        <v>32.884987949311565</v>
      </c>
      <c r="AN284" s="15">
        <f t="shared" si="86"/>
        <v>14.692930522724504</v>
      </c>
      <c r="AO284" s="15">
        <f t="shared" si="87"/>
        <v>52.721033345310111</v>
      </c>
      <c r="AP284" s="15">
        <f t="shared" si="88"/>
        <v>15.233060503228952</v>
      </c>
      <c r="AQ284" s="15">
        <f t="shared" si="89"/>
        <v>16.679576355550143</v>
      </c>
    </row>
    <row r="285" spans="1:43">
      <c r="A285" s="70">
        <v>42583</v>
      </c>
      <c r="B285" s="13">
        <f t="shared" si="90"/>
        <v>2016</v>
      </c>
      <c r="C285" s="13">
        <f t="shared" si="91"/>
        <v>8</v>
      </c>
      <c r="D285" s="15">
        <v>287.95</v>
      </c>
      <c r="E285" s="15"/>
      <c r="F285" s="17">
        <v>164.35</v>
      </c>
      <c r="G285" s="17">
        <v>137.41999999999999</v>
      </c>
      <c r="H285" s="17">
        <v>93</v>
      </c>
      <c r="I285" s="17">
        <v>76.337946124710143</v>
      </c>
      <c r="J285" s="17">
        <v>84.064057979331807</v>
      </c>
      <c r="K285" s="17">
        <v>676.9014558792968</v>
      </c>
      <c r="L285" s="17">
        <v>303.45776731999996</v>
      </c>
      <c r="M285" s="17">
        <v>179.62335719000001</v>
      </c>
      <c r="N285" s="17">
        <v>694.96198799999991</v>
      </c>
      <c r="O285" s="17">
        <v>178.120847</v>
      </c>
      <c r="P285" s="17">
        <v>311.08483099999995</v>
      </c>
      <c r="Q285" s="17">
        <v>196.53205</v>
      </c>
      <c r="R285" s="89">
        <f t="shared" si="48"/>
        <v>8.8671688228744188</v>
      </c>
      <c r="S285" s="89">
        <f t="shared" si="49"/>
        <v>3.9751890471909417</v>
      </c>
      <c r="T285" s="89">
        <f t="shared" si="50"/>
        <v>2.3530022263967747</v>
      </c>
      <c r="U285" s="89">
        <f t="shared" si="51"/>
        <v>8.2670525870981031</v>
      </c>
      <c r="V285" s="89">
        <f t="shared" si="52"/>
        <v>2.1188704338278939</v>
      </c>
      <c r="W285" s="89">
        <f t="shared" si="53"/>
        <v>2.3378844029670782</v>
      </c>
      <c r="X285" s="89">
        <f t="shared" si="54"/>
        <v>3.7005688099958727</v>
      </c>
      <c r="Y285" s="74">
        <v>110207532.96750358</v>
      </c>
      <c r="Z285" s="89">
        <f t="shared" si="73"/>
        <v>670566.06612414715</v>
      </c>
      <c r="AA285" s="15">
        <v>58544063032.709984</v>
      </c>
      <c r="AB285" s="15"/>
      <c r="AC285" s="15">
        <f t="shared" si="82"/>
        <v>356215777.50355941</v>
      </c>
      <c r="AD285" s="15"/>
      <c r="AE285" s="13">
        <v>57.708567311270578</v>
      </c>
      <c r="AF285" s="13">
        <v>3244.1092760000001</v>
      </c>
      <c r="AG285" s="13">
        <v>2904.542911</v>
      </c>
      <c r="AH285" s="13">
        <v>2232.520908</v>
      </c>
      <c r="AI285" s="13">
        <v>10491.3094554</v>
      </c>
      <c r="AJ285" s="13">
        <v>3107.7271449999998</v>
      </c>
      <c r="AK285" s="13">
        <v>2730.9561939999999</v>
      </c>
      <c r="AL285" s="15">
        <f t="shared" si="84"/>
        <v>19.739028147246731</v>
      </c>
      <c r="AM285" s="15">
        <f t="shared" si="85"/>
        <v>17.672910927897778</v>
      </c>
      <c r="AN285" s="15">
        <f t="shared" si="86"/>
        <v>13.583942245208396</v>
      </c>
      <c r="AO285" s="15">
        <f t="shared" si="87"/>
        <v>63.835165533313052</v>
      </c>
      <c r="AP285" s="15">
        <f t="shared" si="88"/>
        <v>18.909200760571949</v>
      </c>
      <c r="AQ285" s="15">
        <f t="shared" si="89"/>
        <v>16.616709425007606</v>
      </c>
    </row>
    <row r="286" spans="1:43">
      <c r="A286" s="70">
        <v>42614</v>
      </c>
      <c r="B286" s="13">
        <f t="shared" si="90"/>
        <v>2016</v>
      </c>
      <c r="C286" s="13">
        <f t="shared" si="91"/>
        <v>9</v>
      </c>
      <c r="D286" s="15">
        <v>304.92</v>
      </c>
      <c r="E286" s="15"/>
      <c r="F286" s="17">
        <v>165.09</v>
      </c>
      <c r="G286" s="17">
        <v>133.21</v>
      </c>
      <c r="H286" s="17">
        <v>90.6</v>
      </c>
      <c r="I286" s="17">
        <v>78.12020794268831</v>
      </c>
      <c r="J286" s="17">
        <v>84.217058277259824</v>
      </c>
      <c r="K286" s="17">
        <v>617.74864761107858</v>
      </c>
      <c r="L286" s="17">
        <v>262.73836599000003</v>
      </c>
      <c r="M286" s="17">
        <v>169.00185037</v>
      </c>
      <c r="N286" s="17">
        <v>713.88087099999996</v>
      </c>
      <c r="O286" s="17">
        <v>178.09045900000001</v>
      </c>
      <c r="P286" s="17">
        <v>336.26749899999999</v>
      </c>
      <c r="Q286" s="17">
        <v>194.716724</v>
      </c>
      <c r="R286" s="89">
        <f t="shared" si="48"/>
        <v>7.9076677325831026</v>
      </c>
      <c r="S286" s="89">
        <f t="shared" si="49"/>
        <v>3.3632573812752007</v>
      </c>
      <c r="T286" s="89">
        <f t="shared" si="50"/>
        <v>2.1633563814113961</v>
      </c>
      <c r="U286" s="89">
        <f t="shared" si="51"/>
        <v>8.4766778322956586</v>
      </c>
      <c r="V286" s="89">
        <f t="shared" si="52"/>
        <v>2.1146601726895957</v>
      </c>
      <c r="W286" s="89">
        <f t="shared" si="53"/>
        <v>2.3120817561562483</v>
      </c>
      <c r="X286" s="89">
        <f t="shared" si="54"/>
        <v>3.9928668357536123</v>
      </c>
      <c r="Y286" s="74">
        <v>111614211.39527057</v>
      </c>
      <c r="Z286" s="89">
        <f t="shared" si="73"/>
        <v>676080.99458035361</v>
      </c>
      <c r="AA286" s="15">
        <v>58292896277.51001</v>
      </c>
      <c r="AB286" s="15"/>
      <c r="AC286" s="15">
        <f t="shared" si="82"/>
        <v>353097681.73426622</v>
      </c>
      <c r="AD286" s="15"/>
      <c r="AE286" s="13">
        <v>57.673697179527636</v>
      </c>
      <c r="AF286" s="13">
        <v>3323.9496249999997</v>
      </c>
      <c r="AG286" s="13">
        <v>2992.3994039999998</v>
      </c>
      <c r="AH286" s="13">
        <v>2282.1533559999998</v>
      </c>
      <c r="AI286" s="13">
        <v>10226.411915100602</v>
      </c>
      <c r="AJ286" s="13">
        <v>2752.8309140000001</v>
      </c>
      <c r="AK286" s="13">
        <v>3244.2916740000001</v>
      </c>
      <c r="AL286" s="15">
        <f t="shared" si="84"/>
        <v>20.134166969531769</v>
      </c>
      <c r="AM286" s="15">
        <f t="shared" si="85"/>
        <v>18.125867127021621</v>
      </c>
      <c r="AN286" s="15">
        <f t="shared" si="86"/>
        <v>13.823692264825246</v>
      </c>
      <c r="AO286" s="15">
        <f t="shared" si="87"/>
        <v>61.944466140290757</v>
      </c>
      <c r="AP286" s="15">
        <f t="shared" si="88"/>
        <v>16.674728414804047</v>
      </c>
      <c r="AQ286" s="15">
        <f t="shared" si="89"/>
        <v>19.65165469743776</v>
      </c>
    </row>
    <row r="287" spans="1:43">
      <c r="A287" s="70">
        <v>42644</v>
      </c>
      <c r="B287" s="13">
        <f t="shared" si="90"/>
        <v>2016</v>
      </c>
      <c r="C287" s="13">
        <f t="shared" si="91"/>
        <v>10</v>
      </c>
      <c r="D287" s="15">
        <v>312.20999999999998</v>
      </c>
      <c r="E287" s="15"/>
      <c r="F287" s="17">
        <v>165.69</v>
      </c>
      <c r="G287" s="17">
        <v>132.13</v>
      </c>
      <c r="H287" s="17">
        <v>90.2</v>
      </c>
      <c r="I287" s="17">
        <v>76.815037382688786</v>
      </c>
      <c r="J287" s="17">
        <v>84.896760435606907</v>
      </c>
      <c r="K287" s="17">
        <v>648.92673913733995</v>
      </c>
      <c r="L287" s="17">
        <v>267.70145608999997</v>
      </c>
      <c r="M287" s="17">
        <v>199.47446207000002</v>
      </c>
      <c r="N287" s="17">
        <v>711.21988499999998</v>
      </c>
      <c r="O287" s="17">
        <v>163.061395</v>
      </c>
      <c r="P287" s="17">
        <v>362.19202000000001</v>
      </c>
      <c r="Q287" s="17">
        <v>181.28972099999999</v>
      </c>
      <c r="R287" s="89">
        <f t="shared" si="48"/>
        <v>8.4479128208246319</v>
      </c>
      <c r="S287" s="89">
        <f t="shared" si="49"/>
        <v>3.4850136797607001</v>
      </c>
      <c r="T287" s="89">
        <f t="shared" si="50"/>
        <v>2.5968152703776988</v>
      </c>
      <c r="U287" s="89">
        <f t="shared" si="51"/>
        <v>8.3774678957208391</v>
      </c>
      <c r="V287" s="89">
        <f t="shared" si="52"/>
        <v>1.920702205400169</v>
      </c>
      <c r="W287" s="89">
        <f t="shared" si="53"/>
        <v>2.1354138846971185</v>
      </c>
      <c r="X287" s="89">
        <f t="shared" si="54"/>
        <v>4.2662643208243258</v>
      </c>
      <c r="Y287" s="74">
        <v>112841994.73660278</v>
      </c>
      <c r="Z287" s="89">
        <f t="shared" si="73"/>
        <v>681042.87969462725</v>
      </c>
      <c r="AA287" s="15">
        <v>59529096015.849998</v>
      </c>
      <c r="AB287" s="15"/>
      <c r="AC287" s="15">
        <f t="shared" si="82"/>
        <v>359279956.64101636</v>
      </c>
      <c r="AD287" s="15"/>
      <c r="AE287" s="13">
        <v>57.185617632812146</v>
      </c>
      <c r="AF287" s="13">
        <v>3262.9681849999997</v>
      </c>
      <c r="AG287" s="13">
        <v>2942.2537379999999</v>
      </c>
      <c r="AH287" s="13">
        <v>2257.7189309999999</v>
      </c>
      <c r="AI287" s="13">
        <v>10197.007754127</v>
      </c>
      <c r="AJ287" s="13">
        <v>2435.746713</v>
      </c>
      <c r="AK287" s="13">
        <v>3928.0212889999998</v>
      </c>
      <c r="AL287" s="15">
        <f t="shared" si="84"/>
        <v>19.693211328384329</v>
      </c>
      <c r="AM287" s="15">
        <f t="shared" si="85"/>
        <v>17.757581857686041</v>
      </c>
      <c r="AN287" s="15">
        <f t="shared" si="86"/>
        <v>13.626162900597501</v>
      </c>
      <c r="AO287" s="15">
        <f t="shared" si="87"/>
        <v>61.542686668640236</v>
      </c>
      <c r="AP287" s="15">
        <f t="shared" si="88"/>
        <v>14.700625946043816</v>
      </c>
      <c r="AQ287" s="15">
        <f t="shared" si="89"/>
        <v>23.707051053171586</v>
      </c>
    </row>
    <row r="288" spans="1:43">
      <c r="A288" s="70">
        <v>42675</v>
      </c>
      <c r="B288" s="13">
        <f t="shared" si="90"/>
        <v>2016</v>
      </c>
      <c r="C288" s="13">
        <f t="shared" si="91"/>
        <v>11</v>
      </c>
      <c r="D288" s="15">
        <v>298.98</v>
      </c>
      <c r="E288" s="15"/>
      <c r="F288" s="17">
        <v>166.38</v>
      </c>
      <c r="G288" s="17">
        <v>131.97999999999999</v>
      </c>
      <c r="H288" s="17">
        <v>86.5</v>
      </c>
      <c r="I288" s="17">
        <v>79.187623518436368</v>
      </c>
      <c r="J288" s="17">
        <v>85.177626316332393</v>
      </c>
      <c r="K288" s="17">
        <v>563.65311752040009</v>
      </c>
      <c r="L288" s="17">
        <v>272.90108157000003</v>
      </c>
      <c r="M288" s="17">
        <v>174.84357163000001</v>
      </c>
      <c r="N288" s="17">
        <v>755.03666299999998</v>
      </c>
      <c r="O288" s="17">
        <v>187.257791</v>
      </c>
      <c r="P288" s="17">
        <v>362.13900499999994</v>
      </c>
      <c r="Q288" s="17">
        <v>201.70021200000002</v>
      </c>
      <c r="R288" s="89">
        <f t="shared" si="48"/>
        <v>7.1179446039212309</v>
      </c>
      <c r="S288" s="89">
        <f t="shared" si="49"/>
        <v>3.4462592693726126</v>
      </c>
      <c r="T288" s="89">
        <f t="shared" si="50"/>
        <v>2.2079658898879968</v>
      </c>
      <c r="U288" s="89">
        <f t="shared" si="51"/>
        <v>8.8642604361378563</v>
      </c>
      <c r="V288" s="89">
        <f t="shared" si="52"/>
        <v>2.1984387109422681</v>
      </c>
      <c r="W288" s="89">
        <f t="shared" si="53"/>
        <v>2.3679952203754353</v>
      </c>
      <c r="X288" s="89">
        <f t="shared" si="54"/>
        <v>4.2515742767365845</v>
      </c>
      <c r="Y288" s="74">
        <v>114541381.51166633</v>
      </c>
      <c r="Z288" s="89">
        <f t="shared" si="73"/>
        <v>688432.39278558921</v>
      </c>
      <c r="AA288" s="15">
        <v>59085149471.68</v>
      </c>
      <c r="AB288" s="15"/>
      <c r="AC288" s="15">
        <f t="shared" si="82"/>
        <v>355121706.16468328</v>
      </c>
      <c r="AD288" s="15"/>
      <c r="AE288" s="13">
        <v>56.269586848766231</v>
      </c>
      <c r="AF288" s="13">
        <v>3414.8648980000003</v>
      </c>
      <c r="AG288" s="13">
        <v>3068.4938000000002</v>
      </c>
      <c r="AH288" s="13">
        <v>2374.5040730000001</v>
      </c>
      <c r="AI288" s="13">
        <v>10152.360827920998</v>
      </c>
      <c r="AJ288" s="13">
        <v>2297.2336679999999</v>
      </c>
      <c r="AK288" s="13">
        <v>4286.1116899999997</v>
      </c>
      <c r="AL288" s="15">
        <f t="shared" ref="AL288:AL290" si="92">AF288/$F288</f>
        <v>20.524491513403056</v>
      </c>
      <c r="AM288" s="15">
        <f t="shared" ref="AM288:AM290" si="93">AG288/$F288</f>
        <v>18.442684216852989</v>
      </c>
      <c r="AN288" s="15">
        <f t="shared" ref="AN288:AN290" si="94">AH288/$F288</f>
        <v>14.271571541050609</v>
      </c>
      <c r="AO288" s="15">
        <f t="shared" ref="AO288:AO290" si="95">AI288/$F288</f>
        <v>61.019117850228383</v>
      </c>
      <c r="AP288" s="15">
        <f t="shared" ref="AP288:AP290" si="96">AJ288/$F288</f>
        <v>13.807150306527227</v>
      </c>
      <c r="AQ288" s="15">
        <f t="shared" ref="AQ288:AQ290" si="97">AK288/$F288</f>
        <v>25.760979023921145</v>
      </c>
    </row>
    <row r="289" spans="1:43">
      <c r="A289" s="70">
        <v>42705</v>
      </c>
      <c r="B289" s="13">
        <f t="shared" si="90"/>
        <v>2016</v>
      </c>
      <c r="C289" s="13">
        <f t="shared" si="91"/>
        <v>12</v>
      </c>
      <c r="D289" s="15">
        <v>304.62</v>
      </c>
      <c r="E289" s="15"/>
      <c r="F289" s="17">
        <v>166.86</v>
      </c>
      <c r="G289" s="17">
        <v>132.63</v>
      </c>
      <c r="H289" s="17">
        <v>77.2</v>
      </c>
      <c r="I289" s="17">
        <v>79.792809060099103</v>
      </c>
      <c r="J289" s="17">
        <v>86.575195360165523</v>
      </c>
      <c r="K289" s="17">
        <v>545.96798428578768</v>
      </c>
      <c r="L289" s="17">
        <v>294.86355369</v>
      </c>
      <c r="M289" s="17">
        <v>150.62130514</v>
      </c>
      <c r="N289" s="17">
        <v>849.14950799999997</v>
      </c>
      <c r="O289" s="17">
        <v>218.825287</v>
      </c>
      <c r="P289" s="17">
        <v>358.67467599999998</v>
      </c>
      <c r="Q289" s="17">
        <v>268.72331199999996</v>
      </c>
      <c r="R289" s="89">
        <f t="shared" si="48"/>
        <v>6.8423206391263944</v>
      </c>
      <c r="S289" s="89">
        <f t="shared" si="49"/>
        <v>3.6953649979650658</v>
      </c>
      <c r="T289" s="89">
        <f t="shared" si="50"/>
        <v>1.8876551272502968</v>
      </c>
      <c r="U289" s="89">
        <f t="shared" si="51"/>
        <v>9.8082309195770598</v>
      </c>
      <c r="V289" s="89">
        <f t="shared" si="52"/>
        <v>2.5275748566278677</v>
      </c>
      <c r="W289" s="89">
        <f t="shared" si="53"/>
        <v>3.1039296057268082</v>
      </c>
      <c r="X289" s="89">
        <f t="shared" si="54"/>
        <v>4.1429265565946531</v>
      </c>
      <c r="Y289" s="74">
        <v>115894913.61163956</v>
      </c>
      <c r="Z289" s="89">
        <f t="shared" si="73"/>
        <v>694563.78767613298</v>
      </c>
      <c r="AA289" s="15">
        <v>62812150922.399994</v>
      </c>
      <c r="AB289" s="15"/>
      <c r="AC289" s="15">
        <f t="shared" si="82"/>
        <v>376436239.49658388</v>
      </c>
      <c r="AD289" s="15"/>
      <c r="AE289" s="13">
        <v>54.7091447868888</v>
      </c>
      <c r="AF289" s="13">
        <v>4365.3355170000004</v>
      </c>
      <c r="AG289" s="13">
        <v>3950.73324</v>
      </c>
      <c r="AH289" s="13">
        <v>2265.462552</v>
      </c>
      <c r="AI289" s="13">
        <v>14728.070012838998</v>
      </c>
      <c r="AJ289" s="13">
        <v>3528.6220149999999</v>
      </c>
      <c r="AK289" s="13">
        <v>5542.4117249999999</v>
      </c>
      <c r="AL289" s="15">
        <f t="shared" si="92"/>
        <v>26.161665569938872</v>
      </c>
      <c r="AM289" s="15">
        <f t="shared" si="93"/>
        <v>23.676934196332251</v>
      </c>
      <c r="AN289" s="15">
        <f t="shared" si="94"/>
        <v>13.577025961884212</v>
      </c>
      <c r="AO289" s="15">
        <f t="shared" si="95"/>
        <v>88.266031480516588</v>
      </c>
      <c r="AP289" s="15">
        <f t="shared" si="96"/>
        <v>21.147201336449715</v>
      </c>
      <c r="AQ289" s="15">
        <f t="shared" si="97"/>
        <v>33.21593985976267</v>
      </c>
    </row>
    <row r="290" spans="1:43">
      <c r="A290" s="71">
        <v>42736</v>
      </c>
      <c r="B290" s="72">
        <f t="shared" si="90"/>
        <v>2017</v>
      </c>
      <c r="C290" s="72">
        <f t="shared" si="91"/>
        <v>1</v>
      </c>
      <c r="D290" s="22"/>
      <c r="E290" s="22"/>
      <c r="F290" s="21">
        <v>167.02</v>
      </c>
      <c r="G290" s="21">
        <v>128.06</v>
      </c>
      <c r="H290" s="21">
        <v>77.5</v>
      </c>
      <c r="I290" s="21">
        <v>80.899660949517383</v>
      </c>
      <c r="J290" s="21">
        <v>87.266553089615456</v>
      </c>
      <c r="K290" s="21">
        <v>535.01117179861683</v>
      </c>
      <c r="L290" s="21">
        <v>270.44353715</v>
      </c>
      <c r="M290" s="21">
        <v>158.42951503999998</v>
      </c>
      <c r="N290" s="21">
        <v>705.06582900000001</v>
      </c>
      <c r="O290" s="21">
        <v>174.36345299999999</v>
      </c>
      <c r="P290" s="21">
        <v>324.68369300000001</v>
      </c>
      <c r="Q290" s="21">
        <v>200.55554100000001</v>
      </c>
      <c r="R290" s="90">
        <f t="shared" ref="R290:R293" si="98">K290/$I290</f>
        <v>6.6132684058153464</v>
      </c>
      <c r="S290" s="90">
        <f t="shared" ref="S290:S293" si="99">L290/$I290</f>
        <v>3.3429501925695444</v>
      </c>
      <c r="T290" s="90">
        <f t="shared" ref="T290:T293" si="100">M290/$I290</f>
        <v>1.9583458469481401</v>
      </c>
      <c r="U290" s="90">
        <f t="shared" ref="U290:U293" si="101">N290/$J290</f>
        <v>8.0794508782300163</v>
      </c>
      <c r="V290" s="90">
        <f t="shared" ref="V290:V293" si="102">O290/$J290</f>
        <v>1.9980559197857086</v>
      </c>
      <c r="W290" s="90">
        <f t="shared" ref="W290:W293" si="103">Q290/$J290</f>
        <v>2.298194828367361</v>
      </c>
      <c r="X290" s="90">
        <f t="shared" ref="X290:X293" si="104">P290/$J290</f>
        <v>3.7205971990961646</v>
      </c>
      <c r="Y290" s="90">
        <v>116156040.15234046</v>
      </c>
      <c r="Z290" s="90">
        <f t="shared" si="73"/>
        <v>695461.86176709644</v>
      </c>
      <c r="AA290" s="22">
        <v>60953657468.679993</v>
      </c>
      <c r="AB290" s="22"/>
      <c r="AC290" s="22">
        <f t="shared" si="82"/>
        <v>364948254.5125134</v>
      </c>
      <c r="AD290" s="22"/>
      <c r="AE290" s="72">
        <v>55.140001534457284</v>
      </c>
      <c r="AF290" s="72">
        <v>4046.2988189999996</v>
      </c>
      <c r="AG290" s="72">
        <v>3680.9957949999998</v>
      </c>
      <c r="AH290" s="72">
        <v>2153.6085560000001</v>
      </c>
      <c r="AI290" s="72">
        <v>7433.0883833782009</v>
      </c>
      <c r="AJ290" s="72">
        <v>1573.9079159999999</v>
      </c>
      <c r="AK290" s="72">
        <v>2422.4916349999999</v>
      </c>
      <c r="AL290" s="22">
        <f t="shared" si="92"/>
        <v>24.226432876302237</v>
      </c>
      <c r="AM290" s="22">
        <f t="shared" si="93"/>
        <v>22.039251556699796</v>
      </c>
      <c r="AN290" s="22">
        <f t="shared" si="94"/>
        <v>12.894315387378757</v>
      </c>
      <c r="AO290" s="22">
        <f t="shared" si="95"/>
        <v>44.504181435625675</v>
      </c>
      <c r="AP290" s="22">
        <f t="shared" si="96"/>
        <v>9.4234697401508782</v>
      </c>
      <c r="AQ290" s="22">
        <f t="shared" si="97"/>
        <v>14.504200904083342</v>
      </c>
    </row>
    <row r="291" spans="1:43">
      <c r="A291" s="84">
        <v>42767</v>
      </c>
      <c r="B291" s="13">
        <f t="shared" si="90"/>
        <v>2017</v>
      </c>
      <c r="C291" s="13">
        <f t="shared" si="91"/>
        <v>2</v>
      </c>
      <c r="D291" s="15"/>
      <c r="E291" s="15"/>
      <c r="F291" s="17">
        <v>167.65</v>
      </c>
      <c r="G291" s="17">
        <v>128.88999999999999</v>
      </c>
      <c r="H291" s="17">
        <v>75.400000000000006</v>
      </c>
      <c r="I291" s="17">
        <v>81.034318139547665</v>
      </c>
      <c r="J291" s="17">
        <v>87.572910454452511</v>
      </c>
      <c r="K291" s="17">
        <v>501.73020954796107</v>
      </c>
      <c r="L291" s="17">
        <v>228.42012493999999</v>
      </c>
      <c r="M291" s="17">
        <v>173.17534078</v>
      </c>
      <c r="N291" s="17">
        <v>710.28412600000001</v>
      </c>
      <c r="O291" s="17">
        <v>159.24135200000001</v>
      </c>
      <c r="P291" s="17">
        <v>312.37733300000002</v>
      </c>
      <c r="Q291" s="17">
        <v>233.69911199999999</v>
      </c>
      <c r="R291" s="74">
        <f t="shared" si="98"/>
        <v>6.1915768660376829</v>
      </c>
      <c r="S291" s="74">
        <f t="shared" si="99"/>
        <v>2.8188072681335088</v>
      </c>
      <c r="T291" s="74">
        <f t="shared" si="100"/>
        <v>2.1370617382351269</v>
      </c>
      <c r="U291" s="74">
        <f t="shared" si="101"/>
        <v>8.1107744656885128</v>
      </c>
      <c r="V291" s="74">
        <f t="shared" si="102"/>
        <v>1.8183859731694416</v>
      </c>
      <c r="W291" s="74">
        <f t="shared" si="103"/>
        <v>2.6686233309734417</v>
      </c>
      <c r="X291" s="74">
        <f t="shared" si="104"/>
        <v>3.567054370797353</v>
      </c>
      <c r="Y291" s="74">
        <v>121509361.04582283</v>
      </c>
      <c r="Z291" s="74">
        <f t="shared" si="73"/>
        <v>724779.96448447858</v>
      </c>
      <c r="AA291" s="15">
        <v>60364246554.100006</v>
      </c>
      <c r="AB291" s="15"/>
      <c r="AC291" s="15">
        <f t="shared" si="82"/>
        <v>360061118.72412765</v>
      </c>
      <c r="AD291" s="15"/>
      <c r="AE291" s="13">
        <v>55.22537224285734</v>
      </c>
      <c r="AF291" s="13">
        <v>3053.742139</v>
      </c>
      <c r="AG291" s="13">
        <v>2730.0314870000002</v>
      </c>
      <c r="AH291" s="13">
        <v>2263.2584109999998</v>
      </c>
      <c r="AI291" s="13">
        <v>8303.1927577383995</v>
      </c>
      <c r="AJ291" s="13">
        <v>2219.8493880000001</v>
      </c>
      <c r="AK291" s="13">
        <v>2046.150719</v>
      </c>
      <c r="AL291" s="15">
        <f t="shared" ref="AL291:AL292" si="105">AF291/$F291</f>
        <v>18.214984425887263</v>
      </c>
      <c r="AM291" s="15">
        <f t="shared" ref="AM291:AM292" si="106">AG291/$F291</f>
        <v>16.284112657321803</v>
      </c>
      <c r="AN291" s="15">
        <f t="shared" ref="AN291:AN292" si="107">AH291/$F291</f>
        <v>13.499901049806143</v>
      </c>
      <c r="AO291" s="15">
        <f t="shared" ref="AO291:AO292" si="108">AI291/$F291</f>
        <v>49.526947555850874</v>
      </c>
      <c r="AP291" s="15">
        <f t="shared" ref="AP291:AP292" si="109">AJ291/$F291</f>
        <v>13.24097457798986</v>
      </c>
      <c r="AQ291" s="15">
        <f t="shared" ref="AQ291:AQ292" si="110">AK291/$F291</f>
        <v>12.20489543095735</v>
      </c>
    </row>
    <row r="292" spans="1:43">
      <c r="A292" s="70">
        <v>42795</v>
      </c>
      <c r="B292" s="13">
        <f t="shared" si="90"/>
        <v>2017</v>
      </c>
      <c r="C292" s="13">
        <f t="shared" si="91"/>
        <v>3</v>
      </c>
      <c r="D292" s="15"/>
      <c r="E292" s="15"/>
      <c r="F292" s="17">
        <v>167.67</v>
      </c>
      <c r="G292" s="17">
        <v>141.15</v>
      </c>
      <c r="H292" s="17">
        <v>85.1</v>
      </c>
      <c r="I292" s="17">
        <v>83.018115843557624</v>
      </c>
      <c r="J292" s="17">
        <v>87.848984904711912</v>
      </c>
      <c r="K292" s="17">
        <v>608.81516757414613</v>
      </c>
      <c r="L292" s="17">
        <v>294.84665317000002</v>
      </c>
      <c r="M292" s="17">
        <v>221.26860897</v>
      </c>
      <c r="N292" s="17">
        <v>822.83117900000002</v>
      </c>
      <c r="O292" s="17">
        <v>195.17587500000002</v>
      </c>
      <c r="P292" s="17">
        <v>388.41911699999997</v>
      </c>
      <c r="Q292" s="17">
        <v>229.38875999999999</v>
      </c>
      <c r="R292" s="89">
        <f t="shared" si="98"/>
        <v>7.333521863124667</v>
      </c>
      <c r="S292" s="89">
        <f t="shared" si="99"/>
        <v>3.5515941330880101</v>
      </c>
      <c r="T292" s="89">
        <f t="shared" si="100"/>
        <v>2.6653051171019908</v>
      </c>
      <c r="U292" s="89">
        <f t="shared" si="101"/>
        <v>9.3664278522114852</v>
      </c>
      <c r="V292" s="89">
        <f t="shared" si="102"/>
        <v>2.2217203216599883</v>
      </c>
      <c r="W292" s="89">
        <f t="shared" si="103"/>
        <v>2.6111714352626101</v>
      </c>
      <c r="X292" s="89">
        <f t="shared" si="104"/>
        <v>4.4214411517823526</v>
      </c>
      <c r="Y292" s="89">
        <v>123044087.16788284</v>
      </c>
      <c r="Z292" s="89">
        <f t="shared" si="73"/>
        <v>733846.76547911286</v>
      </c>
      <c r="AA292" s="15">
        <v>59801823185.589996</v>
      </c>
      <c r="AB292" s="15"/>
      <c r="AC292" s="15">
        <f t="shared" si="82"/>
        <v>356663822.89968389</v>
      </c>
      <c r="AD292" s="15"/>
      <c r="AE292" s="13">
        <v>55.088317972601494</v>
      </c>
      <c r="AF292" s="13">
        <v>3321.4006320000003</v>
      </c>
      <c r="AG292" s="13">
        <v>2993.934197</v>
      </c>
      <c r="AH292" s="13">
        <v>2471.463373</v>
      </c>
      <c r="AI292" s="13">
        <v>9682.8420647750008</v>
      </c>
      <c r="AJ292" s="13">
        <v>3753.799747</v>
      </c>
      <c r="AK292" s="13">
        <v>2926.7265860000002</v>
      </c>
      <c r="AL292" s="15">
        <f t="shared" si="105"/>
        <v>19.809152692789411</v>
      </c>
      <c r="AM292" s="15">
        <f t="shared" si="106"/>
        <v>17.856111391423632</v>
      </c>
      <c r="AN292" s="15">
        <f t="shared" si="107"/>
        <v>14.74004516610008</v>
      </c>
      <c r="AO292" s="15">
        <f t="shared" si="108"/>
        <v>57.749400994662146</v>
      </c>
      <c r="AP292" s="15">
        <f t="shared" si="109"/>
        <v>22.38802258603209</v>
      </c>
      <c r="AQ292" s="15">
        <f t="shared" si="110"/>
        <v>17.455278737997258</v>
      </c>
    </row>
    <row r="293" spans="1:43">
      <c r="A293" s="70">
        <v>42826</v>
      </c>
      <c r="B293" s="13">
        <f t="shared" si="90"/>
        <v>2017</v>
      </c>
      <c r="C293" s="13">
        <f t="shared" si="91"/>
        <v>4</v>
      </c>
      <c r="D293" s="15"/>
      <c r="E293" s="15"/>
      <c r="F293" s="17">
        <v>166.97</v>
      </c>
      <c r="G293" s="17">
        <v>132.94999999999999</v>
      </c>
      <c r="H293" s="17">
        <v>79.400000000000006</v>
      </c>
      <c r="I293" s="17">
        <v>83.825096664256847</v>
      </c>
      <c r="J293" s="17">
        <v>87.461458620347543</v>
      </c>
      <c r="K293" s="17">
        <v>642.95450242205538</v>
      </c>
      <c r="L293" s="17">
        <v>297.94980039000001</v>
      </c>
      <c r="M293" s="17">
        <v>231.95673644000001</v>
      </c>
      <c r="N293" s="17">
        <v>661.72908900000004</v>
      </c>
      <c r="O293" s="17">
        <v>165.21405899999999</v>
      </c>
      <c r="P293" s="17">
        <v>281.50385400000005</v>
      </c>
      <c r="Q293" s="17">
        <v>210.04958500000001</v>
      </c>
      <c r="R293" s="89">
        <f t="shared" si="98"/>
        <v>7.6701910049357833</v>
      </c>
      <c r="S293" s="89">
        <f t="shared" si="99"/>
        <v>3.5544223895544431</v>
      </c>
      <c r="T293" s="89">
        <f t="shared" si="100"/>
        <v>2.7671514340037349</v>
      </c>
      <c r="U293" s="89">
        <f t="shared" si="101"/>
        <v>7.5659507563489408</v>
      </c>
      <c r="V293" s="89">
        <f t="shared" si="102"/>
        <v>1.888992724408596</v>
      </c>
      <c r="W293" s="89">
        <f t="shared" si="103"/>
        <v>2.4016245362632547</v>
      </c>
      <c r="X293" s="89">
        <f t="shared" si="104"/>
        <v>3.218604610997299</v>
      </c>
      <c r="Y293" s="89">
        <v>124913971.58489999</v>
      </c>
      <c r="Z293" s="89">
        <f t="shared" ref="Z293:Z294" si="111">Y293/F293</f>
        <v>748122.24701982387</v>
      </c>
      <c r="AA293" s="15">
        <v>57918396552.070007</v>
      </c>
      <c r="AB293" s="15"/>
      <c r="AC293" s="15">
        <f t="shared" si="82"/>
        <v>346879059.42426789</v>
      </c>
      <c r="AD293" s="15"/>
      <c r="AE293" s="13">
        <v>56.042869057087962</v>
      </c>
      <c r="AL293" s="15"/>
      <c r="AM293" s="15"/>
      <c r="AN293" s="15"/>
      <c r="AO293" s="15"/>
      <c r="AP293" s="15"/>
      <c r="AQ293" s="15"/>
    </row>
    <row r="294" spans="1:43">
      <c r="A294" s="70">
        <v>42856</v>
      </c>
      <c r="B294" s="13">
        <f t="shared" si="90"/>
        <v>2017</v>
      </c>
      <c r="C294" s="13">
        <f t="shared" si="91"/>
        <v>5</v>
      </c>
      <c r="D294" s="15"/>
      <c r="E294" s="15"/>
      <c r="F294" s="17">
        <v>166.94</v>
      </c>
      <c r="G294" s="17">
        <v>135.24</v>
      </c>
      <c r="H294" s="17">
        <v>89.8</v>
      </c>
      <c r="I294" s="17">
        <v>81.894663105614825</v>
      </c>
      <c r="J294" s="17">
        <v>87.314608576404822</v>
      </c>
      <c r="K294" s="17">
        <v>637.49864135679104</v>
      </c>
      <c r="L294" s="17">
        <v>283.60750636000006</v>
      </c>
      <c r="M294" s="17">
        <v>226.6777692</v>
      </c>
      <c r="N294" s="17">
        <v>773.00738799999999</v>
      </c>
      <c r="O294" s="17">
        <v>186.46177599999999</v>
      </c>
      <c r="P294" s="17">
        <v>332.93534399999999</v>
      </c>
      <c r="Q294" s="17">
        <v>249.48188399999998</v>
      </c>
      <c r="R294" s="89">
        <f t="shared" ref="R294" si="112">K294/$I294</f>
        <v>7.7843734522070847</v>
      </c>
      <c r="S294" s="89">
        <f t="shared" ref="S294" si="113">L294/$I294</f>
        <v>3.4630767818685304</v>
      </c>
      <c r="T294" s="89">
        <f t="shared" ref="T294" si="114">M294/$I294</f>
        <v>2.7679186970665812</v>
      </c>
      <c r="U294" s="89">
        <f t="shared" ref="U294" si="115">N294/$J294</f>
        <v>8.8531277938854682</v>
      </c>
      <c r="V294" s="89">
        <f t="shared" ref="V294" si="116">O294/$J294</f>
        <v>2.1355163705147486</v>
      </c>
      <c r="W294" s="89">
        <f t="shared" ref="W294" si="117">Q294/$J294</f>
        <v>2.8572754097808315</v>
      </c>
      <c r="X294" s="89">
        <f t="shared" ref="X294" si="118">P294/$J294</f>
        <v>3.8130543036067586</v>
      </c>
      <c r="Y294" s="89">
        <v>126490814.06010005</v>
      </c>
      <c r="Z294" s="89">
        <f t="shared" si="111"/>
        <v>757702.25266622764</v>
      </c>
      <c r="AA294" s="15">
        <v>58011675892.170006</v>
      </c>
      <c r="AB294" s="15"/>
      <c r="AC294" s="15">
        <f t="shared" si="82"/>
        <v>347500155.09865826</v>
      </c>
      <c r="AD294" s="15"/>
      <c r="AE294" s="13">
        <v>56.129290217112967</v>
      </c>
      <c r="AL294" s="15"/>
      <c r="AM294" s="15"/>
      <c r="AN294" s="15"/>
      <c r="AO294" s="15"/>
      <c r="AP294" s="15"/>
      <c r="AQ294" s="15"/>
    </row>
    <row r="295" spans="1:43">
      <c r="A295" s="70">
        <v>42887</v>
      </c>
      <c r="B295" s="13">
        <f t="shared" si="90"/>
        <v>2017</v>
      </c>
      <c r="C295" s="13">
        <f t="shared" si="91"/>
        <v>6</v>
      </c>
      <c r="D295" s="15"/>
      <c r="E295" s="15"/>
      <c r="F295" s="17">
        <v>167.1</v>
      </c>
      <c r="G295" s="17">
        <v>134.1</v>
      </c>
      <c r="H295" s="17">
        <v>88.1</v>
      </c>
      <c r="I295" s="17">
        <v>82.27663180651372</v>
      </c>
      <c r="J295" s="17">
        <v>87.35421570544132</v>
      </c>
      <c r="K295" s="17"/>
      <c r="L295" s="17"/>
      <c r="M295" s="17"/>
      <c r="N295" s="17"/>
      <c r="O295" s="17"/>
      <c r="P295" s="17"/>
      <c r="Q295" s="17"/>
      <c r="R295" s="89"/>
      <c r="S295" s="89"/>
      <c r="T295" s="89"/>
      <c r="U295" s="89"/>
      <c r="V295" s="89"/>
      <c r="W295" s="89"/>
      <c r="X295" s="89"/>
      <c r="Y295" s="89"/>
      <c r="Z295" s="89"/>
      <c r="AA295" s="15"/>
      <c r="AB295" s="15"/>
      <c r="AC295" s="15"/>
      <c r="AD295" s="15"/>
      <c r="AE295" s="13">
        <v>56.513478065879383</v>
      </c>
      <c r="AL295" s="15"/>
      <c r="AM295" s="15"/>
      <c r="AN295" s="15"/>
      <c r="AO295" s="15"/>
      <c r="AP295" s="15"/>
      <c r="AQ295" s="15"/>
    </row>
    <row r="296" spans="1:43">
      <c r="A296" s="70">
        <v>42917</v>
      </c>
      <c r="B296" s="13">
        <f t="shared" si="90"/>
        <v>2017</v>
      </c>
      <c r="C296" s="13">
        <f t="shared" si="91"/>
        <v>7</v>
      </c>
      <c r="D296" s="15"/>
      <c r="E296" s="15"/>
      <c r="F296" s="17">
        <v>168.36</v>
      </c>
      <c r="G296" s="17"/>
      <c r="H296" s="17">
        <v>91.9</v>
      </c>
      <c r="I296" s="17">
        <v>84.527950277872137</v>
      </c>
      <c r="J296" s="17">
        <v>86.51326639359516</v>
      </c>
      <c r="K296" s="17"/>
      <c r="L296" s="17"/>
      <c r="M296" s="17"/>
      <c r="N296" s="17"/>
      <c r="O296" s="17"/>
      <c r="P296" s="17"/>
      <c r="Q296" s="17"/>
      <c r="R296" s="89"/>
      <c r="S296" s="89"/>
      <c r="T296" s="89"/>
      <c r="U296" s="89"/>
      <c r="V296" s="89"/>
      <c r="W296" s="89"/>
      <c r="X296" s="89"/>
      <c r="Y296" s="89"/>
      <c r="Z296" s="89"/>
      <c r="AA296" s="15"/>
      <c r="AB296" s="15"/>
      <c r="AC296" s="15"/>
      <c r="AD296" s="15"/>
      <c r="AL296" s="15"/>
      <c r="AM296" s="15"/>
      <c r="AN296" s="15"/>
      <c r="AO296" s="15"/>
      <c r="AP296" s="15"/>
      <c r="AQ296" s="15"/>
    </row>
    <row r="297" spans="1:43" s="99" customFormat="1">
      <c r="A297" s="98">
        <v>42948</v>
      </c>
      <c r="B297" s="99">
        <f t="shared" si="90"/>
        <v>2017</v>
      </c>
      <c r="C297" s="99">
        <f t="shared" si="91"/>
        <v>8</v>
      </c>
      <c r="D297" s="100"/>
      <c r="E297" s="100"/>
      <c r="F297" s="101">
        <v>169.69</v>
      </c>
      <c r="G297" s="101"/>
      <c r="H297" s="101"/>
      <c r="I297" s="101">
        <v>83.917473391173743</v>
      </c>
      <c r="J297" s="101">
        <v>86.513266393595174</v>
      </c>
      <c r="K297" s="101"/>
      <c r="L297" s="101"/>
      <c r="M297" s="101"/>
      <c r="N297" s="101"/>
      <c r="O297" s="101"/>
      <c r="P297" s="101"/>
      <c r="Q297" s="101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0"/>
      <c r="AB297" s="100"/>
      <c r="AC297" s="100"/>
      <c r="AD297" s="100"/>
      <c r="AL297" s="100"/>
      <c r="AM297" s="100"/>
      <c r="AN297" s="100"/>
      <c r="AO297" s="100"/>
      <c r="AP297" s="100"/>
      <c r="AQ297" s="100"/>
    </row>
    <row r="298" spans="1:43">
      <c r="A298" s="70">
        <v>42979</v>
      </c>
      <c r="B298" s="13">
        <f t="shared" si="90"/>
        <v>2017</v>
      </c>
      <c r="C298" s="13">
        <f t="shared" si="91"/>
        <v>9</v>
      </c>
      <c r="D298" s="15"/>
      <c r="E298" s="15"/>
      <c r="F298" s="17"/>
      <c r="G298" s="17"/>
      <c r="H298" s="17"/>
      <c r="I298" s="17">
        <v>81.775360738460847</v>
      </c>
      <c r="J298" s="17">
        <v>86.513266393595174</v>
      </c>
      <c r="K298" s="17"/>
      <c r="L298" s="17"/>
      <c r="M298" s="17"/>
      <c r="N298" s="17"/>
      <c r="O298" s="17"/>
      <c r="P298" s="17"/>
      <c r="Q298" s="17"/>
      <c r="R298" s="89"/>
      <c r="S298" s="89"/>
      <c r="T298" s="89"/>
      <c r="U298" s="89"/>
      <c r="V298" s="89"/>
      <c r="W298" s="89"/>
      <c r="X298" s="89"/>
      <c r="Y298" s="89"/>
      <c r="Z298" s="89"/>
      <c r="AA298" s="15"/>
      <c r="AB298" s="15"/>
      <c r="AC298" s="15"/>
      <c r="AD298" s="15"/>
      <c r="AL298" s="15"/>
      <c r="AM298" s="15"/>
      <c r="AN298" s="15"/>
      <c r="AO298" s="15"/>
      <c r="AP298" s="15"/>
      <c r="AQ298" s="15"/>
    </row>
    <row r="299" spans="1:43">
      <c r="A299" s="70">
        <v>43009</v>
      </c>
      <c r="B299" s="13">
        <f t="shared" si="90"/>
        <v>2017</v>
      </c>
      <c r="C299" s="13">
        <f t="shared" si="91"/>
        <v>10</v>
      </c>
      <c r="D299" s="15"/>
      <c r="E299" s="15"/>
      <c r="F299" s="17"/>
      <c r="G299" s="17"/>
      <c r="H299" s="17"/>
      <c r="I299" s="17">
        <v>85.142020761379683</v>
      </c>
      <c r="J299" s="17">
        <v>86.513266393595174</v>
      </c>
      <c r="K299" s="17"/>
      <c r="L299" s="17"/>
      <c r="M299" s="17"/>
      <c r="N299" s="17"/>
      <c r="O299" s="17"/>
      <c r="P299" s="17"/>
      <c r="Q299" s="17"/>
      <c r="R299" s="89"/>
      <c r="S299" s="89"/>
      <c r="T299" s="89"/>
      <c r="U299" s="89"/>
      <c r="V299" s="89"/>
      <c r="W299" s="89"/>
      <c r="X299" s="89"/>
      <c r="Y299" s="89"/>
      <c r="Z299" s="89"/>
      <c r="AA299" s="15"/>
      <c r="AB299" s="15"/>
      <c r="AC299" s="15"/>
      <c r="AD299" s="15"/>
      <c r="AL299" s="15"/>
      <c r="AM299" s="15"/>
      <c r="AN299" s="15"/>
      <c r="AO299" s="15"/>
      <c r="AP299" s="15"/>
      <c r="AQ299" s="15"/>
    </row>
    <row r="300" spans="1:43">
      <c r="A300" s="70">
        <v>43040</v>
      </c>
      <c r="B300" s="13">
        <f t="shared" si="90"/>
        <v>2017</v>
      </c>
      <c r="C300" s="13">
        <f t="shared" si="91"/>
        <v>11</v>
      </c>
      <c r="D300" s="15"/>
      <c r="E300" s="15"/>
      <c r="F300" s="17"/>
      <c r="G300" s="17"/>
      <c r="H300" s="17"/>
      <c r="I300" s="17">
        <v>84.569952502584385</v>
      </c>
      <c r="J300" s="17">
        <v>86.513266393595188</v>
      </c>
      <c r="K300" s="17"/>
      <c r="L300" s="17"/>
      <c r="M300" s="17"/>
      <c r="N300" s="17"/>
      <c r="O300" s="17"/>
      <c r="P300" s="17"/>
      <c r="Q300" s="17"/>
      <c r="R300" s="89"/>
      <c r="S300" s="89"/>
      <c r="T300" s="89"/>
      <c r="U300" s="89"/>
      <c r="V300" s="89"/>
      <c r="W300" s="89"/>
      <c r="X300" s="89"/>
      <c r="Y300" s="89"/>
      <c r="Z300" s="89"/>
      <c r="AA300" s="15"/>
      <c r="AB300" s="15"/>
      <c r="AC300" s="15"/>
      <c r="AD300" s="15"/>
      <c r="AL300" s="15"/>
      <c r="AM300" s="15"/>
      <c r="AN300" s="15"/>
      <c r="AO300" s="15"/>
      <c r="AP300" s="15"/>
      <c r="AQ300" s="15"/>
    </row>
    <row r="301" spans="1:43">
      <c r="A301" s="70">
        <v>43070</v>
      </c>
      <c r="B301" s="13">
        <f t="shared" si="90"/>
        <v>2017</v>
      </c>
      <c r="C301" s="13">
        <f t="shared" si="91"/>
        <v>12</v>
      </c>
      <c r="D301" s="15"/>
      <c r="E301" s="15"/>
      <c r="F301" s="17"/>
      <c r="G301" s="17"/>
      <c r="H301" s="17"/>
      <c r="I301" s="17">
        <v>83.636112294621853</v>
      </c>
      <c r="J301" s="17">
        <v>86.513266393595245</v>
      </c>
      <c r="K301" s="17"/>
      <c r="L301" s="17"/>
      <c r="M301" s="17"/>
      <c r="N301" s="17"/>
      <c r="O301" s="17"/>
      <c r="P301" s="17"/>
      <c r="Q301" s="17"/>
      <c r="R301" s="89"/>
      <c r="S301" s="89"/>
      <c r="T301" s="89"/>
      <c r="U301" s="89"/>
      <c r="V301" s="89"/>
      <c r="W301" s="89"/>
      <c r="X301" s="89"/>
      <c r="Y301" s="89"/>
      <c r="Z301" s="89"/>
      <c r="AA301" s="15"/>
      <c r="AB301" s="15"/>
      <c r="AC301" s="15"/>
      <c r="AD301" s="15"/>
      <c r="AL301" s="15"/>
      <c r="AM301" s="15"/>
      <c r="AN301" s="15"/>
      <c r="AO301" s="15"/>
      <c r="AP301" s="15"/>
      <c r="AQ301" s="15"/>
    </row>
    <row r="302" spans="1:43">
      <c r="A302" s="70">
        <v>43101</v>
      </c>
      <c r="B302" s="13">
        <v>2018</v>
      </c>
      <c r="C302" s="13">
        <v>1</v>
      </c>
      <c r="D302" s="15"/>
      <c r="E302" s="15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89"/>
      <c r="S302" s="89"/>
      <c r="T302" s="89"/>
      <c r="U302" s="89"/>
      <c r="V302" s="89"/>
      <c r="W302" s="89"/>
      <c r="X302" s="89"/>
      <c r="Y302" s="89"/>
      <c r="Z302" s="89"/>
      <c r="AA302" s="15"/>
      <c r="AB302" s="15"/>
      <c r="AC302" s="15"/>
      <c r="AD302" s="15"/>
      <c r="AL302" s="15"/>
      <c r="AM302" s="15"/>
      <c r="AN302" s="15"/>
      <c r="AO302" s="15"/>
      <c r="AP302" s="15"/>
      <c r="AQ302" s="15"/>
    </row>
    <row r="303" spans="1:43">
      <c r="A303" s="70">
        <v>43132</v>
      </c>
      <c r="B303" s="13">
        <v>2018</v>
      </c>
      <c r="C303" s="13">
        <v>2</v>
      </c>
      <c r="D303" s="15"/>
      <c r="E303" s="15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89"/>
      <c r="S303" s="89"/>
      <c r="T303" s="89"/>
      <c r="U303" s="89"/>
      <c r="V303" s="89"/>
      <c r="W303" s="89"/>
      <c r="X303" s="89"/>
      <c r="Y303" s="89"/>
      <c r="Z303" s="89"/>
      <c r="AA303" s="15"/>
      <c r="AB303" s="15"/>
      <c r="AC303" s="15"/>
      <c r="AD303" s="15"/>
      <c r="AL303" s="15"/>
      <c r="AM303" s="15"/>
      <c r="AN303" s="15"/>
      <c r="AO303" s="15"/>
      <c r="AP303" s="15"/>
      <c r="AQ303" s="15"/>
    </row>
    <row r="304" spans="1:43">
      <c r="A304" s="70">
        <v>43160</v>
      </c>
      <c r="B304" s="13">
        <v>2018</v>
      </c>
      <c r="C304" s="13">
        <v>3</v>
      </c>
      <c r="D304" s="15"/>
      <c r="E304" s="15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89"/>
      <c r="S304" s="89"/>
      <c r="T304" s="89"/>
      <c r="U304" s="89"/>
      <c r="V304" s="89"/>
      <c r="W304" s="89"/>
      <c r="X304" s="89"/>
      <c r="Y304" s="89"/>
      <c r="Z304" s="89"/>
      <c r="AA304" s="15"/>
      <c r="AB304" s="15"/>
      <c r="AC304" s="15"/>
      <c r="AD304" s="15"/>
      <c r="AL304" s="15"/>
      <c r="AM304" s="15"/>
      <c r="AN304" s="15"/>
      <c r="AO304" s="15"/>
      <c r="AP304" s="15"/>
      <c r="AQ304" s="15"/>
    </row>
    <row r="305" spans="1:43">
      <c r="A305" s="70">
        <v>43191</v>
      </c>
      <c r="B305" s="13">
        <v>2018</v>
      </c>
      <c r="C305" s="13">
        <v>4</v>
      </c>
      <c r="D305" s="15"/>
      <c r="E305" s="15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89"/>
      <c r="S305" s="89"/>
      <c r="T305" s="89"/>
      <c r="U305" s="89"/>
      <c r="V305" s="89"/>
      <c r="W305" s="89"/>
      <c r="X305" s="89"/>
      <c r="Y305" s="89"/>
      <c r="Z305" s="89"/>
      <c r="AA305" s="15"/>
      <c r="AB305" s="15"/>
      <c r="AC305" s="15"/>
      <c r="AD305" s="15"/>
      <c r="AL305" s="15"/>
      <c r="AM305" s="15"/>
      <c r="AN305" s="15"/>
      <c r="AO305" s="15"/>
      <c r="AP305" s="15"/>
      <c r="AQ305" s="15"/>
    </row>
    <row r="306" spans="1:43">
      <c r="A306" s="70">
        <v>43221</v>
      </c>
      <c r="B306" s="13">
        <v>2018</v>
      </c>
      <c r="C306" s="13">
        <v>5</v>
      </c>
      <c r="D306" s="15"/>
      <c r="E306" s="15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89"/>
      <c r="S306" s="89"/>
      <c r="T306" s="89"/>
      <c r="U306" s="89"/>
      <c r="V306" s="89"/>
      <c r="W306" s="89"/>
      <c r="X306" s="89"/>
      <c r="Y306" s="89"/>
      <c r="Z306" s="89"/>
      <c r="AA306" s="15"/>
      <c r="AB306" s="15"/>
      <c r="AC306" s="15"/>
      <c r="AD306" s="15"/>
      <c r="AL306" s="15"/>
      <c r="AM306" s="15"/>
      <c r="AN306" s="15"/>
      <c r="AO306" s="15"/>
      <c r="AP306" s="15"/>
      <c r="AQ306" s="15"/>
    </row>
    <row r="307" spans="1:43">
      <c r="A307" s="70">
        <v>43252</v>
      </c>
      <c r="B307" s="13">
        <v>2018</v>
      </c>
      <c r="C307" s="13">
        <v>6</v>
      </c>
      <c r="D307" s="15"/>
      <c r="E307" s="15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89"/>
      <c r="S307" s="89"/>
      <c r="T307" s="89"/>
      <c r="U307" s="89"/>
      <c r="V307" s="89"/>
      <c r="W307" s="89"/>
      <c r="X307" s="89"/>
      <c r="Y307" s="89"/>
      <c r="Z307" s="89"/>
      <c r="AA307" s="15"/>
      <c r="AB307" s="15"/>
      <c r="AC307" s="15"/>
      <c r="AD307" s="15"/>
      <c r="AL307" s="15"/>
      <c r="AM307" s="15"/>
      <c r="AN307" s="15"/>
      <c r="AO307" s="15"/>
      <c r="AP307" s="15"/>
      <c r="AQ307" s="15"/>
    </row>
    <row r="308" spans="1:43">
      <c r="A308" s="70">
        <v>43282</v>
      </c>
      <c r="B308" s="13">
        <v>2018</v>
      </c>
      <c r="C308" s="13">
        <v>7</v>
      </c>
      <c r="D308" s="15"/>
      <c r="E308" s="15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89"/>
      <c r="S308" s="89"/>
      <c r="T308" s="89"/>
      <c r="U308" s="89"/>
      <c r="V308" s="89"/>
      <c r="W308" s="89"/>
      <c r="X308" s="89"/>
      <c r="Y308" s="89"/>
      <c r="Z308" s="89"/>
      <c r="AA308" s="15"/>
      <c r="AB308" s="15"/>
      <c r="AC308" s="15"/>
      <c r="AD308" s="15"/>
      <c r="AL308" s="15"/>
      <c r="AM308" s="15"/>
      <c r="AN308" s="15"/>
      <c r="AO308" s="15"/>
      <c r="AP308" s="15"/>
      <c r="AQ308" s="15"/>
    </row>
    <row r="309" spans="1:43">
      <c r="A309" s="70">
        <v>43313</v>
      </c>
      <c r="B309" s="13">
        <v>2018</v>
      </c>
      <c r="C309" s="13">
        <v>8</v>
      </c>
      <c r="D309" s="15"/>
      <c r="E309" s="15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89"/>
      <c r="S309" s="89"/>
      <c r="T309" s="89"/>
      <c r="U309" s="89"/>
      <c r="V309" s="89"/>
      <c r="W309" s="89"/>
      <c r="X309" s="89"/>
      <c r="Y309" s="89"/>
      <c r="Z309" s="89"/>
      <c r="AA309" s="15"/>
      <c r="AB309" s="15"/>
      <c r="AC309" s="15"/>
      <c r="AD309" s="15"/>
      <c r="AL309" s="15"/>
      <c r="AM309" s="15"/>
      <c r="AN309" s="15"/>
      <c r="AO309" s="15"/>
      <c r="AP309" s="15"/>
      <c r="AQ309" s="15"/>
    </row>
    <row r="310" spans="1:43">
      <c r="A310" s="70">
        <v>43344</v>
      </c>
      <c r="B310" s="13">
        <v>2018</v>
      </c>
      <c r="C310" s="13">
        <v>9</v>
      </c>
      <c r="D310" s="15"/>
      <c r="E310" s="15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89"/>
      <c r="S310" s="89"/>
      <c r="T310" s="89"/>
      <c r="U310" s="89"/>
      <c r="V310" s="89"/>
      <c r="W310" s="89"/>
      <c r="X310" s="89"/>
      <c r="Y310" s="89"/>
      <c r="Z310" s="89"/>
      <c r="AA310" s="15"/>
      <c r="AB310" s="15"/>
      <c r="AC310" s="15"/>
      <c r="AD310" s="15"/>
      <c r="AL310" s="15"/>
      <c r="AM310" s="15"/>
      <c r="AN310" s="15"/>
      <c r="AO310" s="15"/>
      <c r="AP310" s="15"/>
      <c r="AQ310" s="15"/>
    </row>
    <row r="311" spans="1:43">
      <c r="A311" s="70">
        <v>43374</v>
      </c>
      <c r="B311" s="13">
        <v>2018</v>
      </c>
      <c r="C311" s="13">
        <v>10</v>
      </c>
      <c r="D311" s="15"/>
      <c r="E311" s="15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89"/>
      <c r="S311" s="89"/>
      <c r="T311" s="89"/>
      <c r="U311" s="89"/>
      <c r="V311" s="89"/>
      <c r="W311" s="89"/>
      <c r="X311" s="89"/>
      <c r="Y311" s="89"/>
      <c r="Z311" s="89"/>
      <c r="AA311" s="15"/>
      <c r="AB311" s="15"/>
      <c r="AC311" s="15"/>
      <c r="AD311" s="15"/>
      <c r="AL311" s="15"/>
      <c r="AM311" s="15"/>
      <c r="AN311" s="15"/>
      <c r="AO311" s="15"/>
      <c r="AP311" s="15"/>
      <c r="AQ311" s="15"/>
    </row>
    <row r="312" spans="1:43">
      <c r="A312" s="70">
        <v>43405</v>
      </c>
      <c r="B312" s="13">
        <v>2018</v>
      </c>
      <c r="C312" s="13">
        <v>11</v>
      </c>
      <c r="D312" s="15"/>
      <c r="E312" s="15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89"/>
      <c r="S312" s="89"/>
      <c r="T312" s="89"/>
      <c r="U312" s="89"/>
      <c r="V312" s="89"/>
      <c r="W312" s="89"/>
      <c r="X312" s="89"/>
      <c r="Y312" s="89"/>
      <c r="Z312" s="89"/>
      <c r="AA312" s="15"/>
      <c r="AB312" s="15"/>
      <c r="AC312" s="15"/>
      <c r="AD312" s="15"/>
      <c r="AL312" s="15"/>
      <c r="AM312" s="15"/>
      <c r="AN312" s="15"/>
      <c r="AO312" s="15"/>
      <c r="AP312" s="15"/>
      <c r="AQ312" s="15"/>
    </row>
    <row r="313" spans="1:43">
      <c r="A313" s="70">
        <v>43435</v>
      </c>
      <c r="B313" s="13">
        <v>2018</v>
      </c>
      <c r="C313" s="13">
        <v>12</v>
      </c>
      <c r="D313" s="15"/>
      <c r="E313" s="15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89"/>
      <c r="S313" s="89"/>
      <c r="T313" s="89"/>
      <c r="U313" s="89"/>
      <c r="V313" s="89"/>
      <c r="W313" s="89"/>
      <c r="X313" s="89"/>
      <c r="Y313" s="89"/>
      <c r="Z313" s="89"/>
      <c r="AA313" s="15"/>
      <c r="AB313" s="15"/>
      <c r="AC313" s="15"/>
      <c r="AD313" s="15"/>
      <c r="AL313" s="15"/>
      <c r="AM313" s="15"/>
      <c r="AN313" s="15"/>
      <c r="AO313" s="15"/>
      <c r="AP313" s="15"/>
      <c r="AQ313" s="15"/>
    </row>
    <row r="314" spans="1:43">
      <c r="A314" s="70"/>
      <c r="D314" s="15"/>
      <c r="E314" s="15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89"/>
      <c r="S314" s="89"/>
      <c r="T314" s="89"/>
      <c r="U314" s="89"/>
      <c r="V314" s="89"/>
      <c r="W314" s="89"/>
      <c r="X314" s="89"/>
      <c r="Y314" s="89"/>
      <c r="Z314" s="89"/>
      <c r="AA314" s="15"/>
      <c r="AB314" s="15"/>
      <c r="AC314" s="15"/>
      <c r="AD314" s="15"/>
      <c r="AL314" s="15"/>
      <c r="AM314" s="15"/>
      <c r="AN314" s="15"/>
      <c r="AO314" s="15"/>
      <c r="AP314" s="15"/>
      <c r="AQ314" s="15"/>
    </row>
    <row r="316" spans="1:43" s="12" customFormat="1" ht="45">
      <c r="A316" s="23" t="s">
        <v>62</v>
      </c>
      <c r="B316" s="23"/>
      <c r="C316" s="23"/>
      <c r="D316" s="12" t="s">
        <v>61</v>
      </c>
      <c r="E316" s="12" t="s">
        <v>77</v>
      </c>
      <c r="F316" s="12" t="s">
        <v>60</v>
      </c>
      <c r="G316" s="12" t="s">
        <v>147</v>
      </c>
      <c r="H316" s="12" t="s">
        <v>63</v>
      </c>
      <c r="I316" s="12" t="s">
        <v>159</v>
      </c>
      <c r="J316" s="12" t="s">
        <v>160</v>
      </c>
      <c r="K316" s="85" t="s">
        <v>65</v>
      </c>
      <c r="L316" s="85" t="s">
        <v>70</v>
      </c>
      <c r="M316" s="85" t="s">
        <v>71</v>
      </c>
      <c r="N316" s="12" t="s">
        <v>66</v>
      </c>
      <c r="O316" s="12" t="s">
        <v>67</v>
      </c>
      <c r="P316" s="12" t="s">
        <v>69</v>
      </c>
      <c r="Q316" s="12" t="s">
        <v>68</v>
      </c>
      <c r="R316" s="91" t="s">
        <v>79</v>
      </c>
      <c r="S316" s="91" t="s">
        <v>80</v>
      </c>
      <c r="T316" s="91" t="s">
        <v>51</v>
      </c>
      <c r="U316" s="91" t="s">
        <v>81</v>
      </c>
      <c r="V316" s="91" t="s">
        <v>44</v>
      </c>
      <c r="W316" s="91" t="s">
        <v>46</v>
      </c>
      <c r="X316" s="91" t="s">
        <v>48</v>
      </c>
      <c r="Y316" s="91" t="s">
        <v>167</v>
      </c>
      <c r="Z316" s="91" t="s">
        <v>168</v>
      </c>
      <c r="AA316" s="12" t="s">
        <v>73</v>
      </c>
      <c r="AB316" s="12" t="s">
        <v>75</v>
      </c>
      <c r="AC316" s="12" t="s">
        <v>72</v>
      </c>
      <c r="AD316" s="12" t="s">
        <v>82</v>
      </c>
      <c r="AE316" s="12" t="s">
        <v>149</v>
      </c>
      <c r="AF316" s="12" t="s">
        <v>98</v>
      </c>
      <c r="AG316" s="12" t="s">
        <v>99</v>
      </c>
      <c r="AH316" s="12" t="s">
        <v>100</v>
      </c>
      <c r="AI316" s="12" t="s">
        <v>134</v>
      </c>
      <c r="AJ316" s="12" t="s">
        <v>101</v>
      </c>
      <c r="AK316" s="12" t="s">
        <v>102</v>
      </c>
      <c r="AL316" s="12" t="s">
        <v>132</v>
      </c>
      <c r="AM316" s="12" t="s">
        <v>99</v>
      </c>
      <c r="AN316" s="12" t="s">
        <v>100</v>
      </c>
      <c r="AO316" s="12" t="s">
        <v>134</v>
      </c>
      <c r="AP316" s="12" t="s">
        <v>101</v>
      </c>
      <c r="AQ316" s="12" t="s">
        <v>102</v>
      </c>
    </row>
    <row r="317" spans="1:43" s="14" customFormat="1" ht="129.75" customHeight="1">
      <c r="A317" s="74" t="s">
        <v>5</v>
      </c>
      <c r="B317" s="74"/>
      <c r="C317" s="74"/>
      <c r="D317" s="14" t="s">
        <v>37</v>
      </c>
      <c r="E317" s="14" t="s">
        <v>78</v>
      </c>
      <c r="F317" s="19" t="s">
        <v>39</v>
      </c>
      <c r="G317" s="19" t="s">
        <v>148</v>
      </c>
      <c r="H317" s="19" t="s">
        <v>148</v>
      </c>
      <c r="I317" s="77" t="s">
        <v>161</v>
      </c>
      <c r="J317" s="77" t="s">
        <v>161</v>
      </c>
      <c r="K317" s="19"/>
      <c r="L317" s="19"/>
      <c r="M317" s="19"/>
      <c r="N317" s="19"/>
      <c r="O317" s="19"/>
      <c r="Q317" s="19"/>
      <c r="R317" s="92"/>
      <c r="S317" s="92"/>
      <c r="T317" s="92"/>
      <c r="U317" s="92"/>
      <c r="V317" s="92"/>
      <c r="W317" s="92"/>
      <c r="X317" s="92"/>
      <c r="Y317" s="92"/>
      <c r="Z317" s="92"/>
      <c r="AA317" s="14" t="s">
        <v>74</v>
      </c>
      <c r="AB317" s="14" t="s">
        <v>76</v>
      </c>
      <c r="AE317" s="75" t="s">
        <v>150</v>
      </c>
      <c r="AF317" s="75" t="s">
        <v>96</v>
      </c>
      <c r="AG317" s="75"/>
      <c r="AH317" s="75"/>
    </row>
    <row r="318" spans="1:43" s="14" customFormat="1" ht="60">
      <c r="A318" s="74" t="s">
        <v>6</v>
      </c>
      <c r="B318" s="74"/>
      <c r="C318" s="74"/>
      <c r="D318" s="14" t="s">
        <v>130</v>
      </c>
      <c r="F318" s="19" t="s">
        <v>64</v>
      </c>
      <c r="G318" s="19"/>
      <c r="H318" s="19"/>
      <c r="I318" s="19"/>
      <c r="J318" s="19"/>
      <c r="K318" s="19" t="s">
        <v>94</v>
      </c>
      <c r="L318" s="19" t="s">
        <v>94</v>
      </c>
      <c r="M318" s="19" t="s">
        <v>94</v>
      </c>
      <c r="N318" s="19" t="s">
        <v>94</v>
      </c>
      <c r="O318" s="19" t="s">
        <v>94</v>
      </c>
      <c r="P318" s="19" t="s">
        <v>94</v>
      </c>
      <c r="Q318" s="19" t="s">
        <v>94</v>
      </c>
      <c r="R318" s="66"/>
      <c r="S318" s="66"/>
      <c r="T318" s="66"/>
      <c r="U318" s="66"/>
      <c r="V318" s="66"/>
      <c r="W318" s="66"/>
      <c r="X318" s="66"/>
      <c r="Y318" s="66"/>
      <c r="Z318" s="66"/>
      <c r="AF318" s="14" t="s">
        <v>108</v>
      </c>
      <c r="AG318" s="14" t="s">
        <v>108</v>
      </c>
      <c r="AH318" s="14" t="s">
        <v>108</v>
      </c>
      <c r="AI318" s="16"/>
      <c r="AJ318" s="16" t="s">
        <v>108</v>
      </c>
      <c r="AK318" s="16" t="s">
        <v>108</v>
      </c>
      <c r="AL318" s="14" t="s">
        <v>109</v>
      </c>
      <c r="AM318" s="14" t="s">
        <v>109</v>
      </c>
      <c r="AN318" s="14" t="s">
        <v>109</v>
      </c>
      <c r="AO318" s="14" t="s">
        <v>109</v>
      </c>
      <c r="AP318" s="14" t="s">
        <v>109</v>
      </c>
      <c r="AQ318" s="14" t="s">
        <v>109</v>
      </c>
    </row>
    <row r="319" spans="1:43" s="14" customFormat="1" ht="75">
      <c r="A319" s="74" t="s">
        <v>7</v>
      </c>
      <c r="B319" s="74"/>
      <c r="C319" s="74"/>
      <c r="D319" s="14" t="s">
        <v>40</v>
      </c>
      <c r="F319" s="20" t="s">
        <v>41</v>
      </c>
      <c r="G319" s="20"/>
      <c r="H319" s="20"/>
      <c r="I319" s="20"/>
      <c r="J319" s="20"/>
      <c r="K319" s="20" t="s">
        <v>164</v>
      </c>
      <c r="L319" s="19" t="s">
        <v>164</v>
      </c>
      <c r="M319" s="19" t="s">
        <v>164</v>
      </c>
      <c r="N319" s="77" t="s">
        <v>166</v>
      </c>
      <c r="O319" s="77" t="s">
        <v>166</v>
      </c>
      <c r="P319" s="77" t="s">
        <v>166</v>
      </c>
      <c r="Q319" s="77" t="s">
        <v>166</v>
      </c>
      <c r="R319" s="66"/>
      <c r="S319" s="66"/>
      <c r="T319" s="66"/>
      <c r="U319" s="66"/>
      <c r="V319" s="66"/>
      <c r="W319" s="66"/>
      <c r="X319" s="66"/>
      <c r="Y319" s="14" t="s">
        <v>94</v>
      </c>
      <c r="Z319" s="66"/>
      <c r="AA319" s="14" t="s">
        <v>94</v>
      </c>
      <c r="AF319" s="14" t="s">
        <v>94</v>
      </c>
    </row>
    <row r="320" spans="1:43" s="14" customFormat="1" ht="165">
      <c r="A320" s="74" t="s">
        <v>8</v>
      </c>
      <c r="B320" s="74"/>
      <c r="C320" s="74"/>
      <c r="D320" s="16" t="s">
        <v>36</v>
      </c>
      <c r="E320" s="16" t="s">
        <v>92</v>
      </c>
      <c r="F320" s="19" t="s">
        <v>38</v>
      </c>
      <c r="G320" s="19"/>
      <c r="H320" s="19"/>
      <c r="I320" s="19"/>
      <c r="J320" s="19"/>
      <c r="K320" s="19" t="s">
        <v>165</v>
      </c>
      <c r="L320" s="19" t="s">
        <v>165</v>
      </c>
      <c r="M320" s="19" t="s">
        <v>165</v>
      </c>
      <c r="N320" s="19" t="s">
        <v>165</v>
      </c>
      <c r="O320" s="19" t="s">
        <v>165</v>
      </c>
      <c r="P320" s="19" t="s">
        <v>165</v>
      </c>
      <c r="Q320" s="19" t="s">
        <v>165</v>
      </c>
      <c r="R320" s="66"/>
      <c r="S320" s="66"/>
      <c r="T320" s="66"/>
      <c r="U320" s="66"/>
      <c r="V320" s="66"/>
      <c r="W320" s="66"/>
      <c r="X320" s="66"/>
      <c r="Y320" s="16" t="s">
        <v>169</v>
      </c>
      <c r="Z320" s="66"/>
      <c r="AA320" s="16" t="s">
        <v>95</v>
      </c>
      <c r="AB320" s="16"/>
      <c r="AF320" s="14" t="s">
        <v>97</v>
      </c>
    </row>
    <row r="321" spans="1:26" s="14" customFormat="1">
      <c r="A321" s="74" t="s">
        <v>15</v>
      </c>
      <c r="B321" s="74"/>
      <c r="C321" s="74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66"/>
      <c r="S321" s="66"/>
      <c r="T321" s="66"/>
      <c r="U321" s="66"/>
      <c r="V321" s="66"/>
      <c r="W321" s="66"/>
      <c r="X321" s="66"/>
      <c r="Y321" s="66"/>
      <c r="Z321" s="66"/>
    </row>
  </sheetData>
  <hyperlinks>
    <hyperlink ref="D319" r:id="rId1"/>
    <hyperlink ref="F319" r:id="rId2"/>
    <hyperlink ref="AF319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1"/>
  <sheetViews>
    <sheetView tabSelected="1" zoomScale="80" zoomScaleNormal="80" workbookViewId="0">
      <selection activeCell="I3" sqref="I3"/>
    </sheetView>
  </sheetViews>
  <sheetFormatPr defaultColWidth="9.140625" defaultRowHeight="15"/>
  <cols>
    <col min="1" max="1" width="30.28515625" style="5" customWidth="1"/>
    <col min="2" max="16384" width="9.140625" style="5"/>
  </cols>
  <sheetData>
    <row r="1" spans="1:14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</row>
    <row r="2" spans="1:14">
      <c r="A2" s="6" t="s">
        <v>29</v>
      </c>
      <c r="B2" s="5">
        <v>109</v>
      </c>
      <c r="C2" s="24">
        <v>1</v>
      </c>
      <c r="D2" s="24">
        <v>1</v>
      </c>
      <c r="E2" s="24">
        <v>0</v>
      </c>
      <c r="F2" s="24">
        <v>0</v>
      </c>
      <c r="G2" s="24">
        <v>1</v>
      </c>
      <c r="H2" s="24">
        <v>1</v>
      </c>
      <c r="I2" s="24">
        <v>0</v>
      </c>
      <c r="J2" s="24">
        <v>1</v>
      </c>
      <c r="K2" s="24">
        <v>1</v>
      </c>
      <c r="L2" s="25">
        <v>22.925326386999998</v>
      </c>
      <c r="M2" s="25">
        <v>91831.865165985</v>
      </c>
      <c r="N2" s="25">
        <v>5.1552170000000004</v>
      </c>
    </row>
    <row r="3" spans="1:14">
      <c r="A3" s="6" t="s">
        <v>133</v>
      </c>
      <c r="B3" s="5">
        <v>132</v>
      </c>
      <c r="C3" s="24">
        <v>1</v>
      </c>
      <c r="D3" s="24">
        <v>1</v>
      </c>
      <c r="E3" s="24">
        <v>0</v>
      </c>
      <c r="F3" s="24">
        <v>2</v>
      </c>
      <c r="G3" s="24">
        <v>1</v>
      </c>
      <c r="H3" s="24">
        <v>1</v>
      </c>
      <c r="I3" s="24">
        <v>0</v>
      </c>
      <c r="J3" s="24">
        <v>1</v>
      </c>
      <c r="K3" s="24">
        <v>1</v>
      </c>
      <c r="L3" s="25">
        <v>2.2346138010000001</v>
      </c>
      <c r="M3" s="25">
        <v>2.8246025619999999</v>
      </c>
      <c r="N3" s="25">
        <v>27.662489999999998</v>
      </c>
    </row>
    <row r="4" spans="1:14">
      <c r="A4" s="6" t="s">
        <v>158</v>
      </c>
      <c r="B4" s="5">
        <v>296</v>
      </c>
      <c r="C4" s="24">
        <v>1</v>
      </c>
      <c r="D4" s="24">
        <v>1</v>
      </c>
      <c r="E4" s="24">
        <v>1</v>
      </c>
      <c r="F4" s="24">
        <v>1</v>
      </c>
      <c r="G4" s="24">
        <v>1</v>
      </c>
      <c r="H4" s="24">
        <v>0</v>
      </c>
      <c r="I4" s="24">
        <v>0</v>
      </c>
      <c r="J4" s="24">
        <v>1</v>
      </c>
      <c r="K4" s="24">
        <v>1</v>
      </c>
      <c r="L4" s="25">
        <v>-10.953820322</v>
      </c>
      <c r="M4" s="25">
        <v>3.640997E-3</v>
      </c>
      <c r="N4" s="25">
        <v>26.792662</v>
      </c>
    </row>
    <row r="5" spans="1:14">
      <c r="A5" s="6" t="s">
        <v>153</v>
      </c>
      <c r="B5" s="5">
        <v>174</v>
      </c>
      <c r="C5" s="24">
        <v>1</v>
      </c>
      <c r="D5" s="24">
        <v>1</v>
      </c>
      <c r="E5" s="24">
        <v>0</v>
      </c>
      <c r="F5" s="24">
        <v>3</v>
      </c>
      <c r="G5" s="24">
        <v>1</v>
      </c>
      <c r="H5" s="24">
        <v>0</v>
      </c>
      <c r="I5" s="24">
        <v>0</v>
      </c>
      <c r="J5" s="24">
        <v>1</v>
      </c>
      <c r="K5" s="24">
        <v>1</v>
      </c>
      <c r="L5" s="25">
        <v>-8.1888065359999995</v>
      </c>
      <c r="M5" s="25">
        <v>1.5646111000000001E-2</v>
      </c>
      <c r="N5" s="25">
        <v>34.759321999999997</v>
      </c>
    </row>
    <row r="6" spans="1:14">
      <c r="A6" s="6" t="s">
        <v>154</v>
      </c>
      <c r="B6" s="5">
        <v>187</v>
      </c>
      <c r="C6" s="24">
        <v>1</v>
      </c>
      <c r="D6" s="24">
        <v>1</v>
      </c>
      <c r="E6" s="24">
        <v>0</v>
      </c>
      <c r="F6" s="24">
        <v>3</v>
      </c>
      <c r="G6" s="24">
        <v>1</v>
      </c>
      <c r="H6" s="24">
        <v>0</v>
      </c>
      <c r="I6" s="24">
        <v>0</v>
      </c>
      <c r="J6" s="24">
        <v>1</v>
      </c>
      <c r="K6" s="24">
        <v>1</v>
      </c>
      <c r="L6" s="25">
        <v>-7.16922412</v>
      </c>
      <c r="M6" s="25">
        <v>2.6143409999999999E-2</v>
      </c>
      <c r="N6" s="25">
        <v>29.211092000000001</v>
      </c>
    </row>
    <row r="7" spans="1:14">
      <c r="A7" s="6" t="s">
        <v>57</v>
      </c>
      <c r="B7" s="5">
        <v>197</v>
      </c>
      <c r="C7" s="24">
        <v>1</v>
      </c>
      <c r="D7" s="24">
        <v>1</v>
      </c>
      <c r="E7" s="24">
        <v>0</v>
      </c>
      <c r="F7" s="24">
        <v>0</v>
      </c>
      <c r="G7" s="24">
        <v>1</v>
      </c>
      <c r="H7" s="24">
        <v>1</v>
      </c>
      <c r="I7" s="24">
        <v>0</v>
      </c>
      <c r="J7" s="24">
        <v>1</v>
      </c>
      <c r="K7" s="24">
        <v>1</v>
      </c>
      <c r="L7" s="25">
        <v>-4.9049246420000001</v>
      </c>
      <c r="M7" s="25">
        <v>8.4134394000000001E-2</v>
      </c>
      <c r="N7" s="25">
        <v>27.573999000000001</v>
      </c>
    </row>
    <row r="8" spans="1:14">
      <c r="A8" s="6" t="s">
        <v>58</v>
      </c>
      <c r="B8" s="5">
        <v>197</v>
      </c>
      <c r="C8" s="24">
        <v>1</v>
      </c>
      <c r="D8" s="24">
        <v>1</v>
      </c>
      <c r="E8" s="24">
        <v>0</v>
      </c>
      <c r="F8" s="24">
        <v>0</v>
      </c>
      <c r="G8" s="24">
        <v>1</v>
      </c>
      <c r="H8" s="24">
        <v>1</v>
      </c>
      <c r="I8" s="24">
        <v>0</v>
      </c>
      <c r="J8" s="24">
        <v>1</v>
      </c>
      <c r="K8" s="24">
        <v>1</v>
      </c>
      <c r="L8" s="25">
        <v>-3.5470143350000001</v>
      </c>
      <c r="M8" s="25">
        <v>0.16031938500000001</v>
      </c>
      <c r="N8" s="25">
        <v>25.929425999999999</v>
      </c>
    </row>
    <row r="9" spans="1:14">
      <c r="A9" s="6" t="s">
        <v>59</v>
      </c>
      <c r="B9" s="5">
        <v>197</v>
      </c>
      <c r="C9" s="24">
        <v>1</v>
      </c>
      <c r="D9" s="24">
        <v>1</v>
      </c>
      <c r="E9" s="24">
        <v>0</v>
      </c>
      <c r="F9" s="24">
        <v>0</v>
      </c>
      <c r="G9" s="24">
        <v>1</v>
      </c>
      <c r="H9" s="24">
        <v>1</v>
      </c>
      <c r="I9" s="24">
        <v>0</v>
      </c>
      <c r="J9" s="24">
        <v>1</v>
      </c>
      <c r="K9" s="24">
        <v>1</v>
      </c>
      <c r="L9" s="25">
        <v>-4.1894456990000002</v>
      </c>
      <c r="M9" s="25">
        <v>0.118954222</v>
      </c>
      <c r="N9" s="25">
        <v>19.653361</v>
      </c>
    </row>
    <row r="10" spans="1:14">
      <c r="A10" s="6" t="s">
        <v>53</v>
      </c>
      <c r="B10" s="5">
        <v>197</v>
      </c>
      <c r="C10" s="24">
        <v>1</v>
      </c>
      <c r="D10" s="24">
        <v>1</v>
      </c>
      <c r="E10" s="24">
        <v>0</v>
      </c>
      <c r="F10" s="24">
        <v>2</v>
      </c>
      <c r="G10" s="24">
        <v>1</v>
      </c>
      <c r="H10" s="24">
        <v>0</v>
      </c>
      <c r="I10" s="24">
        <v>0</v>
      </c>
      <c r="J10" s="24">
        <v>1</v>
      </c>
      <c r="K10" s="24">
        <v>1</v>
      </c>
      <c r="L10" s="25">
        <v>-4.8371454180000004</v>
      </c>
      <c r="M10" s="25">
        <v>8.6046587999999993E-2</v>
      </c>
      <c r="N10" s="25">
        <v>28.957888000000001</v>
      </c>
    </row>
    <row r="11" spans="1:14">
      <c r="A11" s="6" t="s">
        <v>54</v>
      </c>
      <c r="B11" s="5">
        <v>197</v>
      </c>
      <c r="C11" s="24">
        <v>1</v>
      </c>
      <c r="D11" s="24">
        <v>1</v>
      </c>
      <c r="E11" s="24">
        <v>0</v>
      </c>
      <c r="F11" s="24">
        <v>0</v>
      </c>
      <c r="G11" s="24">
        <v>1</v>
      </c>
      <c r="H11" s="24">
        <v>1</v>
      </c>
      <c r="I11" s="24">
        <v>0</v>
      </c>
      <c r="J11" s="24">
        <v>1</v>
      </c>
      <c r="K11" s="24">
        <v>1</v>
      </c>
      <c r="L11" s="25">
        <v>-4.8010442009999998</v>
      </c>
      <c r="M11" s="25">
        <v>8.4671845999999995E-2</v>
      </c>
      <c r="N11" s="25">
        <v>40.152436999999999</v>
      </c>
    </row>
    <row r="12" spans="1:14">
      <c r="A12" s="6" t="s">
        <v>55</v>
      </c>
      <c r="B12" s="5">
        <v>197</v>
      </c>
      <c r="C12" s="24">
        <v>0</v>
      </c>
      <c r="D12" s="24">
        <v>1</v>
      </c>
      <c r="E12" s="24">
        <v>0</v>
      </c>
      <c r="F12" s="24">
        <v>0</v>
      </c>
      <c r="G12" s="24">
        <v>1</v>
      </c>
      <c r="H12" s="24">
        <v>1</v>
      </c>
      <c r="I12" s="24">
        <v>0</v>
      </c>
      <c r="J12" s="24">
        <v>0</v>
      </c>
      <c r="K12" s="24">
        <v>0</v>
      </c>
      <c r="L12" s="25">
        <v>-3.4292280179999999</v>
      </c>
      <c r="M12" s="25">
        <v>0.17424455</v>
      </c>
      <c r="N12" s="25">
        <v>21.610980000000001</v>
      </c>
    </row>
    <row r="13" spans="1:14">
      <c r="A13" s="6" t="s">
        <v>56</v>
      </c>
      <c r="B13" s="5">
        <v>197</v>
      </c>
      <c r="C13" s="24">
        <v>1</v>
      </c>
      <c r="D13" s="24">
        <v>1</v>
      </c>
      <c r="E13" s="24">
        <v>1</v>
      </c>
      <c r="F13" s="24">
        <v>3</v>
      </c>
      <c r="G13" s="24">
        <v>1</v>
      </c>
      <c r="H13" s="24">
        <v>1</v>
      </c>
      <c r="I13" s="24">
        <v>0</v>
      </c>
      <c r="J13" s="24">
        <v>1</v>
      </c>
      <c r="K13" s="24">
        <v>1</v>
      </c>
      <c r="L13" s="25">
        <v>-4.5670879930000003</v>
      </c>
      <c r="M13" s="25">
        <v>9.4104620999999999E-2</v>
      </c>
      <c r="N13" s="25">
        <v>27.427385000000001</v>
      </c>
    </row>
    <row r="14" spans="1:14">
      <c r="A14" s="6" t="s">
        <v>155</v>
      </c>
      <c r="B14" s="5">
        <v>144</v>
      </c>
      <c r="C14" s="24">
        <v>1</v>
      </c>
      <c r="D14" s="24">
        <v>1</v>
      </c>
      <c r="E14" s="24">
        <v>1</v>
      </c>
      <c r="F14" s="24">
        <v>1</v>
      </c>
      <c r="G14" s="24">
        <v>1</v>
      </c>
      <c r="H14" s="24">
        <v>0</v>
      </c>
      <c r="I14" s="24">
        <v>0</v>
      </c>
      <c r="J14" s="24">
        <v>1</v>
      </c>
      <c r="K14" s="24">
        <v>1</v>
      </c>
      <c r="L14" s="25">
        <v>-10.017299631</v>
      </c>
      <c r="M14" s="25">
        <v>5.7703490000000001E-3</v>
      </c>
      <c r="N14" s="25">
        <v>19.312460999999999</v>
      </c>
    </row>
    <row r="15" spans="1:14">
      <c r="A15" s="6" t="s">
        <v>90</v>
      </c>
      <c r="B15" s="5">
        <v>293</v>
      </c>
      <c r="C15" s="24">
        <v>1</v>
      </c>
      <c r="D15" s="24">
        <v>1</v>
      </c>
      <c r="E15" s="24">
        <v>0</v>
      </c>
      <c r="F15" s="24">
        <v>0</v>
      </c>
      <c r="G15" s="24">
        <v>1</v>
      </c>
      <c r="H15" s="24">
        <v>1</v>
      </c>
      <c r="I15" s="24">
        <v>0</v>
      </c>
      <c r="J15" s="24">
        <v>1</v>
      </c>
      <c r="K15" s="24">
        <v>1</v>
      </c>
      <c r="L15" s="25">
        <v>-6.9200229029999996</v>
      </c>
      <c r="M15" s="25">
        <v>3.0659529000000001E-2</v>
      </c>
      <c r="N15" s="25">
        <v>33.174067000000001</v>
      </c>
    </row>
    <row r="16" spans="1:14">
      <c r="A16" s="6" t="s">
        <v>111</v>
      </c>
      <c r="B16" s="5">
        <v>207</v>
      </c>
      <c r="C16" s="24">
        <v>1</v>
      </c>
      <c r="D16" s="24">
        <v>1</v>
      </c>
      <c r="E16" s="24">
        <v>0</v>
      </c>
      <c r="F16" s="24">
        <v>0</v>
      </c>
      <c r="G16" s="24">
        <v>1</v>
      </c>
      <c r="H16" s="24">
        <v>2</v>
      </c>
      <c r="I16" s="24">
        <v>0</v>
      </c>
      <c r="J16" s="24">
        <v>1</v>
      </c>
      <c r="K16" s="24">
        <v>1</v>
      </c>
      <c r="L16" s="25">
        <v>-4.2387578660000003</v>
      </c>
      <c r="M16" s="25">
        <v>0.113698152</v>
      </c>
      <c r="N16" s="25">
        <v>26.095724000000001</v>
      </c>
    </row>
    <row r="17" spans="1:14">
      <c r="A17" s="6" t="s">
        <v>112</v>
      </c>
      <c r="B17" s="5">
        <v>207</v>
      </c>
      <c r="C17" s="24">
        <v>1</v>
      </c>
      <c r="D17" s="24">
        <v>1</v>
      </c>
      <c r="E17" s="24">
        <v>0</v>
      </c>
      <c r="F17" s="24">
        <v>0</v>
      </c>
      <c r="G17" s="24">
        <v>1</v>
      </c>
      <c r="H17" s="24">
        <v>2</v>
      </c>
      <c r="I17" s="24">
        <v>0</v>
      </c>
      <c r="J17" s="24">
        <v>1</v>
      </c>
      <c r="K17" s="24">
        <v>1</v>
      </c>
      <c r="L17" s="25">
        <v>-4.0761335010000002</v>
      </c>
      <c r="M17" s="25">
        <v>0.12605899800000001</v>
      </c>
      <c r="N17" s="25">
        <v>22.893418</v>
      </c>
    </row>
    <row r="18" spans="1:14">
      <c r="A18" s="6" t="s">
        <v>113</v>
      </c>
      <c r="B18" s="5">
        <v>207</v>
      </c>
      <c r="C18" s="24">
        <v>0</v>
      </c>
      <c r="D18" s="24">
        <v>1</v>
      </c>
      <c r="E18" s="24">
        <v>0</v>
      </c>
      <c r="F18" s="24">
        <v>0</v>
      </c>
      <c r="G18" s="24">
        <v>1</v>
      </c>
      <c r="H18" s="24">
        <v>1</v>
      </c>
      <c r="I18" s="24">
        <v>0</v>
      </c>
      <c r="J18" s="24">
        <v>0</v>
      </c>
      <c r="K18" s="24">
        <v>0</v>
      </c>
      <c r="L18" s="25">
        <v>-4.1027963160000001</v>
      </c>
      <c r="M18" s="25">
        <v>0.117015651</v>
      </c>
      <c r="N18" s="25">
        <v>36.966608999999998</v>
      </c>
    </row>
    <row r="19" spans="1:14">
      <c r="A19" s="6" t="s">
        <v>156</v>
      </c>
      <c r="B19" s="5">
        <v>207</v>
      </c>
      <c r="C19" s="24">
        <v>1</v>
      </c>
      <c r="D19" s="24">
        <v>1</v>
      </c>
      <c r="E19" s="24">
        <v>0</v>
      </c>
      <c r="F19" s="24">
        <v>0</v>
      </c>
      <c r="G19" s="24">
        <v>1</v>
      </c>
      <c r="H19" s="24">
        <v>1</v>
      </c>
      <c r="I19" s="24">
        <v>0</v>
      </c>
      <c r="J19" s="24">
        <v>1</v>
      </c>
      <c r="K19" s="24">
        <v>1</v>
      </c>
      <c r="L19" s="25">
        <v>-4.0014219789999999</v>
      </c>
      <c r="M19" s="25">
        <v>0.129431724</v>
      </c>
      <c r="N19" s="25">
        <v>32.635700999999997</v>
      </c>
    </row>
    <row r="20" spans="1:14">
      <c r="A20" s="6" t="s">
        <v>114</v>
      </c>
      <c r="B20" s="5">
        <v>207</v>
      </c>
      <c r="C20" s="24">
        <v>1</v>
      </c>
      <c r="D20" s="24">
        <v>1</v>
      </c>
      <c r="E20" s="24">
        <v>0</v>
      </c>
      <c r="F20" s="24">
        <v>0</v>
      </c>
      <c r="G20" s="24">
        <v>1</v>
      </c>
      <c r="H20" s="24">
        <v>1</v>
      </c>
      <c r="I20" s="24">
        <v>0</v>
      </c>
      <c r="J20" s="24">
        <v>1</v>
      </c>
      <c r="K20" s="24">
        <v>1</v>
      </c>
      <c r="L20" s="25">
        <v>-2.900411557</v>
      </c>
      <c r="M20" s="25">
        <v>0.21253529800000001</v>
      </c>
      <c r="N20" s="25">
        <v>10.493684</v>
      </c>
    </row>
    <row r="21" spans="1:14">
      <c r="A21" s="6" t="s">
        <v>115</v>
      </c>
      <c r="B21" s="5">
        <v>207</v>
      </c>
      <c r="C21" s="24">
        <v>1</v>
      </c>
      <c r="D21" s="24">
        <v>1</v>
      </c>
      <c r="E21" s="24">
        <v>0</v>
      </c>
      <c r="F21" s="24">
        <v>0</v>
      </c>
      <c r="G21" s="24">
        <v>1</v>
      </c>
      <c r="H21" s="24">
        <v>1</v>
      </c>
      <c r="I21" s="24">
        <v>0</v>
      </c>
      <c r="J21" s="24">
        <v>1</v>
      </c>
      <c r="K21" s="24">
        <v>1</v>
      </c>
      <c r="L21" s="25">
        <v>-2.9874686659999998</v>
      </c>
      <c r="M21" s="25">
        <v>0.217257318</v>
      </c>
      <c r="N21" s="25">
        <v>34.479312</v>
      </c>
    </row>
  </sheetData>
  <conditionalFormatting sqref="F2:K21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:D2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1"/>
  <sheetViews>
    <sheetView zoomScale="90" zoomScaleNormal="90" workbookViewId="0">
      <pane xSplit="1" ySplit="1" topLeftCell="B39" activePane="bottomRight" state="frozen"/>
      <selection activeCell="I2" sqref="I2"/>
      <selection pane="topRight" activeCell="I2" sqref="I2"/>
      <selection pane="bottomLeft" activeCell="I2" sqref="I2"/>
      <selection pane="bottomRight" activeCell="C70" sqref="C70"/>
    </sheetView>
  </sheetViews>
  <sheetFormatPr defaultColWidth="9.140625" defaultRowHeight="15"/>
  <cols>
    <col min="1" max="1" width="9.85546875" bestFit="1" customWidth="1"/>
    <col min="2" max="2" width="13.5703125" bestFit="1" customWidth="1"/>
    <col min="7" max="7" width="9.140625" customWidth="1"/>
    <col min="8" max="8" width="10.7109375" bestFit="1" customWidth="1"/>
    <col min="11" max="11" width="10.42578125" bestFit="1" customWidth="1"/>
    <col min="12" max="12" width="12" bestFit="1" customWidth="1"/>
    <col min="13" max="24" width="5.7109375" customWidth="1"/>
    <col min="25" max="27" width="5.5703125" bestFit="1" customWidth="1"/>
  </cols>
  <sheetData>
    <row r="1" spans="1:3">
      <c r="B1" t="s">
        <v>116</v>
      </c>
      <c r="C1" t="s">
        <v>117</v>
      </c>
    </row>
    <row r="2" spans="1:3">
      <c r="A2" s="26">
        <v>36586</v>
      </c>
      <c r="B2" s="27">
        <f>quarterly!E42</f>
        <v>5249518</v>
      </c>
      <c r="C2" s="28"/>
    </row>
    <row r="3" spans="1:3">
      <c r="A3" s="26">
        <v>36678</v>
      </c>
      <c r="B3" s="27">
        <f>quarterly!E43</f>
        <v>5904001</v>
      </c>
      <c r="C3" s="28"/>
    </row>
    <row r="4" spans="1:3">
      <c r="A4" s="26">
        <v>36770</v>
      </c>
      <c r="B4" s="27">
        <f>quarterly!E44</f>
        <v>5440791</v>
      </c>
      <c r="C4" s="28"/>
    </row>
    <row r="5" spans="1:3">
      <c r="A5" s="26">
        <v>36861</v>
      </c>
      <c r="B5" s="27">
        <f>quarterly!E45</f>
        <v>5761955</v>
      </c>
      <c r="C5" s="28"/>
    </row>
    <row r="6" spans="1:3">
      <c r="A6" s="26">
        <v>36951</v>
      </c>
      <c r="B6" s="27">
        <f>quarterly!E46</f>
        <v>5249129</v>
      </c>
      <c r="C6" s="28">
        <f t="shared" ref="C6:C65" si="0">100*(B6/B2-1)</f>
        <v>-7.4102041368373506E-3</v>
      </c>
    </row>
    <row r="7" spans="1:3">
      <c r="A7" s="26">
        <v>37043</v>
      </c>
      <c r="B7" s="27">
        <f>quarterly!E47</f>
        <v>5957303</v>
      </c>
      <c r="C7" s="28">
        <f t="shared" si="0"/>
        <v>0.90281150020130596</v>
      </c>
    </row>
    <row r="8" spans="1:3">
      <c r="A8" s="26">
        <v>37135</v>
      </c>
      <c r="B8" s="27">
        <f>quarterly!E48</f>
        <v>5581774</v>
      </c>
      <c r="C8" s="28">
        <f t="shared" si="0"/>
        <v>2.5912224895240366</v>
      </c>
    </row>
    <row r="9" spans="1:3">
      <c r="A9" s="26">
        <v>37226</v>
      </c>
      <c r="B9" s="27">
        <f>quarterly!E49</f>
        <v>5944495</v>
      </c>
      <c r="C9" s="28">
        <f t="shared" si="0"/>
        <v>3.1680219647671759</v>
      </c>
    </row>
    <row r="10" spans="1:3">
      <c r="A10" s="26">
        <v>37316</v>
      </c>
      <c r="B10" s="27">
        <f>quarterly!E50</f>
        <v>5321686</v>
      </c>
      <c r="C10" s="28">
        <f t="shared" si="0"/>
        <v>1.3822674199853058</v>
      </c>
    </row>
    <row r="11" spans="1:3">
      <c r="A11" s="26">
        <v>37408</v>
      </c>
      <c r="B11" s="27">
        <f>quarterly!E51</f>
        <v>6187346</v>
      </c>
      <c r="C11" s="28">
        <f t="shared" si="0"/>
        <v>3.8615292859873085</v>
      </c>
    </row>
    <row r="12" spans="1:3">
      <c r="A12" s="26">
        <v>37500</v>
      </c>
      <c r="B12" s="27">
        <f>quarterly!E52</f>
        <v>5790531</v>
      </c>
      <c r="C12" s="28">
        <f t="shared" si="0"/>
        <v>3.7399758571379005</v>
      </c>
    </row>
    <row r="13" spans="1:3">
      <c r="A13" s="26">
        <v>37591</v>
      </c>
      <c r="B13" s="27">
        <f>quarterly!E53</f>
        <v>5998173</v>
      </c>
      <c r="C13" s="28">
        <f t="shared" si="0"/>
        <v>0.90298671291673127</v>
      </c>
    </row>
    <row r="14" spans="1:3">
      <c r="A14" s="26">
        <v>37681</v>
      </c>
      <c r="B14" s="27">
        <f>quarterly!E54</f>
        <v>5498240</v>
      </c>
      <c r="C14" s="28">
        <f t="shared" si="0"/>
        <v>3.3176327953208906</v>
      </c>
    </row>
    <row r="15" spans="1:3">
      <c r="A15" s="26">
        <v>37773</v>
      </c>
      <c r="B15" s="27">
        <f>quarterly!E55</f>
        <v>6387990</v>
      </c>
      <c r="C15" s="28">
        <f t="shared" si="0"/>
        <v>3.2428120231194457</v>
      </c>
    </row>
    <row r="16" spans="1:3">
      <c r="A16" s="26">
        <v>37865</v>
      </c>
      <c r="B16" s="27">
        <f>quarterly!E56</f>
        <v>5842775</v>
      </c>
      <c r="C16" s="28">
        <f t="shared" si="0"/>
        <v>0.90223159154143584</v>
      </c>
    </row>
    <row r="17" spans="1:3">
      <c r="A17" s="26">
        <v>37956</v>
      </c>
      <c r="B17" s="27">
        <f>quarterly!E57</f>
        <v>6200411</v>
      </c>
      <c r="C17" s="28">
        <f t="shared" si="0"/>
        <v>3.3716600038044886</v>
      </c>
    </row>
    <row r="18" spans="1:3">
      <c r="A18" s="26">
        <v>38047</v>
      </c>
      <c r="B18" s="27">
        <f>quarterly!E58</f>
        <v>5739404</v>
      </c>
      <c r="C18" s="28">
        <f t="shared" si="0"/>
        <v>4.3862035851472525</v>
      </c>
    </row>
    <row r="19" spans="1:3">
      <c r="A19" s="26">
        <v>38139</v>
      </c>
      <c r="B19" s="27">
        <f>quarterly!E59</f>
        <v>6620938</v>
      </c>
      <c r="C19" s="28">
        <f t="shared" si="0"/>
        <v>3.6466556772944303</v>
      </c>
    </row>
    <row r="20" spans="1:3">
      <c r="A20" s="26">
        <v>38231</v>
      </c>
      <c r="B20" s="27">
        <f>quarterly!E60</f>
        <v>6202285</v>
      </c>
      <c r="C20" s="28">
        <f t="shared" si="0"/>
        <v>6.1530693891173271</v>
      </c>
    </row>
    <row r="21" spans="1:3">
      <c r="A21" s="26">
        <v>38322</v>
      </c>
      <c r="B21" s="27">
        <f>quarterly!E61</f>
        <v>6365435</v>
      </c>
      <c r="C21" s="28">
        <f t="shared" si="0"/>
        <v>2.6615009875958329</v>
      </c>
    </row>
    <row r="22" spans="1:3">
      <c r="A22" s="26">
        <v>38412</v>
      </c>
      <c r="B22" s="27">
        <f>quarterly!E62</f>
        <v>5994798</v>
      </c>
      <c r="C22" s="28">
        <f t="shared" si="0"/>
        <v>4.4498348609019356</v>
      </c>
    </row>
    <row r="23" spans="1:3">
      <c r="A23" s="26">
        <v>38504</v>
      </c>
      <c r="B23" s="27">
        <f>quarterly!E63</f>
        <v>6884146</v>
      </c>
      <c r="C23" s="28">
        <f t="shared" si="0"/>
        <v>3.9753883815254021</v>
      </c>
    </row>
    <row r="24" spans="1:3">
      <c r="A24" s="26">
        <v>38596</v>
      </c>
      <c r="B24" s="27">
        <f>quarterly!E64</f>
        <v>6438360</v>
      </c>
      <c r="C24" s="28">
        <f t="shared" si="0"/>
        <v>3.8062584998915794</v>
      </c>
    </row>
    <row r="25" spans="1:3">
      <c r="A25" s="26">
        <v>38687</v>
      </c>
      <c r="B25" s="27">
        <f>quarterly!E65</f>
        <v>6712936</v>
      </c>
      <c r="C25" s="28">
        <f t="shared" si="0"/>
        <v>5.4591869997887121</v>
      </c>
    </row>
    <row r="26" spans="1:3">
      <c r="A26" s="26">
        <v>38777</v>
      </c>
      <c r="B26" s="27">
        <f>quarterly!E66</f>
        <v>6259400</v>
      </c>
      <c r="C26" s="28">
        <f t="shared" si="0"/>
        <v>4.4138601500834485</v>
      </c>
    </row>
    <row r="27" spans="1:3">
      <c r="A27" s="26">
        <v>38869</v>
      </c>
      <c r="B27" s="27">
        <f>quarterly!E67</f>
        <v>7150289</v>
      </c>
      <c r="C27" s="28">
        <f t="shared" si="0"/>
        <v>3.8660278268357384</v>
      </c>
    </row>
    <row r="28" spans="1:3">
      <c r="A28" s="26">
        <v>38961</v>
      </c>
      <c r="B28" s="27">
        <f>quarterly!E68</f>
        <v>6807897</v>
      </c>
      <c r="C28" s="28">
        <f t="shared" si="0"/>
        <v>5.7396138146981635</v>
      </c>
    </row>
    <row r="29" spans="1:3">
      <c r="A29" s="26">
        <v>39052</v>
      </c>
      <c r="B29" s="27">
        <f>quarterly!E69</f>
        <v>7061326</v>
      </c>
      <c r="C29" s="28">
        <f t="shared" si="0"/>
        <v>5.189830500395054</v>
      </c>
    </row>
    <row r="30" spans="1:3">
      <c r="A30" s="26">
        <v>39142</v>
      </c>
      <c r="B30" s="27">
        <f>quarterly!E70</f>
        <v>6417302</v>
      </c>
      <c r="C30" s="28">
        <f t="shared" si="0"/>
        <v>2.5226379525194131</v>
      </c>
    </row>
    <row r="31" spans="1:3">
      <c r="A31" s="26">
        <v>39234</v>
      </c>
      <c r="B31" s="27">
        <f>quarterly!E71</f>
        <v>7442694</v>
      </c>
      <c r="C31" s="28">
        <f t="shared" si="0"/>
        <v>4.0894151271368084</v>
      </c>
    </row>
    <row r="32" spans="1:3">
      <c r="A32" s="26">
        <v>39326</v>
      </c>
      <c r="B32" s="27">
        <f>quarterly!E72</f>
        <v>7171628</v>
      </c>
      <c r="C32" s="28">
        <f t="shared" si="0"/>
        <v>5.342780597297514</v>
      </c>
    </row>
    <row r="33" spans="1:3">
      <c r="A33" s="26">
        <v>39417</v>
      </c>
      <c r="B33" s="27">
        <f>quarterly!E73</f>
        <v>7492403</v>
      </c>
      <c r="C33" s="28">
        <f t="shared" si="0"/>
        <v>6.1047599275263709</v>
      </c>
    </row>
    <row r="34" spans="1:3">
      <c r="A34" s="26">
        <v>39508</v>
      </c>
      <c r="B34" s="27">
        <f>quarterly!E74</f>
        <v>6837878</v>
      </c>
      <c r="C34" s="28">
        <f t="shared" si="0"/>
        <v>6.5537822592734551</v>
      </c>
    </row>
    <row r="35" spans="1:3">
      <c r="A35" s="26">
        <v>39600</v>
      </c>
      <c r="B35" s="27">
        <f>quarterly!E75</f>
        <v>7955173</v>
      </c>
      <c r="C35" s="28">
        <f t="shared" si="0"/>
        <v>6.8856653249481869</v>
      </c>
    </row>
    <row r="36" spans="1:3">
      <c r="A36" s="26">
        <v>39692</v>
      </c>
      <c r="B36" s="27">
        <f>quarterly!E76</f>
        <v>7678219</v>
      </c>
      <c r="C36" s="28">
        <f t="shared" si="0"/>
        <v>7.0638214921354026</v>
      </c>
    </row>
    <row r="37" spans="1:3">
      <c r="A37" s="26">
        <v>39783</v>
      </c>
      <c r="B37" s="27">
        <f>quarterly!E77</f>
        <v>7806556</v>
      </c>
      <c r="C37" s="28">
        <f t="shared" si="0"/>
        <v>4.1929538493858276</v>
      </c>
    </row>
    <row r="38" spans="1:3">
      <c r="A38" s="26">
        <v>39873</v>
      </c>
      <c r="B38" s="27">
        <f>quarterly!E78</f>
        <v>7039510</v>
      </c>
      <c r="C38" s="28">
        <f t="shared" si="0"/>
        <v>2.9487510599048417</v>
      </c>
    </row>
    <row r="39" spans="1:3">
      <c r="A39" s="26">
        <v>39965</v>
      </c>
      <c r="B39" s="27">
        <f>quarterly!E79</f>
        <v>8130167</v>
      </c>
      <c r="C39" s="28">
        <f t="shared" si="0"/>
        <v>2.1997510299273104</v>
      </c>
    </row>
    <row r="40" spans="1:3">
      <c r="A40" s="26">
        <v>40057</v>
      </c>
      <c r="B40" s="27">
        <f>quarterly!E80</f>
        <v>7956762</v>
      </c>
      <c r="C40" s="28">
        <f t="shared" si="0"/>
        <v>3.6277032473285731</v>
      </c>
    </row>
    <row r="41" spans="1:3">
      <c r="A41" s="26">
        <v>40148</v>
      </c>
      <c r="B41" s="27">
        <f>quarterly!E81</f>
        <v>8167814</v>
      </c>
      <c r="C41" s="28">
        <f t="shared" si="0"/>
        <v>4.6276232438478671</v>
      </c>
    </row>
    <row r="42" spans="1:3">
      <c r="A42" s="26">
        <v>40238</v>
      </c>
      <c r="B42" s="27">
        <f>quarterly!E82</f>
        <v>7266227</v>
      </c>
      <c r="C42" s="28">
        <f t="shared" si="0"/>
        <v>3.2206360954100566</v>
      </c>
    </row>
    <row r="43" spans="1:3">
      <c r="A43" s="26">
        <v>40330</v>
      </c>
      <c r="B43" s="27">
        <f>quarterly!E83</f>
        <v>8437640</v>
      </c>
      <c r="C43" s="28">
        <f t="shared" si="0"/>
        <v>3.7818780352236292</v>
      </c>
    </row>
    <row r="44" spans="1:3">
      <c r="A44" s="26">
        <v>40422</v>
      </c>
      <c r="B44" s="27">
        <f>quarterly!E84</f>
        <v>8251995</v>
      </c>
      <c r="C44" s="28">
        <f t="shared" si="0"/>
        <v>3.7104666445973766</v>
      </c>
    </row>
    <row r="45" spans="1:3">
      <c r="A45" s="26">
        <v>40513</v>
      </c>
      <c r="B45" s="27">
        <f>quarterly!E85</f>
        <v>8629817</v>
      </c>
      <c r="C45" s="28">
        <f t="shared" si="0"/>
        <v>5.6563849274726463</v>
      </c>
    </row>
    <row r="46" spans="1:3">
      <c r="A46" s="26">
        <v>40603</v>
      </c>
      <c r="B46" s="27">
        <f>quarterly!E86</f>
        <v>7715275</v>
      </c>
      <c r="C46" s="28">
        <f t="shared" si="0"/>
        <v>6.1799335473554651</v>
      </c>
    </row>
    <row r="47" spans="1:3">
      <c r="A47" s="26">
        <v>40695</v>
      </c>
      <c r="B47" s="27">
        <f>quarterly!E87</f>
        <v>8796981</v>
      </c>
      <c r="C47" s="28">
        <f t="shared" si="0"/>
        <v>4.2587856320013717</v>
      </c>
    </row>
    <row r="48" spans="1:3">
      <c r="A48" s="26">
        <v>40787</v>
      </c>
      <c r="B48" s="27">
        <f>quarterly!E88</f>
        <v>8683047</v>
      </c>
      <c r="C48" s="28">
        <f t="shared" si="0"/>
        <v>5.2236095635055602</v>
      </c>
    </row>
    <row r="49" spans="1:8">
      <c r="A49" s="26">
        <v>40878</v>
      </c>
      <c r="B49" s="27">
        <f>quarterly!E89</f>
        <v>9086166</v>
      </c>
      <c r="C49" s="28">
        <f t="shared" si="0"/>
        <v>5.2880495611900002</v>
      </c>
    </row>
    <row r="50" spans="1:8">
      <c r="A50" s="26">
        <v>40969</v>
      </c>
      <c r="B50" s="27">
        <f>quarterly!E90</f>
        <v>8101797</v>
      </c>
      <c r="C50" s="28">
        <f t="shared" si="0"/>
        <v>5.0098279063286899</v>
      </c>
    </row>
    <row r="51" spans="1:8">
      <c r="A51" s="26">
        <v>41061</v>
      </c>
      <c r="B51" s="27">
        <f>quarterly!E91</f>
        <v>9183013</v>
      </c>
      <c r="C51" s="28">
        <f t="shared" si="0"/>
        <v>4.388232735753328</v>
      </c>
    </row>
    <row r="52" spans="1:8">
      <c r="A52" s="26">
        <v>41153</v>
      </c>
      <c r="B52" s="27">
        <f>quarterly!E92</f>
        <v>9081845</v>
      </c>
      <c r="C52" s="28">
        <f t="shared" si="0"/>
        <v>4.5928347502898426</v>
      </c>
    </row>
    <row r="53" spans="1:8">
      <c r="A53" s="26">
        <v>41244</v>
      </c>
      <c r="B53" s="27">
        <f>quarterly!E93</f>
        <v>9670805</v>
      </c>
      <c r="C53" s="28">
        <f t="shared" si="0"/>
        <v>6.4343860765915917</v>
      </c>
    </row>
    <row r="54" spans="1:8">
      <c r="A54" s="26">
        <v>41334</v>
      </c>
      <c r="B54" s="27">
        <f>quarterly!E94</f>
        <v>8656909</v>
      </c>
      <c r="C54" s="28">
        <f t="shared" si="0"/>
        <v>6.8517145023505366</v>
      </c>
    </row>
    <row r="55" spans="1:8">
      <c r="A55" s="26">
        <v>41426</v>
      </c>
      <c r="B55" s="27">
        <f>quarterly!E95</f>
        <v>9833485</v>
      </c>
      <c r="C55" s="28">
        <f t="shared" si="0"/>
        <v>7.0834267576447951</v>
      </c>
    </row>
    <row r="56" spans="1:8">
      <c r="A56" s="26">
        <v>41518</v>
      </c>
      <c r="B56" s="27">
        <f>quarterly!E96</f>
        <v>9744162</v>
      </c>
      <c r="C56" s="28">
        <f t="shared" si="0"/>
        <v>7.2927582446077777</v>
      </c>
    </row>
    <row r="57" spans="1:8">
      <c r="A57" s="26">
        <v>41609</v>
      </c>
      <c r="B57" s="27">
        <f>quarterly!E97</f>
        <v>10252014</v>
      </c>
      <c r="C57" s="28">
        <f t="shared" si="0"/>
        <v>6.0099340230725273</v>
      </c>
      <c r="E57" s="29"/>
      <c r="F57" s="29"/>
      <c r="G57" s="29" t="s">
        <v>118</v>
      </c>
      <c r="H57" s="29" t="s">
        <v>119</v>
      </c>
    </row>
    <row r="58" spans="1:8">
      <c r="A58" s="26">
        <v>41699</v>
      </c>
      <c r="B58" s="27">
        <f>quarterly!E98</f>
        <v>9168558</v>
      </c>
      <c r="C58" s="28">
        <f t="shared" si="0"/>
        <v>5.9102966197288165</v>
      </c>
      <c r="E58" s="107">
        <v>2014</v>
      </c>
      <c r="F58" s="29" t="s">
        <v>120</v>
      </c>
      <c r="G58" s="30">
        <f t="shared" ref="G58:G69" si="1">C58</f>
        <v>5.9102966197288165</v>
      </c>
      <c r="H58" s="29"/>
    </row>
    <row r="59" spans="1:8">
      <c r="A59" s="26">
        <v>41791</v>
      </c>
      <c r="B59" s="27">
        <f>quarterly!E99</f>
        <v>10305085</v>
      </c>
      <c r="C59" s="28">
        <f t="shared" si="0"/>
        <v>4.7958582333730071</v>
      </c>
      <c r="E59" s="107"/>
      <c r="F59" s="29" t="s">
        <v>121</v>
      </c>
      <c r="G59" s="30">
        <f t="shared" si="1"/>
        <v>4.7958582333730071</v>
      </c>
      <c r="H59" s="29"/>
    </row>
    <row r="60" spans="1:8">
      <c r="A60" s="26">
        <v>41883</v>
      </c>
      <c r="B60" s="27">
        <f>quarterly!E100</f>
        <v>10331313</v>
      </c>
      <c r="C60" s="28">
        <f t="shared" si="0"/>
        <v>6.0256695239672808</v>
      </c>
      <c r="E60" s="107"/>
      <c r="F60" s="29" t="s">
        <v>122</v>
      </c>
      <c r="G60" s="30">
        <f t="shared" si="1"/>
        <v>6.0256695239672808</v>
      </c>
      <c r="H60" s="29"/>
    </row>
    <row r="61" spans="1:8">
      <c r="A61" s="26">
        <v>41974</v>
      </c>
      <c r="B61" s="27">
        <f>quarterly!E101</f>
        <v>10783199</v>
      </c>
      <c r="C61" s="28">
        <f t="shared" si="0"/>
        <v>5.1812746256491682</v>
      </c>
      <c r="E61" s="107"/>
      <c r="F61" s="29" t="s">
        <v>123</v>
      </c>
      <c r="G61" s="30">
        <f t="shared" si="1"/>
        <v>5.1812746256491682</v>
      </c>
      <c r="H61" s="29"/>
    </row>
    <row r="62" spans="1:8">
      <c r="A62" s="26">
        <v>42064</v>
      </c>
      <c r="B62" s="27">
        <f>quarterly!E102</f>
        <v>9609051</v>
      </c>
      <c r="C62" s="28">
        <f t="shared" si="0"/>
        <v>4.8043869057707855</v>
      </c>
      <c r="E62" s="107">
        <v>2015</v>
      </c>
      <c r="F62" s="29" t="s">
        <v>120</v>
      </c>
      <c r="G62" s="30">
        <f t="shared" si="1"/>
        <v>4.8043869057707855</v>
      </c>
      <c r="H62" s="30"/>
    </row>
    <row r="63" spans="1:8">
      <c r="A63" s="26">
        <v>42156</v>
      </c>
      <c r="B63" s="27">
        <f>quarterly!E103</f>
        <v>10846338</v>
      </c>
      <c r="C63" s="28">
        <f t="shared" si="0"/>
        <v>5.2522904954204641</v>
      </c>
      <c r="E63" s="107"/>
      <c r="F63" s="29" t="s">
        <v>121</v>
      </c>
      <c r="G63" s="30">
        <f t="shared" si="1"/>
        <v>5.2522904954204641</v>
      </c>
      <c r="H63" s="30"/>
    </row>
    <row r="64" spans="1:8">
      <c r="A64" s="26">
        <v>42248</v>
      </c>
      <c r="B64" s="27">
        <f>quarterly!E104</f>
        <v>10737402</v>
      </c>
      <c r="C64" s="28">
        <f t="shared" si="0"/>
        <v>3.9306620562168604</v>
      </c>
      <c r="E64" s="107"/>
      <c r="F64" s="29" t="s">
        <v>122</v>
      </c>
      <c r="G64" s="30">
        <f t="shared" si="1"/>
        <v>3.9306620562168604</v>
      </c>
      <c r="H64" s="30"/>
    </row>
    <row r="65" spans="1:10">
      <c r="A65" s="26">
        <v>42339</v>
      </c>
      <c r="B65" s="27">
        <f>quarterly!E105</f>
        <v>11366807</v>
      </c>
      <c r="C65" s="28">
        <f t="shared" si="0"/>
        <v>5.4121972524109108</v>
      </c>
      <c r="E65" s="107"/>
      <c r="F65" s="29" t="s">
        <v>123</v>
      </c>
      <c r="G65" s="30">
        <f t="shared" si="1"/>
        <v>5.4121972524109108</v>
      </c>
      <c r="H65" s="30"/>
    </row>
    <row r="66" spans="1:10">
      <c r="A66" s="26">
        <v>42430</v>
      </c>
      <c r="B66" s="27">
        <f>quarterly!E106</f>
        <v>10123441</v>
      </c>
      <c r="C66" s="28">
        <f t="shared" ref="C66" si="2">100*(B66/B62-1)</f>
        <v>5.35318211964948</v>
      </c>
      <c r="E66" s="107">
        <v>2016</v>
      </c>
      <c r="F66" s="29" t="s">
        <v>120</v>
      </c>
      <c r="G66" s="30">
        <f t="shared" si="1"/>
        <v>5.35318211964948</v>
      </c>
      <c r="H66" s="30"/>
    </row>
    <row r="67" spans="1:10">
      <c r="A67" s="26">
        <v>42522</v>
      </c>
      <c r="B67" s="27">
        <f>quarterly!E107</f>
        <v>11197082</v>
      </c>
      <c r="C67" s="28">
        <f t="shared" ref="C67" si="3">100*(B67/B63-1)</f>
        <v>3.2337550240459034</v>
      </c>
      <c r="E67" s="107"/>
      <c r="F67" s="29" t="s">
        <v>121</v>
      </c>
      <c r="G67" s="30">
        <f t="shared" si="1"/>
        <v>3.2337550240459034</v>
      </c>
      <c r="H67" s="30"/>
      <c r="J67" s="53"/>
    </row>
    <row r="68" spans="1:10">
      <c r="A68" s="26">
        <v>42614</v>
      </c>
      <c r="B68" s="27">
        <f>quarterly!E108</f>
        <v>11268033</v>
      </c>
      <c r="C68" s="28">
        <f t="shared" ref="C68" si="4">100*(B68/B64-1)</f>
        <v>4.9418937653633588</v>
      </c>
      <c r="E68" s="107"/>
      <c r="F68" s="29" t="s">
        <v>122</v>
      </c>
      <c r="G68" s="30">
        <f t="shared" si="1"/>
        <v>4.9418937653633588</v>
      </c>
      <c r="H68" s="30"/>
    </row>
    <row r="69" spans="1:10">
      <c r="A69" s="26">
        <v>42705</v>
      </c>
      <c r="B69" s="27">
        <f>quarterly!E109</f>
        <v>11785749</v>
      </c>
      <c r="C69" s="28">
        <f t="shared" ref="C69:C70" si="5">100*(B69/B65-1)</f>
        <v>3.6856612415430368</v>
      </c>
      <c r="E69" s="107"/>
      <c r="F69" s="29" t="s">
        <v>123</v>
      </c>
      <c r="G69" s="30">
        <f t="shared" si="1"/>
        <v>3.6856612415430368</v>
      </c>
      <c r="H69" s="30">
        <f>G69</f>
        <v>3.6856612415430368</v>
      </c>
    </row>
    <row r="70" spans="1:10">
      <c r="A70" s="26">
        <v>42795</v>
      </c>
      <c r="B70" s="27">
        <f>quarterly!E110</f>
        <v>10461781</v>
      </c>
      <c r="C70" s="28">
        <f t="shared" si="5"/>
        <v>3.3421442373200883</v>
      </c>
      <c r="E70" s="107">
        <v>2017</v>
      </c>
      <c r="F70" s="29" t="s">
        <v>120</v>
      </c>
      <c r="G70" s="30"/>
      <c r="H70" s="30">
        <v>4.5999999999999996</v>
      </c>
    </row>
    <row r="71" spans="1:10">
      <c r="A71" s="26">
        <v>42887</v>
      </c>
      <c r="B71" s="27"/>
      <c r="C71" s="31"/>
      <c r="E71" s="107"/>
      <c r="F71" s="29" t="s">
        <v>121</v>
      </c>
      <c r="G71" s="29"/>
      <c r="H71" s="30">
        <v>4.9000000000000004</v>
      </c>
    </row>
    <row r="72" spans="1:10">
      <c r="A72" s="26">
        <v>42979</v>
      </c>
      <c r="B72" s="27"/>
      <c r="C72" s="31"/>
      <c r="E72" s="107"/>
      <c r="F72" s="29" t="s">
        <v>122</v>
      </c>
      <c r="G72" s="29"/>
      <c r="H72" s="30">
        <v>4.5999999999999996</v>
      </c>
    </row>
    <row r="73" spans="1:10">
      <c r="A73" s="26">
        <v>43070</v>
      </c>
      <c r="B73" s="27"/>
      <c r="C73" s="31"/>
      <c r="E73" s="107"/>
      <c r="F73" s="29" t="s">
        <v>123</v>
      </c>
      <c r="G73" s="29"/>
      <c r="H73" s="30">
        <v>4.7</v>
      </c>
    </row>
    <row r="74" spans="1:10">
      <c r="A74" s="26">
        <v>43160</v>
      </c>
      <c r="B74" s="27"/>
      <c r="C74" s="31"/>
      <c r="F74" s="26"/>
    </row>
    <row r="75" spans="1:10">
      <c r="A75" s="26">
        <v>43252</v>
      </c>
      <c r="B75" s="27"/>
      <c r="C75" s="31"/>
      <c r="F75" s="26"/>
    </row>
    <row r="76" spans="1:10">
      <c r="A76" s="26">
        <v>43344</v>
      </c>
      <c r="B76" s="27"/>
      <c r="C76" s="31"/>
      <c r="F76" s="26"/>
    </row>
    <row r="77" spans="1:10">
      <c r="A77" s="26">
        <v>43435</v>
      </c>
      <c r="B77" s="27"/>
      <c r="C77" s="31"/>
      <c r="F77" s="26"/>
    </row>
    <row r="78" spans="1:10">
      <c r="A78" s="26">
        <v>43525</v>
      </c>
      <c r="B78" s="27"/>
      <c r="C78" s="31"/>
      <c r="F78" s="26"/>
    </row>
    <row r="79" spans="1:10">
      <c r="A79" s="26">
        <v>43617</v>
      </c>
      <c r="B79" s="27"/>
      <c r="C79" s="31"/>
      <c r="F79" s="26"/>
    </row>
    <row r="80" spans="1:10">
      <c r="A80" s="26">
        <v>43709</v>
      </c>
      <c r="B80" s="27"/>
      <c r="C80" s="31"/>
      <c r="F80" s="26"/>
    </row>
    <row r="81" spans="1:3">
      <c r="A81" s="26">
        <v>43800</v>
      </c>
      <c r="B81" s="27"/>
      <c r="C81" s="31"/>
    </row>
  </sheetData>
  <mergeCells count="4">
    <mergeCell ref="E58:E61"/>
    <mergeCell ref="E62:E65"/>
    <mergeCell ref="E66:E69"/>
    <mergeCell ref="E70:E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0"/>
  <sheetViews>
    <sheetView zoomScale="80" zoomScaleNormal="80" workbookViewId="0">
      <selection activeCell="N14" sqref="N14:N19"/>
    </sheetView>
  </sheetViews>
  <sheetFormatPr defaultColWidth="9.140625" defaultRowHeight="15"/>
  <cols>
    <col min="2" max="2" width="12.5703125" customWidth="1"/>
    <col min="3" max="3" width="9.28515625" bestFit="1" customWidth="1"/>
  </cols>
  <sheetData>
    <row r="1" spans="1:14" ht="18.75">
      <c r="B1" s="32" t="s">
        <v>124</v>
      </c>
    </row>
    <row r="3" spans="1:14">
      <c r="B3" s="29"/>
      <c r="C3" s="33">
        <v>41699</v>
      </c>
      <c r="D3" s="33">
        <v>41791</v>
      </c>
      <c r="E3" s="33">
        <v>41883</v>
      </c>
      <c r="F3" s="33">
        <v>41974</v>
      </c>
      <c r="G3" s="33">
        <v>42064</v>
      </c>
      <c r="H3" s="33">
        <v>42156</v>
      </c>
      <c r="I3" s="33">
        <v>42248</v>
      </c>
      <c r="J3" s="33">
        <v>42339</v>
      </c>
      <c r="K3" s="33">
        <v>42430</v>
      </c>
      <c r="L3" s="33">
        <v>42522</v>
      </c>
      <c r="M3" s="33">
        <v>42614</v>
      </c>
      <c r="N3" s="33">
        <v>42705</v>
      </c>
    </row>
    <row r="4" spans="1:14">
      <c r="B4" s="35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5.9102966197288165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4.7958582333730071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6.0256695239672808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5.1812746256491682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4.8043869057707855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5.2522904954204641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3.9306620562168604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5.4121972524109108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5.35318211964948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3.2337550240459034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4.9418937653633588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3.6856612415430368</v>
      </c>
    </row>
    <row r="5" spans="1:14">
      <c r="A5" s="49" t="s">
        <v>136</v>
      </c>
      <c r="B5" s="35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5.4475540571645276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4.4320908365988343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5.6577505060513067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6.0222675324802522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5.1086628456242344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5.6624490106429892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3.9885282887835327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5.8967971487004167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4.1586836713150666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3.1517625719352571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3.302927226992991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3.0674654434780013</v>
      </c>
    </row>
    <row r="6" spans="1:14">
      <c r="A6" s="49" t="s">
        <v>137</v>
      </c>
      <c r="B6" s="35" t="s">
        <v>9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7.1336043728090992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6.4354388934363627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6.2762329313828191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7.069599078593769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8.3822330971575099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7.9501965650645934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10.365415764184638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9.7048879996625139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3.5908994114731696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2.0999764943022914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1.0218882347942992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0.14000966815168603</v>
      </c>
    </row>
    <row r="7" spans="1:14">
      <c r="A7" s="49" t="s">
        <v>138</v>
      </c>
      <c r="B7" s="35" t="s">
        <v>10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23.911493682185856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5.0107933252458547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20.851217037895164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-3.0778916420017288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14.082518048008863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2.5159906597188586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-8.1049811399582676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-4.0215043050559451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5.2707074041383306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15.545872841027064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-0.31343957020104618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27.373054864665146</v>
      </c>
    </row>
    <row r="8" spans="1:14">
      <c r="A8" s="49" t="s">
        <v>139</v>
      </c>
      <c r="B8" s="35" t="s">
        <v>11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7.4721417534772128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13.222057007927578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14.029271780577313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8.836436878557663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-10.481578834237148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-2.2178525817845296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-5.6099285964378414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-5.6841181342594087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-1.7074757850042532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-6.5336536188216998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-1.5728947349723743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-12.274207286777571</v>
      </c>
    </row>
    <row r="9" spans="1:14">
      <c r="A9" s="49" t="s">
        <v>140</v>
      </c>
      <c r="B9" s="35" t="s">
        <v>12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16.357117768121743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13.898647295880595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23.331388978850075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7.4082761948828235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-1.3365110663497215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-2.8195911205355806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-10.641325502597043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-6.0309108006683427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-2.7253769378341119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0.66408374658459834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-9.3095019751979322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-4.7091881761150312</v>
      </c>
    </row>
    <row r="10" spans="1:14">
      <c r="B10" s="35" t="s">
        <v>125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5.2365651390693158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4.0457717720769226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6.8001704751271541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3.4613364479179509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2.2057337554059808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3.2854757954218661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-0.74503307863204027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2.231727611002654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2.9847738543789415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-0.4934722366295663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2.1640707156478145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1.0080431221440422</v>
      </c>
    </row>
    <row r="11" spans="1:14">
      <c r="B11" s="36" t="s">
        <v>126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4.8101594267900838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2.9874621755828779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4.0037501711553736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4.4672957165825755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4.6316998625669292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5.0647640718464171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3.0803406656709331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5.5553021901737498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6.6012015459070428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4.7225197527931861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8.6332500092024524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4.8746819741991576</v>
      </c>
    </row>
    <row r="12" spans="1:14">
      <c r="B12" s="36" t="s">
        <v>127</v>
      </c>
      <c r="C12" s="30">
        <f>100*(INDEX(quarterly!$E:$O,MATCH(crec_trim!C$3,quarterly!$A:$A,0),MATCH(crec_trim!$B12,quarterly!$E$1:$O$1,0))/INDEX(quarterly!$E:$O,MATCH(crec_trim!C$3,quarterly!$A:$A,0)-4,MATCH(crec_trim!$B12,quarterly!$E$1:$O$1,0))-1)</f>
        <v>5.418915689010495</v>
      </c>
      <c r="D12" s="30">
        <f>100*(INDEX(quarterly!$E:$O,MATCH(crec_trim!D$3,quarterly!$A:$A,0),MATCH(crec_trim!$B12,quarterly!$E$1:$O$1,0))/INDEX(quarterly!$E:$O,MATCH(crec_trim!D$3,quarterly!$A:$A,0)-4,MATCH(crec_trim!$B12,quarterly!$E$1:$O$1,0))-1)</f>
        <v>5.0262493796520813</v>
      </c>
      <c r="E12" s="30">
        <f>100*(INDEX(quarterly!$E:$O,MATCH(crec_trim!E$3,quarterly!$A:$A,0),MATCH(crec_trim!$B12,quarterly!$E$1:$O$1,0))/INDEX(quarterly!$E:$O,MATCH(crec_trim!E$3,quarterly!$A:$A,0)-4,MATCH(crec_trim!$B12,quarterly!$E$1:$O$1,0))-1)</f>
        <v>5.7261203148483597</v>
      </c>
      <c r="F12" s="30">
        <f>100*(INDEX(quarterly!$E:$O,MATCH(crec_trim!F$3,quarterly!$A:$A,0),MATCH(crec_trim!$B12,quarterly!$E$1:$O$1,0))/INDEX(quarterly!$E:$O,MATCH(crec_trim!F$3,quarterly!$A:$A,0)-4,MATCH(crec_trim!$B12,quarterly!$E$1:$O$1,0))-1)</f>
        <v>5.4260492219196266</v>
      </c>
      <c r="G12" s="30">
        <f>100*(INDEX(quarterly!$E:$O,MATCH(crec_trim!G$3,quarterly!$A:$A,0),MATCH(crec_trim!$B12,quarterly!$E$1:$O$1,0))/INDEX(quarterly!$E:$O,MATCH(crec_trim!G$3,quarterly!$A:$A,0)-4,MATCH(crec_trim!$B12,quarterly!$E$1:$O$1,0))-1)</f>
        <v>5.4497560870603978</v>
      </c>
      <c r="H12" s="30">
        <f>100*(INDEX(quarterly!$E:$O,MATCH(crec_trim!H$3,quarterly!$A:$A,0),MATCH(crec_trim!$B12,quarterly!$E$1:$O$1,0))/INDEX(quarterly!$E:$O,MATCH(crec_trim!H$3,quarterly!$A:$A,0)-4,MATCH(crec_trim!$B12,quarterly!$E$1:$O$1,0))-1)</f>
        <v>5.9386471890634063</v>
      </c>
      <c r="I12" s="30">
        <f>100*(INDEX(quarterly!$E:$O,MATCH(crec_trim!I$3,quarterly!$A:$A,0),MATCH(crec_trim!$B12,quarterly!$E$1:$O$1,0))/INDEX(quarterly!$E:$O,MATCH(crec_trim!I$3,quarterly!$A:$A,0)-4,MATCH(crec_trim!$B12,quarterly!$E$1:$O$1,0))-1)</f>
        <v>5.700770101080832</v>
      </c>
      <c r="J12" s="30">
        <f>100*(INDEX(quarterly!$E:$O,MATCH(crec_trim!J$3,quarterly!$A:$A,0),MATCH(crec_trim!$B12,quarterly!$E$1:$O$1,0))/INDEX(quarterly!$E:$O,MATCH(crec_trim!J$3,quarterly!$A:$A,0)-4,MATCH(crec_trim!$B12,quarterly!$E$1:$O$1,0))-1)</f>
        <v>6.0010532238999215</v>
      </c>
      <c r="K12" s="30">
        <f>100*(INDEX(quarterly!$E:$O,MATCH(crec_trim!K$3,quarterly!$A:$A,0),MATCH(crec_trim!$B12,quarterly!$E$1:$O$1,0))/INDEX(quarterly!$E:$O,MATCH(crec_trim!K$3,quarterly!$A:$A,0)-4,MATCH(crec_trim!$B12,quarterly!$E$1:$O$1,0))-1)</f>
        <v>5.8938141145688183</v>
      </c>
      <c r="L12" s="30">
        <f>100*(INDEX(quarterly!$E:$O,MATCH(crec_trim!L$3,quarterly!$A:$A,0),MATCH(crec_trim!$B12,quarterly!$E$1:$O$1,0))/INDEX(quarterly!$E:$O,MATCH(crec_trim!L$3,quarterly!$A:$A,0)-4,MATCH(crec_trim!$B12,quarterly!$E$1:$O$1,0))-1)</f>
        <v>4.5701224518849282</v>
      </c>
      <c r="M12" s="30">
        <f>100*(INDEX(quarterly!$E:$O,MATCH(crec_trim!M$3,quarterly!$A:$A,0),MATCH(crec_trim!$B12,quarterly!$E$1:$O$1,0))/INDEX(quarterly!$E:$O,MATCH(crec_trim!M$3,quarterly!$A:$A,0)-4,MATCH(crec_trim!$B12,quarterly!$E$1:$O$1,0))-1)</f>
        <v>5.6245237755220279</v>
      </c>
      <c r="N12" s="30">
        <f>100*(INDEX(quarterly!$E:$O,MATCH(crec_trim!N$3,quarterly!$A:$A,0),MATCH(crec_trim!$B12,quarterly!$E$1:$O$1,0))/INDEX(quarterly!$E:$O,MATCH(crec_trim!N$3,quarterly!$A:$A,0)-4,MATCH(crec_trim!$B12,quarterly!$E$1:$O$1,0))-1)</f>
        <v>4.3812473398715968</v>
      </c>
    </row>
    <row r="14" spans="1:14">
      <c r="A14" s="49" t="s">
        <v>136</v>
      </c>
      <c r="B14" s="35" t="s">
        <v>3</v>
      </c>
      <c r="C14" s="63">
        <f>INDEX(quarterly!$E:$O,MATCH(crec_trim!C$3,quarterly!$A:$A,0),MATCH(crec_trim!$B14,quarterly!$E$1:$O$1,0))/1000</f>
        <v>6619.8339999999998</v>
      </c>
      <c r="D14" s="30">
        <f>INDEX(quarterly!$E:$O,MATCH(crec_trim!D$3,quarterly!$A:$A,0),MATCH(crec_trim!$B14,quarterly!$E$1:$O$1,0))/1000</f>
        <v>6743.3190000000004</v>
      </c>
      <c r="E14" s="30">
        <f>INDEX(quarterly!$E:$O,MATCH(crec_trim!E$3,quarterly!$A:$A,0),MATCH(crec_trim!$B14,quarterly!$E$1:$O$1,0))/1000</f>
        <v>6819.558</v>
      </c>
      <c r="F14" s="30">
        <f>INDEX(quarterly!$E:$O,MATCH(crec_trim!F$3,quarterly!$A:$A,0),MATCH(crec_trim!$B14,quarterly!$E$1:$O$1,0))/1000</f>
        <v>8229.23</v>
      </c>
      <c r="G14" s="30">
        <f>INDEX(quarterly!$E:$O,MATCH(crec_trim!G$3,quarterly!$A:$A,0),MATCH(crec_trim!$B14,quarterly!$E$1:$O$1,0))/1000</f>
        <v>6958.0190000000002</v>
      </c>
      <c r="H14" s="30">
        <f>INDEX(quarterly!$E:$O,MATCH(crec_trim!H$3,quarterly!$A:$A,0),MATCH(crec_trim!$B14,quarterly!$E$1:$O$1,0))/1000</f>
        <v>7125.1559999999999</v>
      </c>
      <c r="I14" s="30">
        <f>INDEX(quarterly!$E:$O,MATCH(crec_trim!I$3,quarterly!$A:$A,0),MATCH(crec_trim!$B14,quarterly!$E$1:$O$1,0))/1000</f>
        <v>7091.558</v>
      </c>
      <c r="J14" s="30">
        <f>INDEX(quarterly!$E:$O,MATCH(crec_trim!J$3,quarterly!$A:$A,0),MATCH(crec_trim!$B14,quarterly!$E$1:$O$1,0))/1000</f>
        <v>8714.491</v>
      </c>
      <c r="K14" s="30">
        <f>INDEX(quarterly!$E:$O,MATCH(crec_trim!K$3,quarterly!$A:$A,0),MATCH(crec_trim!$B14,quarterly!$E$1:$O$1,0))/1000</f>
        <v>7247.3810000000003</v>
      </c>
      <c r="L14" s="30">
        <f>INDEX(quarterly!$E:$O,MATCH(crec_trim!L$3,quarterly!$A:$A,0),MATCH(crec_trim!$B14,quarterly!$E$1:$O$1,0))/1000</f>
        <v>7349.7240000000002</v>
      </c>
      <c r="M14" s="30">
        <f>INDEX(quarterly!$E:$O,MATCH(crec_trim!M$3,quarterly!$A:$A,0),MATCH(crec_trim!$B14,quarterly!$E$1:$O$1,0))/1000</f>
        <v>7325.7870000000003</v>
      </c>
      <c r="N14" s="30">
        <f>INDEX(quarterly!$E:$O,MATCH(crec_trim!N$3,quarterly!$A:$A,0),MATCH(crec_trim!$B14,quarterly!$E$1:$O$1,0))/1000</f>
        <v>8981.8050000000003</v>
      </c>
    </row>
    <row r="15" spans="1:14">
      <c r="A15" s="49" t="s">
        <v>137</v>
      </c>
      <c r="B15" s="35" t="s">
        <v>9</v>
      </c>
      <c r="C15" s="30">
        <f>INDEX(quarterly!$E:$O,MATCH(crec_trim!C$3,quarterly!$A:$A,0),MATCH(crec_trim!$B15,quarterly!$E$1:$O$1,0))/1000</f>
        <v>979.21400000000006</v>
      </c>
      <c r="D15" s="30">
        <f>INDEX(quarterly!$E:$O,MATCH(crec_trim!D$3,quarterly!$A:$A,0),MATCH(crec_trim!$B15,quarterly!$E$1:$O$1,0))/1000</f>
        <v>1150.7639999999999</v>
      </c>
      <c r="E15" s="30">
        <f>INDEX(quarterly!$E:$O,MATCH(crec_trim!E$3,quarterly!$A:$A,0),MATCH(crec_trim!$B15,quarterly!$E$1:$O$1,0))/1000</f>
        <v>1215.6289999999999</v>
      </c>
      <c r="F15" s="30">
        <f>INDEX(quarterly!$E:$O,MATCH(crec_trim!F$3,quarterly!$A:$A,0),MATCH(crec_trim!$B15,quarterly!$E$1:$O$1,0))/1000</f>
        <v>1327.4960000000001</v>
      </c>
      <c r="G15" s="30">
        <f>INDEX(quarterly!$E:$O,MATCH(crec_trim!G$3,quarterly!$A:$A,0),MATCH(crec_trim!$B15,quarterly!$E$1:$O$1,0))/1000</f>
        <v>1061.2940000000001</v>
      </c>
      <c r="H15" s="30">
        <f>INDEX(quarterly!$E:$O,MATCH(crec_trim!H$3,quarterly!$A:$A,0),MATCH(crec_trim!$B15,quarterly!$E$1:$O$1,0))/1000</f>
        <v>1242.252</v>
      </c>
      <c r="I15" s="30">
        <f>INDEX(quarterly!$E:$O,MATCH(crec_trim!I$3,quarterly!$A:$A,0),MATCH(crec_trim!$B15,quarterly!$E$1:$O$1,0))/1000</f>
        <v>1341.634</v>
      </c>
      <c r="J15" s="30">
        <f>INDEX(quarterly!$E:$O,MATCH(crec_trim!J$3,quarterly!$A:$A,0),MATCH(crec_trim!$B15,quarterly!$E$1:$O$1,0))/1000</f>
        <v>1456.328</v>
      </c>
      <c r="K15" s="30">
        <f>INDEX(quarterly!$E:$O,MATCH(crec_trim!K$3,quarterly!$A:$A,0),MATCH(crec_trim!$B15,quarterly!$E$1:$O$1,0))/1000</f>
        <v>1099.404</v>
      </c>
      <c r="L15" s="30">
        <f>INDEX(quarterly!$E:$O,MATCH(crec_trim!L$3,quarterly!$A:$A,0),MATCH(crec_trim!$B15,quarterly!$E$1:$O$1,0))/1000</f>
        <v>1268.3389999999999</v>
      </c>
      <c r="M15" s="30">
        <f>INDEX(quarterly!$E:$O,MATCH(crec_trim!M$3,quarterly!$A:$A,0),MATCH(crec_trim!$B15,quarterly!$E$1:$O$1,0))/1000</f>
        <v>1355.3440000000001</v>
      </c>
      <c r="N15" s="30">
        <f>INDEX(quarterly!$E:$O,MATCH(crec_trim!N$3,quarterly!$A:$A,0),MATCH(crec_trim!$B15,quarterly!$E$1:$O$1,0))/1000</f>
        <v>1458.367</v>
      </c>
    </row>
    <row r="16" spans="1:14">
      <c r="A16" s="49" t="s">
        <v>138</v>
      </c>
      <c r="B16" s="35" t="s">
        <v>10</v>
      </c>
      <c r="C16" s="30">
        <f>INDEX(quarterly!$E:$O,MATCH(crec_trim!C$3,quarterly!$A:$A,0),MATCH(crec_trim!$B16,quarterly!$E$1:$O$1,0))/1000</f>
        <v>2198.7190000000001</v>
      </c>
      <c r="D16" s="30">
        <f>INDEX(quarterly!$E:$O,MATCH(crec_trim!D$3,quarterly!$A:$A,0),MATCH(crec_trim!$B16,quarterly!$E$1:$O$1,0))/1000</f>
        <v>2154.5390000000002</v>
      </c>
      <c r="E16" s="30">
        <f>INDEX(quarterly!$E:$O,MATCH(crec_trim!E$3,quarterly!$A:$A,0),MATCH(crec_trim!$B16,quarterly!$E$1:$O$1,0))/1000</f>
        <v>2853.1219999999998</v>
      </c>
      <c r="F16" s="30">
        <f>INDEX(quarterly!$E:$O,MATCH(crec_trim!F$3,quarterly!$A:$A,0),MATCH(crec_trim!$B16,quarterly!$E$1:$O$1,0))/1000</f>
        <v>1525.6479999999999</v>
      </c>
      <c r="G16" s="30">
        <f>INDEX(quarterly!$E:$O,MATCH(crec_trim!G$3,quarterly!$A:$A,0),MATCH(crec_trim!$B16,quarterly!$E$1:$O$1,0))/1000</f>
        <v>2508.3539999999998</v>
      </c>
      <c r="H16" s="30">
        <f>INDEX(quarterly!$E:$O,MATCH(crec_trim!H$3,quarterly!$A:$A,0),MATCH(crec_trim!$B16,quarterly!$E$1:$O$1,0))/1000</f>
        <v>2208.7469999999998</v>
      </c>
      <c r="I16" s="30">
        <f>INDEX(quarterly!$E:$O,MATCH(crec_trim!I$3,quarterly!$A:$A,0),MATCH(crec_trim!$B16,quarterly!$E$1:$O$1,0))/1000</f>
        <v>2621.877</v>
      </c>
      <c r="J16" s="30">
        <f>INDEX(quarterly!$E:$O,MATCH(crec_trim!J$3,quarterly!$A:$A,0),MATCH(crec_trim!$B16,quarterly!$E$1:$O$1,0))/1000</f>
        <v>1464.2940000000001</v>
      </c>
      <c r="K16" s="30">
        <f>INDEX(quarterly!$E:$O,MATCH(crec_trim!K$3,quarterly!$A:$A,0),MATCH(crec_trim!$B16,quarterly!$E$1:$O$1,0))/1000</f>
        <v>2640.5619999999999</v>
      </c>
      <c r="L16" s="30">
        <f>INDEX(quarterly!$E:$O,MATCH(crec_trim!L$3,quarterly!$A:$A,0),MATCH(crec_trim!$B16,quarterly!$E$1:$O$1,0))/1000</f>
        <v>2552.116</v>
      </c>
      <c r="M16" s="30">
        <f>INDEX(quarterly!$E:$O,MATCH(crec_trim!M$3,quarterly!$A:$A,0),MATCH(crec_trim!$B16,quarterly!$E$1:$O$1,0))/1000</f>
        <v>2613.6590000000001</v>
      </c>
      <c r="N16" s="30">
        <f>INDEX(quarterly!$E:$O,MATCH(crec_trim!N$3,quarterly!$A:$A,0),MATCH(crec_trim!$B16,quarterly!$E$1:$O$1,0))/1000</f>
        <v>1865.116</v>
      </c>
    </row>
    <row r="17" spans="1:21">
      <c r="A17" s="49" t="s">
        <v>139</v>
      </c>
      <c r="B17" s="35" t="s">
        <v>11</v>
      </c>
      <c r="C17" s="30">
        <f>INDEX(quarterly!$E:$O,MATCH(crec_trim!C$3,quarterly!$A:$A,0),MATCH(crec_trim!$B17,quarterly!$E$1:$O$1,0))/1000</f>
        <v>3256.58</v>
      </c>
      <c r="D17" s="30">
        <f>INDEX(quarterly!$E:$O,MATCH(crec_trim!D$3,quarterly!$A:$A,0),MATCH(crec_trim!$B17,quarterly!$E$1:$O$1,0))/1000</f>
        <v>3482.107</v>
      </c>
      <c r="E17" s="30">
        <f>INDEX(quarterly!$E:$O,MATCH(crec_trim!E$3,quarterly!$A:$A,0),MATCH(crec_trim!$B17,quarterly!$E$1:$O$1,0))/1000</f>
        <v>3578.6729999999998</v>
      </c>
      <c r="F17" s="30">
        <f>INDEX(quarterly!$E:$O,MATCH(crec_trim!F$3,quarterly!$A:$A,0),MATCH(crec_trim!$B17,quarterly!$E$1:$O$1,0))/1000</f>
        <v>3698.1990000000001</v>
      </c>
      <c r="G17" s="30">
        <f>INDEX(quarterly!$E:$O,MATCH(crec_trim!G$3,quarterly!$A:$A,0),MATCH(crec_trim!$B17,quarterly!$E$1:$O$1,0))/1000</f>
        <v>2915.239</v>
      </c>
      <c r="H17" s="30">
        <f>INDEX(quarterly!$E:$O,MATCH(crec_trim!H$3,quarterly!$A:$A,0),MATCH(crec_trim!$B17,quarterly!$E$1:$O$1,0))/1000</f>
        <v>3404.8789999999999</v>
      </c>
      <c r="I17" s="30">
        <f>INDEX(quarterly!$E:$O,MATCH(crec_trim!I$3,quarterly!$A:$A,0),MATCH(crec_trim!$B17,quarterly!$E$1:$O$1,0))/1000</f>
        <v>3377.9119999999998</v>
      </c>
      <c r="J17" s="30">
        <f>INDEX(quarterly!$E:$O,MATCH(crec_trim!J$3,quarterly!$A:$A,0),MATCH(crec_trim!$B17,quarterly!$E$1:$O$1,0))/1000</f>
        <v>3487.989</v>
      </c>
      <c r="K17" s="30">
        <f>INDEX(quarterly!$E:$O,MATCH(crec_trim!K$3,quarterly!$A:$A,0),MATCH(crec_trim!$B17,quarterly!$E$1:$O$1,0))/1000</f>
        <v>2865.462</v>
      </c>
      <c r="L17" s="30">
        <f>INDEX(quarterly!$E:$O,MATCH(crec_trim!L$3,quarterly!$A:$A,0),MATCH(crec_trim!$B17,quarterly!$E$1:$O$1,0))/1000</f>
        <v>3182.4160000000002</v>
      </c>
      <c r="M17" s="30">
        <f>INDEX(quarterly!$E:$O,MATCH(crec_trim!M$3,quarterly!$A:$A,0),MATCH(crec_trim!$B17,quarterly!$E$1:$O$1,0))/1000</f>
        <v>3324.7809999999999</v>
      </c>
      <c r="N17" s="30">
        <f>INDEX(quarterly!$E:$O,MATCH(crec_trim!N$3,quarterly!$A:$A,0),MATCH(crec_trim!$B17,quarterly!$E$1:$O$1,0))/1000</f>
        <v>3059.866</v>
      </c>
    </row>
    <row r="18" spans="1:21">
      <c r="A18" s="49" t="s">
        <v>140</v>
      </c>
      <c r="B18" s="35" t="s">
        <v>12</v>
      </c>
      <c r="C18" s="30">
        <f>INDEX(quarterly!$E:$O,MATCH(crec_trim!C$3,quarterly!$A:$A,0),MATCH(crec_trim!$B18,quarterly!$E$1:$O$1,0))/1000</f>
        <v>3885.7890000000002</v>
      </c>
      <c r="D18" s="30">
        <f>INDEX(quarterly!$E:$O,MATCH(crec_trim!D$3,quarterly!$A:$A,0),MATCH(crec_trim!$B18,quarterly!$E$1:$O$1,0))/1000</f>
        <v>3225.645</v>
      </c>
      <c r="E18" s="30">
        <f>INDEX(quarterly!$E:$O,MATCH(crec_trim!E$3,quarterly!$A:$A,0),MATCH(crec_trim!$B18,quarterly!$E$1:$O$1,0))/1000</f>
        <v>4135.6689999999999</v>
      </c>
      <c r="F18" s="30">
        <f>INDEX(quarterly!$E:$O,MATCH(crec_trim!F$3,quarterly!$A:$A,0),MATCH(crec_trim!$B18,quarterly!$E$1:$O$1,0))/1000</f>
        <v>3997.373</v>
      </c>
      <c r="G18" s="30">
        <f>INDEX(quarterly!$E:$O,MATCH(crec_trim!G$3,quarterly!$A:$A,0),MATCH(crec_trim!$B18,quarterly!$E$1:$O$1,0))/1000</f>
        <v>3833.855</v>
      </c>
      <c r="H18" s="30">
        <f>INDEX(quarterly!$E:$O,MATCH(crec_trim!H$3,quarterly!$A:$A,0),MATCH(crec_trim!$B18,quarterly!$E$1:$O$1,0))/1000</f>
        <v>3134.6950000000002</v>
      </c>
      <c r="I18" s="30">
        <f>INDEX(quarterly!$E:$O,MATCH(crec_trim!I$3,quarterly!$A:$A,0),MATCH(crec_trim!$B18,quarterly!$E$1:$O$1,0))/1000</f>
        <v>3695.5790000000002</v>
      </c>
      <c r="J18" s="30">
        <f>INDEX(quarterly!$E:$O,MATCH(crec_trim!J$3,quarterly!$A:$A,0),MATCH(crec_trim!$B18,quarterly!$E$1:$O$1,0))/1000</f>
        <v>3756.2950000000001</v>
      </c>
      <c r="K18" s="30">
        <f>INDEX(quarterly!$E:$O,MATCH(crec_trim!K$3,quarterly!$A:$A,0),MATCH(crec_trim!$B18,quarterly!$E$1:$O$1,0))/1000</f>
        <v>3729.3679999999999</v>
      </c>
      <c r="L18" s="30">
        <f>INDEX(quarterly!$E:$O,MATCH(crec_trim!L$3,quarterly!$A:$A,0),MATCH(crec_trim!$B18,quarterly!$E$1:$O$1,0))/1000</f>
        <v>3155.5120000000002</v>
      </c>
      <c r="M18" s="30">
        <f>INDEX(quarterly!$E:$O,MATCH(crec_trim!M$3,quarterly!$A:$A,0),MATCH(crec_trim!$B18,quarterly!$E$1:$O$1,0))/1000</f>
        <v>3351.5390000000002</v>
      </c>
      <c r="N18" s="30">
        <f>INDEX(quarterly!$E:$O,MATCH(crec_trim!N$3,quarterly!$A:$A,0),MATCH(crec_trim!$B18,quarterly!$E$1:$O$1,0))/1000</f>
        <v>3579.404</v>
      </c>
    </row>
    <row r="19" spans="1:21">
      <c r="A19" s="49" t="s">
        <v>143</v>
      </c>
      <c r="B19" s="64" t="s">
        <v>144</v>
      </c>
      <c r="C19" s="53">
        <f>C17-C18</f>
        <v>-629.20900000000029</v>
      </c>
      <c r="D19" s="53">
        <f t="shared" ref="D19:J19" si="0">D17-D18</f>
        <v>256.46199999999999</v>
      </c>
      <c r="E19" s="53">
        <f t="shared" si="0"/>
        <v>-556.99600000000009</v>
      </c>
      <c r="F19" s="53">
        <f t="shared" si="0"/>
        <v>-299.17399999999998</v>
      </c>
      <c r="G19" s="53">
        <f t="shared" si="0"/>
        <v>-918.61599999999999</v>
      </c>
      <c r="H19" s="53">
        <f t="shared" si="0"/>
        <v>270.18399999999974</v>
      </c>
      <c r="I19" s="53">
        <f t="shared" si="0"/>
        <v>-317.66700000000037</v>
      </c>
      <c r="J19" s="53">
        <f t="shared" si="0"/>
        <v>-268.30600000000004</v>
      </c>
      <c r="K19" s="53">
        <f t="shared" ref="K19:M19" si="1">K17-K18</f>
        <v>-863.90599999999995</v>
      </c>
      <c r="L19" s="53">
        <f t="shared" si="1"/>
        <v>26.903999999999996</v>
      </c>
      <c r="M19" s="53">
        <f t="shared" si="1"/>
        <v>-26.758000000000266</v>
      </c>
      <c r="N19" s="53">
        <f t="shared" ref="N19" si="2">N17-N18</f>
        <v>-519.53800000000001</v>
      </c>
    </row>
    <row r="22" spans="1:21">
      <c r="C22" s="49">
        <v>7</v>
      </c>
      <c r="D22" s="49">
        <v>6</v>
      </c>
      <c r="E22" s="49">
        <v>5</v>
      </c>
      <c r="F22" s="49">
        <v>4</v>
      </c>
      <c r="G22" s="49">
        <v>3</v>
      </c>
      <c r="H22" s="49">
        <v>2</v>
      </c>
      <c r="I22" s="49">
        <v>1</v>
      </c>
      <c r="J22" s="49">
        <v>0</v>
      </c>
    </row>
    <row r="23" spans="1:21">
      <c r="B23" s="29"/>
      <c r="C23" s="33">
        <f t="shared" ref="C23:J23" ca="1" si="3">OFFSET($B$3,0,COUNT($C$3:$XFD$3)-C22,1,1)</f>
        <v>42064</v>
      </c>
      <c r="D23" s="33">
        <f t="shared" ca="1" si="3"/>
        <v>42156</v>
      </c>
      <c r="E23" s="33">
        <f t="shared" ca="1" si="3"/>
        <v>42248</v>
      </c>
      <c r="F23" s="33">
        <f t="shared" ca="1" si="3"/>
        <v>42339</v>
      </c>
      <c r="G23" s="33">
        <f t="shared" ca="1" si="3"/>
        <v>42430</v>
      </c>
      <c r="H23" s="33">
        <f t="shared" ca="1" si="3"/>
        <v>42522</v>
      </c>
      <c r="I23" s="33">
        <f t="shared" ca="1" si="3"/>
        <v>42614</v>
      </c>
      <c r="J23" s="33">
        <f t="shared" ca="1" si="3"/>
        <v>42705</v>
      </c>
      <c r="N23" s="52" t="s">
        <v>136</v>
      </c>
      <c r="U23" s="52" t="s">
        <v>139</v>
      </c>
    </row>
    <row r="24" spans="1:21">
      <c r="B24" s="36" t="s">
        <v>136</v>
      </c>
      <c r="C24" s="30">
        <f t="shared" ref="C24:J28" ca="1" si="4">INDEX($C$4:$XFD$12,MATCH($B24,$A$4:$A$12,0),MATCH(C$23,$C$3:$XFD$3,0))</f>
        <v>5.1086628456242344</v>
      </c>
      <c r="D24" s="30">
        <f t="shared" ca="1" si="4"/>
        <v>5.6624490106429892</v>
      </c>
      <c r="E24" s="30">
        <f t="shared" ca="1" si="4"/>
        <v>3.9885282887835327</v>
      </c>
      <c r="F24" s="30">
        <f t="shared" ca="1" si="4"/>
        <v>5.8967971487004167</v>
      </c>
      <c r="G24" s="30">
        <f t="shared" ca="1" si="4"/>
        <v>4.1586836713150666</v>
      </c>
      <c r="H24" s="30">
        <f t="shared" ca="1" si="4"/>
        <v>3.1517625719352571</v>
      </c>
      <c r="I24" s="30">
        <f t="shared" ca="1" si="4"/>
        <v>3.302927226992991</v>
      </c>
      <c r="J24" s="30">
        <f t="shared" ca="1" si="4"/>
        <v>3.0674654434780013</v>
      </c>
      <c r="K24" s="53">
        <f ca="1">MAX(C24:J24)</f>
        <v>5.8967971487004167</v>
      </c>
      <c r="L24" s="53">
        <f ca="1">MIN(C24:J24)</f>
        <v>3.0674654434780013</v>
      </c>
      <c r="N24" s="52"/>
      <c r="U24" s="52"/>
    </row>
    <row r="25" spans="1:21">
      <c r="B25" s="36" t="s">
        <v>137</v>
      </c>
      <c r="C25" s="30">
        <f t="shared" ca="1" si="4"/>
        <v>8.3822330971575099</v>
      </c>
      <c r="D25" s="30">
        <f t="shared" ca="1" si="4"/>
        <v>7.9501965650645934</v>
      </c>
      <c r="E25" s="30">
        <f t="shared" ca="1" si="4"/>
        <v>10.365415764184638</v>
      </c>
      <c r="F25" s="30">
        <f t="shared" ca="1" si="4"/>
        <v>9.7048879996625139</v>
      </c>
      <c r="G25" s="30">
        <f t="shared" ca="1" si="4"/>
        <v>3.5908994114731696</v>
      </c>
      <c r="H25" s="30">
        <f t="shared" ca="1" si="4"/>
        <v>2.0999764943022914</v>
      </c>
      <c r="I25" s="30">
        <f t="shared" ca="1" si="4"/>
        <v>1.0218882347942992</v>
      </c>
      <c r="J25" s="30">
        <f t="shared" ca="1" si="4"/>
        <v>0.14000966815168603</v>
      </c>
      <c r="K25" s="53">
        <f t="shared" ref="K25:K28" ca="1" si="5">MAX(C25:J25)</f>
        <v>10.365415764184638</v>
      </c>
      <c r="L25" s="53">
        <f ca="1">MIN(C25:J25)</f>
        <v>0.14000966815168603</v>
      </c>
      <c r="N25" s="52"/>
      <c r="U25" s="52"/>
    </row>
    <row r="26" spans="1:21">
      <c r="B26" s="36" t="s">
        <v>138</v>
      </c>
      <c r="C26" s="30">
        <f t="shared" ca="1" si="4"/>
        <v>14.082518048008863</v>
      </c>
      <c r="D26" s="30">
        <f t="shared" ca="1" si="4"/>
        <v>2.5159906597188586</v>
      </c>
      <c r="E26" s="30">
        <f t="shared" ca="1" si="4"/>
        <v>-8.1049811399582676</v>
      </c>
      <c r="F26" s="30">
        <f t="shared" ca="1" si="4"/>
        <v>-4.0215043050559451</v>
      </c>
      <c r="G26" s="30">
        <f t="shared" ca="1" si="4"/>
        <v>5.2707074041383306</v>
      </c>
      <c r="H26" s="30">
        <f t="shared" ca="1" si="4"/>
        <v>15.545872841027064</v>
      </c>
      <c r="I26" s="30">
        <f t="shared" ca="1" si="4"/>
        <v>-0.31343957020104618</v>
      </c>
      <c r="J26" s="30">
        <f t="shared" ca="1" si="4"/>
        <v>27.373054864665146</v>
      </c>
      <c r="K26" s="53">
        <f t="shared" ca="1" si="5"/>
        <v>27.373054864665146</v>
      </c>
      <c r="L26" s="53">
        <f ca="1">MIN(C26:J26)</f>
        <v>-8.1049811399582676</v>
      </c>
      <c r="N26" s="52"/>
      <c r="U26" s="52"/>
    </row>
    <row r="27" spans="1:21">
      <c r="B27" s="36" t="s">
        <v>139</v>
      </c>
      <c r="C27" s="30">
        <f t="shared" ca="1" si="4"/>
        <v>-10.481578834237148</v>
      </c>
      <c r="D27" s="30">
        <f t="shared" ca="1" si="4"/>
        <v>-2.2178525817845296</v>
      </c>
      <c r="E27" s="30">
        <f t="shared" ca="1" si="4"/>
        <v>-5.6099285964378414</v>
      </c>
      <c r="F27" s="30">
        <f t="shared" ca="1" si="4"/>
        <v>-5.6841181342594087</v>
      </c>
      <c r="G27" s="30">
        <f t="shared" ca="1" si="4"/>
        <v>-1.7074757850042532</v>
      </c>
      <c r="H27" s="30">
        <f t="shared" ca="1" si="4"/>
        <v>-6.5336536188216998</v>
      </c>
      <c r="I27" s="30">
        <f t="shared" ca="1" si="4"/>
        <v>-1.5728947349723743</v>
      </c>
      <c r="J27" s="30">
        <f t="shared" ca="1" si="4"/>
        <v>-12.274207286777571</v>
      </c>
      <c r="K27" s="53">
        <f t="shared" ca="1" si="5"/>
        <v>-1.5728947349723743</v>
      </c>
      <c r="L27" s="53">
        <f ca="1">MIN(C27:J27)</f>
        <v>-12.274207286777571</v>
      </c>
      <c r="N27" s="52"/>
      <c r="U27" s="52"/>
    </row>
    <row r="28" spans="1:21">
      <c r="B28" s="36" t="s">
        <v>140</v>
      </c>
      <c r="C28" s="30">
        <f t="shared" ca="1" si="4"/>
        <v>-1.3365110663497215</v>
      </c>
      <c r="D28" s="30">
        <f t="shared" ca="1" si="4"/>
        <v>-2.8195911205355806</v>
      </c>
      <c r="E28" s="30">
        <f t="shared" ca="1" si="4"/>
        <v>-10.641325502597043</v>
      </c>
      <c r="F28" s="30">
        <f t="shared" ca="1" si="4"/>
        <v>-6.0309108006683427</v>
      </c>
      <c r="G28" s="30">
        <f t="shared" ca="1" si="4"/>
        <v>-2.7253769378341119</v>
      </c>
      <c r="H28" s="30">
        <f t="shared" ca="1" si="4"/>
        <v>0.66408374658459834</v>
      </c>
      <c r="I28" s="30">
        <f t="shared" ca="1" si="4"/>
        <v>-9.3095019751979322</v>
      </c>
      <c r="J28" s="30">
        <f t="shared" ca="1" si="4"/>
        <v>-4.7091881761150312</v>
      </c>
      <c r="K28" s="53">
        <f t="shared" ca="1" si="5"/>
        <v>0.66408374658459834</v>
      </c>
      <c r="L28" s="53">
        <f ca="1">MIN(C28:J28)</f>
        <v>-10.641325502597043</v>
      </c>
      <c r="N28" s="52"/>
      <c r="U28" s="52"/>
    </row>
    <row r="29" spans="1:21">
      <c r="B29" s="50" t="s">
        <v>141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N29" s="52"/>
      <c r="U29" s="52"/>
    </row>
    <row r="30" spans="1:21">
      <c r="B30" s="50" t="s">
        <v>142</v>
      </c>
      <c r="C30" s="51"/>
      <c r="D30" s="51"/>
      <c r="E30" s="51">
        <v>2</v>
      </c>
      <c r="F30" s="51"/>
      <c r="G30" s="51"/>
      <c r="H30" s="51">
        <v>2</v>
      </c>
      <c r="I30" s="51"/>
      <c r="J30" s="51"/>
      <c r="N30" s="52"/>
      <c r="U30" s="52"/>
    </row>
    <row r="31" spans="1:21">
      <c r="B31" s="54"/>
      <c r="C31" s="55"/>
      <c r="D31" s="55"/>
      <c r="E31" s="55"/>
      <c r="F31" s="55"/>
      <c r="G31" s="55"/>
      <c r="H31" s="55"/>
      <c r="I31" s="55"/>
      <c r="J31" s="55"/>
      <c r="N31" s="52"/>
      <c r="U31" s="52"/>
    </row>
    <row r="32" spans="1:21">
      <c r="B32" s="29"/>
      <c r="C32" s="56">
        <v>42064</v>
      </c>
      <c r="D32" s="56">
        <v>42156</v>
      </c>
      <c r="E32" s="56">
        <v>42248</v>
      </c>
      <c r="F32" s="56">
        <v>42339</v>
      </c>
      <c r="G32" s="57">
        <v>2015</v>
      </c>
      <c r="N32" s="52" t="s">
        <v>137</v>
      </c>
      <c r="U32" s="52" t="s">
        <v>140</v>
      </c>
    </row>
    <row r="33" spans="2:21">
      <c r="B33" s="36" t="s">
        <v>136</v>
      </c>
      <c r="C33" s="58">
        <f t="shared" ref="C33:F38" si="6">INDEX($C$14:$XFD$19,MATCH($B33,$A$14:$A$19,0),MATCH(C$32,$C$3:$XFD$3,0))</f>
        <v>6958.0190000000002</v>
      </c>
      <c r="D33" s="58">
        <f t="shared" si="6"/>
        <v>7125.1559999999999</v>
      </c>
      <c r="E33" s="58">
        <f t="shared" si="6"/>
        <v>7091.558</v>
      </c>
      <c r="F33" s="58">
        <f t="shared" si="6"/>
        <v>8714.491</v>
      </c>
      <c r="G33" s="59">
        <f>SUM(C33:F33)</f>
        <v>29889.224000000002</v>
      </c>
      <c r="H33" s="60">
        <f>G33/SUM($G$33:$G$36)</f>
        <v>0.70229101547690809</v>
      </c>
      <c r="N33" s="52"/>
      <c r="U33" s="52"/>
    </row>
    <row r="34" spans="2:21">
      <c r="B34" s="36" t="s">
        <v>137</v>
      </c>
      <c r="C34" s="58">
        <f t="shared" si="6"/>
        <v>1061.2940000000001</v>
      </c>
      <c r="D34" s="58">
        <f t="shared" si="6"/>
        <v>1242.252</v>
      </c>
      <c r="E34" s="58">
        <f t="shared" si="6"/>
        <v>1341.634</v>
      </c>
      <c r="F34" s="58">
        <f t="shared" si="6"/>
        <v>1456.328</v>
      </c>
      <c r="G34" s="59">
        <f t="shared" ref="G34:G35" si="7">SUM(C34:F34)</f>
        <v>5101.5079999999998</v>
      </c>
      <c r="H34" s="60">
        <f t="shared" ref="H34:H36" si="8">G34/SUM($G$33:$G$36)</f>
        <v>0.11986738878813213</v>
      </c>
      <c r="N34" s="52"/>
    </row>
    <row r="35" spans="2:21">
      <c r="B35" s="36" t="s">
        <v>138</v>
      </c>
      <c r="C35" s="58">
        <f t="shared" si="6"/>
        <v>2508.3539999999998</v>
      </c>
      <c r="D35" s="58">
        <f t="shared" si="6"/>
        <v>2208.7469999999998</v>
      </c>
      <c r="E35" s="58">
        <f t="shared" si="6"/>
        <v>2621.877</v>
      </c>
      <c r="F35" s="58">
        <f t="shared" si="6"/>
        <v>1464.2940000000001</v>
      </c>
      <c r="G35" s="59">
        <f t="shared" si="7"/>
        <v>8803.271999999999</v>
      </c>
      <c r="H35" s="60">
        <f t="shared" si="8"/>
        <v>0.20684574589154373</v>
      </c>
      <c r="N35" s="52"/>
    </row>
    <row r="36" spans="2:21">
      <c r="B36" s="36" t="s">
        <v>143</v>
      </c>
      <c r="C36" s="58">
        <f t="shared" si="6"/>
        <v>-918.61599999999999</v>
      </c>
      <c r="D36" s="58">
        <f t="shared" si="6"/>
        <v>270.18399999999974</v>
      </c>
      <c r="E36" s="58">
        <f t="shared" si="6"/>
        <v>-317.66700000000037</v>
      </c>
      <c r="F36" s="58">
        <f t="shared" si="6"/>
        <v>-268.30600000000004</v>
      </c>
      <c r="G36" s="59">
        <f>SUM(C36:F36)</f>
        <v>-1234.4050000000007</v>
      </c>
      <c r="H36" s="60">
        <f t="shared" si="8"/>
        <v>-2.900415015658396E-2</v>
      </c>
      <c r="N36" s="52"/>
    </row>
    <row r="37" spans="2:21">
      <c r="B37" s="36" t="s">
        <v>139</v>
      </c>
      <c r="C37" s="58">
        <f t="shared" si="6"/>
        <v>2915.239</v>
      </c>
      <c r="D37" s="58">
        <f t="shared" si="6"/>
        <v>3404.8789999999999</v>
      </c>
      <c r="E37" s="58">
        <f t="shared" si="6"/>
        <v>3377.9119999999998</v>
      </c>
      <c r="F37" s="58">
        <f t="shared" si="6"/>
        <v>3487.989</v>
      </c>
      <c r="G37" s="59">
        <f>SUM(C37:F37)</f>
        <v>13186.019</v>
      </c>
      <c r="H37" s="60">
        <f>G37/SUM($G$33:$G$36)</f>
        <v>0.30982479416688113</v>
      </c>
      <c r="N37" s="52"/>
    </row>
    <row r="38" spans="2:21">
      <c r="B38" s="61" t="s">
        <v>140</v>
      </c>
      <c r="C38" s="58">
        <f t="shared" si="6"/>
        <v>3833.855</v>
      </c>
      <c r="D38" s="58">
        <f t="shared" si="6"/>
        <v>3134.6950000000002</v>
      </c>
      <c r="E38" s="58">
        <f t="shared" si="6"/>
        <v>3695.5790000000002</v>
      </c>
      <c r="F38" s="58">
        <f t="shared" si="6"/>
        <v>3756.2950000000001</v>
      </c>
      <c r="G38" s="62">
        <f>SUM(C38:F38)</f>
        <v>14420.424000000001</v>
      </c>
      <c r="H38" s="60">
        <f>G38/SUM($G$33:$G$36)</f>
        <v>0.33882894432346511</v>
      </c>
      <c r="N38" s="52"/>
    </row>
    <row r="39" spans="2:21">
      <c r="N39" s="52"/>
    </row>
    <row r="40" spans="2:21">
      <c r="N40" s="52"/>
    </row>
    <row r="41" spans="2:21">
      <c r="B41" s="34">
        <v>2014</v>
      </c>
      <c r="C41" s="34">
        <v>2015</v>
      </c>
      <c r="D41" s="34">
        <v>2015</v>
      </c>
      <c r="N41" s="52" t="s">
        <v>138</v>
      </c>
    </row>
    <row r="42" spans="2:21">
      <c r="B42" s="30">
        <f t="shared" ref="B42:B50" si="9">AVERAGE(C4:F4)</f>
        <v>5.4782747506795673</v>
      </c>
      <c r="C42" s="30">
        <f t="shared" ref="C42:C50" si="10">AVERAGE(G4:J4)</f>
        <v>4.8498841774547552</v>
      </c>
      <c r="D42" s="30">
        <f>AVERAGE(K4:L4)</f>
        <v>4.2934685718476917</v>
      </c>
    </row>
    <row r="43" spans="2:21">
      <c r="B43" s="30">
        <f t="shared" si="9"/>
        <v>5.3899157330737308</v>
      </c>
      <c r="C43" s="30">
        <f t="shared" si="10"/>
        <v>5.1641093234377937</v>
      </c>
      <c r="D43" s="30">
        <f t="shared" ref="D43:D50" si="11">AVERAGE(K5:L5)</f>
        <v>3.6552231216251618</v>
      </c>
    </row>
    <row r="44" spans="2:21">
      <c r="B44" s="30">
        <f t="shared" si="9"/>
        <v>6.7287188190555121</v>
      </c>
      <c r="C44" s="30">
        <f t="shared" si="10"/>
        <v>9.1006833565173153</v>
      </c>
      <c r="D44" s="30">
        <f t="shared" si="11"/>
        <v>2.8454379528877305</v>
      </c>
    </row>
    <row r="45" spans="2:21">
      <c r="B45" s="30">
        <f t="shared" si="9"/>
        <v>11.673903100831286</v>
      </c>
      <c r="C45" s="30">
        <f t="shared" si="10"/>
        <v>1.118005815678377</v>
      </c>
      <c r="D45" s="30">
        <f t="shared" si="11"/>
        <v>10.408290122582697</v>
      </c>
    </row>
    <row r="46" spans="2:21">
      <c r="B46" s="30">
        <f t="shared" si="9"/>
        <v>10.889976855134941</v>
      </c>
      <c r="C46" s="30">
        <f t="shared" si="10"/>
        <v>-5.9983695366797321</v>
      </c>
      <c r="D46" s="30">
        <f t="shared" si="11"/>
        <v>-4.1205647019129765</v>
      </c>
    </row>
    <row r="47" spans="2:21">
      <c r="B47" s="30">
        <f t="shared" si="9"/>
        <v>15.24885755943381</v>
      </c>
      <c r="C47" s="30">
        <f t="shared" si="10"/>
        <v>-5.2070846225376721</v>
      </c>
      <c r="D47" s="30">
        <f t="shared" si="11"/>
        <v>-1.0306465956247568</v>
      </c>
    </row>
    <row r="48" spans="2:21">
      <c r="B48" s="30">
        <f t="shared" si="9"/>
        <v>4.8859609585478356</v>
      </c>
      <c r="C48" s="30">
        <f t="shared" si="10"/>
        <v>1.7444760207996151</v>
      </c>
      <c r="D48" s="30">
        <f t="shared" si="11"/>
        <v>1.2456508088746876</v>
      </c>
    </row>
    <row r="49" spans="2:4">
      <c r="B49" s="30">
        <f t="shared" si="9"/>
        <v>4.0671668725277277</v>
      </c>
      <c r="C49" s="30">
        <f t="shared" si="10"/>
        <v>4.5830266975645078</v>
      </c>
      <c r="D49" s="30">
        <f t="shared" si="11"/>
        <v>5.661860649350114</v>
      </c>
    </row>
    <row r="50" spans="2:4">
      <c r="B50" s="30">
        <f t="shared" si="9"/>
        <v>5.3993336513576402</v>
      </c>
      <c r="C50" s="30">
        <f t="shared" si="10"/>
        <v>5.7725566502761385</v>
      </c>
      <c r="D50" s="30">
        <f t="shared" si="11"/>
        <v>5.2319682832268732</v>
      </c>
    </row>
  </sheetData>
  <conditionalFormatting sqref="C24:J28 C4:M9">
    <cfRule type="cellIs" dxfId="8" priority="9" operator="lessThan">
      <formula>0</formula>
    </cfRule>
    <cfRule type="cellIs" dxfId="7" priority="10" operator="greaterThan">
      <formula>0</formula>
    </cfRule>
  </conditionalFormatting>
  <conditionalFormatting sqref="C24:J28">
    <cfRule type="containsErrors" dxfId="6" priority="3">
      <formula>ISERROR(C24)</formula>
    </cfRule>
  </conditionalFormatting>
  <conditionalFormatting sqref="N4:N9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"/>
  <sheetViews>
    <sheetView zoomScale="80" zoomScaleNormal="8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F30" sqref="F30"/>
    </sheetView>
  </sheetViews>
  <sheetFormatPr defaultColWidth="9.140625" defaultRowHeight="15"/>
  <cols>
    <col min="1" max="1" width="9.28515625" customWidth="1"/>
    <col min="2" max="5" width="9" customWidth="1"/>
  </cols>
  <sheetData>
    <row r="1" spans="1:5" ht="18.75">
      <c r="A1" s="32" t="s">
        <v>128</v>
      </c>
    </row>
    <row r="2" spans="1:5" ht="18.75">
      <c r="A2" s="32" t="s">
        <v>129</v>
      </c>
      <c r="B2" s="6"/>
      <c r="C2" s="6"/>
      <c r="D2" s="6"/>
      <c r="E2" s="6"/>
    </row>
    <row r="3" spans="1:5">
      <c r="A3" s="37"/>
      <c r="B3" s="6"/>
      <c r="C3" s="6"/>
      <c r="D3" s="6"/>
      <c r="E3" s="6"/>
    </row>
    <row r="4" spans="1:5">
      <c r="A4" s="29"/>
      <c r="B4" s="38" t="s">
        <v>131</v>
      </c>
      <c r="C4" s="38" t="s">
        <v>152</v>
      </c>
      <c r="D4" s="38" t="s">
        <v>49</v>
      </c>
      <c r="E4" s="38" t="s">
        <v>42</v>
      </c>
    </row>
    <row r="5" spans="1:5">
      <c r="A5" s="39">
        <v>42186</v>
      </c>
      <c r="B5" s="40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2.6955201214882374</v>
      </c>
      <c r="C5" s="40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13.768588572150463</v>
      </c>
      <c r="D5" s="40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-2.8265054532307099</v>
      </c>
      <c r="E5" s="40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-0.72087918858289024</v>
      </c>
    </row>
    <row r="6" spans="1:5">
      <c r="A6" s="39">
        <v>42217</v>
      </c>
      <c r="B6" s="40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4.7119019435641007</v>
      </c>
      <c r="C6" s="40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14.787283637309411</v>
      </c>
      <c r="D6" s="40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-8.1928032122545744</v>
      </c>
      <c r="E6" s="40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-7.989850190549741</v>
      </c>
    </row>
    <row r="7" spans="1:5">
      <c r="A7" s="39">
        <v>42248</v>
      </c>
      <c r="B7" s="40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4.3639639639639682</v>
      </c>
      <c r="C7" s="40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13.973892681406298</v>
      </c>
      <c r="D7" s="40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-1.8484910606849869</v>
      </c>
      <c r="E7" s="40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-4.2217888471819727</v>
      </c>
    </row>
    <row r="8" spans="1:5">
      <c r="A8" s="39">
        <v>42278</v>
      </c>
      <c r="B8" s="40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5.3944234272103042</v>
      </c>
      <c r="C8" s="40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14.204362288265759</v>
      </c>
      <c r="D8" s="40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-0.30446319921728637</v>
      </c>
      <c r="E8" s="40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-4.7505362472913699</v>
      </c>
    </row>
    <row r="9" spans="1:5">
      <c r="A9" s="39">
        <v>42309</v>
      </c>
      <c r="B9" s="40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4.7820178499283994</v>
      </c>
      <c r="C9" s="40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14.964066635631301</v>
      </c>
      <c r="D9" s="40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-0.2874532217384429</v>
      </c>
      <c r="E9" s="40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0.37120736699467471</v>
      </c>
    </row>
    <row r="10" spans="1:5">
      <c r="A10" s="39">
        <v>42339</v>
      </c>
      <c r="B10" s="40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6.0467606639300397</v>
      </c>
      <c r="C10" s="40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15.929759618441341</v>
      </c>
      <c r="D10" s="40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3.8828591915143651</v>
      </c>
      <c r="E10" s="40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19.668506591942283</v>
      </c>
    </row>
    <row r="11" spans="1:5">
      <c r="A11" s="39">
        <v>42370</v>
      </c>
      <c r="B11" s="40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5.9721997737191002</v>
      </c>
      <c r="C11" s="40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17.230718541271006</v>
      </c>
      <c r="D11" s="40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-2.5905317957245488</v>
      </c>
      <c r="E11" s="40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0.92636455739671941</v>
      </c>
    </row>
    <row r="12" spans="1:5">
      <c r="A12" s="39">
        <v>42401</v>
      </c>
      <c r="B12" s="40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5.8494274482994379</v>
      </c>
      <c r="C12" s="40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16.619176217340549</v>
      </c>
      <c r="D12" s="40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6.1516809941087436</v>
      </c>
      <c r="E12" s="40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-9.2863660167055944</v>
      </c>
    </row>
    <row r="13" spans="1:5">
      <c r="A13" s="39">
        <v>42430</v>
      </c>
      <c r="B13" s="40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4.3371676409579507</v>
      </c>
      <c r="C13" s="40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15.988186125506498</v>
      </c>
      <c r="D13" s="40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-3.98624499619884</v>
      </c>
      <c r="E13" s="40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-10.96724240632998</v>
      </c>
    </row>
    <row r="14" spans="1:5">
      <c r="A14" s="39">
        <v>42461</v>
      </c>
      <c r="B14" s="40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2.9259350653928928</v>
      </c>
      <c r="C14" s="40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14.458697286829668</v>
      </c>
      <c r="D14" s="40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-9.4035507560976228</v>
      </c>
      <c r="E14" s="40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-5.5738671099113564</v>
      </c>
    </row>
    <row r="15" spans="1:5">
      <c r="A15" s="39">
        <v>42491</v>
      </c>
      <c r="B15" s="40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3.1681327326038566</v>
      </c>
      <c r="C15" s="40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14.012082307076135</v>
      </c>
      <c r="D15" s="40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-5.0312379739343882</v>
      </c>
      <c r="E15" s="40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-5.408203755454899</v>
      </c>
    </row>
    <row r="16" spans="1:5">
      <c r="A16" s="39">
        <v>42522</v>
      </c>
      <c r="B16" s="40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3.6066981537140386</v>
      </c>
      <c r="C16" s="40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14.693870066308357</v>
      </c>
      <c r="D16" s="40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-9.53554666210783</v>
      </c>
      <c r="E16" s="40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-0.18614976066987365</v>
      </c>
    </row>
    <row r="17" spans="1:5">
      <c r="A17" s="39">
        <v>42552</v>
      </c>
      <c r="B17" s="40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4.5101663585951801</v>
      </c>
      <c r="C17" s="40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14.85808822405852</v>
      </c>
      <c r="D17" s="40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-11.079662161943038</v>
      </c>
      <c r="E17" s="40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-10.048929237135606</v>
      </c>
    </row>
    <row r="18" spans="1:5">
      <c r="A18" s="39">
        <v>42583</v>
      </c>
      <c r="B18" s="40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5.003099587937121</v>
      </c>
      <c r="C18" s="40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14.542937350624685</v>
      </c>
      <c r="D18" s="40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2.974878322705421</v>
      </c>
      <c r="E18" s="40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-5.1648352311343011</v>
      </c>
    </row>
    <row r="19" spans="1:5">
      <c r="A19" s="39">
        <v>42614</v>
      </c>
      <c r="B19" s="40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5.2864196678291453</v>
      </c>
      <c r="C19" s="40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14.627476672758499</v>
      </c>
      <c r="D19" s="40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-11.690289476081917</v>
      </c>
      <c r="E19" s="40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-9.2772130662808756</v>
      </c>
    </row>
    <row r="20" spans="1:5">
      <c r="A20" s="39">
        <v>42644</v>
      </c>
      <c r="B20" s="40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3.7656208455198126</v>
      </c>
      <c r="C20" s="40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13.885862238320424</v>
      </c>
      <c r="D20" s="40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-1.220887257098191</v>
      </c>
      <c r="E20" s="40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-20.655578781028126</v>
      </c>
    </row>
    <row r="21" spans="1:5">
      <c r="A21" s="39">
        <v>42675</v>
      </c>
      <c r="B21" s="40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4.7986259595499403</v>
      </c>
      <c r="C21" s="40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13.012813357536057</v>
      </c>
      <c r="D21" s="40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-11.877125091727791</v>
      </c>
      <c r="E21" s="40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-5.163683710528888</v>
      </c>
    </row>
    <row r="22" spans="1:5">
      <c r="A22" s="39">
        <v>42705</v>
      </c>
      <c r="B22" s="40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2.5345854791477329</v>
      </c>
      <c r="C22" s="40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12.115623285915067</v>
      </c>
      <c r="D22" s="40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-20.26571677739274</v>
      </c>
      <c r="E22" s="40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-18.459561568772166</v>
      </c>
    </row>
    <row r="23" spans="1:5">
      <c r="A23" s="39">
        <v>42736</v>
      </c>
      <c r="B23" s="40" t="str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/>
      </c>
      <c r="C23" s="40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12.359179884373518</v>
      </c>
      <c r="D23" s="40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-7.5888350784955705</v>
      </c>
      <c r="E23" s="40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-4.3547714001838429</v>
      </c>
    </row>
    <row r="24" spans="1:5">
      <c r="A24" s="39">
        <v>42767</v>
      </c>
      <c r="B24" s="40" t="str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/>
      </c>
      <c r="C24" s="40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16.866524541796622</v>
      </c>
      <c r="D24" s="40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-15.221094138108382</v>
      </c>
      <c r="E24" s="40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3.1070296134183772</v>
      </c>
    </row>
    <row r="25" spans="1:5">
      <c r="A25" s="39">
        <v>42795</v>
      </c>
      <c r="B25" s="40" t="str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/>
      </c>
      <c r="C25" s="40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16.763152504671108</v>
      </c>
      <c r="D25" s="40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-9.3441494283638349</v>
      </c>
      <c r="E25" s="40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10.607502268488943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PFE</cp:lastModifiedBy>
  <cp:lastPrinted>2015-05-21T14:04:37Z</cp:lastPrinted>
  <dcterms:created xsi:type="dcterms:W3CDTF">2015-04-10T15:03:52Z</dcterms:created>
  <dcterms:modified xsi:type="dcterms:W3CDTF">2017-09-28T20:50:40Z</dcterms:modified>
</cp:coreProperties>
</file>