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970" yWindow="-15" windowWidth="24015" windowHeight="12015" tabRatio="675" activeTab="7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PIB" sheetId="22" r:id="rId6"/>
    <sheet name="crec_trim" sheetId="27" r:id="rId7"/>
    <sheet name="crec_mensuales" sheetId="25" r:id="rId8"/>
    <sheet name="Sheet1" sheetId="28" r:id="rId9"/>
  </sheets>
  <calcPr calcId="125725"/>
</workbook>
</file>

<file path=xl/calcChain.xml><?xml version="1.0" encoding="utf-8"?>
<calcChain xmlns="http://schemas.openxmlformats.org/spreadsheetml/2006/main">
  <c r="U313" i="10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AF297" i="12"/>
  <c r="AD297"/>
  <c r="AC297"/>
  <c r="AB297"/>
  <c r="AA297"/>
  <c r="Z297"/>
  <c r="AF296"/>
  <c r="AD296"/>
  <c r="AC296"/>
  <c r="AB296"/>
  <c r="AA296"/>
  <c r="Z296"/>
  <c r="AF295"/>
  <c r="AD295"/>
  <c r="AC295"/>
  <c r="AB295"/>
  <c r="AA295"/>
  <c r="Z295"/>
  <c r="AF294"/>
  <c r="AD294"/>
  <c r="AC294"/>
  <c r="AB294"/>
  <c r="AA294"/>
  <c r="Z294"/>
  <c r="S297"/>
  <c r="AE297" s="1"/>
  <c r="W297"/>
  <c r="L297" l="1"/>
  <c r="K297"/>
  <c r="L296"/>
  <c r="K296"/>
  <c r="L295"/>
  <c r="K295"/>
  <c r="W296"/>
  <c r="W295"/>
  <c r="S296"/>
  <c r="AE296" s="1"/>
  <c r="S295"/>
  <c r="AE295" s="1"/>
  <c r="J111" i="11"/>
  <c r="H111" s="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E111" i="9"/>
  <c r="B95" i="22" s="1"/>
  <c r="E295" i="10"/>
  <c r="G34" i="25"/>
  <c r="G33"/>
  <c r="M296" i="28"/>
  <c r="M295"/>
  <c r="M294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L294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4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H30" i="11" l="1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26"/>
  <c r="H27"/>
  <c r="H28"/>
  <c r="H29"/>
  <c r="K117" i="9" l="1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AA313" i="10" l="1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AR288" i="12"/>
  <c r="AR289"/>
  <c r="AR290"/>
  <c r="AR291"/>
  <c r="AR292"/>
  <c r="AR293"/>
  <c r="AF293" l="1"/>
  <c r="AD293"/>
  <c r="AC293"/>
  <c r="AB293"/>
  <c r="AA293"/>
  <c r="AF292"/>
  <c r="AD292"/>
  <c r="AC292"/>
  <c r="AB292"/>
  <c r="AA292"/>
  <c r="Z292"/>
  <c r="Z293"/>
  <c r="W292" l="1"/>
  <c r="W293"/>
  <c r="W294"/>
  <c r="S292"/>
  <c r="AE292" s="1"/>
  <c r="S293"/>
  <c r="AE293" s="1"/>
  <c r="S294"/>
  <c r="AE294" s="1"/>
  <c r="K292" l="1"/>
  <c r="L292"/>
  <c r="K293"/>
  <c r="L293"/>
  <c r="K294"/>
  <c r="L294"/>
  <c r="O13" i="27"/>
  <c r="P106" i="9" l="1"/>
  <c r="P102"/>
  <c r="P107"/>
  <c r="P103"/>
  <c r="P108"/>
  <c r="P104"/>
  <c r="P109"/>
  <c r="P105"/>
  <c r="O106"/>
  <c r="O102"/>
  <c r="O107"/>
  <c r="O103"/>
  <c r="O108"/>
  <c r="O104"/>
  <c r="O109"/>
  <c r="O105"/>
  <c r="N106"/>
  <c r="N102"/>
  <c r="N107"/>
  <c r="N103"/>
  <c r="N108"/>
  <c r="N104"/>
  <c r="N109"/>
  <c r="N105"/>
  <c r="M106"/>
  <c r="K19" i="27" s="1"/>
  <c r="C39" s="1"/>
  <c r="M102" i="9"/>
  <c r="G19" i="27" s="1"/>
  <c r="M107" i="9"/>
  <c r="L19" i="27" s="1"/>
  <c r="D39" s="1"/>
  <c r="M103" i="9"/>
  <c r="H19" i="27" s="1"/>
  <c r="M108" i="9"/>
  <c r="M19" i="27" s="1"/>
  <c r="E39" s="1"/>
  <c r="M104" i="9"/>
  <c r="I19" i="27" s="1"/>
  <c r="M109" i="9"/>
  <c r="N19" i="27" s="1"/>
  <c r="F39" s="1"/>
  <c r="M105" i="9"/>
  <c r="J19" i="27" s="1"/>
  <c r="L106" i="9"/>
  <c r="K18" i="27" s="1"/>
  <c r="L102" i="9"/>
  <c r="G18" i="27" s="1"/>
  <c r="L107" i="9"/>
  <c r="L18" i="27" s="1"/>
  <c r="L103" i="9"/>
  <c r="H18" i="27" s="1"/>
  <c r="L108" i="9"/>
  <c r="M18" i="27" s="1"/>
  <c r="L104" i="9"/>
  <c r="I18" i="27" s="1"/>
  <c r="L109" i="9"/>
  <c r="N18" i="27" s="1"/>
  <c r="F38" s="1"/>
  <c r="L105" i="9"/>
  <c r="J18" i="27" s="1"/>
  <c r="I106" i="9"/>
  <c r="K17" i="27" s="1"/>
  <c r="C36" s="1"/>
  <c r="I102" i="9"/>
  <c r="G17" i="27" s="1"/>
  <c r="I107" i="9"/>
  <c r="L17" i="27" s="1"/>
  <c r="D36" s="1"/>
  <c r="I103" i="9"/>
  <c r="H17" i="27" s="1"/>
  <c r="I108" i="9"/>
  <c r="M17" i="27" s="1"/>
  <c r="E36" s="1"/>
  <c r="I104" i="9"/>
  <c r="I17" i="27" s="1"/>
  <c r="I109" i="9"/>
  <c r="N17" i="27" s="1"/>
  <c r="F36" s="1"/>
  <c r="I105" i="9"/>
  <c r="J17" i="27" s="1"/>
  <c r="H106" i="9"/>
  <c r="K16" i="27" s="1"/>
  <c r="C35" s="1"/>
  <c r="H102" i="9"/>
  <c r="G16" i="27" s="1"/>
  <c r="H107" i="9"/>
  <c r="L16" i="27" s="1"/>
  <c r="D35" s="1"/>
  <c r="H103" i="9"/>
  <c r="H16" i="27" s="1"/>
  <c r="H108" i="9"/>
  <c r="M16" i="27" s="1"/>
  <c r="E35" s="1"/>
  <c r="H104" i="9"/>
  <c r="I16" i="27" s="1"/>
  <c r="H109" i="9"/>
  <c r="N16" i="27" s="1"/>
  <c r="F35" s="1"/>
  <c r="H105" i="9"/>
  <c r="J16" i="27" s="1"/>
  <c r="G106" i="9"/>
  <c r="K15" i="27" s="1"/>
  <c r="C34" s="1"/>
  <c r="G102" i="9"/>
  <c r="G15" i="27" s="1"/>
  <c r="G107" i="9"/>
  <c r="L15" i="27" s="1"/>
  <c r="D34" s="1"/>
  <c r="G103" i="9"/>
  <c r="H15" i="27" s="1"/>
  <c r="G108" i="9"/>
  <c r="M15" i="27" s="1"/>
  <c r="E34" s="1"/>
  <c r="G104" i="9"/>
  <c r="I15" i="27" s="1"/>
  <c r="G109" i="9"/>
  <c r="N15" i="27" s="1"/>
  <c r="F34" s="1"/>
  <c r="G105" i="9"/>
  <c r="J15" i="27" s="1"/>
  <c r="F106" i="9"/>
  <c r="F102"/>
  <c r="F107"/>
  <c r="F103"/>
  <c r="F108"/>
  <c r="F104"/>
  <c r="F109"/>
  <c r="F105"/>
  <c r="Z291" i="12"/>
  <c r="X291" i="10" s="1"/>
  <c r="Z290" i="12"/>
  <c r="X290" i="10" s="1"/>
  <c r="N13" i="27"/>
  <c r="Z313" i="10"/>
  <c r="Y313"/>
  <c r="X313"/>
  <c r="W313"/>
  <c r="V313"/>
  <c r="S313"/>
  <c r="R313"/>
  <c r="Q313"/>
  <c r="P313"/>
  <c r="O313"/>
  <c r="N313"/>
  <c r="M313"/>
  <c r="L313"/>
  <c r="K313"/>
  <c r="J313"/>
  <c r="I313"/>
  <c r="H313"/>
  <c r="G313"/>
  <c r="F313"/>
  <c r="E313"/>
  <c r="Z312"/>
  <c r="Y312"/>
  <c r="X312"/>
  <c r="W312"/>
  <c r="V312"/>
  <c r="S312"/>
  <c r="R312"/>
  <c r="Q312"/>
  <c r="P312"/>
  <c r="O312"/>
  <c r="N312"/>
  <c r="M312"/>
  <c r="L312"/>
  <c r="K312"/>
  <c r="J312"/>
  <c r="I312"/>
  <c r="H312"/>
  <c r="G312"/>
  <c r="F312"/>
  <c r="E312"/>
  <c r="Z311"/>
  <c r="Y311"/>
  <c r="X311"/>
  <c r="W311"/>
  <c r="V311"/>
  <c r="S311"/>
  <c r="R311"/>
  <c r="Q311"/>
  <c r="P311"/>
  <c r="O311"/>
  <c r="N311"/>
  <c r="M311"/>
  <c r="L311"/>
  <c r="K311"/>
  <c r="J311"/>
  <c r="I311"/>
  <c r="H311"/>
  <c r="G311"/>
  <c r="F311"/>
  <c r="E311"/>
  <c r="Z310"/>
  <c r="Y310"/>
  <c r="X310"/>
  <c r="W310"/>
  <c r="V310"/>
  <c r="S310"/>
  <c r="R310"/>
  <c r="Q310"/>
  <c r="P310"/>
  <c r="O310"/>
  <c r="N310"/>
  <c r="M310"/>
  <c r="L310"/>
  <c r="K310"/>
  <c r="J310"/>
  <c r="I310"/>
  <c r="H310"/>
  <c r="G310"/>
  <c r="F310"/>
  <c r="E310"/>
  <c r="Z309"/>
  <c r="Y309"/>
  <c r="X309"/>
  <c r="W309"/>
  <c r="V309"/>
  <c r="S309"/>
  <c r="R309"/>
  <c r="Q309"/>
  <c r="P309"/>
  <c r="O309"/>
  <c r="N309"/>
  <c r="M309"/>
  <c r="L309"/>
  <c r="K309"/>
  <c r="J309"/>
  <c r="I309"/>
  <c r="H309"/>
  <c r="G309"/>
  <c r="F309"/>
  <c r="E309"/>
  <c r="Z308"/>
  <c r="Y308"/>
  <c r="X308"/>
  <c r="W308"/>
  <c r="V308"/>
  <c r="S308"/>
  <c r="R308"/>
  <c r="Q308"/>
  <c r="P308"/>
  <c r="O308"/>
  <c r="N308"/>
  <c r="M308"/>
  <c r="L308"/>
  <c r="K308"/>
  <c r="J308"/>
  <c r="I308"/>
  <c r="H308"/>
  <c r="G308"/>
  <c r="F308"/>
  <c r="E308"/>
  <c r="Z307"/>
  <c r="Y307"/>
  <c r="X307"/>
  <c r="W307"/>
  <c r="V307"/>
  <c r="S307"/>
  <c r="R307"/>
  <c r="Q307"/>
  <c r="P307"/>
  <c r="O307"/>
  <c r="N307"/>
  <c r="M307"/>
  <c r="L307"/>
  <c r="K307"/>
  <c r="J307"/>
  <c r="I307"/>
  <c r="H307"/>
  <c r="G307"/>
  <c r="F307"/>
  <c r="E307"/>
  <c r="Z306"/>
  <c r="Y306"/>
  <c r="X306"/>
  <c r="W306"/>
  <c r="V306"/>
  <c r="S306"/>
  <c r="R306"/>
  <c r="Q306"/>
  <c r="P306"/>
  <c r="O306"/>
  <c r="N306"/>
  <c r="M306"/>
  <c r="L306"/>
  <c r="K306"/>
  <c r="J306"/>
  <c r="I306"/>
  <c r="H306"/>
  <c r="G306"/>
  <c r="F306"/>
  <c r="E306"/>
  <c r="Z305"/>
  <c r="Y305"/>
  <c r="X305"/>
  <c r="W305"/>
  <c r="V305"/>
  <c r="S305"/>
  <c r="R305"/>
  <c r="Q305"/>
  <c r="P305"/>
  <c r="O305"/>
  <c r="N305"/>
  <c r="M305"/>
  <c r="L305"/>
  <c r="K305"/>
  <c r="J305"/>
  <c r="I305"/>
  <c r="H305"/>
  <c r="G305"/>
  <c r="F305"/>
  <c r="E305"/>
  <c r="Z304"/>
  <c r="Y304"/>
  <c r="X304"/>
  <c r="W304"/>
  <c r="V304"/>
  <c r="S304"/>
  <c r="R304"/>
  <c r="Q304"/>
  <c r="P304"/>
  <c r="O304"/>
  <c r="N304"/>
  <c r="M304"/>
  <c r="L304"/>
  <c r="K304"/>
  <c r="J304"/>
  <c r="I304"/>
  <c r="H304"/>
  <c r="G304"/>
  <c r="F304"/>
  <c r="E304"/>
  <c r="Z303"/>
  <c r="Y303"/>
  <c r="X303"/>
  <c r="W303"/>
  <c r="V303"/>
  <c r="S303"/>
  <c r="R303"/>
  <c r="Q303"/>
  <c r="P303"/>
  <c r="O303"/>
  <c r="N303"/>
  <c r="M303"/>
  <c r="L303"/>
  <c r="K303"/>
  <c r="J303"/>
  <c r="I303"/>
  <c r="H303"/>
  <c r="G303"/>
  <c r="F303"/>
  <c r="E303"/>
  <c r="Z302"/>
  <c r="Y302"/>
  <c r="X302"/>
  <c r="W302"/>
  <c r="V302"/>
  <c r="S302"/>
  <c r="R302"/>
  <c r="Q302"/>
  <c r="P302"/>
  <c r="O302"/>
  <c r="N302"/>
  <c r="M302"/>
  <c r="L302"/>
  <c r="K302"/>
  <c r="J302"/>
  <c r="I302"/>
  <c r="H302"/>
  <c r="G302"/>
  <c r="F302"/>
  <c r="E302"/>
  <c r="P117" i="9"/>
  <c r="O117"/>
  <c r="N117"/>
  <c r="M117"/>
  <c r="L117"/>
  <c r="I117"/>
  <c r="H117"/>
  <c r="G117"/>
  <c r="F117"/>
  <c r="E117"/>
  <c r="P116"/>
  <c r="O116"/>
  <c r="N116"/>
  <c r="M116"/>
  <c r="L116"/>
  <c r="I116"/>
  <c r="H116"/>
  <c r="G116"/>
  <c r="F116"/>
  <c r="E116"/>
  <c r="P115"/>
  <c r="O115"/>
  <c r="N115"/>
  <c r="M115"/>
  <c r="L115"/>
  <c r="I115"/>
  <c r="H115"/>
  <c r="G115"/>
  <c r="F115"/>
  <c r="E115"/>
  <c r="P114"/>
  <c r="O114"/>
  <c r="N114"/>
  <c r="M114"/>
  <c r="L114"/>
  <c r="I114"/>
  <c r="H114"/>
  <c r="G114"/>
  <c r="F114"/>
  <c r="E114"/>
  <c r="P113"/>
  <c r="O113"/>
  <c r="N113"/>
  <c r="M113"/>
  <c r="L113"/>
  <c r="I113"/>
  <c r="H113"/>
  <c r="G113"/>
  <c r="F113"/>
  <c r="E113"/>
  <c r="P112"/>
  <c r="O112"/>
  <c r="N112"/>
  <c r="M112"/>
  <c r="L112"/>
  <c r="I112"/>
  <c r="H112"/>
  <c r="G112"/>
  <c r="F112"/>
  <c r="E112"/>
  <c r="P111"/>
  <c r="O111"/>
  <c r="N111"/>
  <c r="M111"/>
  <c r="L111"/>
  <c r="I111"/>
  <c r="H111"/>
  <c r="G111"/>
  <c r="F111"/>
  <c r="P110"/>
  <c r="O110"/>
  <c r="N110"/>
  <c r="M110"/>
  <c r="L110"/>
  <c r="I110"/>
  <c r="H110"/>
  <c r="G110"/>
  <c r="F110"/>
  <c r="E110"/>
  <c r="B94" i="22" s="1"/>
  <c r="W285" i="10"/>
  <c r="W286"/>
  <c r="W287"/>
  <c r="AA290" i="12"/>
  <c r="K290" i="10" s="1"/>
  <c r="AB290" i="12"/>
  <c r="L290" i="10" s="1"/>
  <c r="AC290" i="12"/>
  <c r="M290" i="10" s="1"/>
  <c r="AD290" i="12"/>
  <c r="N290" i="10" s="1"/>
  <c r="AF290" i="12"/>
  <c r="P290" i="10" s="1"/>
  <c r="AA291" i="12"/>
  <c r="K291" i="10" s="1"/>
  <c r="AB291" i="12"/>
  <c r="L291" i="10" s="1"/>
  <c r="AC291" i="12"/>
  <c r="M291" i="10" s="1"/>
  <c r="AD291" i="12"/>
  <c r="N291" i="10" s="1"/>
  <c r="AF291" i="12"/>
  <c r="P291" i="10" s="1"/>
  <c r="AA288" i="12"/>
  <c r="K288" i="10" s="1"/>
  <c r="AB288" i="12"/>
  <c r="L288" i="10" s="1"/>
  <c r="AC288" i="12"/>
  <c r="M288" i="10" s="1"/>
  <c r="AD288" i="12"/>
  <c r="N288" i="10" s="1"/>
  <c r="AF288" i="12"/>
  <c r="P288" i="10" s="1"/>
  <c r="AA289" i="12"/>
  <c r="K289" i="10" s="1"/>
  <c r="AB289" i="12"/>
  <c r="L289" i="10" s="1"/>
  <c r="AC289" i="12"/>
  <c r="M289" i="10" s="1"/>
  <c r="AD289" i="12"/>
  <c r="N289" i="10" s="1"/>
  <c r="AF289" i="12"/>
  <c r="P289" i="10" s="1"/>
  <c r="K288" i="12"/>
  <c r="H288" i="10" s="1"/>
  <c r="L288" i="12"/>
  <c r="I288" i="10" s="1"/>
  <c r="K289" i="12"/>
  <c r="H289" i="10" s="1"/>
  <c r="L289" i="12"/>
  <c r="I289" i="10" s="1"/>
  <c r="K290" i="12"/>
  <c r="L290"/>
  <c r="I290" i="10" s="1"/>
  <c r="K291" i="12"/>
  <c r="H291" i="10" s="1"/>
  <c r="L291" i="12"/>
  <c r="I291" i="10" s="1"/>
  <c r="W288" i="12"/>
  <c r="W289"/>
  <c r="W290"/>
  <c r="W291"/>
  <c r="S288"/>
  <c r="AE288" s="1"/>
  <c r="O288" i="10" s="1"/>
  <c r="S289" i="12"/>
  <c r="AE289" s="1"/>
  <c r="O289" i="10" s="1"/>
  <c r="S290" i="12"/>
  <c r="AE290" s="1"/>
  <c r="O290" i="10" s="1"/>
  <c r="S291" i="12"/>
  <c r="AE291" s="1"/>
  <c r="O291" i="10" s="1"/>
  <c r="E289"/>
  <c r="E288"/>
  <c r="E287"/>
  <c r="E286"/>
  <c r="E285"/>
  <c r="E284"/>
  <c r="E283"/>
  <c r="E109" i="9"/>
  <c r="B93" i="22" s="1"/>
  <c r="E108" i="9"/>
  <c r="B92" i="22" s="1"/>
  <c r="E107" i="9"/>
  <c r="B91" i="22" s="1"/>
  <c r="E106" i="9"/>
  <c r="B90" i="22" s="1"/>
  <c r="E105" i="9"/>
  <c r="B89" i="22" s="1"/>
  <c r="E104" i="9"/>
  <c r="B88" i="22" s="1"/>
  <c r="E103" i="9"/>
  <c r="B87" i="22" s="1"/>
  <c r="E102" i="9"/>
  <c r="B86" i="22" s="1"/>
  <c r="E101" i="9"/>
  <c r="B85" i="22" s="1"/>
  <c r="E100" i="9"/>
  <c r="B84" i="22" s="1"/>
  <c r="E99" i="9"/>
  <c r="B83" i="22" s="1"/>
  <c r="E98" i="9"/>
  <c r="B82" i="22" s="1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AO287" i="12"/>
  <c r="Y287" i="10" s="1"/>
  <c r="AO286" i="12"/>
  <c r="Y286" i="10" s="1"/>
  <c r="AO285" i="12"/>
  <c r="Y285" i="10" s="1"/>
  <c r="AO284" i="12"/>
  <c r="Y284" i="10" s="1"/>
  <c r="AO283" i="12"/>
  <c r="Y283" i="10" s="1"/>
  <c r="AO282" i="12"/>
  <c r="Y282" i="10" s="1"/>
  <c r="AO281" i="12"/>
  <c r="Y281" i="10" s="1"/>
  <c r="AO280" i="12"/>
  <c r="Y280" i="10" s="1"/>
  <c r="AO279" i="12"/>
  <c r="Y279" i="10" s="1"/>
  <c r="AO278" i="12"/>
  <c r="Y278" i="10" s="1"/>
  <c r="AO277" i="12"/>
  <c r="Y277" i="10" s="1"/>
  <c r="AO276" i="12"/>
  <c r="Y276" i="10" s="1"/>
  <c r="AO275" i="12"/>
  <c r="Y275" i="10" s="1"/>
  <c r="AO274" i="12"/>
  <c r="Y274" i="10" s="1"/>
  <c r="AO273" i="12"/>
  <c r="Y273" i="10" s="1"/>
  <c r="AO272" i="12"/>
  <c r="Y272" i="10" s="1"/>
  <c r="AO271" i="12"/>
  <c r="Y271" i="10" s="1"/>
  <c r="AO270" i="12"/>
  <c r="Y270" i="10" s="1"/>
  <c r="AO269" i="12"/>
  <c r="Y269" i="10" s="1"/>
  <c r="AO268" i="12"/>
  <c r="Y268" i="10" s="1"/>
  <c r="AO267" i="12"/>
  <c r="Y267" i="10" s="1"/>
  <c r="AO266" i="12"/>
  <c r="Y266" i="10" s="1"/>
  <c r="AO265" i="12"/>
  <c r="Y265" i="10" s="1"/>
  <c r="AO264" i="12"/>
  <c r="Y264" i="10" s="1"/>
  <c r="AO263" i="12"/>
  <c r="Y263" i="10" s="1"/>
  <c r="AO262" i="12"/>
  <c r="Y262" i="10" s="1"/>
  <c r="AO261" i="12"/>
  <c r="Y261" i="10" s="1"/>
  <c r="AO260" i="12"/>
  <c r="Y260" i="10" s="1"/>
  <c r="AO259" i="12"/>
  <c r="Y259" i="10" s="1"/>
  <c r="AO258" i="12"/>
  <c r="Y258" i="10" s="1"/>
  <c r="AO257" i="12"/>
  <c r="Y257" i="10" s="1"/>
  <c r="AO256" i="12"/>
  <c r="Y256" i="10" s="1"/>
  <c r="AO255" i="12"/>
  <c r="Y255" i="10" s="1"/>
  <c r="AO254" i="12"/>
  <c r="Y254" i="10" s="1"/>
  <c r="AO253" i="12"/>
  <c r="Y253" i="10" s="1"/>
  <c r="AO252" i="12"/>
  <c r="Y252" i="10" s="1"/>
  <c r="AO251" i="12"/>
  <c r="Y251" i="10" s="1"/>
  <c r="AO250" i="12"/>
  <c r="Y250" i="10" s="1"/>
  <c r="AO249" i="12"/>
  <c r="Y249" i="10" s="1"/>
  <c r="AO248" i="12"/>
  <c r="Y248" i="10" s="1"/>
  <c r="AO247" i="12"/>
  <c r="Y247" i="10" s="1"/>
  <c r="AO246" i="12"/>
  <c r="Y246" i="10" s="1"/>
  <c r="AO245" i="12"/>
  <c r="Y245" i="10" s="1"/>
  <c r="AO244" i="12"/>
  <c r="Y244" i="10" s="1"/>
  <c r="AO243" i="12"/>
  <c r="Y243" i="10" s="1"/>
  <c r="AO242" i="12"/>
  <c r="Y242" i="10" s="1"/>
  <c r="AO241" i="12"/>
  <c r="Y241" i="10" s="1"/>
  <c r="AO240" i="12"/>
  <c r="Y240" i="10" s="1"/>
  <c r="AO239" i="12"/>
  <c r="Y239" i="10" s="1"/>
  <c r="AO238" i="12"/>
  <c r="Y238" i="10" s="1"/>
  <c r="AO237" i="12"/>
  <c r="Y237" i="10" s="1"/>
  <c r="AO236" i="12"/>
  <c r="Y236" i="10" s="1"/>
  <c r="AO235" i="12"/>
  <c r="Y235" i="10" s="1"/>
  <c r="AO234" i="12"/>
  <c r="Y234" i="10" s="1"/>
  <c r="AO233" i="12"/>
  <c r="Y233" i="10" s="1"/>
  <c r="AO232" i="12"/>
  <c r="Y232" i="10" s="1"/>
  <c r="AO231" i="12"/>
  <c r="AO230"/>
  <c r="Y230" i="10" s="1"/>
  <c r="AO229" i="12"/>
  <c r="Y229" i="10" s="1"/>
  <c r="AO228" i="12"/>
  <c r="Y228" i="10" s="1"/>
  <c r="AO227" i="12"/>
  <c r="Y227" i="10" s="1"/>
  <c r="AO226" i="12"/>
  <c r="Y226" i="10" s="1"/>
  <c r="AO225" i="12"/>
  <c r="Y225" i="10" s="1"/>
  <c r="AO224" i="12"/>
  <c r="Y224" i="10" s="1"/>
  <c r="AO223" i="12"/>
  <c r="Y223" i="10" s="1"/>
  <c r="AO222" i="12"/>
  <c r="Y222" i="10" s="1"/>
  <c r="AO221" i="12"/>
  <c r="Y221" i="10" s="1"/>
  <c r="AO220" i="12"/>
  <c r="Y220" i="10" s="1"/>
  <c r="AO219" i="12"/>
  <c r="Y219" i="10" s="1"/>
  <c r="AO218" i="12"/>
  <c r="Y218" i="10" s="1"/>
  <c r="AO217" i="12"/>
  <c r="Y217" i="10" s="1"/>
  <c r="AO216" i="12"/>
  <c r="Y216" i="10" s="1"/>
  <c r="AO215" i="12"/>
  <c r="Y215" i="10" s="1"/>
  <c r="AO214" i="12"/>
  <c r="Y214" i="10" s="1"/>
  <c r="AO213" i="12"/>
  <c r="Y213" i="10" s="1"/>
  <c r="AO212" i="12"/>
  <c r="Y212" i="10" s="1"/>
  <c r="AO211" i="12"/>
  <c r="Y211" i="10" s="1"/>
  <c r="AO210" i="12"/>
  <c r="Y210" i="10" s="1"/>
  <c r="AO209" i="12"/>
  <c r="Y209" i="10" s="1"/>
  <c r="AO208" i="12"/>
  <c r="Y208" i="10" s="1"/>
  <c r="AO207" i="12"/>
  <c r="Y207" i="10" s="1"/>
  <c r="AO206" i="12"/>
  <c r="Y206" i="10" s="1"/>
  <c r="AO205" i="12"/>
  <c r="Y205" i="10" s="1"/>
  <c r="AO204" i="12"/>
  <c r="Y204" i="10" s="1"/>
  <c r="AO203" i="12"/>
  <c r="Y203" i="10" s="1"/>
  <c r="AO202" i="12"/>
  <c r="Y202" i="10" s="1"/>
  <c r="AO201" i="12"/>
  <c r="Y201" i="10" s="1"/>
  <c r="AO200" i="12"/>
  <c r="Y200" i="10" s="1"/>
  <c r="AO199" i="12"/>
  <c r="Y199" i="10" s="1"/>
  <c r="AO198" i="12"/>
  <c r="Y198" i="10" s="1"/>
  <c r="AO197" i="12"/>
  <c r="Y197" i="10" s="1"/>
  <c r="AO196" i="12"/>
  <c r="Y196" i="10" s="1"/>
  <c r="AO195" i="12"/>
  <c r="Y195" i="10" s="1"/>
  <c r="AO194" i="12"/>
  <c r="Y194" i="10" s="1"/>
  <c r="AO193" i="12"/>
  <c r="Y193" i="10" s="1"/>
  <c r="AO192" i="12"/>
  <c r="Y192" i="10" s="1"/>
  <c r="AO191" i="12"/>
  <c r="Y191" i="10" s="1"/>
  <c r="AO190" i="12"/>
  <c r="Y190" i="10" s="1"/>
  <c r="AO189" i="12"/>
  <c r="Y189" i="10" s="1"/>
  <c r="AO188" i="12"/>
  <c r="Y188" i="10" s="1"/>
  <c r="AO187" i="12"/>
  <c r="Y187" i="10" s="1"/>
  <c r="AO186" i="12"/>
  <c r="Y186" i="10" s="1"/>
  <c r="AO185" i="12"/>
  <c r="Y185" i="10" s="1"/>
  <c r="AO184" i="12"/>
  <c r="Y184" i="10" s="1"/>
  <c r="AO183" i="12"/>
  <c r="Y183" i="10" s="1"/>
  <c r="AO182" i="12"/>
  <c r="Y182" i="10" s="1"/>
  <c r="AO181" i="12"/>
  <c r="Y181" i="10" s="1"/>
  <c r="AO180" i="12"/>
  <c r="Y180" i="10" s="1"/>
  <c r="AO179" i="12"/>
  <c r="Y179" i="10" s="1"/>
  <c r="AO178" i="12"/>
  <c r="Y178" i="10" s="1"/>
  <c r="AO177" i="12"/>
  <c r="Y177" i="10" s="1"/>
  <c r="AO176" i="12"/>
  <c r="Y176" i="10" s="1"/>
  <c r="AO175" i="12"/>
  <c r="Y175" i="10" s="1"/>
  <c r="AO174" i="12"/>
  <c r="Y174" i="10" s="1"/>
  <c r="AO173" i="12"/>
  <c r="Y173" i="10" s="1"/>
  <c r="AO172" i="12"/>
  <c r="Y172" i="10" s="1"/>
  <c r="AO171" i="12"/>
  <c r="Y171" i="10" s="1"/>
  <c r="AO170" i="12"/>
  <c r="Y170" i="10" s="1"/>
  <c r="AO169" i="12"/>
  <c r="Y169" i="10" s="1"/>
  <c r="AO168" i="12"/>
  <c r="Y168" i="10" s="1"/>
  <c r="AO167" i="12"/>
  <c r="Y167" i="10" s="1"/>
  <c r="AO166" i="12"/>
  <c r="Y166" i="10" s="1"/>
  <c r="AO165" i="12"/>
  <c r="Y165" i="10" s="1"/>
  <c r="AO164" i="12"/>
  <c r="Y164" i="10" s="1"/>
  <c r="AO163" i="12"/>
  <c r="Y163" i="10" s="1"/>
  <c r="AO162" i="12"/>
  <c r="Y162" i="10" s="1"/>
  <c r="AO161" i="12"/>
  <c r="Y161" i="10" s="1"/>
  <c r="AO160" i="12"/>
  <c r="Y160" i="10" s="1"/>
  <c r="AO159" i="12"/>
  <c r="Y159" i="10" s="1"/>
  <c r="AO158" i="12"/>
  <c r="Y158" i="10" s="1"/>
  <c r="AO157" i="12"/>
  <c r="Y157" i="10" s="1"/>
  <c r="AO156" i="12"/>
  <c r="Y156" i="10" s="1"/>
  <c r="AO155" i="12"/>
  <c r="Y155" i="10" s="1"/>
  <c r="AO154" i="12"/>
  <c r="Y154" i="10" s="1"/>
  <c r="AO153" i="12"/>
  <c r="Y153" i="10" s="1"/>
  <c r="AO152" i="12"/>
  <c r="Y152" i="10" s="1"/>
  <c r="AO151" i="12"/>
  <c r="Y151" i="10" s="1"/>
  <c r="AO150" i="12"/>
  <c r="Y150" i="10" s="1"/>
  <c r="AO149" i="12"/>
  <c r="Y149" i="10" s="1"/>
  <c r="AO148" i="12"/>
  <c r="Y148" i="10" s="1"/>
  <c r="AO147" i="12"/>
  <c r="Y147" i="10" s="1"/>
  <c r="AO146" i="12"/>
  <c r="Y146" i="10" s="1"/>
  <c r="AO145" i="12"/>
  <c r="Y145" i="10" s="1"/>
  <c r="AO144" i="12"/>
  <c r="Y144" i="10" s="1"/>
  <c r="AO143" i="12"/>
  <c r="Y143" i="10" s="1"/>
  <c r="AO142" i="12"/>
  <c r="Y142" i="10" s="1"/>
  <c r="AO141" i="12"/>
  <c r="Y141" i="10" s="1"/>
  <c r="AO140" i="12"/>
  <c r="Y140" i="10" s="1"/>
  <c r="AO139" i="12"/>
  <c r="Y139" i="10" s="1"/>
  <c r="AO138" i="12"/>
  <c r="Y138" i="10" s="1"/>
  <c r="AO137" i="12"/>
  <c r="Y137" i="10" s="1"/>
  <c r="AO136" i="12"/>
  <c r="Y136" i="10" s="1"/>
  <c r="AO135" i="12"/>
  <c r="Y135" i="10" s="1"/>
  <c r="AO134" i="12"/>
  <c r="Y134" i="10" s="1"/>
  <c r="AO133" i="12"/>
  <c r="Y133" i="10" s="1"/>
  <c r="AO132" i="12"/>
  <c r="Y132" i="10" s="1"/>
  <c r="AO131" i="12"/>
  <c r="Y131" i="10" s="1"/>
  <c r="AO130" i="12"/>
  <c r="Y130" i="10" s="1"/>
  <c r="AO129" i="12"/>
  <c r="Y129" i="10" s="1"/>
  <c r="AO128" i="12"/>
  <c r="Y128" i="10" s="1"/>
  <c r="AO127" i="12"/>
  <c r="Y127" i="10" s="1"/>
  <c r="AO126" i="12"/>
  <c r="Y126" i="10" s="1"/>
  <c r="AO125" i="12"/>
  <c r="Y125" i="10" s="1"/>
  <c r="AO124" i="12"/>
  <c r="Y124" i="10" s="1"/>
  <c r="AO123" i="12"/>
  <c r="Y123" i="10" s="1"/>
  <c r="AO122" i="12"/>
  <c r="Y122" i="10" s="1"/>
  <c r="AO121" i="12"/>
  <c r="Y121" i="10" s="1"/>
  <c r="AO120" i="12"/>
  <c r="Y120" i="10" s="1"/>
  <c r="AO119" i="12"/>
  <c r="Y119" i="10" s="1"/>
  <c r="AO118" i="12"/>
  <c r="Y118" i="10" s="1"/>
  <c r="AO117" i="12"/>
  <c r="Y117" i="10" s="1"/>
  <c r="AO116" i="12"/>
  <c r="Y116" i="10" s="1"/>
  <c r="AO115" i="12"/>
  <c r="Y115" i="10" s="1"/>
  <c r="AO114" i="12"/>
  <c r="Y114" i="10" s="1"/>
  <c r="AO113" i="12"/>
  <c r="Y113" i="10" s="1"/>
  <c r="AO112" i="12"/>
  <c r="Y112" i="10" s="1"/>
  <c r="AO111" i="12"/>
  <c r="Y111" i="10" s="1"/>
  <c r="AO110" i="12"/>
  <c r="Y110" i="10" s="1"/>
  <c r="AO109" i="12"/>
  <c r="Y109" i="10" s="1"/>
  <c r="AO108" i="12"/>
  <c r="Y108" i="10" s="1"/>
  <c r="AO107" i="12"/>
  <c r="Y107" i="10" s="1"/>
  <c r="AO106" i="12"/>
  <c r="Y106" i="10" s="1"/>
  <c r="AO105" i="12"/>
  <c r="Y105" i="10" s="1"/>
  <c r="AO104" i="12"/>
  <c r="Y104" i="10" s="1"/>
  <c r="AO103" i="12"/>
  <c r="Y103" i="10" s="1"/>
  <c r="AO102" i="12"/>
  <c r="Y102" i="10" s="1"/>
  <c r="AO101" i="12"/>
  <c r="Y101" i="10" s="1"/>
  <c r="AO100" i="12"/>
  <c r="Y100" i="10" s="1"/>
  <c r="AO99" i="12"/>
  <c r="Y99" i="10" s="1"/>
  <c r="AO98" i="12"/>
  <c r="Y98" i="10" s="1"/>
  <c r="AO97" i="12"/>
  <c r="Y97" i="10" s="1"/>
  <c r="AO96" i="12"/>
  <c r="Y96" i="10" s="1"/>
  <c r="AO95" i="12"/>
  <c r="Y95" i="10" s="1"/>
  <c r="AO94" i="12"/>
  <c r="Y94" i="10" s="1"/>
  <c r="AO93" i="12"/>
  <c r="Y93" i="10" s="1"/>
  <c r="AO92" i="12"/>
  <c r="Y92" i="10" s="1"/>
  <c r="AO91" i="12"/>
  <c r="Y91" i="10" s="1"/>
  <c r="AO90" i="12"/>
  <c r="Y90" i="10" s="1"/>
  <c r="AO89" i="12"/>
  <c r="Y89" i="10" s="1"/>
  <c r="AO88" i="12"/>
  <c r="Y88" i="10" s="1"/>
  <c r="AO87" i="12"/>
  <c r="Y87" i="10" s="1"/>
  <c r="AO86" i="12"/>
  <c r="Y86" i="10" s="1"/>
  <c r="AO85" i="12"/>
  <c r="Y85" i="10" s="1"/>
  <c r="AO84" i="12"/>
  <c r="Y84" i="10" s="1"/>
  <c r="AO83" i="12"/>
  <c r="Y83" i="10" s="1"/>
  <c r="AO82" i="12"/>
  <c r="Y82" i="10" s="1"/>
  <c r="AO81" i="12"/>
  <c r="Y81" i="10" s="1"/>
  <c r="AO80" i="12"/>
  <c r="Y80" i="10" s="1"/>
  <c r="AO79" i="12"/>
  <c r="Y79" i="10" s="1"/>
  <c r="AO78" i="12"/>
  <c r="Y78" i="10" s="1"/>
  <c r="AO77" i="12"/>
  <c r="Y77" i="10" s="1"/>
  <c r="AO76" i="12"/>
  <c r="Y76" i="10" s="1"/>
  <c r="AO75" i="12"/>
  <c r="Y75" i="10" s="1"/>
  <c r="AO74" i="12"/>
  <c r="Y74" i="10" s="1"/>
  <c r="AO73" i="12"/>
  <c r="Y73" i="10" s="1"/>
  <c r="AO72" i="12"/>
  <c r="Y72" i="10" s="1"/>
  <c r="AO71" i="12"/>
  <c r="Y71" i="10" s="1"/>
  <c r="AO70" i="12"/>
  <c r="Y70" i="10" s="1"/>
  <c r="AO69" i="12"/>
  <c r="Y69" i="10" s="1"/>
  <c r="AO68" i="12"/>
  <c r="Y68" i="10" s="1"/>
  <c r="AO67" i="12"/>
  <c r="Y67" i="10" s="1"/>
  <c r="AO66" i="12"/>
  <c r="Y66" i="10" s="1"/>
  <c r="AO65" i="12"/>
  <c r="Y65" i="10" s="1"/>
  <c r="AO64" i="12"/>
  <c r="Y64" i="10" s="1"/>
  <c r="AO63" i="12"/>
  <c r="Y63" i="10" s="1"/>
  <c r="AO62" i="12"/>
  <c r="Y62" i="10" s="1"/>
  <c r="AO61" i="12"/>
  <c r="Y61" i="10" s="1"/>
  <c r="AO60" i="12"/>
  <c r="Y60" i="10" s="1"/>
  <c r="AO59" i="12"/>
  <c r="Y59" i="10" s="1"/>
  <c r="AO58" i="12"/>
  <c r="Y58" i="10" s="1"/>
  <c r="AO57" i="12"/>
  <c r="Y57" i="10" s="1"/>
  <c r="AO56" i="12"/>
  <c r="Y56" i="10" s="1"/>
  <c r="AO55" i="12"/>
  <c r="Y55" i="10" s="1"/>
  <c r="AO54" i="12"/>
  <c r="Y54" i="10" s="1"/>
  <c r="AO53" i="12"/>
  <c r="Y53" i="10" s="1"/>
  <c r="AO52" i="12"/>
  <c r="Y52" i="10" s="1"/>
  <c r="AO51" i="12"/>
  <c r="Y51" i="10" s="1"/>
  <c r="AO50" i="12"/>
  <c r="Y50" i="10" s="1"/>
  <c r="AO49" i="12"/>
  <c r="Y49" i="10" s="1"/>
  <c r="AO48" i="12"/>
  <c r="Y48" i="10" s="1"/>
  <c r="AO47" i="12"/>
  <c r="Y47" i="10" s="1"/>
  <c r="AO46" i="12"/>
  <c r="Y46" i="10" s="1"/>
  <c r="AO45" i="12"/>
  <c r="Y45" i="10" s="1"/>
  <c r="AO44" i="12"/>
  <c r="Y44" i="10" s="1"/>
  <c r="AO43" i="12"/>
  <c r="Y43" i="10" s="1"/>
  <c r="AO42" i="12"/>
  <c r="Y42" i="10" s="1"/>
  <c r="AO41" i="12"/>
  <c r="Y41" i="10" s="1"/>
  <c r="AO40" i="12"/>
  <c r="Y40" i="10" s="1"/>
  <c r="AO39" i="12"/>
  <c r="Y39" i="10" s="1"/>
  <c r="AO38" i="12"/>
  <c r="Y38" i="10" s="1"/>
  <c r="AO37" i="12"/>
  <c r="Y37" i="10" s="1"/>
  <c r="AO36" i="12"/>
  <c r="Y36" i="10" s="1"/>
  <c r="AO35" i="12"/>
  <c r="Y35" i="10" s="1"/>
  <c r="AO34" i="12"/>
  <c r="Y34" i="10" s="1"/>
  <c r="AO33" i="12"/>
  <c r="Y33" i="10" s="1"/>
  <c r="AO32" i="12"/>
  <c r="Y32" i="10" s="1"/>
  <c r="AO31" i="12"/>
  <c r="Y31" i="10" s="1"/>
  <c r="AO30" i="12"/>
  <c r="Y30" i="10" s="1"/>
  <c r="AO29" i="12"/>
  <c r="Y29" i="10" s="1"/>
  <c r="AO28" i="12"/>
  <c r="Y28" i="10" s="1"/>
  <c r="AO27" i="12"/>
  <c r="Y27" i="10" s="1"/>
  <c r="AO26" i="12"/>
  <c r="Y26" i="10" s="1"/>
  <c r="AO25" i="12"/>
  <c r="Y25" i="10" s="1"/>
  <c r="AO24" i="12"/>
  <c r="Y24" i="10" s="1"/>
  <c r="AO23" i="12"/>
  <c r="Y23" i="10" s="1"/>
  <c r="AO22" i="12"/>
  <c r="Y22" i="10" s="1"/>
  <c r="AO21" i="12"/>
  <c r="Y21" i="10" s="1"/>
  <c r="AO20" i="12"/>
  <c r="Y20" i="10" s="1"/>
  <c r="AO19" i="12"/>
  <c r="Y19" i="10" s="1"/>
  <c r="AO18" i="12"/>
  <c r="Y18" i="10" s="1"/>
  <c r="AO17" i="12"/>
  <c r="Y17" i="10" s="1"/>
  <c r="AO16" i="12"/>
  <c r="Y16" i="10" s="1"/>
  <c r="AO15" i="12"/>
  <c r="Y15" i="10" s="1"/>
  <c r="AO14" i="12"/>
  <c r="Y14" i="10" s="1"/>
  <c r="AO13" i="12"/>
  <c r="Y13" i="10" s="1"/>
  <c r="AO12" i="12"/>
  <c r="Y12" i="10" s="1"/>
  <c r="AO11" i="12"/>
  <c r="Y11" i="10" s="1"/>
  <c r="AO10" i="12"/>
  <c r="Y10" i="10" s="1"/>
  <c r="AO9" i="12"/>
  <c r="Y9" i="10" s="1"/>
  <c r="AO8" i="12"/>
  <c r="Y8" i="10" s="1"/>
  <c r="AO7" i="12"/>
  <c r="Y7" i="10" s="1"/>
  <c r="AO6" i="12"/>
  <c r="Y6" i="10" s="1"/>
  <c r="AO5" i="12"/>
  <c r="Y5" i="10" s="1"/>
  <c r="AO4" i="12"/>
  <c r="Y4" i="10" s="1"/>
  <c r="AO3" i="12"/>
  <c r="Y3" i="10" s="1"/>
  <c r="AO2" i="12"/>
  <c r="Y2" i="10" s="1"/>
  <c r="Z301"/>
  <c r="Z300"/>
  <c r="Z299"/>
  <c r="Z298"/>
  <c r="Z297"/>
  <c r="Z296"/>
  <c r="Z295"/>
  <c r="Z294"/>
  <c r="Z293"/>
  <c r="Z292"/>
  <c r="Z291"/>
  <c r="Z290"/>
  <c r="Z289"/>
  <c r="Z288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AR123" i="12"/>
  <c r="Z123" i="10" s="1"/>
  <c r="AR124" i="12"/>
  <c r="Z124" i="10" s="1"/>
  <c r="AR125" i="12"/>
  <c r="Z125" i="10" s="1"/>
  <c r="AR126" i="12"/>
  <c r="Z126" i="10" s="1"/>
  <c r="AR127" i="12"/>
  <c r="Z127" i="10" s="1"/>
  <c r="AR128" i="12"/>
  <c r="Z128" i="10" s="1"/>
  <c r="AR129" i="12"/>
  <c r="Z129" i="10" s="1"/>
  <c r="AR130" i="12"/>
  <c r="Z130" i="10" s="1"/>
  <c r="AR131" i="12"/>
  <c r="Z131" i="10" s="1"/>
  <c r="AR132" i="12"/>
  <c r="Z132" i="10" s="1"/>
  <c r="AR133" i="12"/>
  <c r="Z133" i="10" s="1"/>
  <c r="AR134" i="12"/>
  <c r="Z134" i="10" s="1"/>
  <c r="AR135" i="12"/>
  <c r="Z135" i="10" s="1"/>
  <c r="AR136" i="12"/>
  <c r="Z136" i="10" s="1"/>
  <c r="AR137" i="12"/>
  <c r="Z137" i="10" s="1"/>
  <c r="AR138" i="12"/>
  <c r="Z138" i="10" s="1"/>
  <c r="AR139" i="12"/>
  <c r="Z139" i="10" s="1"/>
  <c r="AR140" i="12"/>
  <c r="Z140" i="10" s="1"/>
  <c r="AR141" i="12"/>
  <c r="Z141" i="10" s="1"/>
  <c r="AR142" i="12"/>
  <c r="Z142" i="10" s="1"/>
  <c r="AR143" i="12"/>
  <c r="Z143" i="10" s="1"/>
  <c r="AR144" i="12"/>
  <c r="Z144" i="10" s="1"/>
  <c r="AR145" i="12"/>
  <c r="Z145" i="10" s="1"/>
  <c r="AR146" i="12"/>
  <c r="Z146" i="10" s="1"/>
  <c r="AR147" i="12"/>
  <c r="Z147" i="10" s="1"/>
  <c r="AR148" i="12"/>
  <c r="Z148" i="10" s="1"/>
  <c r="AR149" i="12"/>
  <c r="Z149" i="10" s="1"/>
  <c r="AR150" i="12"/>
  <c r="Z150" i="10" s="1"/>
  <c r="AR151" i="12"/>
  <c r="Z151" i="10" s="1"/>
  <c r="AR152" i="12"/>
  <c r="Z152" i="10" s="1"/>
  <c r="AR153" i="12"/>
  <c r="Z153" i="10" s="1"/>
  <c r="AR154" i="12"/>
  <c r="Z154" i="10" s="1"/>
  <c r="AR155" i="12"/>
  <c r="Z155" i="10" s="1"/>
  <c r="AR156" i="12"/>
  <c r="Z156" i="10" s="1"/>
  <c r="AR157" i="12"/>
  <c r="Z157" i="10" s="1"/>
  <c r="AR158" i="12"/>
  <c r="Z158" i="10" s="1"/>
  <c r="AR159" i="12"/>
  <c r="Z159" i="10" s="1"/>
  <c r="AR160" i="12"/>
  <c r="Z160" i="10" s="1"/>
  <c r="AR161" i="12"/>
  <c r="Z161" i="10" s="1"/>
  <c r="AR162" i="12"/>
  <c r="Z162" i="10" s="1"/>
  <c r="AR163" i="12"/>
  <c r="Z163" i="10" s="1"/>
  <c r="AR164" i="12"/>
  <c r="Z164" i="10" s="1"/>
  <c r="AR165" i="12"/>
  <c r="Z165" i="10" s="1"/>
  <c r="AR166" i="12"/>
  <c r="Z166" i="10" s="1"/>
  <c r="AR167" i="12"/>
  <c r="Z167" i="10" s="1"/>
  <c r="AR168" i="12"/>
  <c r="Z168" i="10" s="1"/>
  <c r="AR169" i="12"/>
  <c r="Z169" i="10" s="1"/>
  <c r="AR170" i="12"/>
  <c r="Z170" i="10" s="1"/>
  <c r="AR171" i="12"/>
  <c r="Z171" i="10" s="1"/>
  <c r="AR172" i="12"/>
  <c r="Z172" i="10" s="1"/>
  <c r="AR173" i="12"/>
  <c r="Z173" i="10" s="1"/>
  <c r="AR174" i="12"/>
  <c r="Z174" i="10" s="1"/>
  <c r="AR175" i="12"/>
  <c r="Z175" i="10" s="1"/>
  <c r="AR176" i="12"/>
  <c r="Z176" i="10" s="1"/>
  <c r="AR177" i="12"/>
  <c r="Z177" i="10" s="1"/>
  <c r="AR178" i="12"/>
  <c r="Z178" i="10" s="1"/>
  <c r="AR179" i="12"/>
  <c r="Z179" i="10" s="1"/>
  <c r="AR180" i="12"/>
  <c r="Z180" i="10" s="1"/>
  <c r="AR181" i="12"/>
  <c r="Z181" i="10" s="1"/>
  <c r="AR182" i="12"/>
  <c r="Z182" i="10" s="1"/>
  <c r="AR183" i="12"/>
  <c r="Z183" i="10" s="1"/>
  <c r="AR184" i="12"/>
  <c r="Z184" i="10" s="1"/>
  <c r="AR185" i="12"/>
  <c r="Z185" i="10" s="1"/>
  <c r="AR186" i="12"/>
  <c r="Z186" i="10" s="1"/>
  <c r="AR187" i="12"/>
  <c r="Z187" i="10" s="1"/>
  <c r="AR188" i="12"/>
  <c r="Z188" i="10" s="1"/>
  <c r="AR189" i="12"/>
  <c r="Z189" i="10" s="1"/>
  <c r="AR190" i="12"/>
  <c r="Z190" i="10" s="1"/>
  <c r="AR191" i="12"/>
  <c r="Z191" i="10" s="1"/>
  <c r="AR192" i="12"/>
  <c r="Z192" i="10" s="1"/>
  <c r="AR193" i="12"/>
  <c r="Z193" i="10" s="1"/>
  <c r="AR194" i="12"/>
  <c r="Z194" i="10" s="1"/>
  <c r="AR195" i="12"/>
  <c r="Z195" i="10" s="1"/>
  <c r="AR196" i="12"/>
  <c r="Z196" i="10" s="1"/>
  <c r="AR197" i="12"/>
  <c r="Z197" i="10" s="1"/>
  <c r="AR198" i="12"/>
  <c r="Z198" i="10" s="1"/>
  <c r="AR199" i="12"/>
  <c r="Z199" i="10" s="1"/>
  <c r="AR200" i="12"/>
  <c r="Z200" i="10" s="1"/>
  <c r="AR201" i="12"/>
  <c r="Z201" i="10" s="1"/>
  <c r="AR202" i="12"/>
  <c r="Z202" i="10" s="1"/>
  <c r="AR203" i="12"/>
  <c r="Z203" i="10" s="1"/>
  <c r="AR204" i="12"/>
  <c r="Z204" i="10" s="1"/>
  <c r="AR205" i="12"/>
  <c r="Z205" i="10" s="1"/>
  <c r="AR206" i="12"/>
  <c r="Z206" i="10" s="1"/>
  <c r="AR207" i="12"/>
  <c r="Z207" i="10" s="1"/>
  <c r="AR208" i="12"/>
  <c r="Z208" i="10" s="1"/>
  <c r="AR209" i="12"/>
  <c r="Z209" i="10" s="1"/>
  <c r="AR210" i="12"/>
  <c r="Z210" i="10" s="1"/>
  <c r="AR211" i="12"/>
  <c r="Z211" i="10" s="1"/>
  <c r="AR212" i="12"/>
  <c r="Z212" i="10" s="1"/>
  <c r="AR213" i="12"/>
  <c r="Z213" i="10" s="1"/>
  <c r="AR214" i="12"/>
  <c r="Z214" i="10" s="1"/>
  <c r="AR215" i="12"/>
  <c r="Z215" i="10" s="1"/>
  <c r="AR216" i="12"/>
  <c r="Z216" i="10" s="1"/>
  <c r="AR217" i="12"/>
  <c r="Z217" i="10" s="1"/>
  <c r="AR218" i="12"/>
  <c r="Z218" i="10" s="1"/>
  <c r="AR219" i="12"/>
  <c r="Z219" i="10" s="1"/>
  <c r="AR220" i="12"/>
  <c r="Z220" i="10" s="1"/>
  <c r="AR221" i="12"/>
  <c r="Z221" i="10" s="1"/>
  <c r="AR222" i="12"/>
  <c r="Z222" i="10" s="1"/>
  <c r="AR223" i="12"/>
  <c r="Z223" i="10" s="1"/>
  <c r="AR224" i="12"/>
  <c r="Z224" i="10" s="1"/>
  <c r="AR225" i="12"/>
  <c r="Z225" i="10" s="1"/>
  <c r="AR226" i="12"/>
  <c r="Z226" i="10" s="1"/>
  <c r="AR227" i="12"/>
  <c r="Z227" i="10" s="1"/>
  <c r="AR228" i="12"/>
  <c r="Z228" i="10" s="1"/>
  <c r="AR229" i="12"/>
  <c r="Z229" i="10" s="1"/>
  <c r="AR230" i="12"/>
  <c r="Z230" i="10" s="1"/>
  <c r="AR231" i="12"/>
  <c r="Z231" i="10" s="1"/>
  <c r="AR232" i="12"/>
  <c r="Z232" i="10" s="1"/>
  <c r="AR233" i="12"/>
  <c r="Z233" i="10" s="1"/>
  <c r="AR234" i="12"/>
  <c r="Z234" i="10" s="1"/>
  <c r="AR235" i="12"/>
  <c r="Z235" i="10" s="1"/>
  <c r="AR236" i="12"/>
  <c r="Z236" i="10" s="1"/>
  <c r="AR237" i="12"/>
  <c r="Z237" i="10" s="1"/>
  <c r="AR238" i="12"/>
  <c r="Z238" i="10" s="1"/>
  <c r="AR239" i="12"/>
  <c r="Z239" i="10" s="1"/>
  <c r="AR240" i="12"/>
  <c r="Z240" i="10" s="1"/>
  <c r="AR241" i="12"/>
  <c r="Z241" i="10" s="1"/>
  <c r="AR242" i="12"/>
  <c r="Z242" i="10" s="1"/>
  <c r="AR243" i="12"/>
  <c r="Z243" i="10" s="1"/>
  <c r="AR244" i="12"/>
  <c r="Z244" i="10" s="1"/>
  <c r="AR245" i="12"/>
  <c r="Z245" i="10" s="1"/>
  <c r="AR246" i="12"/>
  <c r="Z246" i="10" s="1"/>
  <c r="AR247" i="12"/>
  <c r="Z247" i="10" s="1"/>
  <c r="AR248" i="12"/>
  <c r="Z248" i="10" s="1"/>
  <c r="AR249" i="12"/>
  <c r="Z249" i="10" s="1"/>
  <c r="AR250" i="12"/>
  <c r="Z250" i="10" s="1"/>
  <c r="AR251" i="12"/>
  <c r="Z251" i="10" s="1"/>
  <c r="AR252" i="12"/>
  <c r="Z252" i="10" s="1"/>
  <c r="AR253" i="12"/>
  <c r="Z253" i="10" s="1"/>
  <c r="AR254" i="12"/>
  <c r="Z254" i="10" s="1"/>
  <c r="AR255" i="12"/>
  <c r="Z255" i="10" s="1"/>
  <c r="AR256" i="12"/>
  <c r="Z256" i="10" s="1"/>
  <c r="AR257" i="12"/>
  <c r="Z257" i="10" s="1"/>
  <c r="AR258" i="12"/>
  <c r="Z258" i="10" s="1"/>
  <c r="AR259" i="12"/>
  <c r="Z259" i="10" s="1"/>
  <c r="AR260" i="12"/>
  <c r="Z260" i="10" s="1"/>
  <c r="AR261" i="12"/>
  <c r="Z261" i="10" s="1"/>
  <c r="AR262" i="12"/>
  <c r="Z262" i="10" s="1"/>
  <c r="AR263" i="12"/>
  <c r="Z263" i="10" s="1"/>
  <c r="AR264" i="12"/>
  <c r="Z264" i="10" s="1"/>
  <c r="AR265" i="12"/>
  <c r="Z265" i="10" s="1"/>
  <c r="AR266" i="12"/>
  <c r="Z266" i="10" s="1"/>
  <c r="AR267" i="12"/>
  <c r="Z267" i="10" s="1"/>
  <c r="AR268" i="12"/>
  <c r="Z268" i="10" s="1"/>
  <c r="AR269" i="12"/>
  <c r="Z269" i="10" s="1"/>
  <c r="AR270" i="12"/>
  <c r="Z270" i="10" s="1"/>
  <c r="AR271" i="12"/>
  <c r="Z271" i="10" s="1"/>
  <c r="AR272" i="12"/>
  <c r="Z272" i="10" s="1"/>
  <c r="AR273" i="12"/>
  <c r="Z273" i="10" s="1"/>
  <c r="AR274" i="12"/>
  <c r="Z274" i="10" s="1"/>
  <c r="AR275" i="12"/>
  <c r="Z275" i="10" s="1"/>
  <c r="AR276" i="12"/>
  <c r="Z276" i="10" s="1"/>
  <c r="AR277" i="12"/>
  <c r="Z277" i="10" s="1"/>
  <c r="AR278" i="12"/>
  <c r="Z278" i="10" s="1"/>
  <c r="AR279" i="12"/>
  <c r="Z279" i="10" s="1"/>
  <c r="AR280" i="12"/>
  <c r="Z280" i="10" s="1"/>
  <c r="AR281" i="12"/>
  <c r="Z281" i="10" s="1"/>
  <c r="AR282" i="12"/>
  <c r="Z282" i="10" s="1"/>
  <c r="AR283" i="12"/>
  <c r="Z283" i="10" s="1"/>
  <c r="AR284" i="12"/>
  <c r="Z284" i="10" s="1"/>
  <c r="AR285" i="12"/>
  <c r="Z285" i="10" s="1"/>
  <c r="AR286" i="12"/>
  <c r="Z286" i="10" s="1"/>
  <c r="AR287" i="12"/>
  <c r="Z287" i="10" s="1"/>
  <c r="AR122" i="12"/>
  <c r="Z122" i="10" s="1"/>
  <c r="Y301"/>
  <c r="Y300"/>
  <c r="Y299"/>
  <c r="Y298"/>
  <c r="Y297"/>
  <c r="Y296"/>
  <c r="Y295"/>
  <c r="Y294"/>
  <c r="Y293"/>
  <c r="Y292"/>
  <c r="Y291"/>
  <c r="Y290"/>
  <c r="Y289"/>
  <c r="Y288"/>
  <c r="Y231"/>
  <c r="X301"/>
  <c r="X300"/>
  <c r="X299"/>
  <c r="X298"/>
  <c r="X297"/>
  <c r="X296"/>
  <c r="X295"/>
  <c r="X294"/>
  <c r="X293"/>
  <c r="X292"/>
  <c r="Z3" i="12"/>
  <c r="X3" i="10" s="1"/>
  <c r="Z4" i="12"/>
  <c r="X4" i="10" s="1"/>
  <c r="Z5" i="12"/>
  <c r="X5" i="10" s="1"/>
  <c r="Z6" i="12"/>
  <c r="X6" i="10" s="1"/>
  <c r="Z7" i="12"/>
  <c r="X7" i="10" s="1"/>
  <c r="Z8" i="12"/>
  <c r="X8" i="10" s="1"/>
  <c r="Z9" i="12"/>
  <c r="X9" i="10" s="1"/>
  <c r="Z10" i="12"/>
  <c r="X10" i="10" s="1"/>
  <c r="Z11" i="12"/>
  <c r="X11" i="10" s="1"/>
  <c r="Z12" i="12"/>
  <c r="X12" i="10" s="1"/>
  <c r="Z13" i="12"/>
  <c r="X13" i="10" s="1"/>
  <c r="Z14" i="12"/>
  <c r="X14" i="10" s="1"/>
  <c r="Z15" i="12"/>
  <c r="X15" i="10" s="1"/>
  <c r="Z16" i="12"/>
  <c r="X16" i="10" s="1"/>
  <c r="Z17" i="12"/>
  <c r="X17" i="10" s="1"/>
  <c r="Z18" i="12"/>
  <c r="X18" i="10" s="1"/>
  <c r="Z19" i="12"/>
  <c r="X19" i="10" s="1"/>
  <c r="Z20" i="12"/>
  <c r="X20" i="10" s="1"/>
  <c r="Z21" i="12"/>
  <c r="X21" i="10" s="1"/>
  <c r="Z22" i="12"/>
  <c r="X22" i="10" s="1"/>
  <c r="Z23" i="12"/>
  <c r="X23" i="10" s="1"/>
  <c r="Z24" i="12"/>
  <c r="X24" i="10" s="1"/>
  <c r="Z25" i="12"/>
  <c r="X25" i="10" s="1"/>
  <c r="Z26" i="12"/>
  <c r="X26" i="10" s="1"/>
  <c r="Z27" i="12"/>
  <c r="X27" i="10" s="1"/>
  <c r="Z28" i="12"/>
  <c r="X28" i="10" s="1"/>
  <c r="Z29" i="12"/>
  <c r="X29" i="10" s="1"/>
  <c r="Z30" i="12"/>
  <c r="X30" i="10" s="1"/>
  <c r="Z31" i="12"/>
  <c r="X31" i="10" s="1"/>
  <c r="Z32" i="12"/>
  <c r="X32" i="10" s="1"/>
  <c r="Z33" i="12"/>
  <c r="X33" i="10" s="1"/>
  <c r="Z34" i="12"/>
  <c r="X34" i="10" s="1"/>
  <c r="Z35" i="12"/>
  <c r="X35" i="10" s="1"/>
  <c r="Z36" i="12"/>
  <c r="X36" i="10" s="1"/>
  <c r="Z37" i="12"/>
  <c r="X37" i="10" s="1"/>
  <c r="Z38" i="12"/>
  <c r="X38" i="10" s="1"/>
  <c r="Z39" i="12"/>
  <c r="X39" i="10" s="1"/>
  <c r="Z40" i="12"/>
  <c r="X40" i="10" s="1"/>
  <c r="Z41" i="12"/>
  <c r="X41" i="10" s="1"/>
  <c r="Z42" i="12"/>
  <c r="X42" i="10" s="1"/>
  <c r="Z43" i="12"/>
  <c r="X43" i="10" s="1"/>
  <c r="Z44" i="12"/>
  <c r="X44" i="10" s="1"/>
  <c r="Z45" i="12"/>
  <c r="X45" i="10" s="1"/>
  <c r="Z46" i="12"/>
  <c r="X46" i="10" s="1"/>
  <c r="Z47" i="12"/>
  <c r="X47" i="10" s="1"/>
  <c r="Z48" i="12"/>
  <c r="X48" i="10" s="1"/>
  <c r="Z49" i="12"/>
  <c r="X49" i="10" s="1"/>
  <c r="Z50" i="12"/>
  <c r="X50" i="10" s="1"/>
  <c r="Z51" i="12"/>
  <c r="X51" i="10" s="1"/>
  <c r="Z52" i="12"/>
  <c r="X52" i="10" s="1"/>
  <c r="Z53" i="12"/>
  <c r="X53" i="10" s="1"/>
  <c r="Z54" i="12"/>
  <c r="X54" i="10" s="1"/>
  <c r="Z55" i="12"/>
  <c r="X55" i="10" s="1"/>
  <c r="Z56" i="12"/>
  <c r="X56" i="10" s="1"/>
  <c r="Z57" i="12"/>
  <c r="X57" i="10" s="1"/>
  <c r="Z58" i="12"/>
  <c r="X58" i="10" s="1"/>
  <c r="Z59" i="12"/>
  <c r="X59" i="10" s="1"/>
  <c r="Z60" i="12"/>
  <c r="X60" i="10" s="1"/>
  <c r="Z61" i="12"/>
  <c r="X61" i="10" s="1"/>
  <c r="Z62" i="12"/>
  <c r="X62" i="10" s="1"/>
  <c r="Z63" i="12"/>
  <c r="X63" i="10" s="1"/>
  <c r="Z64" i="12"/>
  <c r="X64" i="10" s="1"/>
  <c r="Z65" i="12"/>
  <c r="X65" i="10" s="1"/>
  <c r="Z66" i="12"/>
  <c r="X66" i="10" s="1"/>
  <c r="Z67" i="12"/>
  <c r="X67" i="10" s="1"/>
  <c r="Z68" i="12"/>
  <c r="X68" i="10" s="1"/>
  <c r="Z69" i="12"/>
  <c r="X69" i="10" s="1"/>
  <c r="Z70" i="12"/>
  <c r="X70" i="10" s="1"/>
  <c r="Z71" i="12"/>
  <c r="X71" i="10" s="1"/>
  <c r="Z72" i="12"/>
  <c r="X72" i="10" s="1"/>
  <c r="Z73" i="12"/>
  <c r="X73" i="10" s="1"/>
  <c r="Z74" i="12"/>
  <c r="X74" i="10" s="1"/>
  <c r="Z75" i="12"/>
  <c r="X75" i="10" s="1"/>
  <c r="Z76" i="12"/>
  <c r="X76" i="10" s="1"/>
  <c r="Z77" i="12"/>
  <c r="X77" i="10" s="1"/>
  <c r="Z78" i="12"/>
  <c r="X78" i="10" s="1"/>
  <c r="Z79" i="12"/>
  <c r="X79" i="10" s="1"/>
  <c r="Z80" i="12"/>
  <c r="X80" i="10" s="1"/>
  <c r="Z81" i="12"/>
  <c r="X81" i="10" s="1"/>
  <c r="Z82" i="12"/>
  <c r="X82" i="10" s="1"/>
  <c r="Z83" i="12"/>
  <c r="X83" i="10" s="1"/>
  <c r="Z84" i="12"/>
  <c r="X84" i="10" s="1"/>
  <c r="Z85" i="12"/>
  <c r="X85" i="10" s="1"/>
  <c r="Z86" i="12"/>
  <c r="X86" i="10" s="1"/>
  <c r="Z87" i="12"/>
  <c r="X87" i="10" s="1"/>
  <c r="Z88" i="12"/>
  <c r="X88" i="10" s="1"/>
  <c r="Z89" i="12"/>
  <c r="X89" i="10" s="1"/>
  <c r="Z90" i="12"/>
  <c r="X90" i="10" s="1"/>
  <c r="Z91" i="12"/>
  <c r="X91" i="10" s="1"/>
  <c r="Z92" i="12"/>
  <c r="X92" i="10" s="1"/>
  <c r="Z93" i="12"/>
  <c r="X93" i="10" s="1"/>
  <c r="Z94" i="12"/>
  <c r="X94" i="10" s="1"/>
  <c r="Z95" i="12"/>
  <c r="X95" i="10" s="1"/>
  <c r="Z96" i="12"/>
  <c r="X96" i="10" s="1"/>
  <c r="Z97" i="12"/>
  <c r="X97" i="10" s="1"/>
  <c r="Z98" i="12"/>
  <c r="X98" i="10" s="1"/>
  <c r="Z99" i="12"/>
  <c r="X99" i="10" s="1"/>
  <c r="Z100" i="12"/>
  <c r="X100" i="10" s="1"/>
  <c r="Z101" i="12"/>
  <c r="X101" i="10" s="1"/>
  <c r="Z102" i="12"/>
  <c r="X102" i="10" s="1"/>
  <c r="Z103" i="12"/>
  <c r="X103" i="10" s="1"/>
  <c r="Z104" i="12"/>
  <c r="X104" i="10" s="1"/>
  <c r="Z105" i="12"/>
  <c r="X105" i="10" s="1"/>
  <c r="Z106" i="12"/>
  <c r="X106" i="10" s="1"/>
  <c r="Z107" i="12"/>
  <c r="X107" i="10" s="1"/>
  <c r="Z108" i="12"/>
  <c r="X108" i="10" s="1"/>
  <c r="Z109" i="12"/>
  <c r="X109" i="10" s="1"/>
  <c r="Z110" i="12"/>
  <c r="X110" i="10" s="1"/>
  <c r="Z111" i="12"/>
  <c r="X111" i="10" s="1"/>
  <c r="Z112" i="12"/>
  <c r="X112" i="10" s="1"/>
  <c r="Z113" i="12"/>
  <c r="X113" i="10" s="1"/>
  <c r="Z114" i="12"/>
  <c r="X114" i="10" s="1"/>
  <c r="Z115" i="12"/>
  <c r="X115" i="10" s="1"/>
  <c r="Z116" i="12"/>
  <c r="X116" i="10" s="1"/>
  <c r="Z117" i="12"/>
  <c r="X117" i="10" s="1"/>
  <c r="Z118" i="12"/>
  <c r="X118" i="10" s="1"/>
  <c r="Z119" i="12"/>
  <c r="X119" i="10" s="1"/>
  <c r="Z120" i="12"/>
  <c r="X120" i="10" s="1"/>
  <c r="Z121" i="12"/>
  <c r="X121" i="10" s="1"/>
  <c r="Z122" i="12"/>
  <c r="X122" i="10" s="1"/>
  <c r="Z123" i="12"/>
  <c r="X123" i="10" s="1"/>
  <c r="Z124" i="12"/>
  <c r="X124" i="10" s="1"/>
  <c r="Z125" i="12"/>
  <c r="X125" i="10" s="1"/>
  <c r="Z126" i="12"/>
  <c r="X126" i="10" s="1"/>
  <c r="Z127" i="12"/>
  <c r="X127" i="10" s="1"/>
  <c r="Z128" i="12"/>
  <c r="X128" i="10" s="1"/>
  <c r="Z129" i="12"/>
  <c r="X129" i="10" s="1"/>
  <c r="Z130" i="12"/>
  <c r="X130" i="10" s="1"/>
  <c r="Z131" i="12"/>
  <c r="X131" i="10" s="1"/>
  <c r="Z132" i="12"/>
  <c r="X132" i="10" s="1"/>
  <c r="Z133" i="12"/>
  <c r="X133" i="10" s="1"/>
  <c r="Z134" i="12"/>
  <c r="X134" i="10" s="1"/>
  <c r="Z135" i="12"/>
  <c r="X135" i="10" s="1"/>
  <c r="Z136" i="12"/>
  <c r="X136" i="10" s="1"/>
  <c r="Z137" i="12"/>
  <c r="X137" i="10" s="1"/>
  <c r="Z138" i="12"/>
  <c r="X138" i="10" s="1"/>
  <c r="Z139" i="12"/>
  <c r="X139" i="10" s="1"/>
  <c r="Z140" i="12"/>
  <c r="X140" i="10" s="1"/>
  <c r="Z141" i="12"/>
  <c r="X141" i="10" s="1"/>
  <c r="Z142" i="12"/>
  <c r="X142" i="10" s="1"/>
  <c r="Z143" i="12"/>
  <c r="X143" i="10" s="1"/>
  <c r="Z144" i="12"/>
  <c r="X144" i="10" s="1"/>
  <c r="Z145" i="12"/>
  <c r="X145" i="10" s="1"/>
  <c r="Z146" i="12"/>
  <c r="X146" i="10" s="1"/>
  <c r="Z147" i="12"/>
  <c r="X147" i="10" s="1"/>
  <c r="Z148" i="12"/>
  <c r="X148" i="10" s="1"/>
  <c r="Z149" i="12"/>
  <c r="X149" i="10" s="1"/>
  <c r="Z150" i="12"/>
  <c r="X150" i="10" s="1"/>
  <c r="Z151" i="12"/>
  <c r="X151" i="10" s="1"/>
  <c r="Z152" i="12"/>
  <c r="X152" i="10" s="1"/>
  <c r="Z153" i="12"/>
  <c r="X153" i="10" s="1"/>
  <c r="Z154" i="12"/>
  <c r="X154" i="10" s="1"/>
  <c r="Z155" i="12"/>
  <c r="X155" i="10" s="1"/>
  <c r="Z156" i="12"/>
  <c r="X156" i="10" s="1"/>
  <c r="Z157" i="12"/>
  <c r="X157" i="10" s="1"/>
  <c r="Z158" i="12"/>
  <c r="X158" i="10" s="1"/>
  <c r="Z159" i="12"/>
  <c r="X159" i="10" s="1"/>
  <c r="Z160" i="12"/>
  <c r="X160" i="10" s="1"/>
  <c r="Z161" i="12"/>
  <c r="X161" i="10" s="1"/>
  <c r="Z162" i="12"/>
  <c r="X162" i="10" s="1"/>
  <c r="Z163" i="12"/>
  <c r="X163" i="10" s="1"/>
  <c r="Z164" i="12"/>
  <c r="X164" i="10" s="1"/>
  <c r="Z165" i="12"/>
  <c r="X165" i="10" s="1"/>
  <c r="Z166" i="12"/>
  <c r="X166" i="10" s="1"/>
  <c r="Z167" i="12"/>
  <c r="X167" i="10" s="1"/>
  <c r="Z168" i="12"/>
  <c r="X168" i="10" s="1"/>
  <c r="Z169" i="12"/>
  <c r="X169" i="10" s="1"/>
  <c r="Z170" i="12"/>
  <c r="X170" i="10" s="1"/>
  <c r="Z171" i="12"/>
  <c r="X171" i="10" s="1"/>
  <c r="Z172" i="12"/>
  <c r="X172" i="10" s="1"/>
  <c r="Z173" i="12"/>
  <c r="X173" i="10" s="1"/>
  <c r="Z174" i="12"/>
  <c r="X174" i="10" s="1"/>
  <c r="Z175" i="12"/>
  <c r="X175" i="10" s="1"/>
  <c r="Z176" i="12"/>
  <c r="X176" i="10" s="1"/>
  <c r="Z177" i="12"/>
  <c r="X177" i="10" s="1"/>
  <c r="Z178" i="12"/>
  <c r="X178" i="10" s="1"/>
  <c r="Z179" i="12"/>
  <c r="X179" i="10" s="1"/>
  <c r="Z180" i="12"/>
  <c r="X180" i="10" s="1"/>
  <c r="Z181" i="12"/>
  <c r="X181" i="10" s="1"/>
  <c r="Z182" i="12"/>
  <c r="X182" i="10" s="1"/>
  <c r="Z183" i="12"/>
  <c r="X183" i="10" s="1"/>
  <c r="Z184" i="12"/>
  <c r="X184" i="10" s="1"/>
  <c r="Z185" i="12"/>
  <c r="X185" i="10" s="1"/>
  <c r="Z186" i="12"/>
  <c r="X186" i="10" s="1"/>
  <c r="Z187" i="12"/>
  <c r="X187" i="10" s="1"/>
  <c r="Z188" i="12"/>
  <c r="X188" i="10" s="1"/>
  <c r="Z189" i="12"/>
  <c r="X189" i="10" s="1"/>
  <c r="Z190" i="12"/>
  <c r="X190" i="10" s="1"/>
  <c r="Z191" i="12"/>
  <c r="X191" i="10" s="1"/>
  <c r="Z192" i="12"/>
  <c r="X192" i="10" s="1"/>
  <c r="Z193" i="12"/>
  <c r="X193" i="10" s="1"/>
  <c r="Z194" i="12"/>
  <c r="X194" i="10" s="1"/>
  <c r="Z195" i="12"/>
  <c r="X195" i="10" s="1"/>
  <c r="Z196" i="12"/>
  <c r="X196" i="10" s="1"/>
  <c r="Z197" i="12"/>
  <c r="X197" i="10" s="1"/>
  <c r="Z198" i="12"/>
  <c r="X198" i="10" s="1"/>
  <c r="Z199" i="12"/>
  <c r="X199" i="10" s="1"/>
  <c r="Z200" i="12"/>
  <c r="X200" i="10" s="1"/>
  <c r="Z201" i="12"/>
  <c r="X201" i="10" s="1"/>
  <c r="Z202" i="12"/>
  <c r="X202" i="10" s="1"/>
  <c r="Z203" i="12"/>
  <c r="X203" i="10" s="1"/>
  <c r="Z204" i="12"/>
  <c r="X204" i="10" s="1"/>
  <c r="Z205" i="12"/>
  <c r="X205" i="10" s="1"/>
  <c r="Z206" i="12"/>
  <c r="X206" i="10" s="1"/>
  <c r="Z207" i="12"/>
  <c r="X207" i="10" s="1"/>
  <c r="Z208" i="12"/>
  <c r="X208" i="10" s="1"/>
  <c r="Z209" i="12"/>
  <c r="X209" i="10" s="1"/>
  <c r="Z210" i="12"/>
  <c r="X210" i="10" s="1"/>
  <c r="Z211" i="12"/>
  <c r="X211" i="10" s="1"/>
  <c r="Z212" i="12"/>
  <c r="X212" i="10" s="1"/>
  <c r="Z213" i="12"/>
  <c r="X213" i="10" s="1"/>
  <c r="Z214" i="12"/>
  <c r="X214" i="10" s="1"/>
  <c r="Z215" i="12"/>
  <c r="X215" i="10" s="1"/>
  <c r="Z216" i="12"/>
  <c r="X216" i="10" s="1"/>
  <c r="Z217" i="12"/>
  <c r="X217" i="10" s="1"/>
  <c r="Z218" i="12"/>
  <c r="X218" i="10" s="1"/>
  <c r="Z219" i="12"/>
  <c r="X219" i="10" s="1"/>
  <c r="Z220" i="12"/>
  <c r="X220" i="10" s="1"/>
  <c r="Z221" i="12"/>
  <c r="X221" i="10" s="1"/>
  <c r="Z222" i="12"/>
  <c r="X222" i="10" s="1"/>
  <c r="Z223" i="12"/>
  <c r="X223" i="10" s="1"/>
  <c r="Z224" i="12"/>
  <c r="X224" i="10" s="1"/>
  <c r="Z225" i="12"/>
  <c r="X225" i="10" s="1"/>
  <c r="Z226" i="12"/>
  <c r="X226" i="10" s="1"/>
  <c r="Z227" i="12"/>
  <c r="X227" i="10" s="1"/>
  <c r="Z228" i="12"/>
  <c r="X228" i="10" s="1"/>
  <c r="Z229" i="12"/>
  <c r="X229" i="10" s="1"/>
  <c r="Z230" i="12"/>
  <c r="X230" i="10" s="1"/>
  <c r="Z231" i="12"/>
  <c r="X231" i="10" s="1"/>
  <c r="Z232" i="12"/>
  <c r="X232" i="10" s="1"/>
  <c r="Z233" i="12"/>
  <c r="X233" i="10" s="1"/>
  <c r="Z234" i="12"/>
  <c r="X234" i="10" s="1"/>
  <c r="Z235" i="12"/>
  <c r="X235" i="10" s="1"/>
  <c r="Z236" i="12"/>
  <c r="X236" i="10" s="1"/>
  <c r="Z237" i="12"/>
  <c r="X237" i="10" s="1"/>
  <c r="Z238" i="12"/>
  <c r="X238" i="10" s="1"/>
  <c r="Z239" i="12"/>
  <c r="X239" i="10" s="1"/>
  <c r="Z240" i="12"/>
  <c r="X240" i="10" s="1"/>
  <c r="Z241" i="12"/>
  <c r="X241" i="10" s="1"/>
  <c r="Z242" i="12"/>
  <c r="X242" i="10" s="1"/>
  <c r="Z243" i="12"/>
  <c r="X243" i="10" s="1"/>
  <c r="Z244" i="12"/>
  <c r="X244" i="10" s="1"/>
  <c r="Z245" i="12"/>
  <c r="X245" i="10" s="1"/>
  <c r="Z246" i="12"/>
  <c r="X246" i="10" s="1"/>
  <c r="Z247" i="12"/>
  <c r="X247" i="10" s="1"/>
  <c r="Z248" i="12"/>
  <c r="X248" i="10" s="1"/>
  <c r="Z249" i="12"/>
  <c r="X249" i="10" s="1"/>
  <c r="Z250" i="12"/>
  <c r="X250" i="10" s="1"/>
  <c r="Z251" i="12"/>
  <c r="X251" i="10" s="1"/>
  <c r="Z252" i="12"/>
  <c r="X252" i="10" s="1"/>
  <c r="Z253" i="12"/>
  <c r="X253" i="10" s="1"/>
  <c r="Z254" i="12"/>
  <c r="X254" i="10" s="1"/>
  <c r="Z255" i="12"/>
  <c r="X255" i="10" s="1"/>
  <c r="Z256" i="12"/>
  <c r="X256" i="10" s="1"/>
  <c r="Z257" i="12"/>
  <c r="X257" i="10" s="1"/>
  <c r="Z258" i="12"/>
  <c r="X258" i="10" s="1"/>
  <c r="Z259" i="12"/>
  <c r="X259" i="10" s="1"/>
  <c r="Z260" i="12"/>
  <c r="X260" i="10" s="1"/>
  <c r="Z261" i="12"/>
  <c r="X261" i="10" s="1"/>
  <c r="Z262" i="12"/>
  <c r="X262" i="10" s="1"/>
  <c r="Z263" i="12"/>
  <c r="X263" i="10" s="1"/>
  <c r="Z264" i="12"/>
  <c r="X264" i="10" s="1"/>
  <c r="Z265" i="12"/>
  <c r="X265" i="10" s="1"/>
  <c r="Z266" i="12"/>
  <c r="X266" i="10" s="1"/>
  <c r="Z267" i="12"/>
  <c r="X267" i="10" s="1"/>
  <c r="Z268" i="12"/>
  <c r="X268" i="10" s="1"/>
  <c r="Z269" i="12"/>
  <c r="X269" i="10" s="1"/>
  <c r="Z270" i="12"/>
  <c r="X270" i="10" s="1"/>
  <c r="Z271" i="12"/>
  <c r="X271" i="10" s="1"/>
  <c r="Z272" i="12"/>
  <c r="X272" i="10" s="1"/>
  <c r="Z273" i="12"/>
  <c r="X273" i="10" s="1"/>
  <c r="Z274" i="12"/>
  <c r="X274" i="10" s="1"/>
  <c r="Z275" i="12"/>
  <c r="X275" i="10" s="1"/>
  <c r="Z276" i="12"/>
  <c r="X276" i="10" s="1"/>
  <c r="Z277" i="12"/>
  <c r="X277" i="10" s="1"/>
  <c r="Z278" i="12"/>
  <c r="X278" i="10" s="1"/>
  <c r="Z279" i="12"/>
  <c r="X279" i="10" s="1"/>
  <c r="Z280" i="12"/>
  <c r="X280" i="10" s="1"/>
  <c r="Z281" i="12"/>
  <c r="X281" i="10" s="1"/>
  <c r="Z282" i="12"/>
  <c r="X282" i="10" s="1"/>
  <c r="Z283" i="12"/>
  <c r="X283" i="10" s="1"/>
  <c r="Z284" i="12"/>
  <c r="X284" i="10" s="1"/>
  <c r="Z285" i="12"/>
  <c r="X285" i="10" s="1"/>
  <c r="Z286" i="12"/>
  <c r="X286" i="10" s="1"/>
  <c r="Z287" i="12"/>
  <c r="X287" i="10" s="1"/>
  <c r="Z288" i="12"/>
  <c r="X288" i="10" s="1"/>
  <c r="Z289" i="12"/>
  <c r="X289" i="10" s="1"/>
  <c r="Z2" i="12"/>
  <c r="X2" i="10" s="1"/>
  <c r="W283"/>
  <c r="W284"/>
  <c r="AA285" i="12"/>
  <c r="K285" i="10" s="1"/>
  <c r="AB285" i="12"/>
  <c r="L285" i="10" s="1"/>
  <c r="AD285" i="12"/>
  <c r="N285" i="10" s="1"/>
  <c r="AF285" i="12"/>
  <c r="P285" i="10" s="1"/>
  <c r="AA286" i="12"/>
  <c r="K286" i="10" s="1"/>
  <c r="AB286" i="12"/>
  <c r="L286" i="10" s="1"/>
  <c r="AD286" i="12"/>
  <c r="N286" i="10" s="1"/>
  <c r="AF286" i="12"/>
  <c r="P286" i="10" s="1"/>
  <c r="AA287" i="12"/>
  <c r="K287" i="10" s="1"/>
  <c r="AB287" i="12"/>
  <c r="L287" i="10" s="1"/>
  <c r="AD287" i="12"/>
  <c r="N287" i="10" s="1"/>
  <c r="AF287" i="12"/>
  <c r="P287" i="10" s="1"/>
  <c r="AF284" i="12"/>
  <c r="P284" i="10" s="1"/>
  <c r="AD284" i="12"/>
  <c r="N284" i="10" s="1"/>
  <c r="AB284" i="12"/>
  <c r="L284" i="10" s="1"/>
  <c r="AA284" i="12"/>
  <c r="K284" i="10" s="1"/>
  <c r="AF283" i="12"/>
  <c r="P283" i="10" s="1"/>
  <c r="AD283" i="12"/>
  <c r="N283" i="10" s="1"/>
  <c r="AB283" i="12"/>
  <c r="L283" i="10" s="1"/>
  <c r="AA283" i="12"/>
  <c r="K283" i="10" s="1"/>
  <c r="AF282" i="12"/>
  <c r="P282" i="10" s="1"/>
  <c r="AD282" i="12"/>
  <c r="N282" i="10" s="1"/>
  <c r="AB282" i="12"/>
  <c r="L282" i="10" s="1"/>
  <c r="AA282" i="12"/>
  <c r="K282" i="10" s="1"/>
  <c r="AF281" i="12"/>
  <c r="P281" i="10" s="1"/>
  <c r="AD281" i="12"/>
  <c r="N281" i="10" s="1"/>
  <c r="AB281" i="12"/>
  <c r="L281" i="10" s="1"/>
  <c r="AA281" i="12"/>
  <c r="K281" i="10" s="1"/>
  <c r="AF280" i="12"/>
  <c r="P280" i="10" s="1"/>
  <c r="AD280" i="12"/>
  <c r="N280" i="10" s="1"/>
  <c r="AB280" i="12"/>
  <c r="L280" i="10" s="1"/>
  <c r="AA280" i="12"/>
  <c r="K280" i="10" s="1"/>
  <c r="AF279" i="12"/>
  <c r="P279" i="10" s="1"/>
  <c r="AD279" i="12"/>
  <c r="N279" i="10" s="1"/>
  <c r="AB279" i="12"/>
  <c r="L279" i="10" s="1"/>
  <c r="AA279" i="12"/>
  <c r="K279" i="10" s="1"/>
  <c r="AF278" i="12"/>
  <c r="P278" i="10" s="1"/>
  <c r="AD278" i="12"/>
  <c r="N278" i="10" s="1"/>
  <c r="AB278" i="12"/>
  <c r="L278" i="10" s="1"/>
  <c r="AA278" i="12"/>
  <c r="K278" i="10" s="1"/>
  <c r="AF277" i="12"/>
  <c r="P277" i="10" s="1"/>
  <c r="AD277" i="12"/>
  <c r="N277" i="10" s="1"/>
  <c r="AB277" i="12"/>
  <c r="L277" i="10" s="1"/>
  <c r="AA277" i="12"/>
  <c r="K277" i="10" s="1"/>
  <c r="AF276" i="12"/>
  <c r="P276" i="10" s="1"/>
  <c r="AD276" i="12"/>
  <c r="N276" i="10" s="1"/>
  <c r="AB276" i="12"/>
  <c r="L276" i="10" s="1"/>
  <c r="AA276" i="12"/>
  <c r="K276" i="10" s="1"/>
  <c r="AF275" i="12"/>
  <c r="P275" i="10" s="1"/>
  <c r="AD275" i="12"/>
  <c r="N275" i="10" s="1"/>
  <c r="AB275" i="12"/>
  <c r="L275" i="10" s="1"/>
  <c r="AA275" i="12"/>
  <c r="K275" i="10" s="1"/>
  <c r="AF274" i="12"/>
  <c r="P274" i="10" s="1"/>
  <c r="AD274" i="12"/>
  <c r="N274" i="10" s="1"/>
  <c r="AB274" i="12"/>
  <c r="L274" i="10" s="1"/>
  <c r="AA274" i="12"/>
  <c r="K274" i="10" s="1"/>
  <c r="AF273" i="12"/>
  <c r="P273" i="10" s="1"/>
  <c r="AD273" i="12"/>
  <c r="N273" i="10" s="1"/>
  <c r="AB273" i="12"/>
  <c r="L273" i="10" s="1"/>
  <c r="AA273" i="12"/>
  <c r="K273" i="10" s="1"/>
  <c r="AF272" i="12"/>
  <c r="P272" i="10" s="1"/>
  <c r="AD272" i="12"/>
  <c r="N272" i="10" s="1"/>
  <c r="AB272" i="12"/>
  <c r="L272" i="10" s="1"/>
  <c r="AA272" i="12"/>
  <c r="K272" i="10" s="1"/>
  <c r="AF271" i="12"/>
  <c r="P271" i="10" s="1"/>
  <c r="AD271" i="12"/>
  <c r="N271" i="10" s="1"/>
  <c r="AB271" i="12"/>
  <c r="L271" i="10" s="1"/>
  <c r="AA271" i="12"/>
  <c r="K271" i="10" s="1"/>
  <c r="AF270" i="12"/>
  <c r="P270" i="10" s="1"/>
  <c r="AD270" i="12"/>
  <c r="N270" i="10" s="1"/>
  <c r="AB270" i="12"/>
  <c r="L270" i="10" s="1"/>
  <c r="AA270" i="12"/>
  <c r="K270" i="10" s="1"/>
  <c r="AF269" i="12"/>
  <c r="P269" i="10" s="1"/>
  <c r="AD269" i="12"/>
  <c r="N269" i="10" s="1"/>
  <c r="AB269" i="12"/>
  <c r="L269" i="10" s="1"/>
  <c r="AA269" i="12"/>
  <c r="K269" i="10" s="1"/>
  <c r="AF268" i="12"/>
  <c r="P268" i="10" s="1"/>
  <c r="AD268" i="12"/>
  <c r="N268" i="10" s="1"/>
  <c r="AB268" i="12"/>
  <c r="L268" i="10" s="1"/>
  <c r="AA268" i="12"/>
  <c r="K268" i="10" s="1"/>
  <c r="AF267" i="12"/>
  <c r="P267" i="10" s="1"/>
  <c r="AD267" i="12"/>
  <c r="N267" i="10" s="1"/>
  <c r="AB267" i="12"/>
  <c r="L267" i="10" s="1"/>
  <c r="AA267" i="12"/>
  <c r="K267" i="10" s="1"/>
  <c r="AF266" i="12"/>
  <c r="P266" i="10" s="1"/>
  <c r="AD266" i="12"/>
  <c r="N266" i="10" s="1"/>
  <c r="AB266" i="12"/>
  <c r="L266" i="10" s="1"/>
  <c r="AA266" i="12"/>
  <c r="K266" i="10" s="1"/>
  <c r="AF265" i="12"/>
  <c r="P265" i="10" s="1"/>
  <c r="AD265" i="12"/>
  <c r="N265" i="10" s="1"/>
  <c r="AB265" i="12"/>
  <c r="L265" i="10" s="1"/>
  <c r="AA265" i="12"/>
  <c r="K265" i="10" s="1"/>
  <c r="AF264" i="12"/>
  <c r="P264" i="10" s="1"/>
  <c r="AD264" i="12"/>
  <c r="N264" i="10" s="1"/>
  <c r="AB264" i="12"/>
  <c r="L264" i="10" s="1"/>
  <c r="AA264" i="12"/>
  <c r="K264" i="10" s="1"/>
  <c r="AF263" i="12"/>
  <c r="P263" i="10" s="1"/>
  <c r="AD263" i="12"/>
  <c r="N263" i="10" s="1"/>
  <c r="AB263" i="12"/>
  <c r="L263" i="10" s="1"/>
  <c r="AA263" i="12"/>
  <c r="K263" i="10" s="1"/>
  <c r="AF262" i="12"/>
  <c r="P262" i="10" s="1"/>
  <c r="AD262" i="12"/>
  <c r="N262" i="10" s="1"/>
  <c r="AB262" i="12"/>
  <c r="L262" i="10" s="1"/>
  <c r="AA262" i="12"/>
  <c r="K262" i="10" s="1"/>
  <c r="AF261" i="12"/>
  <c r="P261" i="10" s="1"/>
  <c r="AD261" i="12"/>
  <c r="N261" i="10" s="1"/>
  <c r="AB261" i="12"/>
  <c r="L261" i="10" s="1"/>
  <c r="AA261" i="12"/>
  <c r="K261" i="10" s="1"/>
  <c r="AF260" i="12"/>
  <c r="P260" i="10" s="1"/>
  <c r="AD260" i="12"/>
  <c r="N260" i="10" s="1"/>
  <c r="AB260" i="12"/>
  <c r="L260" i="10" s="1"/>
  <c r="AA260" i="12"/>
  <c r="K260" i="10" s="1"/>
  <c r="AF259" i="12"/>
  <c r="P259" i="10" s="1"/>
  <c r="AD259" i="12"/>
  <c r="N259" i="10" s="1"/>
  <c r="AB259" i="12"/>
  <c r="L259" i="10" s="1"/>
  <c r="AA259" i="12"/>
  <c r="K259" i="10" s="1"/>
  <c r="AF258" i="12"/>
  <c r="P258" i="10" s="1"/>
  <c r="AD258" i="12"/>
  <c r="N258" i="10" s="1"/>
  <c r="AB258" i="12"/>
  <c r="L258" i="10" s="1"/>
  <c r="AA258" i="12"/>
  <c r="K258" i="10" s="1"/>
  <c r="AF257" i="12"/>
  <c r="P257" i="10" s="1"/>
  <c r="AD257" i="12"/>
  <c r="N257" i="10" s="1"/>
  <c r="AB257" i="12"/>
  <c r="L257" i="10" s="1"/>
  <c r="AA257" i="12"/>
  <c r="K257" i="10" s="1"/>
  <c r="AF256" i="12"/>
  <c r="P256" i="10" s="1"/>
  <c r="AD256" i="12"/>
  <c r="N256" i="10" s="1"/>
  <c r="AB256" i="12"/>
  <c r="L256" i="10" s="1"/>
  <c r="AA256" i="12"/>
  <c r="K256" i="10" s="1"/>
  <c r="AF255" i="12"/>
  <c r="P255" i="10" s="1"/>
  <c r="AD255" i="12"/>
  <c r="N255" i="10" s="1"/>
  <c r="AB255" i="12"/>
  <c r="L255" i="10" s="1"/>
  <c r="AA255" i="12"/>
  <c r="K255" i="10" s="1"/>
  <c r="AF254" i="12"/>
  <c r="P254" i="10" s="1"/>
  <c r="AD254" i="12"/>
  <c r="N254" i="10" s="1"/>
  <c r="AB254" i="12"/>
  <c r="L254" i="10" s="1"/>
  <c r="AA254" i="12"/>
  <c r="K254" i="10" s="1"/>
  <c r="AF253" i="12"/>
  <c r="P253" i="10" s="1"/>
  <c r="AD253" i="12"/>
  <c r="N253" i="10" s="1"/>
  <c r="AB253" i="12"/>
  <c r="L253" i="10" s="1"/>
  <c r="AA253" i="12"/>
  <c r="K253" i="10" s="1"/>
  <c r="AF252" i="12"/>
  <c r="P252" i="10" s="1"/>
  <c r="AD252" i="12"/>
  <c r="N252" i="10" s="1"/>
  <c r="AB252" i="12"/>
  <c r="L252" i="10" s="1"/>
  <c r="AA252" i="12"/>
  <c r="K252" i="10" s="1"/>
  <c r="AF251" i="12"/>
  <c r="P251" i="10" s="1"/>
  <c r="AD251" i="12"/>
  <c r="N251" i="10" s="1"/>
  <c r="AB251" i="12"/>
  <c r="L251" i="10" s="1"/>
  <c r="AA251" i="12"/>
  <c r="K251" i="10" s="1"/>
  <c r="AF250" i="12"/>
  <c r="P250" i="10" s="1"/>
  <c r="AD250" i="12"/>
  <c r="N250" i="10" s="1"/>
  <c r="AB250" i="12"/>
  <c r="L250" i="10" s="1"/>
  <c r="AA250" i="12"/>
  <c r="K250" i="10" s="1"/>
  <c r="AF249" i="12"/>
  <c r="P249" i="10" s="1"/>
  <c r="AD249" i="12"/>
  <c r="N249" i="10" s="1"/>
  <c r="AB249" i="12"/>
  <c r="L249" i="10" s="1"/>
  <c r="AA249" i="12"/>
  <c r="K249" i="10" s="1"/>
  <c r="AF248" i="12"/>
  <c r="P248" i="10" s="1"/>
  <c r="AD248" i="12"/>
  <c r="N248" i="10" s="1"/>
  <c r="AB248" i="12"/>
  <c r="L248" i="10" s="1"/>
  <c r="AA248" i="12"/>
  <c r="K248" i="10" s="1"/>
  <c r="AF247" i="12"/>
  <c r="P247" i="10" s="1"/>
  <c r="AD247" i="12"/>
  <c r="N247" i="10" s="1"/>
  <c r="AB247" i="12"/>
  <c r="L247" i="10" s="1"/>
  <c r="AA247" i="12"/>
  <c r="K247" i="10" s="1"/>
  <c r="AF246" i="12"/>
  <c r="P246" i="10" s="1"/>
  <c r="AD246" i="12"/>
  <c r="N246" i="10" s="1"/>
  <c r="AB246" i="12"/>
  <c r="L246" i="10" s="1"/>
  <c r="AA246" i="12"/>
  <c r="K246" i="10" s="1"/>
  <c r="AF245" i="12"/>
  <c r="P245" i="10" s="1"/>
  <c r="AD245" i="12"/>
  <c r="N245" i="10" s="1"/>
  <c r="AB245" i="12"/>
  <c r="L245" i="10" s="1"/>
  <c r="AA245" i="12"/>
  <c r="K245" i="10" s="1"/>
  <c r="AF244" i="12"/>
  <c r="P244" i="10" s="1"/>
  <c r="AD244" i="12"/>
  <c r="N244" i="10" s="1"/>
  <c r="AB244" i="12"/>
  <c r="L244" i="10" s="1"/>
  <c r="AA244" i="12"/>
  <c r="K244" i="10" s="1"/>
  <c r="AF243" i="12"/>
  <c r="P243" i="10" s="1"/>
  <c r="AD243" i="12"/>
  <c r="N243" i="10" s="1"/>
  <c r="AB243" i="12"/>
  <c r="L243" i="10" s="1"/>
  <c r="AA243" i="12"/>
  <c r="K243" i="10" s="1"/>
  <c r="AF242" i="12"/>
  <c r="P242" i="10" s="1"/>
  <c r="AD242" i="12"/>
  <c r="N242" i="10" s="1"/>
  <c r="AB242" i="12"/>
  <c r="L242" i="10" s="1"/>
  <c r="AA242" i="12"/>
  <c r="K242" i="10" s="1"/>
  <c r="AF241" i="12"/>
  <c r="P241" i="10" s="1"/>
  <c r="AD241" i="12"/>
  <c r="N241" i="10" s="1"/>
  <c r="AB241" i="12"/>
  <c r="L241" i="10" s="1"/>
  <c r="AA241" i="12"/>
  <c r="K241" i="10" s="1"/>
  <c r="AF240" i="12"/>
  <c r="P240" i="10" s="1"/>
  <c r="AD240" i="12"/>
  <c r="N240" i="10" s="1"/>
  <c r="AB240" i="12"/>
  <c r="L240" i="10" s="1"/>
  <c r="AA240" i="12"/>
  <c r="K240" i="10" s="1"/>
  <c r="AF239" i="12"/>
  <c r="P239" i="10" s="1"/>
  <c r="AD239" i="12"/>
  <c r="N239" i="10" s="1"/>
  <c r="AB239" i="12"/>
  <c r="L239" i="10" s="1"/>
  <c r="AA239" i="12"/>
  <c r="K239" i="10" s="1"/>
  <c r="AF238" i="12"/>
  <c r="P238" i="10" s="1"/>
  <c r="AD238" i="12"/>
  <c r="N238" i="10" s="1"/>
  <c r="AB238" i="12"/>
  <c r="L238" i="10" s="1"/>
  <c r="AA238" i="12"/>
  <c r="K238" i="10" s="1"/>
  <c r="AF237" i="12"/>
  <c r="P237" i="10" s="1"/>
  <c r="AD237" i="12"/>
  <c r="N237" i="10" s="1"/>
  <c r="AB237" i="12"/>
  <c r="L237" i="10" s="1"/>
  <c r="AA237" i="12"/>
  <c r="K237" i="10" s="1"/>
  <c r="AF236" i="12"/>
  <c r="P236" i="10" s="1"/>
  <c r="AD236" i="12"/>
  <c r="N236" i="10" s="1"/>
  <c r="AB236" i="12"/>
  <c r="L236" i="10" s="1"/>
  <c r="AA236" i="12"/>
  <c r="K236" i="10" s="1"/>
  <c r="AF235" i="12"/>
  <c r="P235" i="10" s="1"/>
  <c r="AD235" i="12"/>
  <c r="N235" i="10" s="1"/>
  <c r="AB235" i="12"/>
  <c r="L235" i="10" s="1"/>
  <c r="AA235" i="12"/>
  <c r="K235" i="10" s="1"/>
  <c r="AF234" i="12"/>
  <c r="P234" i="10" s="1"/>
  <c r="AD234" i="12"/>
  <c r="N234" i="10" s="1"/>
  <c r="AB234" i="12"/>
  <c r="L234" i="10" s="1"/>
  <c r="AA234" i="12"/>
  <c r="K234" i="10" s="1"/>
  <c r="AF233" i="12"/>
  <c r="P233" i="10" s="1"/>
  <c r="AD233" i="12"/>
  <c r="N233" i="10" s="1"/>
  <c r="AB233" i="12"/>
  <c r="L233" i="10" s="1"/>
  <c r="AA233" i="12"/>
  <c r="K233" i="10" s="1"/>
  <c r="AF232" i="12"/>
  <c r="P232" i="10" s="1"/>
  <c r="AD232" i="12"/>
  <c r="N232" i="10" s="1"/>
  <c r="AB232" i="12"/>
  <c r="L232" i="10" s="1"/>
  <c r="AA232" i="12"/>
  <c r="K232" i="10" s="1"/>
  <c r="AF231" i="12"/>
  <c r="P231" i="10" s="1"/>
  <c r="AD231" i="12"/>
  <c r="N231" i="10" s="1"/>
  <c r="AB231" i="12"/>
  <c r="L231" i="10" s="1"/>
  <c r="AA231" i="12"/>
  <c r="K231" i="10" s="1"/>
  <c r="AF230" i="12"/>
  <c r="P230" i="10" s="1"/>
  <c r="AD230" i="12"/>
  <c r="N230" i="10" s="1"/>
  <c r="AB230" i="12"/>
  <c r="L230" i="10" s="1"/>
  <c r="AA230" i="12"/>
  <c r="K230" i="10" s="1"/>
  <c r="AF229" i="12"/>
  <c r="P229" i="10" s="1"/>
  <c r="AD229" i="12"/>
  <c r="N229" i="10" s="1"/>
  <c r="AB229" i="12"/>
  <c r="L229" i="10" s="1"/>
  <c r="AA229" i="12"/>
  <c r="K229" i="10" s="1"/>
  <c r="AF228" i="12"/>
  <c r="P228" i="10" s="1"/>
  <c r="AD228" i="12"/>
  <c r="N228" i="10" s="1"/>
  <c r="AB228" i="12"/>
  <c r="L228" i="10" s="1"/>
  <c r="AA228" i="12"/>
  <c r="K228" i="10" s="1"/>
  <c r="AF227" i="12"/>
  <c r="P227" i="10" s="1"/>
  <c r="AD227" i="12"/>
  <c r="N227" i="10" s="1"/>
  <c r="AB227" i="12"/>
  <c r="L227" i="10" s="1"/>
  <c r="AA227" i="12"/>
  <c r="K227" i="10" s="1"/>
  <c r="AF226" i="12"/>
  <c r="P226" i="10" s="1"/>
  <c r="AD226" i="12"/>
  <c r="N226" i="10" s="1"/>
  <c r="AB226" i="12"/>
  <c r="L226" i="10" s="1"/>
  <c r="AA226" i="12"/>
  <c r="K226" i="10" s="1"/>
  <c r="AF225" i="12"/>
  <c r="P225" i="10" s="1"/>
  <c r="AD225" i="12"/>
  <c r="N225" i="10" s="1"/>
  <c r="AB225" i="12"/>
  <c r="L225" i="10" s="1"/>
  <c r="AA225" i="12"/>
  <c r="K225" i="10" s="1"/>
  <c r="AF224" i="12"/>
  <c r="P224" i="10" s="1"/>
  <c r="AD224" i="12"/>
  <c r="N224" i="10" s="1"/>
  <c r="AB224" i="12"/>
  <c r="L224" i="10" s="1"/>
  <c r="AA224" i="12"/>
  <c r="K224" i="10" s="1"/>
  <c r="AF223" i="12"/>
  <c r="P223" i="10" s="1"/>
  <c r="AD223" i="12"/>
  <c r="N223" i="10" s="1"/>
  <c r="AB223" i="12"/>
  <c r="L223" i="10" s="1"/>
  <c r="AA223" i="12"/>
  <c r="K223" i="10" s="1"/>
  <c r="AF222" i="12"/>
  <c r="P222" i="10" s="1"/>
  <c r="AD222" i="12"/>
  <c r="N222" i="10" s="1"/>
  <c r="AB222" i="12"/>
  <c r="L222" i="10" s="1"/>
  <c r="AA222" i="12"/>
  <c r="K222" i="10" s="1"/>
  <c r="AF221" i="12"/>
  <c r="P221" i="10" s="1"/>
  <c r="AD221" i="12"/>
  <c r="N221" i="10" s="1"/>
  <c r="AB221" i="12"/>
  <c r="L221" i="10" s="1"/>
  <c r="AA221" i="12"/>
  <c r="K221" i="10" s="1"/>
  <c r="AF220" i="12"/>
  <c r="P220" i="10" s="1"/>
  <c r="AD220" i="12"/>
  <c r="N220" i="10" s="1"/>
  <c r="AB220" i="12"/>
  <c r="L220" i="10" s="1"/>
  <c r="AA220" i="12"/>
  <c r="K220" i="10" s="1"/>
  <c r="AF219" i="12"/>
  <c r="P219" i="10" s="1"/>
  <c r="AD219" i="12"/>
  <c r="N219" i="10" s="1"/>
  <c r="AB219" i="12"/>
  <c r="L219" i="10" s="1"/>
  <c r="AA219" i="12"/>
  <c r="K219" i="10" s="1"/>
  <c r="AF218" i="12"/>
  <c r="P218" i="10" s="1"/>
  <c r="AD218" i="12"/>
  <c r="N218" i="10" s="1"/>
  <c r="AB218" i="12"/>
  <c r="L218" i="10" s="1"/>
  <c r="AA218" i="12"/>
  <c r="K218" i="10" s="1"/>
  <c r="AF217" i="12"/>
  <c r="P217" i="10" s="1"/>
  <c r="AD217" i="12"/>
  <c r="N217" i="10" s="1"/>
  <c r="AB217" i="12"/>
  <c r="L217" i="10" s="1"/>
  <c r="AA217" i="12"/>
  <c r="K217" i="10" s="1"/>
  <c r="AF216" i="12"/>
  <c r="P216" i="10" s="1"/>
  <c r="AD216" i="12"/>
  <c r="N216" i="10" s="1"/>
  <c r="AB216" i="12"/>
  <c r="L216" i="10" s="1"/>
  <c r="AA216" i="12"/>
  <c r="K216" i="10" s="1"/>
  <c r="AF215" i="12"/>
  <c r="P215" i="10" s="1"/>
  <c r="AD215" i="12"/>
  <c r="N215" i="10" s="1"/>
  <c r="AB215" i="12"/>
  <c r="L215" i="10" s="1"/>
  <c r="AA215" i="12"/>
  <c r="K215" i="10" s="1"/>
  <c r="AF214" i="12"/>
  <c r="P214" i="10" s="1"/>
  <c r="AD214" i="12"/>
  <c r="N214" i="10" s="1"/>
  <c r="AB214" i="12"/>
  <c r="L214" i="10" s="1"/>
  <c r="AA214" i="12"/>
  <c r="K214" i="10" s="1"/>
  <c r="AF213" i="12"/>
  <c r="P213" i="10" s="1"/>
  <c r="AD213" i="12"/>
  <c r="N213" i="10" s="1"/>
  <c r="AB213" i="12"/>
  <c r="L213" i="10" s="1"/>
  <c r="AA213" i="12"/>
  <c r="K213" i="10" s="1"/>
  <c r="AF212" i="12"/>
  <c r="P212" i="10" s="1"/>
  <c r="AD212" i="12"/>
  <c r="N212" i="10" s="1"/>
  <c r="AB212" i="12"/>
  <c r="L212" i="10" s="1"/>
  <c r="AA212" i="12"/>
  <c r="K212" i="10" s="1"/>
  <c r="AF211" i="12"/>
  <c r="P211" i="10" s="1"/>
  <c r="AD211" i="12"/>
  <c r="N211" i="10" s="1"/>
  <c r="AB211" i="12"/>
  <c r="L211" i="10" s="1"/>
  <c r="AA211" i="12"/>
  <c r="K211" i="10" s="1"/>
  <c r="AF210" i="12"/>
  <c r="P210" i="10" s="1"/>
  <c r="AD210" i="12"/>
  <c r="N210" i="10" s="1"/>
  <c r="AB210" i="12"/>
  <c r="L210" i="10" s="1"/>
  <c r="AA210" i="12"/>
  <c r="K210" i="10" s="1"/>
  <c r="AF209" i="12"/>
  <c r="P209" i="10" s="1"/>
  <c r="AD209" i="12"/>
  <c r="N209" i="10" s="1"/>
  <c r="AB209" i="12"/>
  <c r="L209" i="10" s="1"/>
  <c r="AA209" i="12"/>
  <c r="K209" i="10" s="1"/>
  <c r="AF208" i="12"/>
  <c r="P208" i="10" s="1"/>
  <c r="AD208" i="12"/>
  <c r="N208" i="10" s="1"/>
  <c r="AB208" i="12"/>
  <c r="L208" i="10" s="1"/>
  <c r="AA208" i="12"/>
  <c r="K208" i="10" s="1"/>
  <c r="AF207" i="12"/>
  <c r="P207" i="10" s="1"/>
  <c r="AD207" i="12"/>
  <c r="N207" i="10" s="1"/>
  <c r="AB207" i="12"/>
  <c r="L207" i="10" s="1"/>
  <c r="AA207" i="12"/>
  <c r="K207" i="10" s="1"/>
  <c r="AF206" i="12"/>
  <c r="P206" i="10" s="1"/>
  <c r="AD206" i="12"/>
  <c r="N206" i="10" s="1"/>
  <c r="AB206" i="12"/>
  <c r="L206" i="10" s="1"/>
  <c r="AA206" i="12"/>
  <c r="K206" i="10" s="1"/>
  <c r="AF205" i="12"/>
  <c r="P205" i="10" s="1"/>
  <c r="AD205" i="12"/>
  <c r="N205" i="10" s="1"/>
  <c r="AB205" i="12"/>
  <c r="L205" i="10" s="1"/>
  <c r="AA205" i="12"/>
  <c r="K205" i="10" s="1"/>
  <c r="AF204" i="12"/>
  <c r="P204" i="10" s="1"/>
  <c r="AD204" i="12"/>
  <c r="N204" i="10" s="1"/>
  <c r="AB204" i="12"/>
  <c r="L204" i="10" s="1"/>
  <c r="AA204" i="12"/>
  <c r="K204" i="10" s="1"/>
  <c r="AF203" i="12"/>
  <c r="P203" i="10" s="1"/>
  <c r="AD203" i="12"/>
  <c r="N203" i="10" s="1"/>
  <c r="AB203" i="12"/>
  <c r="L203" i="10" s="1"/>
  <c r="AA203" i="12"/>
  <c r="K203" i="10" s="1"/>
  <c r="AF202" i="12"/>
  <c r="P202" i="10" s="1"/>
  <c r="AD202" i="12"/>
  <c r="N202" i="10" s="1"/>
  <c r="AB202" i="12"/>
  <c r="L202" i="10" s="1"/>
  <c r="AA202" i="12"/>
  <c r="K202" i="10" s="1"/>
  <c r="AF201" i="12"/>
  <c r="P201" i="10" s="1"/>
  <c r="AD201" i="12"/>
  <c r="N201" i="10" s="1"/>
  <c r="AB201" i="12"/>
  <c r="L201" i="10" s="1"/>
  <c r="AA201" i="12"/>
  <c r="K201" i="10" s="1"/>
  <c r="AF200" i="12"/>
  <c r="P200" i="10" s="1"/>
  <c r="AD200" i="12"/>
  <c r="N200" i="10" s="1"/>
  <c r="AB200" i="12"/>
  <c r="L200" i="10" s="1"/>
  <c r="AA200" i="12"/>
  <c r="K200" i="10" s="1"/>
  <c r="AF199" i="12"/>
  <c r="P199" i="10" s="1"/>
  <c r="AD199" i="12"/>
  <c r="N199" i="10" s="1"/>
  <c r="AB199" i="12"/>
  <c r="L199" i="10" s="1"/>
  <c r="AA199" i="12"/>
  <c r="K199" i="10" s="1"/>
  <c r="AF198" i="12"/>
  <c r="P198" i="10" s="1"/>
  <c r="AD198" i="12"/>
  <c r="N198" i="10" s="1"/>
  <c r="AB198" i="12"/>
  <c r="L198" i="10" s="1"/>
  <c r="AA198" i="12"/>
  <c r="K198" i="10" s="1"/>
  <c r="AF197" i="12"/>
  <c r="P197" i="10" s="1"/>
  <c r="AD197" i="12"/>
  <c r="N197" i="10" s="1"/>
  <c r="AB197" i="12"/>
  <c r="L197" i="10" s="1"/>
  <c r="AA197" i="12"/>
  <c r="K197" i="10" s="1"/>
  <c r="AF196" i="12"/>
  <c r="P196" i="10" s="1"/>
  <c r="AD196" i="12"/>
  <c r="N196" i="10" s="1"/>
  <c r="AB196" i="12"/>
  <c r="L196" i="10" s="1"/>
  <c r="AA196" i="12"/>
  <c r="K196" i="10" s="1"/>
  <c r="AF195" i="12"/>
  <c r="P195" i="10" s="1"/>
  <c r="AD195" i="12"/>
  <c r="N195" i="10" s="1"/>
  <c r="AB195" i="12"/>
  <c r="L195" i="10" s="1"/>
  <c r="AA195" i="12"/>
  <c r="K195" i="10" s="1"/>
  <c r="AF194" i="12"/>
  <c r="P194" i="10" s="1"/>
  <c r="AD194" i="12"/>
  <c r="N194" i="10" s="1"/>
  <c r="AB194" i="12"/>
  <c r="L194" i="10" s="1"/>
  <c r="AA194" i="12"/>
  <c r="K194" i="10" s="1"/>
  <c r="AF193" i="12"/>
  <c r="P193" i="10" s="1"/>
  <c r="AD193" i="12"/>
  <c r="N193" i="10" s="1"/>
  <c r="AB193" i="12"/>
  <c r="L193" i="10" s="1"/>
  <c r="AA193" i="12"/>
  <c r="K193" i="10" s="1"/>
  <c r="AF192" i="12"/>
  <c r="P192" i="10" s="1"/>
  <c r="AD192" i="12"/>
  <c r="N192" i="10" s="1"/>
  <c r="AB192" i="12"/>
  <c r="L192" i="10" s="1"/>
  <c r="AA192" i="12"/>
  <c r="K192" i="10" s="1"/>
  <c r="AF191" i="12"/>
  <c r="P191" i="10" s="1"/>
  <c r="AD191" i="12"/>
  <c r="N191" i="10" s="1"/>
  <c r="AB191" i="12"/>
  <c r="L191" i="10" s="1"/>
  <c r="AA191" i="12"/>
  <c r="K191" i="10" s="1"/>
  <c r="AF190" i="12"/>
  <c r="P190" i="10" s="1"/>
  <c r="AD190" i="12"/>
  <c r="N190" i="10" s="1"/>
  <c r="AB190" i="12"/>
  <c r="L190" i="10" s="1"/>
  <c r="AA190" i="12"/>
  <c r="K190" i="10" s="1"/>
  <c r="AF189" i="12"/>
  <c r="P189" i="10" s="1"/>
  <c r="AD189" i="12"/>
  <c r="N189" i="10" s="1"/>
  <c r="AB189" i="12"/>
  <c r="L189" i="10" s="1"/>
  <c r="AA189" i="12"/>
  <c r="K189" i="10" s="1"/>
  <c r="AF188" i="12"/>
  <c r="P188" i="10" s="1"/>
  <c r="AD188" i="12"/>
  <c r="N188" i="10" s="1"/>
  <c r="AB188" i="12"/>
  <c r="L188" i="10" s="1"/>
  <c r="AA188" i="12"/>
  <c r="K188" i="10" s="1"/>
  <c r="AF187" i="12"/>
  <c r="P187" i="10" s="1"/>
  <c r="AD187" i="12"/>
  <c r="N187" i="10" s="1"/>
  <c r="AB187" i="12"/>
  <c r="L187" i="10" s="1"/>
  <c r="AA187" i="12"/>
  <c r="K187" i="10" s="1"/>
  <c r="AF186" i="12"/>
  <c r="P186" i="10" s="1"/>
  <c r="AD186" i="12"/>
  <c r="N186" i="10" s="1"/>
  <c r="AB186" i="12"/>
  <c r="L186" i="10" s="1"/>
  <c r="AA186" i="12"/>
  <c r="K186" i="10" s="1"/>
  <c r="AF185" i="12"/>
  <c r="P185" i="10" s="1"/>
  <c r="AD185" i="12"/>
  <c r="N185" i="10" s="1"/>
  <c r="AB185" i="12"/>
  <c r="L185" i="10" s="1"/>
  <c r="AA185" i="12"/>
  <c r="K185" i="10" s="1"/>
  <c r="AF184" i="12"/>
  <c r="P184" i="10" s="1"/>
  <c r="AD184" i="12"/>
  <c r="N184" i="10" s="1"/>
  <c r="AB184" i="12"/>
  <c r="L184" i="10" s="1"/>
  <c r="AA184" i="12"/>
  <c r="K184" i="10" s="1"/>
  <c r="AF183" i="12"/>
  <c r="P183" i="10" s="1"/>
  <c r="AD183" i="12"/>
  <c r="N183" i="10" s="1"/>
  <c r="AB183" i="12"/>
  <c r="L183" i="10" s="1"/>
  <c r="AA183" i="12"/>
  <c r="K183" i="10" s="1"/>
  <c r="AF182" i="12"/>
  <c r="P182" i="10" s="1"/>
  <c r="AD182" i="12"/>
  <c r="N182" i="10" s="1"/>
  <c r="AB182" i="12"/>
  <c r="L182" i="10" s="1"/>
  <c r="AA182" i="12"/>
  <c r="K182" i="10" s="1"/>
  <c r="AF181" i="12"/>
  <c r="P181" i="10" s="1"/>
  <c r="AD181" i="12"/>
  <c r="N181" i="10" s="1"/>
  <c r="AB181" i="12"/>
  <c r="L181" i="10" s="1"/>
  <c r="AA181" i="12"/>
  <c r="K181" i="10" s="1"/>
  <c r="AF180" i="12"/>
  <c r="P180" i="10" s="1"/>
  <c r="AD180" i="12"/>
  <c r="N180" i="10" s="1"/>
  <c r="AB180" i="12"/>
  <c r="L180" i="10" s="1"/>
  <c r="AA180" i="12"/>
  <c r="K180" i="10" s="1"/>
  <c r="AF179" i="12"/>
  <c r="P179" i="10" s="1"/>
  <c r="AD179" i="12"/>
  <c r="N179" i="10" s="1"/>
  <c r="AB179" i="12"/>
  <c r="L179" i="10" s="1"/>
  <c r="AA179" i="12"/>
  <c r="K179" i="10" s="1"/>
  <c r="AF178" i="12"/>
  <c r="P178" i="10" s="1"/>
  <c r="AD178" i="12"/>
  <c r="N178" i="10" s="1"/>
  <c r="AB178" i="12"/>
  <c r="L178" i="10" s="1"/>
  <c r="AA178" i="12"/>
  <c r="K178" i="10" s="1"/>
  <c r="AF177" i="12"/>
  <c r="P177" i="10" s="1"/>
  <c r="AD177" i="12"/>
  <c r="N177" i="10" s="1"/>
  <c r="AB177" i="12"/>
  <c r="L177" i="10" s="1"/>
  <c r="AA177" i="12"/>
  <c r="K177" i="10" s="1"/>
  <c r="AF176" i="12"/>
  <c r="P176" i="10" s="1"/>
  <c r="AD176" i="12"/>
  <c r="N176" i="10" s="1"/>
  <c r="AB176" i="12"/>
  <c r="L176" i="10" s="1"/>
  <c r="AA176" i="12"/>
  <c r="K176" i="10" s="1"/>
  <c r="AF175" i="12"/>
  <c r="P175" i="10" s="1"/>
  <c r="AD175" i="12"/>
  <c r="N175" i="10" s="1"/>
  <c r="AB175" i="12"/>
  <c r="L175" i="10" s="1"/>
  <c r="AA175" i="12"/>
  <c r="K175" i="10" s="1"/>
  <c r="AF174" i="12"/>
  <c r="P174" i="10" s="1"/>
  <c r="AD174" i="12"/>
  <c r="N174" i="10" s="1"/>
  <c r="AB174" i="12"/>
  <c r="L174" i="10" s="1"/>
  <c r="AA174" i="12"/>
  <c r="K174" i="10" s="1"/>
  <c r="AF173" i="12"/>
  <c r="P173" i="10" s="1"/>
  <c r="AD173" i="12"/>
  <c r="N173" i="10" s="1"/>
  <c r="AB173" i="12"/>
  <c r="L173" i="10" s="1"/>
  <c r="AA173" i="12"/>
  <c r="K173" i="10" s="1"/>
  <c r="AF172" i="12"/>
  <c r="P172" i="10" s="1"/>
  <c r="AD172" i="12"/>
  <c r="N172" i="10" s="1"/>
  <c r="AB172" i="12"/>
  <c r="L172" i="10" s="1"/>
  <c r="AA172" i="12"/>
  <c r="K172" i="10" s="1"/>
  <c r="AF171" i="12"/>
  <c r="P171" i="10" s="1"/>
  <c r="AD171" i="12"/>
  <c r="N171" i="10" s="1"/>
  <c r="AB171" i="12"/>
  <c r="L171" i="10" s="1"/>
  <c r="AA171" i="12"/>
  <c r="K171" i="10" s="1"/>
  <c r="AF170" i="12"/>
  <c r="P170" i="10" s="1"/>
  <c r="AD170" i="12"/>
  <c r="N170" i="10" s="1"/>
  <c r="AB170" i="12"/>
  <c r="L170" i="10" s="1"/>
  <c r="AA170" i="12"/>
  <c r="K170" i="10" s="1"/>
  <c r="AF169" i="12"/>
  <c r="P169" i="10" s="1"/>
  <c r="AD169" i="12"/>
  <c r="N169" i="10" s="1"/>
  <c r="AB169" i="12"/>
  <c r="L169" i="10" s="1"/>
  <c r="AA169" i="12"/>
  <c r="K169" i="10" s="1"/>
  <c r="AF168" i="12"/>
  <c r="P168" i="10" s="1"/>
  <c r="AD168" i="12"/>
  <c r="N168" i="10" s="1"/>
  <c r="AB168" i="12"/>
  <c r="L168" i="10" s="1"/>
  <c r="AA168" i="12"/>
  <c r="K168" i="10" s="1"/>
  <c r="AF167" i="12"/>
  <c r="P167" i="10" s="1"/>
  <c r="AD167" i="12"/>
  <c r="N167" i="10" s="1"/>
  <c r="AB167" i="12"/>
  <c r="L167" i="10" s="1"/>
  <c r="AA167" i="12"/>
  <c r="K167" i="10" s="1"/>
  <c r="AF166" i="12"/>
  <c r="P166" i="10" s="1"/>
  <c r="AD166" i="12"/>
  <c r="N166" i="10" s="1"/>
  <c r="AB166" i="12"/>
  <c r="L166" i="10" s="1"/>
  <c r="AA166" i="12"/>
  <c r="K166" i="10" s="1"/>
  <c r="AF165" i="12"/>
  <c r="P165" i="10" s="1"/>
  <c r="AD165" i="12"/>
  <c r="N165" i="10" s="1"/>
  <c r="AB165" i="12"/>
  <c r="L165" i="10" s="1"/>
  <c r="AA165" i="12"/>
  <c r="K165" i="10" s="1"/>
  <c r="AF164" i="12"/>
  <c r="P164" i="10" s="1"/>
  <c r="AD164" i="12"/>
  <c r="N164" i="10" s="1"/>
  <c r="AB164" i="12"/>
  <c r="L164" i="10" s="1"/>
  <c r="AA164" i="12"/>
  <c r="K164" i="10" s="1"/>
  <c r="AF163" i="12"/>
  <c r="P163" i="10" s="1"/>
  <c r="AD163" i="12"/>
  <c r="N163" i="10" s="1"/>
  <c r="AB163" i="12"/>
  <c r="L163" i="10" s="1"/>
  <c r="AA163" i="12"/>
  <c r="K163" i="10" s="1"/>
  <c r="AF162" i="12"/>
  <c r="P162" i="10" s="1"/>
  <c r="AD162" i="12"/>
  <c r="N162" i="10" s="1"/>
  <c r="AB162" i="12"/>
  <c r="L162" i="10" s="1"/>
  <c r="AA162" i="12"/>
  <c r="K162" i="10" s="1"/>
  <c r="AF161" i="12"/>
  <c r="P161" i="10" s="1"/>
  <c r="AD161" i="12"/>
  <c r="N161" i="10" s="1"/>
  <c r="AB161" i="12"/>
  <c r="L161" i="10" s="1"/>
  <c r="AA161" i="12"/>
  <c r="K161" i="10" s="1"/>
  <c r="AF160" i="12"/>
  <c r="P160" i="10" s="1"/>
  <c r="AD160" i="12"/>
  <c r="N160" i="10" s="1"/>
  <c r="AB160" i="12"/>
  <c r="L160" i="10" s="1"/>
  <c r="AA160" i="12"/>
  <c r="K160" i="10" s="1"/>
  <c r="AF159" i="12"/>
  <c r="P159" i="10" s="1"/>
  <c r="AD159" i="12"/>
  <c r="N159" i="10" s="1"/>
  <c r="AB159" i="12"/>
  <c r="L159" i="10" s="1"/>
  <c r="AA159" i="12"/>
  <c r="K159" i="10" s="1"/>
  <c r="AF158" i="12"/>
  <c r="P158" i="10" s="1"/>
  <c r="AD158" i="12"/>
  <c r="N158" i="10" s="1"/>
  <c r="AB158" i="12"/>
  <c r="L158" i="10" s="1"/>
  <c r="AA158" i="12"/>
  <c r="K158" i="10" s="1"/>
  <c r="AF157" i="12"/>
  <c r="P157" i="10" s="1"/>
  <c r="AD157" i="12"/>
  <c r="N157" i="10" s="1"/>
  <c r="AB157" i="12"/>
  <c r="L157" i="10" s="1"/>
  <c r="AA157" i="12"/>
  <c r="K157" i="10" s="1"/>
  <c r="AF156" i="12"/>
  <c r="P156" i="10" s="1"/>
  <c r="AD156" i="12"/>
  <c r="N156" i="10" s="1"/>
  <c r="AB156" i="12"/>
  <c r="L156" i="10" s="1"/>
  <c r="AA156" i="12"/>
  <c r="K156" i="10" s="1"/>
  <c r="AF155" i="12"/>
  <c r="P155" i="10" s="1"/>
  <c r="AD155" i="12"/>
  <c r="N155" i="10" s="1"/>
  <c r="AB155" i="12"/>
  <c r="L155" i="10" s="1"/>
  <c r="AA155" i="12"/>
  <c r="K155" i="10" s="1"/>
  <c r="AF154" i="12"/>
  <c r="P154" i="10" s="1"/>
  <c r="AD154" i="12"/>
  <c r="N154" i="10" s="1"/>
  <c r="AB154" i="12"/>
  <c r="L154" i="10" s="1"/>
  <c r="AA154" i="12"/>
  <c r="K154" i="10" s="1"/>
  <c r="AF153" i="12"/>
  <c r="P153" i="10" s="1"/>
  <c r="AD153" i="12"/>
  <c r="N153" i="10" s="1"/>
  <c r="AB153" i="12"/>
  <c r="L153" i="10" s="1"/>
  <c r="AA153" i="12"/>
  <c r="K153" i="10" s="1"/>
  <c r="AF152" i="12"/>
  <c r="P152" i="10" s="1"/>
  <c r="AD152" i="12"/>
  <c r="N152" i="10" s="1"/>
  <c r="AB152" i="12"/>
  <c r="L152" i="10" s="1"/>
  <c r="AA152" i="12"/>
  <c r="K152" i="10" s="1"/>
  <c r="AF151" i="12"/>
  <c r="P151" i="10" s="1"/>
  <c r="AD151" i="12"/>
  <c r="N151" i="10" s="1"/>
  <c r="AB151" i="12"/>
  <c r="L151" i="10" s="1"/>
  <c r="AA151" i="12"/>
  <c r="K151" i="10" s="1"/>
  <c r="AF150" i="12"/>
  <c r="P150" i="10" s="1"/>
  <c r="AD150" i="12"/>
  <c r="N150" i="10" s="1"/>
  <c r="AB150" i="12"/>
  <c r="L150" i="10" s="1"/>
  <c r="AA150" i="12"/>
  <c r="K150" i="10" s="1"/>
  <c r="AF149" i="12"/>
  <c r="P149" i="10" s="1"/>
  <c r="AD149" i="12"/>
  <c r="N149" i="10" s="1"/>
  <c r="AB149" i="12"/>
  <c r="L149" i="10" s="1"/>
  <c r="AA149" i="12"/>
  <c r="K149" i="10" s="1"/>
  <c r="AF148" i="12"/>
  <c r="P148" i="10" s="1"/>
  <c r="AD148" i="12"/>
  <c r="N148" i="10" s="1"/>
  <c r="AB148" i="12"/>
  <c r="L148" i="10" s="1"/>
  <c r="AA148" i="12"/>
  <c r="K148" i="10" s="1"/>
  <c r="AF147" i="12"/>
  <c r="P147" i="10" s="1"/>
  <c r="AD147" i="12"/>
  <c r="N147" i="10" s="1"/>
  <c r="AB147" i="12"/>
  <c r="L147" i="10" s="1"/>
  <c r="AA147" i="12"/>
  <c r="K147" i="10" s="1"/>
  <c r="AF146" i="12"/>
  <c r="P146" i="10" s="1"/>
  <c r="AD146" i="12"/>
  <c r="N146" i="10" s="1"/>
  <c r="AB146" i="12"/>
  <c r="L146" i="10" s="1"/>
  <c r="AA146" i="12"/>
  <c r="K146" i="10" s="1"/>
  <c r="AF145" i="12"/>
  <c r="P145" i="10" s="1"/>
  <c r="AD145" i="12"/>
  <c r="N145" i="10" s="1"/>
  <c r="AB145" i="12"/>
  <c r="L145" i="10" s="1"/>
  <c r="AA145" i="12"/>
  <c r="K145" i="10" s="1"/>
  <c r="AF144" i="12"/>
  <c r="P144" i="10" s="1"/>
  <c r="AD144" i="12"/>
  <c r="N144" i="10" s="1"/>
  <c r="AB144" i="12"/>
  <c r="L144" i="10" s="1"/>
  <c r="AA144" i="12"/>
  <c r="K144" i="10" s="1"/>
  <c r="AF143" i="12"/>
  <c r="P143" i="10" s="1"/>
  <c r="AD143" i="12"/>
  <c r="N143" i="10" s="1"/>
  <c r="AB143" i="12"/>
  <c r="L143" i="10" s="1"/>
  <c r="AA143" i="12"/>
  <c r="K143" i="10" s="1"/>
  <c r="AF142" i="12"/>
  <c r="P142" i="10" s="1"/>
  <c r="AD142" i="12"/>
  <c r="N142" i="10" s="1"/>
  <c r="AB142" i="12"/>
  <c r="L142" i="10" s="1"/>
  <c r="AA142" i="12"/>
  <c r="K142" i="10" s="1"/>
  <c r="AF141" i="12"/>
  <c r="P141" i="10" s="1"/>
  <c r="AD141" i="12"/>
  <c r="N141" i="10" s="1"/>
  <c r="AB141" i="12"/>
  <c r="L141" i="10" s="1"/>
  <c r="AA141" i="12"/>
  <c r="K141" i="10" s="1"/>
  <c r="AF140" i="12"/>
  <c r="P140" i="10" s="1"/>
  <c r="AD140" i="12"/>
  <c r="N140" i="10" s="1"/>
  <c r="AB140" i="12"/>
  <c r="L140" i="10" s="1"/>
  <c r="AA140" i="12"/>
  <c r="K140" i="10" s="1"/>
  <c r="AF139" i="12"/>
  <c r="P139" i="10" s="1"/>
  <c r="AD139" i="12"/>
  <c r="N139" i="10" s="1"/>
  <c r="AB139" i="12"/>
  <c r="L139" i="10" s="1"/>
  <c r="AA139" i="12"/>
  <c r="K139" i="10" s="1"/>
  <c r="AF138" i="12"/>
  <c r="P138" i="10" s="1"/>
  <c r="AD138" i="12"/>
  <c r="N138" i="10" s="1"/>
  <c r="AB138" i="12"/>
  <c r="L138" i="10" s="1"/>
  <c r="AA138" i="12"/>
  <c r="K138" i="10" s="1"/>
  <c r="AF137" i="12"/>
  <c r="P137" i="10" s="1"/>
  <c r="AD137" i="12"/>
  <c r="N137" i="10" s="1"/>
  <c r="AB137" i="12"/>
  <c r="L137" i="10" s="1"/>
  <c r="AA137" i="12"/>
  <c r="K137" i="10" s="1"/>
  <c r="AF136" i="12"/>
  <c r="P136" i="10" s="1"/>
  <c r="AD136" i="12"/>
  <c r="N136" i="10" s="1"/>
  <c r="AB136" i="12"/>
  <c r="L136" i="10" s="1"/>
  <c r="AA136" i="12"/>
  <c r="K136" i="10" s="1"/>
  <c r="AF135" i="12"/>
  <c r="P135" i="10" s="1"/>
  <c r="AD135" i="12"/>
  <c r="N135" i="10" s="1"/>
  <c r="AB135" i="12"/>
  <c r="L135" i="10" s="1"/>
  <c r="AA135" i="12"/>
  <c r="K135" i="10" s="1"/>
  <c r="AF134" i="12"/>
  <c r="P134" i="10" s="1"/>
  <c r="AD134" i="12"/>
  <c r="N134" i="10" s="1"/>
  <c r="AB134" i="12"/>
  <c r="L134" i="10" s="1"/>
  <c r="AA134" i="12"/>
  <c r="K134" i="10" s="1"/>
  <c r="AF133" i="12"/>
  <c r="P133" i="10" s="1"/>
  <c r="AD133" i="12"/>
  <c r="N133" i="10" s="1"/>
  <c r="AB133" i="12"/>
  <c r="L133" i="10" s="1"/>
  <c r="AA133" i="12"/>
  <c r="K133" i="10" s="1"/>
  <c r="AF132" i="12"/>
  <c r="P132" i="10" s="1"/>
  <c r="AD132" i="12"/>
  <c r="N132" i="10" s="1"/>
  <c r="AB132" i="12"/>
  <c r="L132" i="10" s="1"/>
  <c r="AA132" i="12"/>
  <c r="K132" i="10" s="1"/>
  <c r="AF131" i="12"/>
  <c r="P131" i="10" s="1"/>
  <c r="AD131" i="12"/>
  <c r="N131" i="10" s="1"/>
  <c r="AB131" i="12"/>
  <c r="L131" i="10" s="1"/>
  <c r="AA131" i="12"/>
  <c r="K131" i="10" s="1"/>
  <c r="AF130" i="12"/>
  <c r="P130" i="10" s="1"/>
  <c r="AD130" i="12"/>
  <c r="N130" i="10" s="1"/>
  <c r="AB130" i="12"/>
  <c r="L130" i="10" s="1"/>
  <c r="AA130" i="12"/>
  <c r="K130" i="10" s="1"/>
  <c r="AF129" i="12"/>
  <c r="P129" i="10" s="1"/>
  <c r="AD129" i="12"/>
  <c r="N129" i="10" s="1"/>
  <c r="AB129" i="12"/>
  <c r="L129" i="10" s="1"/>
  <c r="AA129" i="12"/>
  <c r="K129" i="10" s="1"/>
  <c r="AF128" i="12"/>
  <c r="P128" i="10" s="1"/>
  <c r="AD128" i="12"/>
  <c r="N128" i="10" s="1"/>
  <c r="AB128" i="12"/>
  <c r="L128" i="10" s="1"/>
  <c r="AA128" i="12"/>
  <c r="K128" i="10" s="1"/>
  <c r="AF127" i="12"/>
  <c r="P127" i="10" s="1"/>
  <c r="AD127" i="12"/>
  <c r="N127" i="10" s="1"/>
  <c r="AB127" i="12"/>
  <c r="L127" i="10" s="1"/>
  <c r="AA127" i="12"/>
  <c r="K127" i="10" s="1"/>
  <c r="AF126" i="12"/>
  <c r="P126" i="10" s="1"/>
  <c r="AD126" i="12"/>
  <c r="N126" i="10" s="1"/>
  <c r="AB126" i="12"/>
  <c r="L126" i="10" s="1"/>
  <c r="AA126" i="12"/>
  <c r="K126" i="10" s="1"/>
  <c r="AF125" i="12"/>
  <c r="P125" i="10" s="1"/>
  <c r="AD125" i="12"/>
  <c r="N125" i="10" s="1"/>
  <c r="AB125" i="12"/>
  <c r="L125" i="10" s="1"/>
  <c r="AA125" i="12"/>
  <c r="K125" i="10" s="1"/>
  <c r="AF124" i="12"/>
  <c r="P124" i="10" s="1"/>
  <c r="AD124" i="12"/>
  <c r="N124" i="10" s="1"/>
  <c r="AB124" i="12"/>
  <c r="L124" i="10" s="1"/>
  <c r="AA124" i="12"/>
  <c r="K124" i="10" s="1"/>
  <c r="AF123" i="12"/>
  <c r="P123" i="10" s="1"/>
  <c r="AD123" i="12"/>
  <c r="N123" i="10" s="1"/>
  <c r="AB123" i="12"/>
  <c r="L123" i="10" s="1"/>
  <c r="AA123" i="12"/>
  <c r="K123" i="10" s="1"/>
  <c r="AF122" i="12"/>
  <c r="P122" i="10" s="1"/>
  <c r="AD122" i="12"/>
  <c r="N122" i="10" s="1"/>
  <c r="AB122" i="12"/>
  <c r="L122" i="10" s="1"/>
  <c r="AA122" i="12"/>
  <c r="K122" i="10" s="1"/>
  <c r="S287" i="12"/>
  <c r="AE287" s="1"/>
  <c r="O287" i="10" s="1"/>
  <c r="W287" i="12"/>
  <c r="S286"/>
  <c r="AE286" s="1"/>
  <c r="O286" i="10" s="1"/>
  <c r="W286" i="12"/>
  <c r="S285"/>
  <c r="AE285" s="1"/>
  <c r="O285" i="10" s="1"/>
  <c r="W285" i="12"/>
  <c r="S123"/>
  <c r="AE123" s="1"/>
  <c r="O123" i="10" s="1"/>
  <c r="AC123" i="12"/>
  <c r="M123" i="10" s="1"/>
  <c r="S124" i="12"/>
  <c r="AE124" s="1"/>
  <c r="O124" i="10" s="1"/>
  <c r="AC124" i="12"/>
  <c r="M124" i="10" s="1"/>
  <c r="S125" i="12"/>
  <c r="AE125" s="1"/>
  <c r="O125" i="10" s="1"/>
  <c r="AC125" i="12"/>
  <c r="M125" i="10" s="1"/>
  <c r="S126" i="12"/>
  <c r="AE126" s="1"/>
  <c r="O126" i="10" s="1"/>
  <c r="S127" i="12"/>
  <c r="AE127" s="1"/>
  <c r="O127" i="10" s="1"/>
  <c r="AC127" i="12"/>
  <c r="M127" i="10" s="1"/>
  <c r="S128" i="12"/>
  <c r="AE128" s="1"/>
  <c r="O128" i="10" s="1"/>
  <c r="AC128" i="12"/>
  <c r="M128" i="10" s="1"/>
  <c r="S129" i="12"/>
  <c r="AE129" s="1"/>
  <c r="O129" i="10" s="1"/>
  <c r="AC129" i="12"/>
  <c r="M129" i="10" s="1"/>
  <c r="S130" i="12"/>
  <c r="AE130" s="1"/>
  <c r="O130" i="10" s="1"/>
  <c r="AC130" i="12"/>
  <c r="M130" i="10" s="1"/>
  <c r="S131" i="12"/>
  <c r="AE131" s="1"/>
  <c r="O131" i="10" s="1"/>
  <c r="AC131" i="12"/>
  <c r="M131" i="10" s="1"/>
  <c r="S132" i="12"/>
  <c r="AE132" s="1"/>
  <c r="O132" i="10" s="1"/>
  <c r="AC132" i="12"/>
  <c r="M132" i="10" s="1"/>
  <c r="S133" i="12"/>
  <c r="AE133" s="1"/>
  <c r="O133" i="10" s="1"/>
  <c r="AC133" i="12"/>
  <c r="M133" i="10" s="1"/>
  <c r="S134" i="12"/>
  <c r="AE134" s="1"/>
  <c r="O134" i="10" s="1"/>
  <c r="S135" i="12"/>
  <c r="AE135" s="1"/>
  <c r="O135" i="10" s="1"/>
  <c r="S136" i="12"/>
  <c r="AE136" s="1"/>
  <c r="O136" i="10" s="1"/>
  <c r="AC136" i="12"/>
  <c r="M136" i="10" s="1"/>
  <c r="S137" i="12"/>
  <c r="AE137" s="1"/>
  <c r="O137" i="10" s="1"/>
  <c r="AC137" i="12"/>
  <c r="M137" i="10" s="1"/>
  <c r="S138" i="12"/>
  <c r="AE138" s="1"/>
  <c r="O138" i="10" s="1"/>
  <c r="AC138" i="12"/>
  <c r="M138" i="10" s="1"/>
  <c r="S139" i="12"/>
  <c r="AE139" s="1"/>
  <c r="O139" i="10" s="1"/>
  <c r="AC139" i="12"/>
  <c r="M139" i="10" s="1"/>
  <c r="S140" i="12"/>
  <c r="AE140" s="1"/>
  <c r="O140" i="10" s="1"/>
  <c r="AC140" i="12"/>
  <c r="M140" i="10" s="1"/>
  <c r="S141" i="12"/>
  <c r="AE141" s="1"/>
  <c r="O141" i="10" s="1"/>
  <c r="AC141" i="12"/>
  <c r="M141" i="10" s="1"/>
  <c r="S142" i="12"/>
  <c r="AE142" s="1"/>
  <c r="O142" i="10" s="1"/>
  <c r="S143" i="12"/>
  <c r="AE143" s="1"/>
  <c r="O143" i="10" s="1"/>
  <c r="S144" i="12"/>
  <c r="AE144" s="1"/>
  <c r="O144" i="10" s="1"/>
  <c r="AC144" i="12"/>
  <c r="M144" i="10" s="1"/>
  <c r="S145" i="12"/>
  <c r="AE145" s="1"/>
  <c r="O145" i="10" s="1"/>
  <c r="AC145" i="12"/>
  <c r="M145" i="10" s="1"/>
  <c r="S146" i="12"/>
  <c r="AE146" s="1"/>
  <c r="O146" i="10" s="1"/>
  <c r="AC146" i="12"/>
  <c r="M146" i="10" s="1"/>
  <c r="S147" i="12"/>
  <c r="AE147" s="1"/>
  <c r="O147" i="10" s="1"/>
  <c r="AC147" i="12"/>
  <c r="M147" i="10" s="1"/>
  <c r="S148" i="12"/>
  <c r="AE148" s="1"/>
  <c r="O148" i="10" s="1"/>
  <c r="AC148" i="12"/>
  <c r="M148" i="10" s="1"/>
  <c r="S149" i="12"/>
  <c r="AE149" s="1"/>
  <c r="O149" i="10" s="1"/>
  <c r="AC149" i="12"/>
  <c r="M149" i="10" s="1"/>
  <c r="S150" i="12"/>
  <c r="AE150" s="1"/>
  <c r="O150" i="10" s="1"/>
  <c r="AC150" i="12"/>
  <c r="M150" i="10" s="1"/>
  <c r="S151" i="12"/>
  <c r="AE151" s="1"/>
  <c r="O151" i="10" s="1"/>
  <c r="AC151" i="12"/>
  <c r="M151" i="10" s="1"/>
  <c r="S152" i="12"/>
  <c r="AE152" s="1"/>
  <c r="O152" i="10" s="1"/>
  <c r="AC152" i="12"/>
  <c r="M152" i="10" s="1"/>
  <c r="S153" i="12"/>
  <c r="AE153" s="1"/>
  <c r="O153" i="10" s="1"/>
  <c r="AC153" i="12"/>
  <c r="M153" i="10" s="1"/>
  <c r="S154" i="12"/>
  <c r="AE154" s="1"/>
  <c r="O154" i="10" s="1"/>
  <c r="AC154" i="12"/>
  <c r="M154" i="10" s="1"/>
  <c r="S155" i="12"/>
  <c r="AE155" s="1"/>
  <c r="O155" i="10" s="1"/>
  <c r="AC155" i="12"/>
  <c r="M155" i="10" s="1"/>
  <c r="S156" i="12"/>
  <c r="AE156" s="1"/>
  <c r="O156" i="10" s="1"/>
  <c r="AC156" i="12"/>
  <c r="M156" i="10" s="1"/>
  <c r="S157" i="12"/>
  <c r="AE157" s="1"/>
  <c r="O157" i="10" s="1"/>
  <c r="AC157" i="12"/>
  <c r="M157" i="10" s="1"/>
  <c r="S158" i="12"/>
  <c r="AE158" s="1"/>
  <c r="O158" i="10" s="1"/>
  <c r="AC158" i="12"/>
  <c r="M158" i="10" s="1"/>
  <c r="S159" i="12"/>
  <c r="AE159" s="1"/>
  <c r="O159" i="10" s="1"/>
  <c r="AC159" i="12"/>
  <c r="M159" i="10" s="1"/>
  <c r="S160" i="12"/>
  <c r="AE160" s="1"/>
  <c r="O160" i="10" s="1"/>
  <c r="AC160" i="12"/>
  <c r="M160" i="10" s="1"/>
  <c r="S161" i="12"/>
  <c r="AE161" s="1"/>
  <c r="O161" i="10" s="1"/>
  <c r="AC161" i="12"/>
  <c r="M161" i="10" s="1"/>
  <c r="S162" i="12"/>
  <c r="AE162" s="1"/>
  <c r="O162" i="10" s="1"/>
  <c r="AC162" i="12"/>
  <c r="M162" i="10" s="1"/>
  <c r="S163" i="12"/>
  <c r="AE163" s="1"/>
  <c r="O163" i="10" s="1"/>
  <c r="AC163" i="12"/>
  <c r="M163" i="10" s="1"/>
  <c r="S164" i="12"/>
  <c r="AE164" s="1"/>
  <c r="O164" i="10" s="1"/>
  <c r="AC164" i="12"/>
  <c r="M164" i="10" s="1"/>
  <c r="S165" i="12"/>
  <c r="AE165" s="1"/>
  <c r="O165" i="10" s="1"/>
  <c r="AC165" i="12"/>
  <c r="M165" i="10" s="1"/>
  <c r="S166" i="12"/>
  <c r="AE166" s="1"/>
  <c r="O166" i="10" s="1"/>
  <c r="S167" i="12"/>
  <c r="AE167" s="1"/>
  <c r="O167" i="10" s="1"/>
  <c r="S168" i="12"/>
  <c r="AE168" s="1"/>
  <c r="O168" i="10" s="1"/>
  <c r="AC168" i="12"/>
  <c r="M168" i="10" s="1"/>
  <c r="S169" i="12"/>
  <c r="AE169" s="1"/>
  <c r="O169" i="10" s="1"/>
  <c r="AC169" i="12"/>
  <c r="M169" i="10" s="1"/>
  <c r="S170" i="12"/>
  <c r="AE170" s="1"/>
  <c r="O170" i="10" s="1"/>
  <c r="AC170" i="12"/>
  <c r="M170" i="10" s="1"/>
  <c r="S171" i="12"/>
  <c r="AE171" s="1"/>
  <c r="O171" i="10" s="1"/>
  <c r="AC171" i="12"/>
  <c r="M171" i="10" s="1"/>
  <c r="S172" i="12"/>
  <c r="AE172" s="1"/>
  <c r="O172" i="10" s="1"/>
  <c r="AC172" i="12"/>
  <c r="M172" i="10" s="1"/>
  <c r="S173" i="12"/>
  <c r="AE173" s="1"/>
  <c r="O173" i="10" s="1"/>
  <c r="AC173" i="12"/>
  <c r="M173" i="10" s="1"/>
  <c r="S174" i="12"/>
  <c r="AE174" s="1"/>
  <c r="O174" i="10" s="1"/>
  <c r="S175" i="12"/>
  <c r="AE175" s="1"/>
  <c r="O175" i="10" s="1"/>
  <c r="S176" i="12"/>
  <c r="AE176" s="1"/>
  <c r="O176" i="10" s="1"/>
  <c r="AC176" i="12"/>
  <c r="M176" i="10" s="1"/>
  <c r="S177" i="12"/>
  <c r="AE177" s="1"/>
  <c r="O177" i="10" s="1"/>
  <c r="AC177" i="12"/>
  <c r="M177" i="10" s="1"/>
  <c r="S178" i="12"/>
  <c r="AE178" s="1"/>
  <c r="O178" i="10" s="1"/>
  <c r="AC178" i="12"/>
  <c r="M178" i="10" s="1"/>
  <c r="S179" i="12"/>
  <c r="AE179" s="1"/>
  <c r="O179" i="10" s="1"/>
  <c r="S180" i="12"/>
  <c r="AE180" s="1"/>
  <c r="O180" i="10" s="1"/>
  <c r="AC180" i="12"/>
  <c r="M180" i="10" s="1"/>
  <c r="S181" i="12"/>
  <c r="AE181" s="1"/>
  <c r="O181" i="10" s="1"/>
  <c r="AC181" i="12"/>
  <c r="M181" i="10" s="1"/>
  <c r="S182" i="12"/>
  <c r="AE182" s="1"/>
  <c r="O182" i="10" s="1"/>
  <c r="AC182" i="12"/>
  <c r="M182" i="10" s="1"/>
  <c r="S183" i="12"/>
  <c r="AE183" s="1"/>
  <c r="O183" i="10" s="1"/>
  <c r="S184" i="12"/>
  <c r="AE184" s="1"/>
  <c r="O184" i="10" s="1"/>
  <c r="AC184" i="12"/>
  <c r="M184" i="10" s="1"/>
  <c r="S185" i="12"/>
  <c r="AE185" s="1"/>
  <c r="O185" i="10" s="1"/>
  <c r="AC185" i="12"/>
  <c r="M185" i="10" s="1"/>
  <c r="S186" i="12"/>
  <c r="AE186" s="1"/>
  <c r="O186" i="10" s="1"/>
  <c r="AC186" i="12"/>
  <c r="M186" i="10" s="1"/>
  <c r="S187" i="12"/>
  <c r="AE187" s="1"/>
  <c r="O187" i="10" s="1"/>
  <c r="AC187" i="12"/>
  <c r="M187" i="10" s="1"/>
  <c r="S188" i="12"/>
  <c r="AE188" s="1"/>
  <c r="O188" i="10" s="1"/>
  <c r="AC188" i="12"/>
  <c r="M188" i="10" s="1"/>
  <c r="S189" i="12"/>
  <c r="AE189" s="1"/>
  <c r="O189" i="10" s="1"/>
  <c r="AC189" i="12"/>
  <c r="M189" i="10" s="1"/>
  <c r="S190" i="12"/>
  <c r="AE190" s="1"/>
  <c r="O190" i="10" s="1"/>
  <c r="S191" i="12"/>
  <c r="AE191" s="1"/>
  <c r="O191" i="10" s="1"/>
  <c r="AC191" i="12"/>
  <c r="M191" i="10" s="1"/>
  <c r="S192" i="12"/>
  <c r="AE192" s="1"/>
  <c r="O192" i="10" s="1"/>
  <c r="AC192" i="12"/>
  <c r="M192" i="10" s="1"/>
  <c r="S193" i="12"/>
  <c r="AE193" s="1"/>
  <c r="O193" i="10" s="1"/>
  <c r="AC193" i="12"/>
  <c r="M193" i="10" s="1"/>
  <c r="S194" i="12"/>
  <c r="AE194" s="1"/>
  <c r="O194" i="10" s="1"/>
  <c r="AC194" i="12"/>
  <c r="M194" i="10" s="1"/>
  <c r="S195" i="12"/>
  <c r="AE195" s="1"/>
  <c r="O195" i="10" s="1"/>
  <c r="AC195" i="12"/>
  <c r="M195" i="10" s="1"/>
  <c r="S196" i="12"/>
  <c r="AE196" s="1"/>
  <c r="O196" i="10" s="1"/>
  <c r="AC196" i="12"/>
  <c r="M196" i="10" s="1"/>
  <c r="S197" i="12"/>
  <c r="AE197" s="1"/>
  <c r="O197" i="10" s="1"/>
  <c r="AC197" i="12"/>
  <c r="M197" i="10" s="1"/>
  <c r="S198" i="12"/>
  <c r="AE198" s="1"/>
  <c r="O198" i="10" s="1"/>
  <c r="S199" i="12"/>
  <c r="AE199" s="1"/>
  <c r="O199" i="10" s="1"/>
  <c r="S200" i="12"/>
  <c r="AE200" s="1"/>
  <c r="O200" i="10" s="1"/>
  <c r="AC200" i="12"/>
  <c r="M200" i="10" s="1"/>
  <c r="S201" i="12"/>
  <c r="AE201" s="1"/>
  <c r="O201" i="10" s="1"/>
  <c r="AC201" i="12"/>
  <c r="M201" i="10" s="1"/>
  <c r="S202" i="12"/>
  <c r="AE202" s="1"/>
  <c r="O202" i="10" s="1"/>
  <c r="AC202" i="12"/>
  <c r="M202" i="10" s="1"/>
  <c r="S203" i="12"/>
  <c r="AE203" s="1"/>
  <c r="O203" i="10" s="1"/>
  <c r="AC203" i="12"/>
  <c r="M203" i="10" s="1"/>
  <c r="S204" i="12"/>
  <c r="AE204" s="1"/>
  <c r="O204" i="10" s="1"/>
  <c r="AC204" i="12"/>
  <c r="M204" i="10" s="1"/>
  <c r="S205" i="12"/>
  <c r="AE205" s="1"/>
  <c r="O205" i="10" s="1"/>
  <c r="AC205" i="12"/>
  <c r="M205" i="10" s="1"/>
  <c r="S206" i="12"/>
  <c r="AE206" s="1"/>
  <c r="O206" i="10" s="1"/>
  <c r="AC206" i="12"/>
  <c r="M206" i="10" s="1"/>
  <c r="S207" i="12"/>
  <c r="AE207" s="1"/>
  <c r="O207" i="10" s="1"/>
  <c r="AC207" i="12"/>
  <c r="M207" i="10" s="1"/>
  <c r="S208" i="12"/>
  <c r="AE208" s="1"/>
  <c r="O208" i="10" s="1"/>
  <c r="AC208" i="12"/>
  <c r="M208" i="10" s="1"/>
  <c r="S209" i="12"/>
  <c r="AE209" s="1"/>
  <c r="O209" i="10" s="1"/>
  <c r="AC209" i="12"/>
  <c r="M209" i="10" s="1"/>
  <c r="S210" i="12"/>
  <c r="AE210" s="1"/>
  <c r="O210" i="10" s="1"/>
  <c r="AC210" i="12"/>
  <c r="M210" i="10" s="1"/>
  <c r="S211" i="12"/>
  <c r="AE211" s="1"/>
  <c r="O211" i="10" s="1"/>
  <c r="AC211" i="12"/>
  <c r="M211" i="10" s="1"/>
  <c r="S212" i="12"/>
  <c r="AE212" s="1"/>
  <c r="O212" i="10" s="1"/>
  <c r="AC212" i="12"/>
  <c r="M212" i="10" s="1"/>
  <c r="S213" i="12"/>
  <c r="AE213" s="1"/>
  <c r="O213" i="10" s="1"/>
  <c r="AC213" i="12"/>
  <c r="M213" i="10" s="1"/>
  <c r="S214" i="12"/>
  <c r="AE214" s="1"/>
  <c r="O214" i="10" s="1"/>
  <c r="AC214" i="12"/>
  <c r="M214" i="10" s="1"/>
  <c r="S215" i="12"/>
  <c r="AE215" s="1"/>
  <c r="O215" i="10" s="1"/>
  <c r="AC215" i="12"/>
  <c r="M215" i="10" s="1"/>
  <c r="S216" i="12"/>
  <c r="AE216" s="1"/>
  <c r="O216" i="10" s="1"/>
  <c r="AC216" i="12"/>
  <c r="M216" i="10" s="1"/>
  <c r="S217" i="12"/>
  <c r="AE217" s="1"/>
  <c r="O217" i="10" s="1"/>
  <c r="AC217" i="12"/>
  <c r="M217" i="10" s="1"/>
  <c r="S218" i="12"/>
  <c r="AE218" s="1"/>
  <c r="O218" i="10" s="1"/>
  <c r="AC218" i="12"/>
  <c r="M218" i="10" s="1"/>
  <c r="S219" i="12"/>
  <c r="AE219" s="1"/>
  <c r="O219" i="10" s="1"/>
  <c r="AC219" i="12"/>
  <c r="M219" i="10" s="1"/>
  <c r="S220" i="12"/>
  <c r="AE220" s="1"/>
  <c r="O220" i="10" s="1"/>
  <c r="AC220" i="12"/>
  <c r="M220" i="10" s="1"/>
  <c r="S221" i="12"/>
  <c r="AE221" s="1"/>
  <c r="O221" i="10" s="1"/>
  <c r="AC221" i="12"/>
  <c r="M221" i="10" s="1"/>
  <c r="S222" i="12"/>
  <c r="AE222" s="1"/>
  <c r="O222" i="10" s="1"/>
  <c r="AC222" i="12"/>
  <c r="M222" i="10" s="1"/>
  <c r="S223" i="12"/>
  <c r="AE223" s="1"/>
  <c r="O223" i="10" s="1"/>
  <c r="S224" i="12"/>
  <c r="AE224" s="1"/>
  <c r="O224" i="10" s="1"/>
  <c r="AC224" i="12"/>
  <c r="M224" i="10" s="1"/>
  <c r="S225" i="12"/>
  <c r="AE225" s="1"/>
  <c r="O225" i="10" s="1"/>
  <c r="AC225" i="12"/>
  <c r="M225" i="10" s="1"/>
  <c r="S226" i="12"/>
  <c r="AE226" s="1"/>
  <c r="O226" i="10" s="1"/>
  <c r="AC226" i="12"/>
  <c r="M226" i="10" s="1"/>
  <c r="S227" i="12"/>
  <c r="AE227" s="1"/>
  <c r="O227" i="10" s="1"/>
  <c r="AC227" i="12"/>
  <c r="M227" i="10" s="1"/>
  <c r="S228" i="12"/>
  <c r="AE228" s="1"/>
  <c r="O228" i="10" s="1"/>
  <c r="AC228" i="12"/>
  <c r="M228" i="10" s="1"/>
  <c r="S229" i="12"/>
  <c r="AE229" s="1"/>
  <c r="O229" i="10" s="1"/>
  <c r="AC229" i="12"/>
  <c r="M229" i="10" s="1"/>
  <c r="S230" i="12"/>
  <c r="AE230" s="1"/>
  <c r="O230" i="10" s="1"/>
  <c r="AC230" i="12"/>
  <c r="M230" i="10" s="1"/>
  <c r="S231" i="12"/>
  <c r="AE231" s="1"/>
  <c r="O231" i="10" s="1"/>
  <c r="S232" i="12"/>
  <c r="AE232" s="1"/>
  <c r="O232" i="10" s="1"/>
  <c r="AC232" i="12"/>
  <c r="M232" i="10" s="1"/>
  <c r="S233" i="12"/>
  <c r="AE233" s="1"/>
  <c r="O233" i="10" s="1"/>
  <c r="AC233" i="12"/>
  <c r="M233" i="10" s="1"/>
  <c r="S234" i="12"/>
  <c r="AE234" s="1"/>
  <c r="O234" i="10" s="1"/>
  <c r="AC234" i="12"/>
  <c r="M234" i="10" s="1"/>
  <c r="S235" i="12"/>
  <c r="AE235" s="1"/>
  <c r="O235" i="10" s="1"/>
  <c r="AC235" i="12"/>
  <c r="M235" i="10" s="1"/>
  <c r="S236" i="12"/>
  <c r="AE236" s="1"/>
  <c r="O236" i="10" s="1"/>
  <c r="AC236" i="12"/>
  <c r="M236" i="10" s="1"/>
  <c r="S237" i="12"/>
  <c r="AE237" s="1"/>
  <c r="O237" i="10" s="1"/>
  <c r="AC237" i="12"/>
  <c r="M237" i="10" s="1"/>
  <c r="S238" i="12"/>
  <c r="AE238" s="1"/>
  <c r="O238" i="10" s="1"/>
  <c r="AC238" i="12"/>
  <c r="M238" i="10" s="1"/>
  <c r="S239" i="12"/>
  <c r="AE239" s="1"/>
  <c r="O239" i="10" s="1"/>
  <c r="S240" i="12"/>
  <c r="AE240" s="1"/>
  <c r="O240" i="10" s="1"/>
  <c r="AC240" i="12"/>
  <c r="M240" i="10" s="1"/>
  <c r="S241" i="12"/>
  <c r="AE241" s="1"/>
  <c r="O241" i="10" s="1"/>
  <c r="AC241" i="12"/>
  <c r="M241" i="10" s="1"/>
  <c r="S242" i="12"/>
  <c r="AE242" s="1"/>
  <c r="O242" i="10" s="1"/>
  <c r="AC242" i="12"/>
  <c r="M242" i="10" s="1"/>
  <c r="S243" i="12"/>
  <c r="AE243" s="1"/>
  <c r="O243" i="10" s="1"/>
  <c r="AC243" i="12"/>
  <c r="M243" i="10" s="1"/>
  <c r="S244" i="12"/>
  <c r="AE244" s="1"/>
  <c r="O244" i="10" s="1"/>
  <c r="AC244" i="12"/>
  <c r="M244" i="10" s="1"/>
  <c r="S245" i="12"/>
  <c r="AE245" s="1"/>
  <c r="O245" i="10" s="1"/>
  <c r="AC245" i="12"/>
  <c r="M245" i="10" s="1"/>
  <c r="S246" i="12"/>
  <c r="AE246" s="1"/>
  <c r="O246" i="10" s="1"/>
  <c r="AC246" i="12"/>
  <c r="M246" i="10" s="1"/>
  <c r="S247" i="12"/>
  <c r="AE247" s="1"/>
  <c r="O247" i="10" s="1"/>
  <c r="AC247" i="12"/>
  <c r="M247" i="10" s="1"/>
  <c r="S248" i="12"/>
  <c r="AE248" s="1"/>
  <c r="O248" i="10" s="1"/>
  <c r="AC248" i="12"/>
  <c r="M248" i="10" s="1"/>
  <c r="S249" i="12"/>
  <c r="AE249" s="1"/>
  <c r="O249" i="10" s="1"/>
  <c r="AC249" i="12"/>
  <c r="M249" i="10" s="1"/>
  <c r="S250" i="12"/>
  <c r="AE250" s="1"/>
  <c r="O250" i="10" s="1"/>
  <c r="AC250" i="12"/>
  <c r="M250" i="10" s="1"/>
  <c r="S251" i="12"/>
  <c r="AE251" s="1"/>
  <c r="O251" i="10" s="1"/>
  <c r="AC251" i="12"/>
  <c r="M251" i="10" s="1"/>
  <c r="S252" i="12"/>
  <c r="AE252" s="1"/>
  <c r="O252" i="10" s="1"/>
  <c r="AC252" i="12"/>
  <c r="M252" i="10" s="1"/>
  <c r="S253" i="12"/>
  <c r="AE253" s="1"/>
  <c r="O253" i="10" s="1"/>
  <c r="AC253" i="12"/>
  <c r="M253" i="10" s="1"/>
  <c r="S254" i="12"/>
  <c r="AE254" s="1"/>
  <c r="O254" i="10" s="1"/>
  <c r="AC254" i="12"/>
  <c r="M254" i="10" s="1"/>
  <c r="S255" i="12"/>
  <c r="AE255" s="1"/>
  <c r="O255" i="10" s="1"/>
  <c r="AC255" i="12"/>
  <c r="M255" i="10" s="1"/>
  <c r="S256" i="12"/>
  <c r="AE256" s="1"/>
  <c r="O256" i="10" s="1"/>
  <c r="AC256" i="12"/>
  <c r="M256" i="10" s="1"/>
  <c r="S257" i="12"/>
  <c r="AE257" s="1"/>
  <c r="O257" i="10" s="1"/>
  <c r="AC257" i="12"/>
  <c r="M257" i="10" s="1"/>
  <c r="S258" i="12"/>
  <c r="AE258" s="1"/>
  <c r="O258" i="10" s="1"/>
  <c r="AC258" i="12"/>
  <c r="M258" i="10" s="1"/>
  <c r="S259" i="12"/>
  <c r="AE259" s="1"/>
  <c r="O259" i="10" s="1"/>
  <c r="AC259" i="12"/>
  <c r="M259" i="10" s="1"/>
  <c r="S260" i="12"/>
  <c r="AE260" s="1"/>
  <c r="O260" i="10" s="1"/>
  <c r="AC260" i="12"/>
  <c r="M260" i="10" s="1"/>
  <c r="S261" i="12"/>
  <c r="AE261" s="1"/>
  <c r="O261" i="10" s="1"/>
  <c r="AC261" i="12"/>
  <c r="M261" i="10" s="1"/>
  <c r="S262" i="12"/>
  <c r="AE262" s="1"/>
  <c r="O262" i="10" s="1"/>
  <c r="AC262" i="12"/>
  <c r="M262" i="10" s="1"/>
  <c r="S263" i="12"/>
  <c r="AE263" s="1"/>
  <c r="O263" i="10" s="1"/>
  <c r="S264" i="12"/>
  <c r="AE264" s="1"/>
  <c r="O264" i="10" s="1"/>
  <c r="AC264" i="12"/>
  <c r="M264" i="10" s="1"/>
  <c r="S265" i="12"/>
  <c r="AE265" s="1"/>
  <c r="O265" i="10" s="1"/>
  <c r="AC265" i="12"/>
  <c r="M265" i="10" s="1"/>
  <c r="S266" i="12"/>
  <c r="AE266" s="1"/>
  <c r="O266" i="10" s="1"/>
  <c r="AC266" i="12"/>
  <c r="M266" i="10" s="1"/>
  <c r="S267" i="12"/>
  <c r="AE267" s="1"/>
  <c r="O267" i="10" s="1"/>
  <c r="AC267" i="12"/>
  <c r="M267" i="10" s="1"/>
  <c r="S268" i="12"/>
  <c r="AE268" s="1"/>
  <c r="O268" i="10" s="1"/>
  <c r="AC268" i="12"/>
  <c r="M268" i="10" s="1"/>
  <c r="S269" i="12"/>
  <c r="AE269" s="1"/>
  <c r="O269" i="10" s="1"/>
  <c r="AC269" i="12"/>
  <c r="M269" i="10" s="1"/>
  <c r="S270" i="12"/>
  <c r="AE270" s="1"/>
  <c r="O270" i="10" s="1"/>
  <c r="AC270" i="12"/>
  <c r="M270" i="10" s="1"/>
  <c r="S271" i="12"/>
  <c r="AE271" s="1"/>
  <c r="O271" i="10" s="1"/>
  <c r="AC271" i="12"/>
  <c r="M271" i="10" s="1"/>
  <c r="S272" i="12"/>
  <c r="AE272" s="1"/>
  <c r="O272" i="10" s="1"/>
  <c r="AC272" i="12"/>
  <c r="M272" i="10" s="1"/>
  <c r="S273" i="12"/>
  <c r="AE273" s="1"/>
  <c r="O273" i="10" s="1"/>
  <c r="AC273" i="12"/>
  <c r="M273" i="10" s="1"/>
  <c r="S274" i="12"/>
  <c r="AE274" s="1"/>
  <c r="O274" i="10" s="1"/>
  <c r="AC274" i="12"/>
  <c r="M274" i="10" s="1"/>
  <c r="S275" i="12"/>
  <c r="AE275" s="1"/>
  <c r="O275" i="10" s="1"/>
  <c r="AC275" i="12"/>
  <c r="M275" i="10" s="1"/>
  <c r="S276" i="12"/>
  <c r="AE276" s="1"/>
  <c r="O276" i="10" s="1"/>
  <c r="AC276" i="12"/>
  <c r="M276" i="10" s="1"/>
  <c r="S277" i="12"/>
  <c r="AE277" s="1"/>
  <c r="O277" i="10" s="1"/>
  <c r="AC277" i="12"/>
  <c r="M277" i="10" s="1"/>
  <c r="S278" i="12"/>
  <c r="AE278" s="1"/>
  <c r="O278" i="10" s="1"/>
  <c r="AC278" i="12"/>
  <c r="M278" i="10" s="1"/>
  <c r="S279" i="12"/>
  <c r="AE279" s="1"/>
  <c r="O279" i="10" s="1"/>
  <c r="AC279" i="12"/>
  <c r="M279" i="10" s="1"/>
  <c r="S280" i="12"/>
  <c r="AE280" s="1"/>
  <c r="O280" i="10" s="1"/>
  <c r="AC280" i="12"/>
  <c r="M280" i="10" s="1"/>
  <c r="S281" i="12"/>
  <c r="AE281" s="1"/>
  <c r="O281" i="10" s="1"/>
  <c r="AC281" i="12"/>
  <c r="M281" i="10" s="1"/>
  <c r="S282" i="12"/>
  <c r="AE282" s="1"/>
  <c r="O282" i="10" s="1"/>
  <c r="AC282" i="12"/>
  <c r="M282" i="10" s="1"/>
  <c r="S283" i="12"/>
  <c r="AE283" s="1"/>
  <c r="O283" i="10" s="1"/>
  <c r="AC283" i="12"/>
  <c r="M283" i="10" s="1"/>
  <c r="S284" i="12"/>
  <c r="AE284" s="1"/>
  <c r="O284" i="10" s="1"/>
  <c r="AC284" i="12"/>
  <c r="M284" i="10" s="1"/>
  <c r="S122" i="12"/>
  <c r="AE122" s="1"/>
  <c r="O122" i="10" s="1"/>
  <c r="AC122" i="12"/>
  <c r="M122" i="10" s="1"/>
  <c r="L287" i="12"/>
  <c r="I287" i="10" s="1"/>
  <c r="K287" i="12"/>
  <c r="H287" i="10" s="1"/>
  <c r="L286" i="12"/>
  <c r="I286" i="10" s="1"/>
  <c r="K286" i="12"/>
  <c r="H286" i="10" s="1"/>
  <c r="L285" i="12"/>
  <c r="I285" i="10" s="1"/>
  <c r="K285" i="12"/>
  <c r="H285" i="10" s="1"/>
  <c r="AC239" i="12"/>
  <c r="M239" i="10" s="1"/>
  <c r="AC179" i="12"/>
  <c r="M179" i="10" s="1"/>
  <c r="AC167" i="12"/>
  <c r="M167" i="10" s="1"/>
  <c r="AC286" i="12"/>
  <c r="M286" i="10" s="1"/>
  <c r="AC285" i="12"/>
  <c r="M285" i="10" s="1"/>
  <c r="AC126" i="12"/>
  <c r="M126" i="10" s="1"/>
  <c r="AC287" i="12"/>
  <c r="M287" i="10" s="1"/>
  <c r="AC190" i="12"/>
  <c r="M190" i="10" s="1"/>
  <c r="AC143" i="12"/>
  <c r="M143" i="10" s="1"/>
  <c r="AC166" i="12"/>
  <c r="M166" i="10" s="1"/>
  <c r="AC231" i="12"/>
  <c r="M231" i="10" s="1"/>
  <c r="AC142" i="12"/>
  <c r="M142" i="10" s="1"/>
  <c r="AC183" i="12"/>
  <c r="M183" i="10" s="1"/>
  <c r="AC223" i="12"/>
  <c r="M223" i="10" s="1"/>
  <c r="AC135" i="12"/>
  <c r="M135" i="10" s="1"/>
  <c r="AC134" i="12"/>
  <c r="M134" i="10" s="1"/>
  <c r="AC175" i="12"/>
  <c r="M175" i="10" s="1"/>
  <c r="AC199" i="12"/>
  <c r="M199" i="10" s="1"/>
  <c r="AC263" i="12"/>
  <c r="M263" i="10" s="1"/>
  <c r="AC174" i="12"/>
  <c r="M174" i="10" s="1"/>
  <c r="AC198" i="12"/>
  <c r="M198" i="10" s="1"/>
  <c r="W301"/>
  <c r="W300"/>
  <c r="W299"/>
  <c r="W298"/>
  <c r="E29" i="25" s="1"/>
  <c r="W297" i="10"/>
  <c r="E28" i="25" s="1"/>
  <c r="W296" i="10"/>
  <c r="W295"/>
  <c r="W294"/>
  <c r="W293"/>
  <c r="W292"/>
  <c r="W291"/>
  <c r="W290"/>
  <c r="W289"/>
  <c r="W288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282"/>
  <c r="K282" i="12"/>
  <c r="H282" i="10" s="1"/>
  <c r="L282" i="12"/>
  <c r="I282" i="10" s="1"/>
  <c r="K283" i="12"/>
  <c r="H283" i="10" s="1"/>
  <c r="L283" i="12"/>
  <c r="I283" i="10" s="1"/>
  <c r="K284" i="12"/>
  <c r="H284" i="10" s="1"/>
  <c r="L284" i="12"/>
  <c r="I284" i="10" s="1"/>
  <c r="W284" i="12"/>
  <c r="W283"/>
  <c r="W282"/>
  <c r="W281"/>
  <c r="J24" i="27"/>
  <c r="I24"/>
  <c r="H24"/>
  <c r="G24"/>
  <c r="F24"/>
  <c r="E24"/>
  <c r="D24"/>
  <c r="C24"/>
  <c r="V301" i="10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M13" i="27"/>
  <c r="L13"/>
  <c r="I13"/>
  <c r="K13"/>
  <c r="J13"/>
  <c r="C13"/>
  <c r="H13"/>
  <c r="G13"/>
  <c r="F13"/>
  <c r="E13"/>
  <c r="D13"/>
  <c r="P101" i="9"/>
  <c r="O101"/>
  <c r="N101"/>
  <c r="P100"/>
  <c r="O100"/>
  <c r="N100"/>
  <c r="P99"/>
  <c r="O99"/>
  <c r="N99"/>
  <c r="P98"/>
  <c r="O98"/>
  <c r="N98"/>
  <c r="P97"/>
  <c r="O97"/>
  <c r="N97"/>
  <c r="P96"/>
  <c r="O96"/>
  <c r="N96"/>
  <c r="P95"/>
  <c r="O95"/>
  <c r="N95"/>
  <c r="P94"/>
  <c r="O94"/>
  <c r="N94"/>
  <c r="P93"/>
  <c r="O93"/>
  <c r="N93"/>
  <c r="P92"/>
  <c r="O92"/>
  <c r="N92"/>
  <c r="P91"/>
  <c r="O91"/>
  <c r="N91"/>
  <c r="P90"/>
  <c r="O90"/>
  <c r="N90"/>
  <c r="P89"/>
  <c r="O89"/>
  <c r="N89"/>
  <c r="P88"/>
  <c r="O88"/>
  <c r="N88"/>
  <c r="P87"/>
  <c r="O87"/>
  <c r="N87"/>
  <c r="P86"/>
  <c r="O86"/>
  <c r="N86"/>
  <c r="P85"/>
  <c r="O85"/>
  <c r="N85"/>
  <c r="P84"/>
  <c r="O84"/>
  <c r="N84"/>
  <c r="P83"/>
  <c r="O83"/>
  <c r="N83"/>
  <c r="P82"/>
  <c r="O82"/>
  <c r="N82"/>
  <c r="P81"/>
  <c r="O81"/>
  <c r="N81"/>
  <c r="P80"/>
  <c r="O80"/>
  <c r="N80"/>
  <c r="P79"/>
  <c r="O79"/>
  <c r="N79"/>
  <c r="P78"/>
  <c r="O78"/>
  <c r="N78"/>
  <c r="P77"/>
  <c r="O77"/>
  <c r="N77"/>
  <c r="P76"/>
  <c r="O76"/>
  <c r="N76"/>
  <c r="P75"/>
  <c r="O75"/>
  <c r="N75"/>
  <c r="P74"/>
  <c r="O74"/>
  <c r="N74"/>
  <c r="P73"/>
  <c r="O73"/>
  <c r="N73"/>
  <c r="P72"/>
  <c r="O72"/>
  <c r="N72"/>
  <c r="P71"/>
  <c r="O71"/>
  <c r="N71"/>
  <c r="P70"/>
  <c r="O70"/>
  <c r="N70"/>
  <c r="P69"/>
  <c r="O69"/>
  <c r="N69"/>
  <c r="P68"/>
  <c r="O68"/>
  <c r="N68"/>
  <c r="P67"/>
  <c r="O67"/>
  <c r="N67"/>
  <c r="P66"/>
  <c r="O66"/>
  <c r="N66"/>
  <c r="P65"/>
  <c r="O65"/>
  <c r="N65"/>
  <c r="P64"/>
  <c r="O64"/>
  <c r="N64"/>
  <c r="P63"/>
  <c r="O63"/>
  <c r="N63"/>
  <c r="P62"/>
  <c r="O62"/>
  <c r="N62"/>
  <c r="P61"/>
  <c r="O61"/>
  <c r="N61"/>
  <c r="P60"/>
  <c r="O60"/>
  <c r="N60"/>
  <c r="P59"/>
  <c r="O59"/>
  <c r="N59"/>
  <c r="P58"/>
  <c r="O58"/>
  <c r="N58"/>
  <c r="P57"/>
  <c r="O57"/>
  <c r="N5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N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P9"/>
  <c r="O9"/>
  <c r="N9"/>
  <c r="P8"/>
  <c r="O8"/>
  <c r="N8"/>
  <c r="P7"/>
  <c r="O7"/>
  <c r="N7"/>
  <c r="P6"/>
  <c r="O6"/>
  <c r="N6"/>
  <c r="P5"/>
  <c r="O5"/>
  <c r="N5"/>
  <c r="P4"/>
  <c r="O4"/>
  <c r="N4"/>
  <c r="P3"/>
  <c r="O3"/>
  <c r="N3"/>
  <c r="P2"/>
  <c r="O2"/>
  <c r="N2"/>
  <c r="W280" i="12"/>
  <c r="L280"/>
  <c r="I280" i="10" s="1"/>
  <c r="L281" i="12"/>
  <c r="I281" i="10" s="1"/>
  <c r="K280" i="12"/>
  <c r="H280" i="10" s="1"/>
  <c r="K281" i="12"/>
  <c r="H281" i="10" s="1"/>
  <c r="S301"/>
  <c r="R301"/>
  <c r="Q301"/>
  <c r="P301"/>
  <c r="O301"/>
  <c r="N301"/>
  <c r="M301"/>
  <c r="L301"/>
  <c r="K301"/>
  <c r="J301"/>
  <c r="I301"/>
  <c r="H301"/>
  <c r="G301"/>
  <c r="F301"/>
  <c r="S300"/>
  <c r="R300"/>
  <c r="Q300"/>
  <c r="P300"/>
  <c r="O300"/>
  <c r="N300"/>
  <c r="M300"/>
  <c r="L300"/>
  <c r="K300"/>
  <c r="J300"/>
  <c r="I300"/>
  <c r="H300"/>
  <c r="G300"/>
  <c r="F300"/>
  <c r="S299"/>
  <c r="R299"/>
  <c r="Q299"/>
  <c r="P299"/>
  <c r="O299"/>
  <c r="N299"/>
  <c r="M299"/>
  <c r="L299"/>
  <c r="K299"/>
  <c r="J299"/>
  <c r="I299"/>
  <c r="H299"/>
  <c r="G299"/>
  <c r="F299"/>
  <c r="S298"/>
  <c r="D29" i="25" s="1"/>
  <c r="R298" i="10"/>
  <c r="C29" i="25" s="1"/>
  <c r="Q298" i="10"/>
  <c r="P298"/>
  <c r="O298"/>
  <c r="N298"/>
  <c r="M298"/>
  <c r="G29" i="25" s="1"/>
  <c r="L298" i="10"/>
  <c r="K298"/>
  <c r="F29" i="25" s="1"/>
  <c r="J298" i="10"/>
  <c r="I298"/>
  <c r="H298"/>
  <c r="G298"/>
  <c r="F298"/>
  <c r="S297"/>
  <c r="D28" i="25" s="1"/>
  <c r="R297" i="10"/>
  <c r="C28" i="25" s="1"/>
  <c r="Q297" i="10"/>
  <c r="P297"/>
  <c r="O297"/>
  <c r="N297"/>
  <c r="M297"/>
  <c r="G28" i="25" s="1"/>
  <c r="L297" i="10"/>
  <c r="K297"/>
  <c r="J297"/>
  <c r="I297"/>
  <c r="H297"/>
  <c r="G297"/>
  <c r="F297"/>
  <c r="S296"/>
  <c r="R296"/>
  <c r="Q296"/>
  <c r="P296"/>
  <c r="O296"/>
  <c r="N296"/>
  <c r="M296"/>
  <c r="L296"/>
  <c r="K296"/>
  <c r="J296"/>
  <c r="I296"/>
  <c r="H296"/>
  <c r="G296"/>
  <c r="F296"/>
  <c r="S295"/>
  <c r="R295"/>
  <c r="Q295"/>
  <c r="P295"/>
  <c r="O295"/>
  <c r="N295"/>
  <c r="M295"/>
  <c r="L295"/>
  <c r="K295"/>
  <c r="F26" i="25" s="1"/>
  <c r="J295" i="10"/>
  <c r="I295"/>
  <c r="H295"/>
  <c r="G295"/>
  <c r="F295"/>
  <c r="S294"/>
  <c r="D25" i="25" s="1"/>
  <c r="R294" i="10"/>
  <c r="Q294"/>
  <c r="P294"/>
  <c r="O294"/>
  <c r="N294"/>
  <c r="M294"/>
  <c r="L294"/>
  <c r="K294"/>
  <c r="J294"/>
  <c r="I294"/>
  <c r="H294"/>
  <c r="G294"/>
  <c r="F294"/>
  <c r="S293"/>
  <c r="R293"/>
  <c r="Q293"/>
  <c r="P293"/>
  <c r="O293"/>
  <c r="N293"/>
  <c r="M293"/>
  <c r="L293"/>
  <c r="K293"/>
  <c r="J293"/>
  <c r="I293"/>
  <c r="H293"/>
  <c r="G293"/>
  <c r="F293"/>
  <c r="S292"/>
  <c r="R292"/>
  <c r="Q292"/>
  <c r="P292"/>
  <c r="O292"/>
  <c r="N292"/>
  <c r="M292"/>
  <c r="L292"/>
  <c r="K292"/>
  <c r="J292"/>
  <c r="I292"/>
  <c r="H292"/>
  <c r="G292"/>
  <c r="F292"/>
  <c r="S291"/>
  <c r="R291"/>
  <c r="Q291"/>
  <c r="J291"/>
  <c r="G291"/>
  <c r="F291"/>
  <c r="S290"/>
  <c r="R290"/>
  <c r="Q290"/>
  <c r="J290"/>
  <c r="H290"/>
  <c r="G290"/>
  <c r="F290"/>
  <c r="S289"/>
  <c r="R289"/>
  <c r="Q289"/>
  <c r="J289"/>
  <c r="G289"/>
  <c r="F289"/>
  <c r="S288"/>
  <c r="R288"/>
  <c r="Q288"/>
  <c r="J288"/>
  <c r="G288"/>
  <c r="F288"/>
  <c r="S287"/>
  <c r="R287"/>
  <c r="Q287"/>
  <c r="J287"/>
  <c r="G287"/>
  <c r="F287"/>
  <c r="S286"/>
  <c r="R286"/>
  <c r="Q286"/>
  <c r="J286"/>
  <c r="G286"/>
  <c r="F286"/>
  <c r="S285"/>
  <c r="R285"/>
  <c r="Q285"/>
  <c r="J285"/>
  <c r="G285"/>
  <c r="F285"/>
  <c r="S284"/>
  <c r="R284"/>
  <c r="Q284"/>
  <c r="J284"/>
  <c r="G284"/>
  <c r="F284"/>
  <c r="S283"/>
  <c r="R283"/>
  <c r="Q283"/>
  <c r="J283"/>
  <c r="G283"/>
  <c r="F283"/>
  <c r="S282"/>
  <c r="R282"/>
  <c r="Q282"/>
  <c r="J282"/>
  <c r="G282"/>
  <c r="F282"/>
  <c r="S281"/>
  <c r="R281"/>
  <c r="Q281"/>
  <c r="J281"/>
  <c r="G281"/>
  <c r="F281"/>
  <c r="S280"/>
  <c r="R280"/>
  <c r="Q280"/>
  <c r="J280"/>
  <c r="G280"/>
  <c r="F280"/>
  <c r="S279"/>
  <c r="R279"/>
  <c r="Q279"/>
  <c r="J279"/>
  <c r="G279"/>
  <c r="F279"/>
  <c r="S278"/>
  <c r="R278"/>
  <c r="Q278"/>
  <c r="G278"/>
  <c r="F278"/>
  <c r="S277"/>
  <c r="R277"/>
  <c r="Q277"/>
  <c r="S276"/>
  <c r="R276"/>
  <c r="Q276"/>
  <c r="S275"/>
  <c r="R275"/>
  <c r="Q275"/>
  <c r="S274"/>
  <c r="R274"/>
  <c r="Q274"/>
  <c r="S273"/>
  <c r="R273"/>
  <c r="Q273"/>
  <c r="S272"/>
  <c r="R272"/>
  <c r="Q272"/>
  <c r="S271"/>
  <c r="R271"/>
  <c r="Q271"/>
  <c r="S270"/>
  <c r="R270"/>
  <c r="Q270"/>
  <c r="S269"/>
  <c r="R269"/>
  <c r="Q269"/>
  <c r="S268"/>
  <c r="R268"/>
  <c r="Q268"/>
  <c r="S267"/>
  <c r="R267"/>
  <c r="Q267"/>
  <c r="S266"/>
  <c r="R266"/>
  <c r="Q266"/>
  <c r="S265"/>
  <c r="R265"/>
  <c r="Q265"/>
  <c r="S264"/>
  <c r="R264"/>
  <c r="Q264"/>
  <c r="S263"/>
  <c r="R263"/>
  <c r="Q263"/>
  <c r="S262"/>
  <c r="R262"/>
  <c r="Q262"/>
  <c r="S261"/>
  <c r="R261"/>
  <c r="Q261"/>
  <c r="S260"/>
  <c r="R260"/>
  <c r="Q260"/>
  <c r="S259"/>
  <c r="R259"/>
  <c r="Q259"/>
  <c r="S258"/>
  <c r="R258"/>
  <c r="Q258"/>
  <c r="S257"/>
  <c r="R257"/>
  <c r="Q257"/>
  <c r="S256"/>
  <c r="R256"/>
  <c r="Q256"/>
  <c r="S255"/>
  <c r="R255"/>
  <c r="Q255"/>
  <c r="S254"/>
  <c r="R254"/>
  <c r="Q254"/>
  <c r="S253"/>
  <c r="R253"/>
  <c r="Q253"/>
  <c r="S252"/>
  <c r="R252"/>
  <c r="Q252"/>
  <c r="S251"/>
  <c r="R251"/>
  <c r="Q251"/>
  <c r="S250"/>
  <c r="R250"/>
  <c r="Q250"/>
  <c r="S249"/>
  <c r="R249"/>
  <c r="Q249"/>
  <c r="S248"/>
  <c r="R248"/>
  <c r="Q248"/>
  <c r="S247"/>
  <c r="R247"/>
  <c r="Q247"/>
  <c r="S246"/>
  <c r="R246"/>
  <c r="Q246"/>
  <c r="S245"/>
  <c r="R245"/>
  <c r="Q245"/>
  <c r="S244"/>
  <c r="R244"/>
  <c r="Q244"/>
  <c r="S243"/>
  <c r="R243"/>
  <c r="Q243"/>
  <c r="S242"/>
  <c r="R242"/>
  <c r="Q242"/>
  <c r="S241"/>
  <c r="R241"/>
  <c r="Q241"/>
  <c r="S240"/>
  <c r="R240"/>
  <c r="Q240"/>
  <c r="S239"/>
  <c r="R239"/>
  <c r="Q239"/>
  <c r="S238"/>
  <c r="R238"/>
  <c r="Q238"/>
  <c r="S237"/>
  <c r="R237"/>
  <c r="Q237"/>
  <c r="S236"/>
  <c r="R236"/>
  <c r="Q236"/>
  <c r="S235"/>
  <c r="R235"/>
  <c r="Q235"/>
  <c r="S234"/>
  <c r="R234"/>
  <c r="Q234"/>
  <c r="S233"/>
  <c r="R233"/>
  <c r="Q233"/>
  <c r="S232"/>
  <c r="R232"/>
  <c r="Q232"/>
  <c r="S231"/>
  <c r="R231"/>
  <c r="Q231"/>
  <c r="S230"/>
  <c r="R230"/>
  <c r="Q230"/>
  <c r="S229"/>
  <c r="R229"/>
  <c r="Q229"/>
  <c r="S228"/>
  <c r="R228"/>
  <c r="Q228"/>
  <c r="S227"/>
  <c r="R227"/>
  <c r="Q227"/>
  <c r="S226"/>
  <c r="R226"/>
  <c r="Q226"/>
  <c r="S225"/>
  <c r="R225"/>
  <c r="Q225"/>
  <c r="S224"/>
  <c r="R224"/>
  <c r="Q224"/>
  <c r="S223"/>
  <c r="R223"/>
  <c r="Q223"/>
  <c r="S222"/>
  <c r="R222"/>
  <c r="Q222"/>
  <c r="S221"/>
  <c r="R221"/>
  <c r="Q221"/>
  <c r="S220"/>
  <c r="R220"/>
  <c r="Q220"/>
  <c r="S219"/>
  <c r="R219"/>
  <c r="Q219"/>
  <c r="S218"/>
  <c r="R218"/>
  <c r="Q218"/>
  <c r="S217"/>
  <c r="R217"/>
  <c r="Q217"/>
  <c r="S216"/>
  <c r="R216"/>
  <c r="Q216"/>
  <c r="S215"/>
  <c r="R215"/>
  <c r="Q215"/>
  <c r="S214"/>
  <c r="R214"/>
  <c r="Q214"/>
  <c r="S213"/>
  <c r="R213"/>
  <c r="Q213"/>
  <c r="S212"/>
  <c r="R212"/>
  <c r="Q212"/>
  <c r="S211"/>
  <c r="R211"/>
  <c r="Q211"/>
  <c r="S210"/>
  <c r="R210"/>
  <c r="Q210"/>
  <c r="S209"/>
  <c r="R209"/>
  <c r="Q209"/>
  <c r="S208"/>
  <c r="R208"/>
  <c r="Q208"/>
  <c r="S207"/>
  <c r="R207"/>
  <c r="Q207"/>
  <c r="S206"/>
  <c r="R206"/>
  <c r="Q206"/>
  <c r="S205"/>
  <c r="R205"/>
  <c r="Q205"/>
  <c r="S204"/>
  <c r="R204"/>
  <c r="Q204"/>
  <c r="S203"/>
  <c r="R203"/>
  <c r="Q203"/>
  <c r="S202"/>
  <c r="R202"/>
  <c r="Q202"/>
  <c r="S201"/>
  <c r="R201"/>
  <c r="Q201"/>
  <c r="S200"/>
  <c r="R200"/>
  <c r="Q200"/>
  <c r="S199"/>
  <c r="R199"/>
  <c r="Q199"/>
  <c r="S198"/>
  <c r="R198"/>
  <c r="Q198"/>
  <c r="S197"/>
  <c r="R197"/>
  <c r="Q197"/>
  <c r="S196"/>
  <c r="R196"/>
  <c r="Q196"/>
  <c r="S195"/>
  <c r="R195"/>
  <c r="Q195"/>
  <c r="S194"/>
  <c r="R194"/>
  <c r="Q194"/>
  <c r="S193"/>
  <c r="R193"/>
  <c r="Q193"/>
  <c r="S192"/>
  <c r="R192"/>
  <c r="Q192"/>
  <c r="S191"/>
  <c r="R191"/>
  <c r="Q191"/>
  <c r="S190"/>
  <c r="R190"/>
  <c r="Q190"/>
  <c r="S189"/>
  <c r="R189"/>
  <c r="Q189"/>
  <c r="S188"/>
  <c r="R188"/>
  <c r="Q188"/>
  <c r="S187"/>
  <c r="R187"/>
  <c r="Q187"/>
  <c r="S186"/>
  <c r="R186"/>
  <c r="Q186"/>
  <c r="S185"/>
  <c r="R185"/>
  <c r="Q185"/>
  <c r="S184"/>
  <c r="R184"/>
  <c r="Q184"/>
  <c r="S183"/>
  <c r="R183"/>
  <c r="Q183"/>
  <c r="S182"/>
  <c r="R182"/>
  <c r="Q182"/>
  <c r="S181"/>
  <c r="R181"/>
  <c r="Q181"/>
  <c r="S180"/>
  <c r="R180"/>
  <c r="Q180"/>
  <c r="S179"/>
  <c r="R179"/>
  <c r="Q179"/>
  <c r="S178"/>
  <c r="R178"/>
  <c r="Q178"/>
  <c r="S177"/>
  <c r="R177"/>
  <c r="Q177"/>
  <c r="S176"/>
  <c r="R176"/>
  <c r="Q176"/>
  <c r="S175"/>
  <c r="R175"/>
  <c r="Q175"/>
  <c r="S174"/>
  <c r="R174"/>
  <c r="Q174"/>
  <c r="S173"/>
  <c r="R173"/>
  <c r="Q173"/>
  <c r="S172"/>
  <c r="R172"/>
  <c r="Q172"/>
  <c r="S171"/>
  <c r="R171"/>
  <c r="Q171"/>
  <c r="S170"/>
  <c r="R170"/>
  <c r="Q170"/>
  <c r="S169"/>
  <c r="R169"/>
  <c r="Q169"/>
  <c r="S168"/>
  <c r="R168"/>
  <c r="Q168"/>
  <c r="S167"/>
  <c r="R167"/>
  <c r="Q167"/>
  <c r="S166"/>
  <c r="R166"/>
  <c r="Q166"/>
  <c r="S165"/>
  <c r="R165"/>
  <c r="Q165"/>
  <c r="S164"/>
  <c r="R164"/>
  <c r="Q164"/>
  <c r="S163"/>
  <c r="R163"/>
  <c r="Q163"/>
  <c r="S162"/>
  <c r="R162"/>
  <c r="Q162"/>
  <c r="S161"/>
  <c r="R161"/>
  <c r="Q161"/>
  <c r="S160"/>
  <c r="R160"/>
  <c r="Q160"/>
  <c r="S159"/>
  <c r="R159"/>
  <c r="Q159"/>
  <c r="S158"/>
  <c r="R158"/>
  <c r="Q158"/>
  <c r="S157"/>
  <c r="R157"/>
  <c r="Q157"/>
  <c r="S156"/>
  <c r="R156"/>
  <c r="Q156"/>
  <c r="S155"/>
  <c r="R155"/>
  <c r="Q155"/>
  <c r="S154"/>
  <c r="R154"/>
  <c r="Q154"/>
  <c r="S153"/>
  <c r="R153"/>
  <c r="Q153"/>
  <c r="S152"/>
  <c r="R152"/>
  <c r="Q152"/>
  <c r="S151"/>
  <c r="R151"/>
  <c r="Q151"/>
  <c r="S150"/>
  <c r="R150"/>
  <c r="Q150"/>
  <c r="S149"/>
  <c r="R149"/>
  <c r="Q149"/>
  <c r="S148"/>
  <c r="R148"/>
  <c r="Q148"/>
  <c r="S147"/>
  <c r="R147"/>
  <c r="Q147"/>
  <c r="S146"/>
  <c r="R146"/>
  <c r="Q146"/>
  <c r="S145"/>
  <c r="R145"/>
  <c r="Q145"/>
  <c r="S144"/>
  <c r="R144"/>
  <c r="Q144"/>
  <c r="S143"/>
  <c r="R143"/>
  <c r="Q143"/>
  <c r="S142"/>
  <c r="R142"/>
  <c r="Q142"/>
  <c r="S141"/>
  <c r="R141"/>
  <c r="Q141"/>
  <c r="S140"/>
  <c r="R140"/>
  <c r="Q140"/>
  <c r="S139"/>
  <c r="R139"/>
  <c r="Q139"/>
  <c r="S138"/>
  <c r="R138"/>
  <c r="Q138"/>
  <c r="S137"/>
  <c r="R137"/>
  <c r="Q137"/>
  <c r="S136"/>
  <c r="R136"/>
  <c r="Q136"/>
  <c r="S135"/>
  <c r="R135"/>
  <c r="Q135"/>
  <c r="S134"/>
  <c r="R134"/>
  <c r="Q134"/>
  <c r="S133"/>
  <c r="R133"/>
  <c r="Q133"/>
  <c r="S132"/>
  <c r="R132"/>
  <c r="Q132"/>
  <c r="S131"/>
  <c r="R131"/>
  <c r="Q131"/>
  <c r="S130"/>
  <c r="R130"/>
  <c r="Q130"/>
  <c r="S129"/>
  <c r="R129"/>
  <c r="Q129"/>
  <c r="S128"/>
  <c r="R128"/>
  <c r="Q128"/>
  <c r="S127"/>
  <c r="R127"/>
  <c r="Q127"/>
  <c r="S126"/>
  <c r="R126"/>
  <c r="Q126"/>
  <c r="S125"/>
  <c r="R125"/>
  <c r="Q125"/>
  <c r="S124"/>
  <c r="R124"/>
  <c r="Q124"/>
  <c r="S123"/>
  <c r="R123"/>
  <c r="Q123"/>
  <c r="S122"/>
  <c r="R122"/>
  <c r="Q122"/>
  <c r="S121"/>
  <c r="R121"/>
  <c r="Q121"/>
  <c r="M121"/>
  <c r="L121"/>
  <c r="K121"/>
  <c r="J121"/>
  <c r="G121"/>
  <c r="F121"/>
  <c r="S120"/>
  <c r="R120"/>
  <c r="Q120"/>
  <c r="M120"/>
  <c r="L120"/>
  <c r="K120"/>
  <c r="J120"/>
  <c r="G120"/>
  <c r="F120"/>
  <c r="S119"/>
  <c r="R119"/>
  <c r="Q119"/>
  <c r="M119"/>
  <c r="L119"/>
  <c r="K119"/>
  <c r="J119"/>
  <c r="G119"/>
  <c r="F119"/>
  <c r="S118"/>
  <c r="R118"/>
  <c r="Q118"/>
  <c r="M118"/>
  <c r="L118"/>
  <c r="K118"/>
  <c r="J118"/>
  <c r="G118"/>
  <c r="F118"/>
  <c r="S117"/>
  <c r="R117"/>
  <c r="Q117"/>
  <c r="M117"/>
  <c r="L117"/>
  <c r="K117"/>
  <c r="J117"/>
  <c r="G117"/>
  <c r="F117"/>
  <c r="S116"/>
  <c r="R116"/>
  <c r="Q116"/>
  <c r="M116"/>
  <c r="L116"/>
  <c r="K116"/>
  <c r="J116"/>
  <c r="G116"/>
  <c r="F116"/>
  <c r="S115"/>
  <c r="R115"/>
  <c r="Q115"/>
  <c r="M115"/>
  <c r="L115"/>
  <c r="K115"/>
  <c r="J115"/>
  <c r="G115"/>
  <c r="F115"/>
  <c r="S114"/>
  <c r="R114"/>
  <c r="Q114"/>
  <c r="M114"/>
  <c r="L114"/>
  <c r="K114"/>
  <c r="J114"/>
  <c r="G114"/>
  <c r="F114"/>
  <c r="S113"/>
  <c r="R113"/>
  <c r="Q113"/>
  <c r="M113"/>
  <c r="L113"/>
  <c r="K113"/>
  <c r="J113"/>
  <c r="G113"/>
  <c r="F113"/>
  <c r="S112"/>
  <c r="R112"/>
  <c r="Q112"/>
  <c r="M112"/>
  <c r="L112"/>
  <c r="K112"/>
  <c r="J112"/>
  <c r="G112"/>
  <c r="F112"/>
  <c r="S111"/>
  <c r="R111"/>
  <c r="Q111"/>
  <c r="M111"/>
  <c r="L111"/>
  <c r="K111"/>
  <c r="J111"/>
  <c r="G111"/>
  <c r="F111"/>
  <c r="S110"/>
  <c r="R110"/>
  <c r="Q110"/>
  <c r="M110"/>
  <c r="L110"/>
  <c r="K110"/>
  <c r="J110"/>
  <c r="G110"/>
  <c r="F110"/>
  <c r="S109"/>
  <c r="R109"/>
  <c r="Q109"/>
  <c r="M109"/>
  <c r="L109"/>
  <c r="K109"/>
  <c r="J109"/>
  <c r="G109"/>
  <c r="F109"/>
  <c r="S108"/>
  <c r="R108"/>
  <c r="Q108"/>
  <c r="M108"/>
  <c r="L108"/>
  <c r="K108"/>
  <c r="J108"/>
  <c r="G108"/>
  <c r="F108"/>
  <c r="S107"/>
  <c r="R107"/>
  <c r="Q107"/>
  <c r="M107"/>
  <c r="L107"/>
  <c r="K107"/>
  <c r="J107"/>
  <c r="G107"/>
  <c r="F107"/>
  <c r="S106"/>
  <c r="R106"/>
  <c r="Q106"/>
  <c r="M106"/>
  <c r="L106"/>
  <c r="K106"/>
  <c r="J106"/>
  <c r="G106"/>
  <c r="F106"/>
  <c r="S105"/>
  <c r="R105"/>
  <c r="Q105"/>
  <c r="M105"/>
  <c r="L105"/>
  <c r="K105"/>
  <c r="J105"/>
  <c r="G105"/>
  <c r="F105"/>
  <c r="S104"/>
  <c r="R104"/>
  <c r="Q104"/>
  <c r="M104"/>
  <c r="L104"/>
  <c r="K104"/>
  <c r="J104"/>
  <c r="G104"/>
  <c r="F104"/>
  <c r="S103"/>
  <c r="R103"/>
  <c r="Q103"/>
  <c r="M103"/>
  <c r="L103"/>
  <c r="K103"/>
  <c r="J103"/>
  <c r="G103"/>
  <c r="F103"/>
  <c r="S102"/>
  <c r="R102"/>
  <c r="Q102"/>
  <c r="M102"/>
  <c r="L102"/>
  <c r="K102"/>
  <c r="J102"/>
  <c r="G102"/>
  <c r="F102"/>
  <c r="S101"/>
  <c r="R101"/>
  <c r="Q101"/>
  <c r="M101"/>
  <c r="L101"/>
  <c r="K101"/>
  <c r="J101"/>
  <c r="G101"/>
  <c r="F101"/>
  <c r="S100"/>
  <c r="R100"/>
  <c r="Q100"/>
  <c r="M100"/>
  <c r="L100"/>
  <c r="K100"/>
  <c r="J100"/>
  <c r="G100"/>
  <c r="F100"/>
  <c r="S99"/>
  <c r="R99"/>
  <c r="Q99"/>
  <c r="M99"/>
  <c r="L99"/>
  <c r="K99"/>
  <c r="J99"/>
  <c r="G99"/>
  <c r="F99"/>
  <c r="S98"/>
  <c r="R98"/>
  <c r="Q98"/>
  <c r="M98"/>
  <c r="L98"/>
  <c r="K98"/>
  <c r="J98"/>
  <c r="G98"/>
  <c r="F98"/>
  <c r="S97"/>
  <c r="R97"/>
  <c r="Q97"/>
  <c r="M97"/>
  <c r="L97"/>
  <c r="K97"/>
  <c r="J97"/>
  <c r="G97"/>
  <c r="F97"/>
  <c r="S96"/>
  <c r="R96"/>
  <c r="Q96"/>
  <c r="M96"/>
  <c r="L96"/>
  <c r="K96"/>
  <c r="J96"/>
  <c r="G96"/>
  <c r="F96"/>
  <c r="S95"/>
  <c r="R95"/>
  <c r="Q95"/>
  <c r="M95"/>
  <c r="L95"/>
  <c r="K95"/>
  <c r="J95"/>
  <c r="G95"/>
  <c r="F95"/>
  <c r="S94"/>
  <c r="R94"/>
  <c r="Q94"/>
  <c r="M94"/>
  <c r="L94"/>
  <c r="K94"/>
  <c r="J94"/>
  <c r="G94"/>
  <c r="F94"/>
  <c r="S93"/>
  <c r="R93"/>
  <c r="Q93"/>
  <c r="M93"/>
  <c r="L93"/>
  <c r="K93"/>
  <c r="J93"/>
  <c r="G93"/>
  <c r="F93"/>
  <c r="S92"/>
  <c r="R92"/>
  <c r="Q92"/>
  <c r="M92"/>
  <c r="L92"/>
  <c r="K92"/>
  <c r="J92"/>
  <c r="G92"/>
  <c r="F92"/>
  <c r="S91"/>
  <c r="R91"/>
  <c r="Q91"/>
  <c r="M91"/>
  <c r="L91"/>
  <c r="K91"/>
  <c r="J91"/>
  <c r="G91"/>
  <c r="F91"/>
  <c r="S90"/>
  <c r="R90"/>
  <c r="Q90"/>
  <c r="M90"/>
  <c r="L90"/>
  <c r="K90"/>
  <c r="J90"/>
  <c r="G90"/>
  <c r="F90"/>
  <c r="S89"/>
  <c r="R89"/>
  <c r="Q89"/>
  <c r="M89"/>
  <c r="L89"/>
  <c r="K89"/>
  <c r="J89"/>
  <c r="G89"/>
  <c r="F89"/>
  <c r="S88"/>
  <c r="R88"/>
  <c r="Q88"/>
  <c r="M88"/>
  <c r="L88"/>
  <c r="K88"/>
  <c r="J88"/>
  <c r="G88"/>
  <c r="F88"/>
  <c r="S87"/>
  <c r="R87"/>
  <c r="Q87"/>
  <c r="M87"/>
  <c r="L87"/>
  <c r="K87"/>
  <c r="J87"/>
  <c r="G87"/>
  <c r="F87"/>
  <c r="S86"/>
  <c r="R86"/>
  <c r="Q86"/>
  <c r="M86"/>
  <c r="L86"/>
  <c r="K86"/>
  <c r="J86"/>
  <c r="G86"/>
  <c r="F86"/>
  <c r="S85"/>
  <c r="R85"/>
  <c r="Q85"/>
  <c r="M85"/>
  <c r="L85"/>
  <c r="K85"/>
  <c r="J85"/>
  <c r="G85"/>
  <c r="F85"/>
  <c r="S84"/>
  <c r="R84"/>
  <c r="Q84"/>
  <c r="M84"/>
  <c r="L84"/>
  <c r="K84"/>
  <c r="J84"/>
  <c r="G84"/>
  <c r="F84"/>
  <c r="S83"/>
  <c r="R83"/>
  <c r="Q83"/>
  <c r="M83"/>
  <c r="L83"/>
  <c r="K83"/>
  <c r="J83"/>
  <c r="G83"/>
  <c r="F83"/>
  <c r="S82"/>
  <c r="R82"/>
  <c r="Q82"/>
  <c r="M82"/>
  <c r="L82"/>
  <c r="K82"/>
  <c r="J82"/>
  <c r="G82"/>
  <c r="F82"/>
  <c r="S81"/>
  <c r="R81"/>
  <c r="Q81"/>
  <c r="M81"/>
  <c r="L81"/>
  <c r="K81"/>
  <c r="J81"/>
  <c r="G81"/>
  <c r="F81"/>
  <c r="S80"/>
  <c r="R80"/>
  <c r="Q80"/>
  <c r="M80"/>
  <c r="L80"/>
  <c r="K80"/>
  <c r="J80"/>
  <c r="G80"/>
  <c r="F80"/>
  <c r="S79"/>
  <c r="R79"/>
  <c r="Q79"/>
  <c r="M79"/>
  <c r="L79"/>
  <c r="K79"/>
  <c r="J79"/>
  <c r="G79"/>
  <c r="F79"/>
  <c r="S78"/>
  <c r="R78"/>
  <c r="Q78"/>
  <c r="M78"/>
  <c r="L78"/>
  <c r="K78"/>
  <c r="J78"/>
  <c r="G78"/>
  <c r="F78"/>
  <c r="S77"/>
  <c r="R77"/>
  <c r="Q77"/>
  <c r="M77"/>
  <c r="L77"/>
  <c r="K77"/>
  <c r="J77"/>
  <c r="G77"/>
  <c r="F77"/>
  <c r="S76"/>
  <c r="R76"/>
  <c r="Q76"/>
  <c r="M76"/>
  <c r="L76"/>
  <c r="K76"/>
  <c r="J76"/>
  <c r="G76"/>
  <c r="F76"/>
  <c r="S75"/>
  <c r="R75"/>
  <c r="Q75"/>
  <c r="M75"/>
  <c r="L75"/>
  <c r="K75"/>
  <c r="J75"/>
  <c r="G75"/>
  <c r="F75"/>
  <c r="S74"/>
  <c r="R74"/>
  <c r="Q74"/>
  <c r="M74"/>
  <c r="L74"/>
  <c r="K74"/>
  <c r="J74"/>
  <c r="G74"/>
  <c r="F74"/>
  <c r="S73"/>
  <c r="R73"/>
  <c r="Q73"/>
  <c r="M73"/>
  <c r="L73"/>
  <c r="K73"/>
  <c r="J73"/>
  <c r="G73"/>
  <c r="F73"/>
  <c r="S72"/>
  <c r="R72"/>
  <c r="Q72"/>
  <c r="M72"/>
  <c r="L72"/>
  <c r="K72"/>
  <c r="J72"/>
  <c r="G72"/>
  <c r="F72"/>
  <c r="S71"/>
  <c r="R71"/>
  <c r="Q71"/>
  <c r="M71"/>
  <c r="L71"/>
  <c r="K71"/>
  <c r="J71"/>
  <c r="G71"/>
  <c r="F71"/>
  <c r="S70"/>
  <c r="R70"/>
  <c r="Q70"/>
  <c r="M70"/>
  <c r="L70"/>
  <c r="K70"/>
  <c r="J70"/>
  <c r="G70"/>
  <c r="F70"/>
  <c r="S69"/>
  <c r="R69"/>
  <c r="Q69"/>
  <c r="M69"/>
  <c r="L69"/>
  <c r="K69"/>
  <c r="J69"/>
  <c r="G69"/>
  <c r="F69"/>
  <c r="S68"/>
  <c r="R68"/>
  <c r="Q68"/>
  <c r="M68"/>
  <c r="L68"/>
  <c r="K68"/>
  <c r="J68"/>
  <c r="G68"/>
  <c r="F68"/>
  <c r="S67"/>
  <c r="R67"/>
  <c r="Q67"/>
  <c r="M67"/>
  <c r="L67"/>
  <c r="K67"/>
  <c r="J67"/>
  <c r="G67"/>
  <c r="F67"/>
  <c r="S66"/>
  <c r="R66"/>
  <c r="Q66"/>
  <c r="M66"/>
  <c r="L66"/>
  <c r="K66"/>
  <c r="J66"/>
  <c r="G66"/>
  <c r="F66"/>
  <c r="S65"/>
  <c r="R65"/>
  <c r="Q65"/>
  <c r="M65"/>
  <c r="L65"/>
  <c r="K65"/>
  <c r="J65"/>
  <c r="G65"/>
  <c r="F65"/>
  <c r="S64"/>
  <c r="R64"/>
  <c r="Q64"/>
  <c r="M64"/>
  <c r="L64"/>
  <c r="K64"/>
  <c r="J64"/>
  <c r="G64"/>
  <c r="F64"/>
  <c r="S63"/>
  <c r="R63"/>
  <c r="Q63"/>
  <c r="M63"/>
  <c r="L63"/>
  <c r="K63"/>
  <c r="J63"/>
  <c r="G63"/>
  <c r="F63"/>
  <c r="S62"/>
  <c r="R62"/>
  <c r="Q62"/>
  <c r="M62"/>
  <c r="L62"/>
  <c r="K62"/>
  <c r="J62"/>
  <c r="G62"/>
  <c r="F62"/>
  <c r="S61"/>
  <c r="R61"/>
  <c r="Q61"/>
  <c r="M61"/>
  <c r="L61"/>
  <c r="K61"/>
  <c r="J61"/>
  <c r="G61"/>
  <c r="F61"/>
  <c r="S60"/>
  <c r="R60"/>
  <c r="Q60"/>
  <c r="M60"/>
  <c r="L60"/>
  <c r="K60"/>
  <c r="J60"/>
  <c r="G60"/>
  <c r="F60"/>
  <c r="S59"/>
  <c r="R59"/>
  <c r="Q59"/>
  <c r="M59"/>
  <c r="L59"/>
  <c r="K59"/>
  <c r="J59"/>
  <c r="G59"/>
  <c r="F59"/>
  <c r="S58"/>
  <c r="R58"/>
  <c r="Q58"/>
  <c r="M58"/>
  <c r="L58"/>
  <c r="K58"/>
  <c r="J58"/>
  <c r="G58"/>
  <c r="F58"/>
  <c r="S57"/>
  <c r="R57"/>
  <c r="Q57"/>
  <c r="M57"/>
  <c r="L57"/>
  <c r="K57"/>
  <c r="J57"/>
  <c r="G57"/>
  <c r="F57"/>
  <c r="S56"/>
  <c r="R56"/>
  <c r="Q56"/>
  <c r="M56"/>
  <c r="L56"/>
  <c r="K56"/>
  <c r="J56"/>
  <c r="G56"/>
  <c r="F56"/>
  <c r="S55"/>
  <c r="R55"/>
  <c r="Q55"/>
  <c r="M55"/>
  <c r="L55"/>
  <c r="K55"/>
  <c r="J55"/>
  <c r="G55"/>
  <c r="F55"/>
  <c r="S54"/>
  <c r="R54"/>
  <c r="Q54"/>
  <c r="M54"/>
  <c r="L54"/>
  <c r="K54"/>
  <c r="J54"/>
  <c r="G54"/>
  <c r="F54"/>
  <c r="S53"/>
  <c r="R53"/>
  <c r="Q53"/>
  <c r="M53"/>
  <c r="L53"/>
  <c r="K53"/>
  <c r="J53"/>
  <c r="G53"/>
  <c r="F53"/>
  <c r="S52"/>
  <c r="R52"/>
  <c r="Q52"/>
  <c r="M52"/>
  <c r="L52"/>
  <c r="K52"/>
  <c r="J52"/>
  <c r="G52"/>
  <c r="F52"/>
  <c r="S51"/>
  <c r="R51"/>
  <c r="Q51"/>
  <c r="M51"/>
  <c r="L51"/>
  <c r="K51"/>
  <c r="J51"/>
  <c r="G51"/>
  <c r="F51"/>
  <c r="S50"/>
  <c r="R50"/>
  <c r="Q50"/>
  <c r="M50"/>
  <c r="L50"/>
  <c r="K50"/>
  <c r="J50"/>
  <c r="G50"/>
  <c r="F50"/>
  <c r="S49"/>
  <c r="R49"/>
  <c r="Q49"/>
  <c r="M49"/>
  <c r="L49"/>
  <c r="K49"/>
  <c r="J49"/>
  <c r="G49"/>
  <c r="F49"/>
  <c r="S48"/>
  <c r="R48"/>
  <c r="Q48"/>
  <c r="M48"/>
  <c r="L48"/>
  <c r="K48"/>
  <c r="J48"/>
  <c r="G48"/>
  <c r="F48"/>
  <c r="S47"/>
  <c r="R47"/>
  <c r="Q47"/>
  <c r="M47"/>
  <c r="L47"/>
  <c r="K47"/>
  <c r="J47"/>
  <c r="G47"/>
  <c r="F47"/>
  <c r="S46"/>
  <c r="R46"/>
  <c r="Q46"/>
  <c r="M46"/>
  <c r="L46"/>
  <c r="K46"/>
  <c r="J46"/>
  <c r="G46"/>
  <c r="F46"/>
  <c r="S45"/>
  <c r="R45"/>
  <c r="Q45"/>
  <c r="M45"/>
  <c r="L45"/>
  <c r="K45"/>
  <c r="J45"/>
  <c r="G45"/>
  <c r="F45"/>
  <c r="S44"/>
  <c r="R44"/>
  <c r="Q44"/>
  <c r="M44"/>
  <c r="L44"/>
  <c r="K44"/>
  <c r="J44"/>
  <c r="G44"/>
  <c r="F44"/>
  <c r="S43"/>
  <c r="R43"/>
  <c r="Q43"/>
  <c r="M43"/>
  <c r="L43"/>
  <c r="K43"/>
  <c r="J43"/>
  <c r="G43"/>
  <c r="F43"/>
  <c r="S42"/>
  <c r="R42"/>
  <c r="Q42"/>
  <c r="M42"/>
  <c r="L42"/>
  <c r="K42"/>
  <c r="J42"/>
  <c r="G42"/>
  <c r="F42"/>
  <c r="S41"/>
  <c r="R41"/>
  <c r="Q41"/>
  <c r="M41"/>
  <c r="L41"/>
  <c r="K41"/>
  <c r="J41"/>
  <c r="G41"/>
  <c r="F41"/>
  <c r="S40"/>
  <c r="R40"/>
  <c r="Q40"/>
  <c r="M40"/>
  <c r="L40"/>
  <c r="K40"/>
  <c r="J40"/>
  <c r="G40"/>
  <c r="F40"/>
  <c r="S39"/>
  <c r="R39"/>
  <c r="Q39"/>
  <c r="M39"/>
  <c r="L39"/>
  <c r="K39"/>
  <c r="J39"/>
  <c r="G39"/>
  <c r="F39"/>
  <c r="S38"/>
  <c r="R38"/>
  <c r="Q38"/>
  <c r="M38"/>
  <c r="L38"/>
  <c r="K38"/>
  <c r="J38"/>
  <c r="G38"/>
  <c r="F38"/>
  <c r="S37"/>
  <c r="R37"/>
  <c r="Q37"/>
  <c r="M37"/>
  <c r="L37"/>
  <c r="K37"/>
  <c r="J37"/>
  <c r="G37"/>
  <c r="F37"/>
  <c r="S36"/>
  <c r="R36"/>
  <c r="Q36"/>
  <c r="M36"/>
  <c r="L36"/>
  <c r="K36"/>
  <c r="J36"/>
  <c r="G36"/>
  <c r="F36"/>
  <c r="S35"/>
  <c r="R35"/>
  <c r="Q35"/>
  <c r="M35"/>
  <c r="L35"/>
  <c r="K35"/>
  <c r="J35"/>
  <c r="G35"/>
  <c r="F35"/>
  <c r="S34"/>
  <c r="R34"/>
  <c r="Q34"/>
  <c r="M34"/>
  <c r="L34"/>
  <c r="K34"/>
  <c r="J34"/>
  <c r="G34"/>
  <c r="F34"/>
  <c r="S33"/>
  <c r="R33"/>
  <c r="Q33"/>
  <c r="M33"/>
  <c r="L33"/>
  <c r="K33"/>
  <c r="J33"/>
  <c r="G33"/>
  <c r="F33"/>
  <c r="S32"/>
  <c r="R32"/>
  <c r="Q32"/>
  <c r="M32"/>
  <c r="L32"/>
  <c r="K32"/>
  <c r="J32"/>
  <c r="G32"/>
  <c r="F32"/>
  <c r="S31"/>
  <c r="R31"/>
  <c r="Q31"/>
  <c r="M31"/>
  <c r="L31"/>
  <c r="K31"/>
  <c r="J31"/>
  <c r="G31"/>
  <c r="F31"/>
  <c r="S30"/>
  <c r="R30"/>
  <c r="Q30"/>
  <c r="M30"/>
  <c r="L30"/>
  <c r="K30"/>
  <c r="J30"/>
  <c r="G30"/>
  <c r="F30"/>
  <c r="S29"/>
  <c r="R29"/>
  <c r="Q29"/>
  <c r="M29"/>
  <c r="L29"/>
  <c r="K29"/>
  <c r="J29"/>
  <c r="G29"/>
  <c r="F29"/>
  <c r="S28"/>
  <c r="R28"/>
  <c r="Q28"/>
  <c r="M28"/>
  <c r="L28"/>
  <c r="K28"/>
  <c r="J28"/>
  <c r="G28"/>
  <c r="F28"/>
  <c r="S27"/>
  <c r="R27"/>
  <c r="Q27"/>
  <c r="M27"/>
  <c r="L27"/>
  <c r="K27"/>
  <c r="J27"/>
  <c r="G27"/>
  <c r="F27"/>
  <c r="S26"/>
  <c r="R26"/>
  <c r="Q26"/>
  <c r="M26"/>
  <c r="L26"/>
  <c r="K26"/>
  <c r="J26"/>
  <c r="G26"/>
  <c r="F26"/>
  <c r="S25"/>
  <c r="R25"/>
  <c r="Q25"/>
  <c r="M25"/>
  <c r="L25"/>
  <c r="K25"/>
  <c r="J25"/>
  <c r="G25"/>
  <c r="F25"/>
  <c r="S24"/>
  <c r="R24"/>
  <c r="Q24"/>
  <c r="M24"/>
  <c r="L24"/>
  <c r="K24"/>
  <c r="J24"/>
  <c r="G24"/>
  <c r="F24"/>
  <c r="S23"/>
  <c r="R23"/>
  <c r="Q23"/>
  <c r="M23"/>
  <c r="L23"/>
  <c r="K23"/>
  <c r="J23"/>
  <c r="G23"/>
  <c r="F23"/>
  <c r="S22"/>
  <c r="R22"/>
  <c r="Q22"/>
  <c r="M22"/>
  <c r="L22"/>
  <c r="K22"/>
  <c r="J22"/>
  <c r="G22"/>
  <c r="F22"/>
  <c r="S21"/>
  <c r="R21"/>
  <c r="Q21"/>
  <c r="M21"/>
  <c r="L21"/>
  <c r="K21"/>
  <c r="J21"/>
  <c r="G21"/>
  <c r="F21"/>
  <c r="S20"/>
  <c r="R20"/>
  <c r="Q20"/>
  <c r="M20"/>
  <c r="L20"/>
  <c r="K20"/>
  <c r="J20"/>
  <c r="G20"/>
  <c r="F20"/>
  <c r="S19"/>
  <c r="R19"/>
  <c r="Q19"/>
  <c r="M19"/>
  <c r="L19"/>
  <c r="K19"/>
  <c r="J19"/>
  <c r="G19"/>
  <c r="F19"/>
  <c r="S18"/>
  <c r="R18"/>
  <c r="Q18"/>
  <c r="M18"/>
  <c r="L18"/>
  <c r="K18"/>
  <c r="J18"/>
  <c r="G18"/>
  <c r="F18"/>
  <c r="S17"/>
  <c r="R17"/>
  <c r="Q17"/>
  <c r="M17"/>
  <c r="L17"/>
  <c r="K17"/>
  <c r="J17"/>
  <c r="G17"/>
  <c r="F17"/>
  <c r="S16"/>
  <c r="R16"/>
  <c r="Q16"/>
  <c r="M16"/>
  <c r="L16"/>
  <c r="K16"/>
  <c r="J16"/>
  <c r="G16"/>
  <c r="F16"/>
  <c r="S15"/>
  <c r="R15"/>
  <c r="Q15"/>
  <c r="M15"/>
  <c r="L15"/>
  <c r="K15"/>
  <c r="J15"/>
  <c r="G15"/>
  <c r="F15"/>
  <c r="S14"/>
  <c r="R14"/>
  <c r="Q14"/>
  <c r="M14"/>
  <c r="L14"/>
  <c r="K14"/>
  <c r="J14"/>
  <c r="G14"/>
  <c r="F14"/>
  <c r="S13"/>
  <c r="R13"/>
  <c r="Q13"/>
  <c r="M13"/>
  <c r="L13"/>
  <c r="K13"/>
  <c r="J13"/>
  <c r="G13"/>
  <c r="F13"/>
  <c r="S12"/>
  <c r="R12"/>
  <c r="Q12"/>
  <c r="M12"/>
  <c r="L12"/>
  <c r="K12"/>
  <c r="J12"/>
  <c r="G12"/>
  <c r="F12"/>
  <c r="S11"/>
  <c r="R11"/>
  <c r="Q11"/>
  <c r="M11"/>
  <c r="L11"/>
  <c r="K11"/>
  <c r="J11"/>
  <c r="G11"/>
  <c r="F11"/>
  <c r="S10"/>
  <c r="R10"/>
  <c r="Q10"/>
  <c r="M10"/>
  <c r="L10"/>
  <c r="K10"/>
  <c r="J10"/>
  <c r="G10"/>
  <c r="F10"/>
  <c r="S9"/>
  <c r="R9"/>
  <c r="Q9"/>
  <c r="M9"/>
  <c r="L9"/>
  <c r="K9"/>
  <c r="J9"/>
  <c r="G9"/>
  <c r="F9"/>
  <c r="S8"/>
  <c r="R8"/>
  <c r="Q8"/>
  <c r="M8"/>
  <c r="L8"/>
  <c r="K8"/>
  <c r="J8"/>
  <c r="G8"/>
  <c r="F8"/>
  <c r="S7"/>
  <c r="R7"/>
  <c r="Q7"/>
  <c r="M7"/>
  <c r="L7"/>
  <c r="K7"/>
  <c r="J7"/>
  <c r="G7"/>
  <c r="F7"/>
  <c r="S6"/>
  <c r="R6"/>
  <c r="Q6"/>
  <c r="M6"/>
  <c r="L6"/>
  <c r="K6"/>
  <c r="J6"/>
  <c r="G6"/>
  <c r="F6"/>
  <c r="S5"/>
  <c r="R5"/>
  <c r="Q5"/>
  <c r="M5"/>
  <c r="L5"/>
  <c r="K5"/>
  <c r="J5"/>
  <c r="G5"/>
  <c r="F5"/>
  <c r="S4"/>
  <c r="R4"/>
  <c r="Q4"/>
  <c r="M4"/>
  <c r="L4"/>
  <c r="K4"/>
  <c r="J4"/>
  <c r="G4"/>
  <c r="F4"/>
  <c r="S3"/>
  <c r="R3"/>
  <c r="Q3"/>
  <c r="M3"/>
  <c r="L3"/>
  <c r="K3"/>
  <c r="J3"/>
  <c r="G3"/>
  <c r="F3"/>
  <c r="S2"/>
  <c r="R2"/>
  <c r="Q2"/>
  <c r="M2"/>
  <c r="L2"/>
  <c r="K2"/>
  <c r="J2"/>
  <c r="G2"/>
  <c r="F2"/>
  <c r="E301"/>
  <c r="E300"/>
  <c r="E299"/>
  <c r="E298"/>
  <c r="B29" i="25" s="1"/>
  <c r="E297" i="10"/>
  <c r="B28" i="25" s="1"/>
  <c r="E296" i="10"/>
  <c r="E294"/>
  <c r="E293"/>
  <c r="E292"/>
  <c r="E291"/>
  <c r="E290"/>
  <c r="E282"/>
  <c r="E281"/>
  <c r="E280"/>
  <c r="E279"/>
  <c r="E278"/>
  <c r="J278"/>
  <c r="G276"/>
  <c r="J275"/>
  <c r="F275"/>
  <c r="G274"/>
  <c r="J276"/>
  <c r="F276"/>
  <c r="J274"/>
  <c r="F274"/>
  <c r="G273"/>
  <c r="G277"/>
  <c r="G275"/>
  <c r="F273"/>
  <c r="J277"/>
  <c r="F277"/>
  <c r="W274" i="12"/>
  <c r="W275"/>
  <c r="W276"/>
  <c r="W277"/>
  <c r="W278"/>
  <c r="W279"/>
  <c r="K274"/>
  <c r="H274" i="10" s="1"/>
  <c r="L274" i="12"/>
  <c r="I274" i="10" s="1"/>
  <c r="K275" i="12"/>
  <c r="H275" i="10" s="1"/>
  <c r="L275" i="12"/>
  <c r="I275" i="10" s="1"/>
  <c r="K276" i="12"/>
  <c r="H276" i="10" s="1"/>
  <c r="L276" i="12"/>
  <c r="I276" i="10" s="1"/>
  <c r="K277" i="12"/>
  <c r="H277" i="10" s="1"/>
  <c r="L277" i="12"/>
  <c r="I277" i="10" s="1"/>
  <c r="K278" i="12"/>
  <c r="H278" i="10" s="1"/>
  <c r="L278" i="12"/>
  <c r="I278" i="10" s="1"/>
  <c r="K279" i="12"/>
  <c r="H279" i="10" s="1"/>
  <c r="L279" i="12"/>
  <c r="I279" i="10" s="1"/>
  <c r="E275"/>
  <c r="E274"/>
  <c r="J273"/>
  <c r="E273"/>
  <c r="W273" i="12"/>
  <c r="L273"/>
  <c r="I273" i="10" s="1"/>
  <c r="K273" i="12"/>
  <c r="H273" i="10" s="1"/>
  <c r="F272"/>
  <c r="W272" i="12"/>
  <c r="L272"/>
  <c r="I272" i="10" s="1"/>
  <c r="K272" i="12"/>
  <c r="H272" i="10" s="1"/>
  <c r="F271"/>
  <c r="W271" i="12"/>
  <c r="L271"/>
  <c r="I271" i="10" s="1"/>
  <c r="K271" i="12"/>
  <c r="H271" i="10" s="1"/>
  <c r="F270"/>
  <c r="W270" i="12"/>
  <c r="L270"/>
  <c r="I270" i="10" s="1"/>
  <c r="K270" i="12"/>
  <c r="H270" i="10" s="1"/>
  <c r="F269"/>
  <c r="W269" i="12"/>
  <c r="L269"/>
  <c r="I269" i="10" s="1"/>
  <c r="K269" i="12"/>
  <c r="H269" i="10" s="1"/>
  <c r="F268"/>
  <c r="W268" i="12"/>
  <c r="L268"/>
  <c r="I268" i="10" s="1"/>
  <c r="K268" i="12"/>
  <c r="H268" i="10" s="1"/>
  <c r="F267"/>
  <c r="W267" i="12"/>
  <c r="L267"/>
  <c r="I267" i="10" s="1"/>
  <c r="K267" i="12"/>
  <c r="H267" i="10" s="1"/>
  <c r="W266" i="12"/>
  <c r="L266"/>
  <c r="I266" i="10" s="1"/>
  <c r="K266" i="12"/>
  <c r="H266" i="10" s="1"/>
  <c r="F265"/>
  <c r="W265" i="12"/>
  <c r="L265"/>
  <c r="I265" i="10" s="1"/>
  <c r="K265" i="12"/>
  <c r="H265" i="10" s="1"/>
  <c r="F264"/>
  <c r="W264" i="12"/>
  <c r="L264"/>
  <c r="I264" i="10" s="1"/>
  <c r="K264" i="12"/>
  <c r="H264" i="10" s="1"/>
  <c r="F263"/>
  <c r="W263" i="12"/>
  <c r="L263"/>
  <c r="I263" i="10" s="1"/>
  <c r="K263" i="12"/>
  <c r="H263" i="10" s="1"/>
  <c r="F262"/>
  <c r="W262" i="12"/>
  <c r="L262"/>
  <c r="I262" i="10" s="1"/>
  <c r="K262" i="12"/>
  <c r="H262" i="10" s="1"/>
  <c r="F261"/>
  <c r="W261" i="12"/>
  <c r="L261"/>
  <c r="I261" i="10" s="1"/>
  <c r="K261" i="12"/>
  <c r="H261" i="10" s="1"/>
  <c r="F260"/>
  <c r="W260" i="12"/>
  <c r="L260"/>
  <c r="I260" i="10" s="1"/>
  <c r="K260" i="12"/>
  <c r="H260" i="10" s="1"/>
  <c r="F259"/>
  <c r="W259" i="12"/>
  <c r="L259"/>
  <c r="I259" i="10" s="1"/>
  <c r="K259" i="12"/>
  <c r="H259" i="10" s="1"/>
  <c r="W258" i="12"/>
  <c r="L258"/>
  <c r="I258" i="10" s="1"/>
  <c r="K258" i="12"/>
  <c r="H258" i="10" s="1"/>
  <c r="F257"/>
  <c r="W257" i="12"/>
  <c r="L257"/>
  <c r="I257" i="10" s="1"/>
  <c r="K257" i="12"/>
  <c r="H257" i="10" s="1"/>
  <c r="F256"/>
  <c r="W256" i="12"/>
  <c r="L256"/>
  <c r="I256" i="10" s="1"/>
  <c r="K256" i="12"/>
  <c r="H256" i="10" s="1"/>
  <c r="F255"/>
  <c r="W255" i="12"/>
  <c r="L255"/>
  <c r="I255" i="10" s="1"/>
  <c r="K255" i="12"/>
  <c r="H255" i="10" s="1"/>
  <c r="W254" i="12"/>
  <c r="L254"/>
  <c r="I254" i="10" s="1"/>
  <c r="K254" i="12"/>
  <c r="H254" i="10" s="1"/>
  <c r="F253"/>
  <c r="W253" i="12"/>
  <c r="L253"/>
  <c r="I253" i="10" s="1"/>
  <c r="K253" i="12"/>
  <c r="H253" i="10" s="1"/>
  <c r="F252"/>
  <c r="W252" i="12"/>
  <c r="L252"/>
  <c r="I252" i="10" s="1"/>
  <c r="K252" i="12"/>
  <c r="H252" i="10" s="1"/>
  <c r="F251"/>
  <c r="W251" i="12"/>
  <c r="L251"/>
  <c r="I251" i="10" s="1"/>
  <c r="K251" i="12"/>
  <c r="H251" i="10" s="1"/>
  <c r="F250"/>
  <c r="W250" i="12"/>
  <c r="L250"/>
  <c r="I250" i="10" s="1"/>
  <c r="K250" i="12"/>
  <c r="H250" i="10" s="1"/>
  <c r="F249"/>
  <c r="W249" i="12"/>
  <c r="L249"/>
  <c r="I249" i="10" s="1"/>
  <c r="K249" i="12"/>
  <c r="H249" i="10" s="1"/>
  <c r="F248"/>
  <c r="W248" i="12"/>
  <c r="L248"/>
  <c r="I248" i="10" s="1"/>
  <c r="K248" i="12"/>
  <c r="H248" i="10" s="1"/>
  <c r="F247"/>
  <c r="W247" i="12"/>
  <c r="L247"/>
  <c r="I247" i="10" s="1"/>
  <c r="K247" i="12"/>
  <c r="H247" i="10" s="1"/>
  <c r="F246"/>
  <c r="W246" i="12"/>
  <c r="L246"/>
  <c r="I246" i="10" s="1"/>
  <c r="K246" i="12"/>
  <c r="H246" i="10" s="1"/>
  <c r="W245" i="12"/>
  <c r="L245"/>
  <c r="I245" i="10" s="1"/>
  <c r="K245" i="12"/>
  <c r="H245" i="10" s="1"/>
  <c r="F244"/>
  <c r="W244" i="12"/>
  <c r="L244"/>
  <c r="I244" i="10" s="1"/>
  <c r="K244" i="12"/>
  <c r="H244" i="10" s="1"/>
  <c r="F243"/>
  <c r="W243" i="12"/>
  <c r="L243"/>
  <c r="I243" i="10" s="1"/>
  <c r="K243" i="12"/>
  <c r="H243" i="10" s="1"/>
  <c r="W242" i="12"/>
  <c r="L242"/>
  <c r="I242" i="10" s="1"/>
  <c r="K242" i="12"/>
  <c r="H242" i="10" s="1"/>
  <c r="F241"/>
  <c r="W241" i="12"/>
  <c r="L241"/>
  <c r="I241" i="10" s="1"/>
  <c r="K241" i="12"/>
  <c r="H241" i="10" s="1"/>
  <c r="F240"/>
  <c r="W240" i="12"/>
  <c r="L240"/>
  <c r="I240" i="10" s="1"/>
  <c r="K240" i="12"/>
  <c r="H240" i="10" s="1"/>
  <c r="F239"/>
  <c r="W239" i="12"/>
  <c r="L239"/>
  <c r="I239" i="10" s="1"/>
  <c r="K239" i="12"/>
  <c r="H239" i="10" s="1"/>
  <c r="W238" i="12"/>
  <c r="L238"/>
  <c r="I238" i="10" s="1"/>
  <c r="K238" i="12"/>
  <c r="H238" i="10" s="1"/>
  <c r="F237"/>
  <c r="W237" i="12"/>
  <c r="L237"/>
  <c r="I237" i="10" s="1"/>
  <c r="K237" i="12"/>
  <c r="H237" i="10" s="1"/>
  <c r="F236"/>
  <c r="W236" i="12"/>
  <c r="L236"/>
  <c r="I236" i="10" s="1"/>
  <c r="K236" i="12"/>
  <c r="H236" i="10" s="1"/>
  <c r="F235"/>
  <c r="W235" i="12"/>
  <c r="L235"/>
  <c r="I235" i="10" s="1"/>
  <c r="K235" i="12"/>
  <c r="H235" i="10" s="1"/>
  <c r="W234" i="12"/>
  <c r="L234"/>
  <c r="I234" i="10" s="1"/>
  <c r="K234" i="12"/>
  <c r="H234" i="10" s="1"/>
  <c r="F233"/>
  <c r="W233" i="12"/>
  <c r="L233"/>
  <c r="I233" i="10" s="1"/>
  <c r="K233" i="12"/>
  <c r="H233" i="10" s="1"/>
  <c r="F232"/>
  <c r="W232" i="12"/>
  <c r="L232"/>
  <c r="I232" i="10" s="1"/>
  <c r="K232" i="12"/>
  <c r="H232" i="10" s="1"/>
  <c r="F231"/>
  <c r="W231" i="12"/>
  <c r="L231"/>
  <c r="I231" i="10" s="1"/>
  <c r="K231" i="12"/>
  <c r="H231" i="10" s="1"/>
  <c r="W230" i="12"/>
  <c r="L230"/>
  <c r="I230" i="10" s="1"/>
  <c r="K230" i="12"/>
  <c r="H230" i="10" s="1"/>
  <c r="W229" i="12"/>
  <c r="L229"/>
  <c r="I229" i="10" s="1"/>
  <c r="K229" i="12"/>
  <c r="H229" i="10" s="1"/>
  <c r="F228"/>
  <c r="W228" i="12"/>
  <c r="L228"/>
  <c r="I228" i="10" s="1"/>
  <c r="K228" i="12"/>
  <c r="H228" i="10" s="1"/>
  <c r="F227"/>
  <c r="W227" i="12"/>
  <c r="L227"/>
  <c r="I227" i="10" s="1"/>
  <c r="K227" i="12"/>
  <c r="H227" i="10" s="1"/>
  <c r="F226"/>
  <c r="W226" i="12"/>
  <c r="L226"/>
  <c r="I226" i="10" s="1"/>
  <c r="K226" i="12"/>
  <c r="H226" i="10" s="1"/>
  <c r="F225"/>
  <c r="W225" i="12"/>
  <c r="L225"/>
  <c r="I225" i="10" s="1"/>
  <c r="K225" i="12"/>
  <c r="H225" i="10" s="1"/>
  <c r="F224"/>
  <c r="W224" i="12"/>
  <c r="L224"/>
  <c r="I224" i="10" s="1"/>
  <c r="K224" i="12"/>
  <c r="H224" i="10" s="1"/>
  <c r="F223"/>
  <c r="W223" i="12"/>
  <c r="L223"/>
  <c r="I223" i="10" s="1"/>
  <c r="K223" i="12"/>
  <c r="H223" i="10" s="1"/>
  <c r="F222"/>
  <c r="W222" i="12"/>
  <c r="L222"/>
  <c r="I222" i="10" s="1"/>
  <c r="K222" i="12"/>
  <c r="H222" i="10" s="1"/>
  <c r="W221" i="12"/>
  <c r="L221"/>
  <c r="I221" i="10" s="1"/>
  <c r="K221" i="12"/>
  <c r="H221" i="10" s="1"/>
  <c r="F220"/>
  <c r="W220" i="12"/>
  <c r="L220"/>
  <c r="I220" i="10" s="1"/>
  <c r="K220" i="12"/>
  <c r="H220" i="10" s="1"/>
  <c r="F219"/>
  <c r="W219" i="12"/>
  <c r="L219"/>
  <c r="I219" i="10" s="1"/>
  <c r="K219" i="12"/>
  <c r="H219" i="10" s="1"/>
  <c r="F218"/>
  <c r="W218" i="12"/>
  <c r="L218"/>
  <c r="I218" i="10" s="1"/>
  <c r="K218" i="12"/>
  <c r="H218" i="10" s="1"/>
  <c r="F217"/>
  <c r="W217" i="12"/>
  <c r="L217"/>
  <c r="I217" i="10" s="1"/>
  <c r="K217" i="12"/>
  <c r="H217" i="10" s="1"/>
  <c r="F216"/>
  <c r="W216" i="12"/>
  <c r="L216"/>
  <c r="I216" i="10" s="1"/>
  <c r="K216" i="12"/>
  <c r="H216" i="10" s="1"/>
  <c r="F215"/>
  <c r="W215" i="12"/>
  <c r="L215"/>
  <c r="I215" i="10" s="1"/>
  <c r="K215" i="12"/>
  <c r="H215" i="10" s="1"/>
  <c r="F214"/>
  <c r="W214" i="12"/>
  <c r="L214"/>
  <c r="I214" i="10" s="1"/>
  <c r="K214" i="12"/>
  <c r="H214" i="10" s="1"/>
  <c r="F213"/>
  <c r="W213" i="12"/>
  <c r="L213"/>
  <c r="I213" i="10" s="1"/>
  <c r="K213" i="12"/>
  <c r="H213" i="10" s="1"/>
  <c r="F212"/>
  <c r="W212" i="12"/>
  <c r="L212"/>
  <c r="I212" i="10" s="1"/>
  <c r="K212" i="12"/>
  <c r="H212" i="10" s="1"/>
  <c r="F211"/>
  <c r="W211" i="12"/>
  <c r="L211"/>
  <c r="I211" i="10" s="1"/>
  <c r="K211" i="12"/>
  <c r="H211" i="10" s="1"/>
  <c r="W210" i="12"/>
  <c r="L210"/>
  <c r="I210" i="10" s="1"/>
  <c r="K210" i="12"/>
  <c r="H210" i="10" s="1"/>
  <c r="F209"/>
  <c r="W209" i="12"/>
  <c r="L209"/>
  <c r="I209" i="10" s="1"/>
  <c r="K209" i="12"/>
  <c r="H209" i="10" s="1"/>
  <c r="F208"/>
  <c r="W208" i="12"/>
  <c r="L208"/>
  <c r="I208" i="10" s="1"/>
  <c r="K208" i="12"/>
  <c r="H208" i="10" s="1"/>
  <c r="F207"/>
  <c r="W207" i="12"/>
  <c r="L207"/>
  <c r="I207" i="10" s="1"/>
  <c r="K207" i="12"/>
  <c r="H207" i="10" s="1"/>
  <c r="F206"/>
  <c r="W206" i="12"/>
  <c r="L206"/>
  <c r="I206" i="10" s="1"/>
  <c r="K206" i="12"/>
  <c r="H206" i="10" s="1"/>
  <c r="F205"/>
  <c r="W205" i="12"/>
  <c r="L205"/>
  <c r="I205" i="10" s="1"/>
  <c r="K205" i="12"/>
  <c r="H205" i="10" s="1"/>
  <c r="F204"/>
  <c r="W204" i="12"/>
  <c r="L204"/>
  <c r="I204" i="10" s="1"/>
  <c r="K204" i="12"/>
  <c r="H204" i="10" s="1"/>
  <c r="F203"/>
  <c r="W203" i="12"/>
  <c r="L203"/>
  <c r="I203" i="10" s="1"/>
  <c r="K203" i="12"/>
  <c r="H203" i="10" s="1"/>
  <c r="F202"/>
  <c r="W202" i="12"/>
  <c r="L202"/>
  <c r="I202" i="10" s="1"/>
  <c r="K202" i="12"/>
  <c r="H202" i="10" s="1"/>
  <c r="F201"/>
  <c r="W201" i="12"/>
  <c r="L201"/>
  <c r="I201" i="10" s="1"/>
  <c r="K201" i="12"/>
  <c r="H201" i="10" s="1"/>
  <c r="F200"/>
  <c r="W200" i="12"/>
  <c r="L200"/>
  <c r="I200" i="10" s="1"/>
  <c r="K200" i="12"/>
  <c r="H200" i="10" s="1"/>
  <c r="F199"/>
  <c r="W199" i="12"/>
  <c r="L199"/>
  <c r="I199" i="10" s="1"/>
  <c r="K199" i="12"/>
  <c r="H199" i="10" s="1"/>
  <c r="F198"/>
  <c r="W198" i="12"/>
  <c r="L198"/>
  <c r="I198" i="10" s="1"/>
  <c r="K198" i="12"/>
  <c r="H198" i="10" s="1"/>
  <c r="W197" i="12"/>
  <c r="L197"/>
  <c r="I197" i="10" s="1"/>
  <c r="K197" i="12"/>
  <c r="H197" i="10" s="1"/>
  <c r="F196"/>
  <c r="W196" i="12"/>
  <c r="L196"/>
  <c r="I196" i="10" s="1"/>
  <c r="K196" i="12"/>
  <c r="H196" i="10" s="1"/>
  <c r="F195"/>
  <c r="W195" i="12"/>
  <c r="L195"/>
  <c r="I195" i="10" s="1"/>
  <c r="K195" i="12"/>
  <c r="H195" i="10" s="1"/>
  <c r="F194"/>
  <c r="W194" i="12"/>
  <c r="L194"/>
  <c r="I194" i="10" s="1"/>
  <c r="K194" i="12"/>
  <c r="H194" i="10" s="1"/>
  <c r="F193"/>
  <c r="W193" i="12"/>
  <c r="L193"/>
  <c r="I193" i="10" s="1"/>
  <c r="K193" i="12"/>
  <c r="H193" i="10" s="1"/>
  <c r="F192"/>
  <c r="W192" i="12"/>
  <c r="L192"/>
  <c r="I192" i="10" s="1"/>
  <c r="K192" i="12"/>
  <c r="H192" i="10" s="1"/>
  <c r="F191"/>
  <c r="W191" i="12"/>
  <c r="L191"/>
  <c r="I191" i="10" s="1"/>
  <c r="K191" i="12"/>
  <c r="H191" i="10" s="1"/>
  <c r="F190"/>
  <c r="W190" i="12"/>
  <c r="L190"/>
  <c r="I190" i="10" s="1"/>
  <c r="K190" i="12"/>
  <c r="H190" i="10" s="1"/>
  <c r="F189"/>
  <c r="W189" i="12"/>
  <c r="L189"/>
  <c r="I189" i="10" s="1"/>
  <c r="K189" i="12"/>
  <c r="H189" i="10" s="1"/>
  <c r="F188"/>
  <c r="W188" i="12"/>
  <c r="L188"/>
  <c r="I188" i="10" s="1"/>
  <c r="K188" i="12"/>
  <c r="H188" i="10" s="1"/>
  <c r="F187"/>
  <c r="W187" i="12"/>
  <c r="L187"/>
  <c r="I187" i="10" s="1"/>
  <c r="K187" i="12"/>
  <c r="H187" i="10" s="1"/>
  <c r="F186"/>
  <c r="W186" i="12"/>
  <c r="L186"/>
  <c r="I186" i="10" s="1"/>
  <c r="K186" i="12"/>
  <c r="H186" i="10" s="1"/>
  <c r="F185"/>
  <c r="W185" i="12"/>
  <c r="L185"/>
  <c r="I185" i="10" s="1"/>
  <c r="K185" i="12"/>
  <c r="H185" i="10" s="1"/>
  <c r="F184"/>
  <c r="W184" i="12"/>
  <c r="L184"/>
  <c r="I184" i="10" s="1"/>
  <c r="K184" i="12"/>
  <c r="H184" i="10" s="1"/>
  <c r="F183"/>
  <c r="W183" i="12"/>
  <c r="L183"/>
  <c r="I183" i="10" s="1"/>
  <c r="K183" i="12"/>
  <c r="H183" i="10" s="1"/>
  <c r="F182"/>
  <c r="W182" i="12"/>
  <c r="L182"/>
  <c r="I182" i="10" s="1"/>
  <c r="K182" i="12"/>
  <c r="H182" i="10" s="1"/>
  <c r="F181"/>
  <c r="W181" i="12"/>
  <c r="L181"/>
  <c r="I181" i="10" s="1"/>
  <c r="K181" i="12"/>
  <c r="H181" i="10" s="1"/>
  <c r="F180"/>
  <c r="W180" i="12"/>
  <c r="L180"/>
  <c r="I180" i="10" s="1"/>
  <c r="K180" i="12"/>
  <c r="H180" i="10" s="1"/>
  <c r="F179"/>
  <c r="W179" i="12"/>
  <c r="L179"/>
  <c r="I179" i="10" s="1"/>
  <c r="K179" i="12"/>
  <c r="H179" i="10" s="1"/>
  <c r="F178"/>
  <c r="W178" i="12"/>
  <c r="L178"/>
  <c r="I178" i="10" s="1"/>
  <c r="K178" i="12"/>
  <c r="H178" i="10" s="1"/>
  <c r="F177"/>
  <c r="W177" i="12"/>
  <c r="L177"/>
  <c r="I177" i="10" s="1"/>
  <c r="K177" i="12"/>
  <c r="H177" i="10" s="1"/>
  <c r="F176"/>
  <c r="W176" i="12"/>
  <c r="L176"/>
  <c r="I176" i="10" s="1"/>
  <c r="K176" i="12"/>
  <c r="H176" i="10" s="1"/>
  <c r="F175"/>
  <c r="W175" i="12"/>
  <c r="L175"/>
  <c r="I175" i="10" s="1"/>
  <c r="K175" i="12"/>
  <c r="H175" i="10" s="1"/>
  <c r="F174"/>
  <c r="W174" i="12"/>
  <c r="L174"/>
  <c r="I174" i="10" s="1"/>
  <c r="K174" i="12"/>
  <c r="H174" i="10" s="1"/>
  <c r="F173"/>
  <c r="W173" i="12"/>
  <c r="L173"/>
  <c r="I173" i="10" s="1"/>
  <c r="K173" i="12"/>
  <c r="H173" i="10" s="1"/>
  <c r="F172"/>
  <c r="W172" i="12"/>
  <c r="L172"/>
  <c r="I172" i="10" s="1"/>
  <c r="K172" i="12"/>
  <c r="H172" i="10" s="1"/>
  <c r="F171"/>
  <c r="W171" i="12"/>
  <c r="L171"/>
  <c r="I171" i="10" s="1"/>
  <c r="K171" i="12"/>
  <c r="H171" i="10" s="1"/>
  <c r="F170"/>
  <c r="W170" i="12"/>
  <c r="L170"/>
  <c r="I170" i="10" s="1"/>
  <c r="K170" i="12"/>
  <c r="H170" i="10" s="1"/>
  <c r="F169"/>
  <c r="W169" i="12"/>
  <c r="L169"/>
  <c r="I169" i="10" s="1"/>
  <c r="K169" i="12"/>
  <c r="H169" i="10" s="1"/>
  <c r="F168"/>
  <c r="W168" i="12"/>
  <c r="L168"/>
  <c r="I168" i="10" s="1"/>
  <c r="K168" i="12"/>
  <c r="H168" i="10" s="1"/>
  <c r="F167"/>
  <c r="W167" i="12"/>
  <c r="L167"/>
  <c r="I167" i="10" s="1"/>
  <c r="K167" i="12"/>
  <c r="H167" i="10" s="1"/>
  <c r="F166"/>
  <c r="W166" i="12"/>
  <c r="L166"/>
  <c r="I166" i="10" s="1"/>
  <c r="K166" i="12"/>
  <c r="H166" i="10" s="1"/>
  <c r="F165"/>
  <c r="W165" i="12"/>
  <c r="L165"/>
  <c r="I165" i="10" s="1"/>
  <c r="K165" i="12"/>
  <c r="H165" i="10" s="1"/>
  <c r="F164"/>
  <c r="W164" i="12"/>
  <c r="L164"/>
  <c r="I164" i="10" s="1"/>
  <c r="K164" i="12"/>
  <c r="H164" i="10" s="1"/>
  <c r="F163"/>
  <c r="W163" i="12"/>
  <c r="L163"/>
  <c r="I163" i="10" s="1"/>
  <c r="K163" i="12"/>
  <c r="H163" i="10" s="1"/>
  <c r="F162"/>
  <c r="W162" i="12"/>
  <c r="L162"/>
  <c r="I162" i="10" s="1"/>
  <c r="K162" i="12"/>
  <c r="H162" i="10" s="1"/>
  <c r="F161"/>
  <c r="W161" i="12"/>
  <c r="L161"/>
  <c r="I161" i="10" s="1"/>
  <c r="K161" i="12"/>
  <c r="H161" i="10" s="1"/>
  <c r="F160"/>
  <c r="W160" i="12"/>
  <c r="L160"/>
  <c r="I160" i="10" s="1"/>
  <c r="K160" i="12"/>
  <c r="H160" i="10" s="1"/>
  <c r="F159"/>
  <c r="W159" i="12"/>
  <c r="L159"/>
  <c r="I159" i="10" s="1"/>
  <c r="K159" i="12"/>
  <c r="H159" i="10" s="1"/>
  <c r="F158"/>
  <c r="W158" i="12"/>
  <c r="L158"/>
  <c r="I158" i="10" s="1"/>
  <c r="K158" i="12"/>
  <c r="H158" i="10" s="1"/>
  <c r="F157"/>
  <c r="W157" i="12"/>
  <c r="L157"/>
  <c r="I157" i="10" s="1"/>
  <c r="K157" i="12"/>
  <c r="H157" i="10" s="1"/>
  <c r="F156"/>
  <c r="W156" i="12"/>
  <c r="L156"/>
  <c r="I156" i="10" s="1"/>
  <c r="K156" i="12"/>
  <c r="H156" i="10" s="1"/>
  <c r="F155"/>
  <c r="W155" i="12"/>
  <c r="L155"/>
  <c r="I155" i="10" s="1"/>
  <c r="K155" i="12"/>
  <c r="H155" i="10" s="1"/>
  <c r="F154"/>
  <c r="W154" i="12"/>
  <c r="L154"/>
  <c r="I154" i="10" s="1"/>
  <c r="K154" i="12"/>
  <c r="H154" i="10" s="1"/>
  <c r="F153"/>
  <c r="W153" i="12"/>
  <c r="L153"/>
  <c r="I153" i="10" s="1"/>
  <c r="K153" i="12"/>
  <c r="H153" i="10" s="1"/>
  <c r="F152"/>
  <c r="W152" i="12"/>
  <c r="L152"/>
  <c r="I152" i="10" s="1"/>
  <c r="K152" i="12"/>
  <c r="H152" i="10" s="1"/>
  <c r="F151"/>
  <c r="W151" i="12"/>
  <c r="L151"/>
  <c r="I151" i="10" s="1"/>
  <c r="K151" i="12"/>
  <c r="H151" i="10" s="1"/>
  <c r="F150"/>
  <c r="W150" i="12"/>
  <c r="L150"/>
  <c r="I150" i="10" s="1"/>
  <c r="K150" i="12"/>
  <c r="H150" i="10" s="1"/>
  <c r="F149"/>
  <c r="W149" i="12"/>
  <c r="L149"/>
  <c r="I149" i="10" s="1"/>
  <c r="K149" i="12"/>
  <c r="H149" i="10" s="1"/>
  <c r="F148"/>
  <c r="W148" i="12"/>
  <c r="L148"/>
  <c r="I148" i="10" s="1"/>
  <c r="K148" i="12"/>
  <c r="H148" i="10" s="1"/>
  <c r="F147"/>
  <c r="W147" i="12"/>
  <c r="L147"/>
  <c r="I147" i="10" s="1"/>
  <c r="K147" i="12"/>
  <c r="H147" i="10" s="1"/>
  <c r="F146"/>
  <c r="W146" i="12"/>
  <c r="L146"/>
  <c r="I146" i="10" s="1"/>
  <c r="K146" i="12"/>
  <c r="H146" i="10" s="1"/>
  <c r="F145"/>
  <c r="W145" i="12"/>
  <c r="L145"/>
  <c r="I145" i="10" s="1"/>
  <c r="K145" i="12"/>
  <c r="H145" i="10" s="1"/>
  <c r="F144"/>
  <c r="W144" i="12"/>
  <c r="L144"/>
  <c r="I144" i="10" s="1"/>
  <c r="K144" i="12"/>
  <c r="H144" i="10" s="1"/>
  <c r="F143"/>
  <c r="W143" i="12"/>
  <c r="L143"/>
  <c r="I143" i="10" s="1"/>
  <c r="K143" i="12"/>
  <c r="H143" i="10" s="1"/>
  <c r="F142"/>
  <c r="W142" i="12"/>
  <c r="L142"/>
  <c r="I142" i="10" s="1"/>
  <c r="K142" i="12"/>
  <c r="H142" i="10" s="1"/>
  <c r="F141"/>
  <c r="W141" i="12"/>
  <c r="L141"/>
  <c r="I141" i="10" s="1"/>
  <c r="K141" i="12"/>
  <c r="H141" i="10" s="1"/>
  <c r="F140"/>
  <c r="W140" i="12"/>
  <c r="L140"/>
  <c r="I140" i="10" s="1"/>
  <c r="K140" i="12"/>
  <c r="H140" i="10" s="1"/>
  <c r="F139"/>
  <c r="W139" i="12"/>
  <c r="L139"/>
  <c r="I139" i="10" s="1"/>
  <c r="K139" i="12"/>
  <c r="H139" i="10" s="1"/>
  <c r="F138"/>
  <c r="W138" i="12"/>
  <c r="L138"/>
  <c r="I138" i="10" s="1"/>
  <c r="K138" i="12"/>
  <c r="H138" i="10" s="1"/>
  <c r="F137"/>
  <c r="W137" i="12"/>
  <c r="L137"/>
  <c r="I137" i="10" s="1"/>
  <c r="K137" i="12"/>
  <c r="H137" i="10" s="1"/>
  <c r="F136"/>
  <c r="W136" i="12"/>
  <c r="L136"/>
  <c r="I136" i="10" s="1"/>
  <c r="K136" i="12"/>
  <c r="H136" i="10" s="1"/>
  <c r="F135"/>
  <c r="W135" i="12"/>
  <c r="L135"/>
  <c r="I135" i="10" s="1"/>
  <c r="K135" i="12"/>
  <c r="H135" i="10" s="1"/>
  <c r="F134"/>
  <c r="W134" i="12"/>
  <c r="L134"/>
  <c r="I134" i="10" s="1"/>
  <c r="K134" i="12"/>
  <c r="H134" i="10" s="1"/>
  <c r="F133"/>
  <c r="W133" i="12"/>
  <c r="L133"/>
  <c r="I133" i="10" s="1"/>
  <c r="K133" i="12"/>
  <c r="H133" i="10" s="1"/>
  <c r="F132"/>
  <c r="W132" i="12"/>
  <c r="L132"/>
  <c r="I132" i="10" s="1"/>
  <c r="K132" i="12"/>
  <c r="H132" i="10" s="1"/>
  <c r="F131"/>
  <c r="W131" i="12"/>
  <c r="L131"/>
  <c r="I131" i="10" s="1"/>
  <c r="K131" i="12"/>
  <c r="H131" i="10" s="1"/>
  <c r="F130"/>
  <c r="W130" i="12"/>
  <c r="L130"/>
  <c r="I130" i="10" s="1"/>
  <c r="K130" i="12"/>
  <c r="H130" i="10" s="1"/>
  <c r="F129"/>
  <c r="W129" i="12"/>
  <c r="L129"/>
  <c r="I129" i="10" s="1"/>
  <c r="K129" i="12"/>
  <c r="H129" i="10" s="1"/>
  <c r="F128"/>
  <c r="W128" i="12"/>
  <c r="L128"/>
  <c r="I128" i="10" s="1"/>
  <c r="K128" i="12"/>
  <c r="H128" i="10" s="1"/>
  <c r="F127"/>
  <c r="W127" i="12"/>
  <c r="L127"/>
  <c r="I127" i="10" s="1"/>
  <c r="K127" i="12"/>
  <c r="H127" i="10" s="1"/>
  <c r="F126"/>
  <c r="W126" i="12"/>
  <c r="L126"/>
  <c r="I126" i="10" s="1"/>
  <c r="K126" i="12"/>
  <c r="H126" i="10" s="1"/>
  <c r="F125"/>
  <c r="W125" i="12"/>
  <c r="L125"/>
  <c r="I125" i="10" s="1"/>
  <c r="K125" i="12"/>
  <c r="H125" i="10" s="1"/>
  <c r="F124"/>
  <c r="W124" i="12"/>
  <c r="L124"/>
  <c r="I124" i="10" s="1"/>
  <c r="K124" i="12"/>
  <c r="H124" i="10" s="1"/>
  <c r="W123" i="12"/>
  <c r="L123"/>
  <c r="I123" i="10" s="1"/>
  <c r="K123" i="12"/>
  <c r="H123" i="10" s="1"/>
  <c r="F122"/>
  <c r="W122" i="12"/>
  <c r="L122"/>
  <c r="I122" i="10" s="1"/>
  <c r="K122" i="12"/>
  <c r="H122" i="10" s="1"/>
  <c r="L121" i="12"/>
  <c r="I121" i="10" s="1"/>
  <c r="K121" i="12"/>
  <c r="H121" i="10" s="1"/>
  <c r="L120" i="12"/>
  <c r="I120" i="10" s="1"/>
  <c r="K120" i="12"/>
  <c r="H120" i="10" s="1"/>
  <c r="L119" i="12"/>
  <c r="I119" i="10" s="1"/>
  <c r="K119" i="12"/>
  <c r="H119" i="10" s="1"/>
  <c r="L118" i="12"/>
  <c r="I118" i="10" s="1"/>
  <c r="K118" i="12"/>
  <c r="H118" i="10" s="1"/>
  <c r="L117" i="12"/>
  <c r="I117" i="10" s="1"/>
  <c r="K117" i="12"/>
  <c r="H117" i="10" s="1"/>
  <c r="L116" i="12"/>
  <c r="I116" i="10" s="1"/>
  <c r="K116" i="12"/>
  <c r="H116" i="10" s="1"/>
  <c r="L115" i="12"/>
  <c r="I115" i="10" s="1"/>
  <c r="K115" i="12"/>
  <c r="H115" i="10" s="1"/>
  <c r="L114" i="12"/>
  <c r="I114" i="10" s="1"/>
  <c r="K114" i="12"/>
  <c r="H114" i="10" s="1"/>
  <c r="L113" i="12"/>
  <c r="I113" i="10" s="1"/>
  <c r="K113" i="12"/>
  <c r="H113" i="10" s="1"/>
  <c r="L112" i="12"/>
  <c r="I112" i="10" s="1"/>
  <c r="K112" i="12"/>
  <c r="H112" i="10" s="1"/>
  <c r="L111" i="12"/>
  <c r="I111" i="10" s="1"/>
  <c r="K111" i="12"/>
  <c r="H111" i="10" s="1"/>
  <c r="L110" i="12"/>
  <c r="I110" i="10" s="1"/>
  <c r="K110" i="12"/>
  <c r="H110" i="10" s="1"/>
  <c r="L109" i="12"/>
  <c r="I109" i="10" s="1"/>
  <c r="K109" i="12"/>
  <c r="H109" i="10" s="1"/>
  <c r="L108" i="12"/>
  <c r="I108" i="10" s="1"/>
  <c r="K108" i="12"/>
  <c r="H108" i="10" s="1"/>
  <c r="L107" i="12"/>
  <c r="I107" i="10" s="1"/>
  <c r="K107" i="12"/>
  <c r="H107" i="10" s="1"/>
  <c r="L106" i="12"/>
  <c r="I106" i="10" s="1"/>
  <c r="K106" i="12"/>
  <c r="H106" i="10" s="1"/>
  <c r="L105" i="12"/>
  <c r="I105" i="10" s="1"/>
  <c r="K105" i="12"/>
  <c r="H105" i="10" s="1"/>
  <c r="L104" i="12"/>
  <c r="I104" i="10" s="1"/>
  <c r="K104" i="12"/>
  <c r="H104" i="10" s="1"/>
  <c r="L103" i="12"/>
  <c r="I103" i="10" s="1"/>
  <c r="K103" i="12"/>
  <c r="H103" i="10" s="1"/>
  <c r="L102" i="12"/>
  <c r="I102" i="10" s="1"/>
  <c r="K102" i="12"/>
  <c r="H102" i="10" s="1"/>
  <c r="L101" i="12"/>
  <c r="I101" i="10" s="1"/>
  <c r="K101" i="12"/>
  <c r="H101" i="10" s="1"/>
  <c r="L100" i="12"/>
  <c r="I100" i="10" s="1"/>
  <c r="K100" i="12"/>
  <c r="H100" i="10" s="1"/>
  <c r="L99" i="12"/>
  <c r="I99" i="10" s="1"/>
  <c r="K99" i="12"/>
  <c r="H99" i="10" s="1"/>
  <c r="L98" i="12"/>
  <c r="I98" i="10" s="1"/>
  <c r="K98" i="12"/>
  <c r="H98" i="10" s="1"/>
  <c r="L97" i="12"/>
  <c r="I97" i="10" s="1"/>
  <c r="K97" i="12"/>
  <c r="H97" i="10" s="1"/>
  <c r="L96" i="12"/>
  <c r="I96" i="10" s="1"/>
  <c r="K96" i="12"/>
  <c r="H96" i="10" s="1"/>
  <c r="L95" i="12"/>
  <c r="I95" i="10" s="1"/>
  <c r="K95" i="12"/>
  <c r="H95" i="10" s="1"/>
  <c r="L94" i="12"/>
  <c r="I94" i="10" s="1"/>
  <c r="K94" i="12"/>
  <c r="H94" i="10" s="1"/>
  <c r="L93" i="12"/>
  <c r="I93" i="10" s="1"/>
  <c r="K93" i="12"/>
  <c r="H93" i="10" s="1"/>
  <c r="L92" i="12"/>
  <c r="I92" i="10" s="1"/>
  <c r="K92" i="12"/>
  <c r="H92" i="10" s="1"/>
  <c r="L91" i="12"/>
  <c r="I91" i="10" s="1"/>
  <c r="K91" i="12"/>
  <c r="H91" i="10" s="1"/>
  <c r="L90" i="12"/>
  <c r="I90" i="10" s="1"/>
  <c r="K90" i="12"/>
  <c r="H90" i="10" s="1"/>
  <c r="L89" i="12"/>
  <c r="I89" i="10" s="1"/>
  <c r="K89" i="12"/>
  <c r="H89" i="10" s="1"/>
  <c r="L88" i="12"/>
  <c r="I88" i="10" s="1"/>
  <c r="K88" i="12"/>
  <c r="H88" i="10" s="1"/>
  <c r="L87" i="12"/>
  <c r="I87" i="10" s="1"/>
  <c r="K87" i="12"/>
  <c r="H87" i="10" s="1"/>
  <c r="L86" i="12"/>
  <c r="I86" i="10" s="1"/>
  <c r="K86" i="12"/>
  <c r="H86" i="10" s="1"/>
  <c r="L85" i="12"/>
  <c r="I85" i="10" s="1"/>
  <c r="K85" i="12"/>
  <c r="H85" i="10" s="1"/>
  <c r="L84" i="12"/>
  <c r="I84" i="10" s="1"/>
  <c r="K84" i="12"/>
  <c r="H84" i="10" s="1"/>
  <c r="L83" i="12"/>
  <c r="I83" i="10" s="1"/>
  <c r="K83" i="12"/>
  <c r="H83" i="10" s="1"/>
  <c r="L82" i="12"/>
  <c r="I82" i="10" s="1"/>
  <c r="K82" i="12"/>
  <c r="H82" i="10" s="1"/>
  <c r="L81" i="12"/>
  <c r="I81" i="10" s="1"/>
  <c r="K81" i="12"/>
  <c r="H81" i="10" s="1"/>
  <c r="L80" i="12"/>
  <c r="I80" i="10" s="1"/>
  <c r="K80" i="12"/>
  <c r="H80" i="10" s="1"/>
  <c r="L79" i="12"/>
  <c r="I79" i="10" s="1"/>
  <c r="K79" i="12"/>
  <c r="H79" i="10" s="1"/>
  <c r="L78" i="12"/>
  <c r="I78" i="10" s="1"/>
  <c r="K78" i="12"/>
  <c r="H78" i="10" s="1"/>
  <c r="L77" i="12"/>
  <c r="I77" i="10" s="1"/>
  <c r="K77" i="12"/>
  <c r="H77" i="10" s="1"/>
  <c r="L76" i="12"/>
  <c r="I76" i="10" s="1"/>
  <c r="K76" i="12"/>
  <c r="H76" i="10" s="1"/>
  <c r="L75" i="12"/>
  <c r="I75" i="10" s="1"/>
  <c r="K75" i="12"/>
  <c r="H75" i="10" s="1"/>
  <c r="L74" i="12"/>
  <c r="I74" i="10" s="1"/>
  <c r="K74" i="12"/>
  <c r="H74" i="10" s="1"/>
  <c r="L73" i="12"/>
  <c r="I73" i="10" s="1"/>
  <c r="K73" i="12"/>
  <c r="H73" i="10" s="1"/>
  <c r="L72" i="12"/>
  <c r="I72" i="10" s="1"/>
  <c r="K72" i="12"/>
  <c r="H72" i="10" s="1"/>
  <c r="L71" i="12"/>
  <c r="I71" i="10" s="1"/>
  <c r="K71" i="12"/>
  <c r="H71" i="10" s="1"/>
  <c r="L70" i="12"/>
  <c r="I70" i="10" s="1"/>
  <c r="K70" i="12"/>
  <c r="H70" i="10" s="1"/>
  <c r="L69" i="12"/>
  <c r="I69" i="10" s="1"/>
  <c r="K69" i="12"/>
  <c r="H69" i="10" s="1"/>
  <c r="L68" i="12"/>
  <c r="I68" i="10" s="1"/>
  <c r="K68" i="12"/>
  <c r="H68" i="10" s="1"/>
  <c r="L67" i="12"/>
  <c r="I67" i="10" s="1"/>
  <c r="K67" i="12"/>
  <c r="H67" i="10" s="1"/>
  <c r="L66" i="12"/>
  <c r="I66" i="10" s="1"/>
  <c r="K66" i="12"/>
  <c r="H66" i="10" s="1"/>
  <c r="L65" i="12"/>
  <c r="I65" i="10" s="1"/>
  <c r="K65" i="12"/>
  <c r="H65" i="10" s="1"/>
  <c r="L64" i="12"/>
  <c r="I64" i="10" s="1"/>
  <c r="K64" i="12"/>
  <c r="H64" i="10" s="1"/>
  <c r="L63" i="12"/>
  <c r="I63" i="10" s="1"/>
  <c r="K63" i="12"/>
  <c r="H63" i="10" s="1"/>
  <c r="L62" i="12"/>
  <c r="I62" i="10" s="1"/>
  <c r="K62" i="12"/>
  <c r="H62" i="10" s="1"/>
  <c r="L61" i="12"/>
  <c r="I61" i="10" s="1"/>
  <c r="K61" i="12"/>
  <c r="H61" i="10" s="1"/>
  <c r="L60" i="12"/>
  <c r="I60" i="10" s="1"/>
  <c r="K60" i="12"/>
  <c r="H60" i="10" s="1"/>
  <c r="L59" i="12"/>
  <c r="I59" i="10" s="1"/>
  <c r="K59" i="12"/>
  <c r="H59" i="10" s="1"/>
  <c r="L58" i="12"/>
  <c r="I58" i="10" s="1"/>
  <c r="K58" i="12"/>
  <c r="H58" i="10" s="1"/>
  <c r="L57" i="12"/>
  <c r="I57" i="10" s="1"/>
  <c r="K57" i="12"/>
  <c r="H57" i="10" s="1"/>
  <c r="L56" i="12"/>
  <c r="I56" i="10" s="1"/>
  <c r="K56" i="12"/>
  <c r="H56" i="10" s="1"/>
  <c r="L55" i="12"/>
  <c r="I55" i="10" s="1"/>
  <c r="K55" i="12"/>
  <c r="H55" i="10" s="1"/>
  <c r="L54" i="12"/>
  <c r="I54" i="10" s="1"/>
  <c r="K54" i="12"/>
  <c r="H54" i="10" s="1"/>
  <c r="L53" i="12"/>
  <c r="I53" i="10" s="1"/>
  <c r="K53" i="12"/>
  <c r="H53" i="10" s="1"/>
  <c r="L52" i="12"/>
  <c r="I52" i="10" s="1"/>
  <c r="K52" i="12"/>
  <c r="H52" i="10" s="1"/>
  <c r="L51" i="12"/>
  <c r="I51" i="10" s="1"/>
  <c r="K51" i="12"/>
  <c r="H51" i="10" s="1"/>
  <c r="L50" i="12"/>
  <c r="I50" i="10" s="1"/>
  <c r="K50" i="12"/>
  <c r="H50" i="10" s="1"/>
  <c r="L49" i="12"/>
  <c r="I49" i="10" s="1"/>
  <c r="K49" i="12"/>
  <c r="H49" i="10" s="1"/>
  <c r="L48" i="12"/>
  <c r="I48" i="10" s="1"/>
  <c r="K48" i="12"/>
  <c r="H48" i="10" s="1"/>
  <c r="L47" i="12"/>
  <c r="I47" i="10" s="1"/>
  <c r="K47" i="12"/>
  <c r="H47" i="10" s="1"/>
  <c r="L46" i="12"/>
  <c r="I46" i="10" s="1"/>
  <c r="K46" i="12"/>
  <c r="H46" i="10" s="1"/>
  <c r="L45" i="12"/>
  <c r="I45" i="10" s="1"/>
  <c r="K45" i="12"/>
  <c r="H45" i="10" s="1"/>
  <c r="L44" i="12"/>
  <c r="I44" i="10" s="1"/>
  <c r="K44" i="12"/>
  <c r="H44" i="10" s="1"/>
  <c r="L43" i="12"/>
  <c r="I43" i="10" s="1"/>
  <c r="K43" i="12"/>
  <c r="H43" i="10" s="1"/>
  <c r="L42" i="12"/>
  <c r="I42" i="10" s="1"/>
  <c r="K42" i="12"/>
  <c r="H42" i="10" s="1"/>
  <c r="L41" i="12"/>
  <c r="I41" i="10" s="1"/>
  <c r="K41" i="12"/>
  <c r="H41" i="10" s="1"/>
  <c r="L40" i="12"/>
  <c r="I40" i="10" s="1"/>
  <c r="K40" i="12"/>
  <c r="H40" i="10" s="1"/>
  <c r="L39" i="12"/>
  <c r="I39" i="10" s="1"/>
  <c r="K39" i="12"/>
  <c r="H39" i="10" s="1"/>
  <c r="L38" i="12"/>
  <c r="I38" i="10" s="1"/>
  <c r="K38" i="12"/>
  <c r="H38" i="10" s="1"/>
  <c r="L37" i="12"/>
  <c r="I37" i="10" s="1"/>
  <c r="K37" i="12"/>
  <c r="H37" i="10" s="1"/>
  <c r="L36" i="12"/>
  <c r="I36" i="10" s="1"/>
  <c r="K36" i="12"/>
  <c r="H36" i="10" s="1"/>
  <c r="L35" i="12"/>
  <c r="I35" i="10" s="1"/>
  <c r="K35" i="12"/>
  <c r="H35" i="10" s="1"/>
  <c r="L34" i="12"/>
  <c r="I34" i="10" s="1"/>
  <c r="K34" i="12"/>
  <c r="H34" i="10" s="1"/>
  <c r="L33" i="12"/>
  <c r="I33" i="10" s="1"/>
  <c r="K33" i="12"/>
  <c r="H33" i="10" s="1"/>
  <c r="L32" i="12"/>
  <c r="I32" i="10" s="1"/>
  <c r="K32" i="12"/>
  <c r="H32" i="10" s="1"/>
  <c r="L31" i="12"/>
  <c r="I31" i="10" s="1"/>
  <c r="K31" i="12"/>
  <c r="H31" i="10" s="1"/>
  <c r="L30" i="12"/>
  <c r="I30" i="10" s="1"/>
  <c r="K30" i="12"/>
  <c r="H30" i="10" s="1"/>
  <c r="L29" i="12"/>
  <c r="I29" i="10" s="1"/>
  <c r="K29" i="12"/>
  <c r="H29" i="10" s="1"/>
  <c r="L28" i="12"/>
  <c r="I28" i="10" s="1"/>
  <c r="K28" i="12"/>
  <c r="H28" i="10" s="1"/>
  <c r="L27" i="12"/>
  <c r="I27" i="10" s="1"/>
  <c r="K27" i="12"/>
  <c r="H27" i="10" s="1"/>
  <c r="L26" i="12"/>
  <c r="I26" i="10" s="1"/>
  <c r="K26" i="12"/>
  <c r="H26" i="10" s="1"/>
  <c r="L25" i="12"/>
  <c r="I25" i="10" s="1"/>
  <c r="K25" i="12"/>
  <c r="H25" i="10" s="1"/>
  <c r="L24" i="12"/>
  <c r="I24" i="10" s="1"/>
  <c r="K24" i="12"/>
  <c r="H24" i="10" s="1"/>
  <c r="L23" i="12"/>
  <c r="I23" i="10" s="1"/>
  <c r="K23" i="12"/>
  <c r="H23" i="10" s="1"/>
  <c r="L22" i="12"/>
  <c r="I22" i="10" s="1"/>
  <c r="K22" i="12"/>
  <c r="H22" i="10" s="1"/>
  <c r="L21" i="12"/>
  <c r="I21" i="10" s="1"/>
  <c r="K21" i="12"/>
  <c r="H21" i="10" s="1"/>
  <c r="L20" i="12"/>
  <c r="I20" i="10" s="1"/>
  <c r="K20" i="12"/>
  <c r="H20" i="10" s="1"/>
  <c r="L19" i="12"/>
  <c r="I19" i="10" s="1"/>
  <c r="K19" i="12"/>
  <c r="H19" i="10" s="1"/>
  <c r="L18" i="12"/>
  <c r="I18" i="10" s="1"/>
  <c r="K18" i="12"/>
  <c r="H18" i="10" s="1"/>
  <c r="L17" i="12"/>
  <c r="I17" i="10" s="1"/>
  <c r="K17" i="12"/>
  <c r="H17" i="10" s="1"/>
  <c r="L16" i="12"/>
  <c r="I16" i="10" s="1"/>
  <c r="K16" i="12"/>
  <c r="H16" i="10" s="1"/>
  <c r="L15" i="12"/>
  <c r="I15" i="10" s="1"/>
  <c r="K15" i="12"/>
  <c r="H15" i="10" s="1"/>
  <c r="L14" i="12"/>
  <c r="I14" i="10" s="1"/>
  <c r="K14" i="12"/>
  <c r="H14" i="10" s="1"/>
  <c r="L13" i="12"/>
  <c r="I13" i="10" s="1"/>
  <c r="K13" i="12"/>
  <c r="H13" i="10" s="1"/>
  <c r="L12" i="12"/>
  <c r="I12" i="10" s="1"/>
  <c r="K12" i="12"/>
  <c r="H12" i="10" s="1"/>
  <c r="L11" i="12"/>
  <c r="I11" i="10" s="1"/>
  <c r="K11" i="12"/>
  <c r="H11" i="10" s="1"/>
  <c r="L10" i="12"/>
  <c r="I10" i="10" s="1"/>
  <c r="K10" i="12"/>
  <c r="H10" i="10" s="1"/>
  <c r="L9" i="12"/>
  <c r="I9" i="10" s="1"/>
  <c r="K9" i="12"/>
  <c r="H9" i="10" s="1"/>
  <c r="L8" i="12"/>
  <c r="I8" i="10" s="1"/>
  <c r="K8" i="12"/>
  <c r="H8" i="10" s="1"/>
  <c r="L7" i="12"/>
  <c r="I7" i="10" s="1"/>
  <c r="K7" i="12"/>
  <c r="H7" i="10" s="1"/>
  <c r="L6" i="12"/>
  <c r="I6" i="10" s="1"/>
  <c r="K6" i="12"/>
  <c r="H6" i="10" s="1"/>
  <c r="L5" i="12"/>
  <c r="I5" i="10" s="1"/>
  <c r="K5" i="12"/>
  <c r="H5" i="10" s="1"/>
  <c r="L4" i="12"/>
  <c r="I4" i="10" s="1"/>
  <c r="K4" i="12"/>
  <c r="H4" i="10" s="1"/>
  <c r="L3" i="12"/>
  <c r="I3" i="10" s="1"/>
  <c r="K3" i="12"/>
  <c r="H3" i="10" s="1"/>
  <c r="L2" i="12"/>
  <c r="I2" i="10" s="1"/>
  <c r="K2" i="12"/>
  <c r="H2" i="10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3"/>
  <c r="E197"/>
  <c r="E210"/>
  <c r="E221"/>
  <c r="E229"/>
  <c r="E230"/>
  <c r="E234"/>
  <c r="E238"/>
  <c r="E242"/>
  <c r="E245"/>
  <c r="E254"/>
  <c r="E258"/>
  <c r="E266"/>
  <c r="E276"/>
  <c r="E277"/>
  <c r="E2"/>
  <c r="M101" i="9"/>
  <c r="F19" i="27" s="1"/>
  <c r="L101" i="9"/>
  <c r="F18" i="27" s="1"/>
  <c r="I101" i="9"/>
  <c r="F17" i="27" s="1"/>
  <c r="H101" i="9"/>
  <c r="F16" i="27" s="1"/>
  <c r="G101" i="9"/>
  <c r="F15" i="27" s="1"/>
  <c r="F101" i="9"/>
  <c r="M100"/>
  <c r="E19" i="27" s="1"/>
  <c r="L100" i="9"/>
  <c r="E18" i="27" s="1"/>
  <c r="I100" i="9"/>
  <c r="E17" i="27" s="1"/>
  <c r="H100" i="9"/>
  <c r="E16" i="27" s="1"/>
  <c r="G100" i="9"/>
  <c r="E15" i="27" s="1"/>
  <c r="F100" i="9"/>
  <c r="M99"/>
  <c r="D19" i="27" s="1"/>
  <c r="L99" i="9"/>
  <c r="D18" i="27" s="1"/>
  <c r="I99" i="9"/>
  <c r="D17" i="27" s="1"/>
  <c r="H99" i="9"/>
  <c r="D16" i="27" s="1"/>
  <c r="G99" i="9"/>
  <c r="D15" i="27" s="1"/>
  <c r="F99" i="9"/>
  <c r="M98"/>
  <c r="C19" i="27" s="1"/>
  <c r="L98" i="9"/>
  <c r="C18" i="27" s="1"/>
  <c r="I98" i="9"/>
  <c r="C17" i="27" s="1"/>
  <c r="H98" i="9"/>
  <c r="C16" i="27" s="1"/>
  <c r="G98" i="9"/>
  <c r="C15" i="27" s="1"/>
  <c r="F98" i="9"/>
  <c r="M97"/>
  <c r="L97"/>
  <c r="I97"/>
  <c r="H97"/>
  <c r="G97"/>
  <c r="F97"/>
  <c r="M96"/>
  <c r="L96"/>
  <c r="I96"/>
  <c r="E7" i="27" s="1"/>
  <c r="H96" i="9"/>
  <c r="G96"/>
  <c r="F96"/>
  <c r="E4" i="27" s="1"/>
  <c r="M95" i="9"/>
  <c r="L95"/>
  <c r="I95"/>
  <c r="H95"/>
  <c r="G95"/>
  <c r="F95"/>
  <c r="M94"/>
  <c r="L94"/>
  <c r="I94"/>
  <c r="H94"/>
  <c r="G94"/>
  <c r="F94"/>
  <c r="M93"/>
  <c r="L93"/>
  <c r="I93"/>
  <c r="H93"/>
  <c r="G93"/>
  <c r="F93"/>
  <c r="M92"/>
  <c r="L92"/>
  <c r="I92"/>
  <c r="H92"/>
  <c r="G92"/>
  <c r="F92"/>
  <c r="M91"/>
  <c r="L91"/>
  <c r="I91"/>
  <c r="H91"/>
  <c r="G91"/>
  <c r="F91"/>
  <c r="M90"/>
  <c r="L90"/>
  <c r="I90"/>
  <c r="H90"/>
  <c r="G90"/>
  <c r="F90"/>
  <c r="M89"/>
  <c r="L89"/>
  <c r="I89"/>
  <c r="H89"/>
  <c r="G89"/>
  <c r="F89"/>
  <c r="M88"/>
  <c r="L88"/>
  <c r="I88"/>
  <c r="H88"/>
  <c r="G88"/>
  <c r="F88"/>
  <c r="M87"/>
  <c r="L87"/>
  <c r="I87"/>
  <c r="H87"/>
  <c r="G87"/>
  <c r="F87"/>
  <c r="M86"/>
  <c r="L86"/>
  <c r="I86"/>
  <c r="H86"/>
  <c r="G86"/>
  <c r="F86"/>
  <c r="M85"/>
  <c r="L85"/>
  <c r="I85"/>
  <c r="H85"/>
  <c r="G85"/>
  <c r="F85"/>
  <c r="M84"/>
  <c r="L84"/>
  <c r="I84"/>
  <c r="H84"/>
  <c r="G84"/>
  <c r="F84"/>
  <c r="M83"/>
  <c r="L83"/>
  <c r="I83"/>
  <c r="H83"/>
  <c r="G83"/>
  <c r="F83"/>
  <c r="M82"/>
  <c r="L82"/>
  <c r="I82"/>
  <c r="H82"/>
  <c r="G82"/>
  <c r="F82"/>
  <c r="M81"/>
  <c r="L81"/>
  <c r="I81"/>
  <c r="H81"/>
  <c r="G81"/>
  <c r="F81"/>
  <c r="M80"/>
  <c r="L80"/>
  <c r="I80"/>
  <c r="H80"/>
  <c r="G80"/>
  <c r="F80"/>
  <c r="M79"/>
  <c r="L79"/>
  <c r="I79"/>
  <c r="H79"/>
  <c r="G79"/>
  <c r="F79"/>
  <c r="M78"/>
  <c r="L78"/>
  <c r="I78"/>
  <c r="H78"/>
  <c r="G78"/>
  <c r="F78"/>
  <c r="M77"/>
  <c r="L77"/>
  <c r="I77"/>
  <c r="H77"/>
  <c r="G77"/>
  <c r="F77"/>
  <c r="M76"/>
  <c r="L76"/>
  <c r="I76"/>
  <c r="H76"/>
  <c r="G76"/>
  <c r="F76"/>
  <c r="M75"/>
  <c r="L75"/>
  <c r="I75"/>
  <c r="H75"/>
  <c r="G75"/>
  <c r="F75"/>
  <c r="M74"/>
  <c r="L74"/>
  <c r="I74"/>
  <c r="H74"/>
  <c r="G74"/>
  <c r="F74"/>
  <c r="M73"/>
  <c r="L73"/>
  <c r="I73"/>
  <c r="H73"/>
  <c r="G73"/>
  <c r="F73"/>
  <c r="M72"/>
  <c r="L72"/>
  <c r="I72"/>
  <c r="H72"/>
  <c r="G72"/>
  <c r="F72"/>
  <c r="M71"/>
  <c r="L71"/>
  <c r="I71"/>
  <c r="H71"/>
  <c r="G71"/>
  <c r="F71"/>
  <c r="M70"/>
  <c r="L70"/>
  <c r="I70"/>
  <c r="H70"/>
  <c r="G70"/>
  <c r="F70"/>
  <c r="M69"/>
  <c r="L69"/>
  <c r="I69"/>
  <c r="H69"/>
  <c r="G69"/>
  <c r="F69"/>
  <c r="M68"/>
  <c r="L68"/>
  <c r="I68"/>
  <c r="H68"/>
  <c r="G68"/>
  <c r="F68"/>
  <c r="M67"/>
  <c r="L67"/>
  <c r="I67"/>
  <c r="H67"/>
  <c r="G67"/>
  <c r="F67"/>
  <c r="M66"/>
  <c r="L66"/>
  <c r="I66"/>
  <c r="H66"/>
  <c r="G66"/>
  <c r="F66"/>
  <c r="M65"/>
  <c r="L65"/>
  <c r="I65"/>
  <c r="H65"/>
  <c r="G65"/>
  <c r="F65"/>
  <c r="M64"/>
  <c r="L64"/>
  <c r="I64"/>
  <c r="H64"/>
  <c r="G64"/>
  <c r="F64"/>
  <c r="M63"/>
  <c r="L63"/>
  <c r="I63"/>
  <c r="H63"/>
  <c r="G63"/>
  <c r="F63"/>
  <c r="M62"/>
  <c r="L62"/>
  <c r="I62"/>
  <c r="H62"/>
  <c r="G62"/>
  <c r="F62"/>
  <c r="M61"/>
  <c r="L61"/>
  <c r="I61"/>
  <c r="H61"/>
  <c r="G61"/>
  <c r="F61"/>
  <c r="M60"/>
  <c r="L60"/>
  <c r="I60"/>
  <c r="H60"/>
  <c r="G60"/>
  <c r="F60"/>
  <c r="M59"/>
  <c r="L59"/>
  <c r="I59"/>
  <c r="H59"/>
  <c r="G59"/>
  <c r="F59"/>
  <c r="M58"/>
  <c r="L58"/>
  <c r="I58"/>
  <c r="H58"/>
  <c r="G58"/>
  <c r="F58"/>
  <c r="M57"/>
  <c r="L57"/>
  <c r="I57"/>
  <c r="H57"/>
  <c r="G57"/>
  <c r="F57"/>
  <c r="M56"/>
  <c r="L56"/>
  <c r="I56"/>
  <c r="H56"/>
  <c r="G56"/>
  <c r="F56"/>
  <c r="M55"/>
  <c r="L55"/>
  <c r="I55"/>
  <c r="H55"/>
  <c r="G55"/>
  <c r="F55"/>
  <c r="M54"/>
  <c r="L54"/>
  <c r="I54"/>
  <c r="H54"/>
  <c r="G54"/>
  <c r="F54"/>
  <c r="M53"/>
  <c r="L53"/>
  <c r="I53"/>
  <c r="H53"/>
  <c r="G53"/>
  <c r="F53"/>
  <c r="M52"/>
  <c r="L52"/>
  <c r="I52"/>
  <c r="H52"/>
  <c r="G52"/>
  <c r="F52"/>
  <c r="M51"/>
  <c r="L51"/>
  <c r="I51"/>
  <c r="H51"/>
  <c r="G51"/>
  <c r="F51"/>
  <c r="M50"/>
  <c r="L50"/>
  <c r="I50"/>
  <c r="H50"/>
  <c r="G50"/>
  <c r="F50"/>
  <c r="M49"/>
  <c r="L49"/>
  <c r="I49"/>
  <c r="H49"/>
  <c r="G49"/>
  <c r="F49"/>
  <c r="M48"/>
  <c r="L48"/>
  <c r="I48"/>
  <c r="H48"/>
  <c r="G48"/>
  <c r="F48"/>
  <c r="M47"/>
  <c r="L47"/>
  <c r="I47"/>
  <c r="H47"/>
  <c r="G47"/>
  <c r="F47"/>
  <c r="M46"/>
  <c r="L46"/>
  <c r="I46"/>
  <c r="H46"/>
  <c r="G46"/>
  <c r="F46"/>
  <c r="M45"/>
  <c r="L45"/>
  <c r="I45"/>
  <c r="H45"/>
  <c r="G45"/>
  <c r="F45"/>
  <c r="M44"/>
  <c r="L44"/>
  <c r="I44"/>
  <c r="H44"/>
  <c r="G44"/>
  <c r="F44"/>
  <c r="M43"/>
  <c r="L43"/>
  <c r="I43"/>
  <c r="H43"/>
  <c r="G43"/>
  <c r="F43"/>
  <c r="M42"/>
  <c r="L42"/>
  <c r="I42"/>
  <c r="H42"/>
  <c r="G42"/>
  <c r="F42"/>
  <c r="M41"/>
  <c r="L41"/>
  <c r="I41"/>
  <c r="H41"/>
  <c r="G41"/>
  <c r="F41"/>
  <c r="M40"/>
  <c r="L40"/>
  <c r="I40"/>
  <c r="H40"/>
  <c r="G40"/>
  <c r="F40"/>
  <c r="M39"/>
  <c r="L39"/>
  <c r="I39"/>
  <c r="H39"/>
  <c r="G39"/>
  <c r="F39"/>
  <c r="M38"/>
  <c r="L38"/>
  <c r="I38"/>
  <c r="H38"/>
  <c r="G38"/>
  <c r="F38"/>
  <c r="M37"/>
  <c r="L37"/>
  <c r="I37"/>
  <c r="H37"/>
  <c r="G37"/>
  <c r="F37"/>
  <c r="M36"/>
  <c r="L36"/>
  <c r="I36"/>
  <c r="H36"/>
  <c r="G36"/>
  <c r="F36"/>
  <c r="M35"/>
  <c r="L35"/>
  <c r="I35"/>
  <c r="H35"/>
  <c r="G35"/>
  <c r="F35"/>
  <c r="M34"/>
  <c r="L34"/>
  <c r="I34"/>
  <c r="H34"/>
  <c r="G34"/>
  <c r="F34"/>
  <c r="M33"/>
  <c r="L33"/>
  <c r="I33"/>
  <c r="H33"/>
  <c r="G33"/>
  <c r="F33"/>
  <c r="M32"/>
  <c r="L32"/>
  <c r="I32"/>
  <c r="H32"/>
  <c r="G32"/>
  <c r="F32"/>
  <c r="M31"/>
  <c r="L31"/>
  <c r="I31"/>
  <c r="H31"/>
  <c r="G31"/>
  <c r="F31"/>
  <c r="M30"/>
  <c r="L30"/>
  <c r="I30"/>
  <c r="H30"/>
  <c r="G30"/>
  <c r="F30"/>
  <c r="M29"/>
  <c r="L29"/>
  <c r="I29"/>
  <c r="H29"/>
  <c r="G29"/>
  <c r="F29"/>
  <c r="M28"/>
  <c r="L28"/>
  <c r="I28"/>
  <c r="H28"/>
  <c r="G28"/>
  <c r="F28"/>
  <c r="M27"/>
  <c r="L27"/>
  <c r="I27"/>
  <c r="H27"/>
  <c r="G27"/>
  <c r="F27"/>
  <c r="M26"/>
  <c r="L26"/>
  <c r="I26"/>
  <c r="H26"/>
  <c r="G26"/>
  <c r="F26"/>
  <c r="M25"/>
  <c r="L25"/>
  <c r="I25"/>
  <c r="H25"/>
  <c r="G25"/>
  <c r="F25"/>
  <c r="M24"/>
  <c r="L24"/>
  <c r="I24"/>
  <c r="H24"/>
  <c r="G24"/>
  <c r="F24"/>
  <c r="M23"/>
  <c r="L23"/>
  <c r="I23"/>
  <c r="H23"/>
  <c r="G23"/>
  <c r="F23"/>
  <c r="M22"/>
  <c r="L22"/>
  <c r="I22"/>
  <c r="H22"/>
  <c r="G22"/>
  <c r="F22"/>
  <c r="M21"/>
  <c r="L21"/>
  <c r="I21"/>
  <c r="H21"/>
  <c r="G21"/>
  <c r="F21"/>
  <c r="M20"/>
  <c r="L20"/>
  <c r="I20"/>
  <c r="H20"/>
  <c r="G20"/>
  <c r="F20"/>
  <c r="M19"/>
  <c r="L19"/>
  <c r="I19"/>
  <c r="H19"/>
  <c r="G19"/>
  <c r="F19"/>
  <c r="M18"/>
  <c r="L18"/>
  <c r="I18"/>
  <c r="H18"/>
  <c r="G18"/>
  <c r="F18"/>
  <c r="M17"/>
  <c r="L17"/>
  <c r="I17"/>
  <c r="H17"/>
  <c r="G17"/>
  <c r="F17"/>
  <c r="M16"/>
  <c r="L16"/>
  <c r="I16"/>
  <c r="H16"/>
  <c r="G16"/>
  <c r="F16"/>
  <c r="M15"/>
  <c r="L15"/>
  <c r="I15"/>
  <c r="H15"/>
  <c r="G15"/>
  <c r="F15"/>
  <c r="M14"/>
  <c r="L14"/>
  <c r="I14"/>
  <c r="H14"/>
  <c r="G14"/>
  <c r="F14"/>
  <c r="M13"/>
  <c r="L13"/>
  <c r="I13"/>
  <c r="H13"/>
  <c r="G13"/>
  <c r="F13"/>
  <c r="M12"/>
  <c r="L12"/>
  <c r="I12"/>
  <c r="H12"/>
  <c r="G12"/>
  <c r="F12"/>
  <c r="M11"/>
  <c r="L11"/>
  <c r="I11"/>
  <c r="H11"/>
  <c r="G11"/>
  <c r="F11"/>
  <c r="M10"/>
  <c r="L10"/>
  <c r="I10"/>
  <c r="H10"/>
  <c r="G10"/>
  <c r="F10"/>
  <c r="M9"/>
  <c r="L9"/>
  <c r="I9"/>
  <c r="H9"/>
  <c r="G9"/>
  <c r="F9"/>
  <c r="M8"/>
  <c r="L8"/>
  <c r="I8"/>
  <c r="H8"/>
  <c r="G8"/>
  <c r="F8"/>
  <c r="M7"/>
  <c r="L7"/>
  <c r="I7"/>
  <c r="H7"/>
  <c r="G7"/>
  <c r="F7"/>
  <c r="M6"/>
  <c r="L6"/>
  <c r="I6"/>
  <c r="H6"/>
  <c r="G6"/>
  <c r="F6"/>
  <c r="M5"/>
  <c r="L5"/>
  <c r="I5"/>
  <c r="H5"/>
  <c r="G5"/>
  <c r="F5"/>
  <c r="M4"/>
  <c r="L4"/>
  <c r="I4"/>
  <c r="H4"/>
  <c r="G4"/>
  <c r="F4"/>
  <c r="M3"/>
  <c r="L3"/>
  <c r="I3"/>
  <c r="H3"/>
  <c r="G3"/>
  <c r="F3"/>
  <c r="M2"/>
  <c r="L2"/>
  <c r="I2"/>
  <c r="H2"/>
  <c r="G2"/>
  <c r="F2"/>
  <c r="G142" i="10"/>
  <c r="G158"/>
  <c r="G222"/>
  <c r="G139"/>
  <c r="G163"/>
  <c r="G171"/>
  <c r="G179"/>
  <c r="G187"/>
  <c r="G195"/>
  <c r="G203"/>
  <c r="G211"/>
  <c r="G219"/>
  <c r="G227"/>
  <c r="J230"/>
  <c r="F230"/>
  <c r="G235"/>
  <c r="J238"/>
  <c r="F238"/>
  <c r="G243"/>
  <c r="G251"/>
  <c r="J254"/>
  <c r="F254"/>
  <c r="G259"/>
  <c r="G267"/>
  <c r="J123"/>
  <c r="F123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126"/>
  <c r="G150"/>
  <c r="G166"/>
  <c r="G190"/>
  <c r="G198"/>
  <c r="G214"/>
  <c r="G270"/>
  <c r="G155"/>
  <c r="G157"/>
  <c r="G173"/>
  <c r="G205"/>
  <c r="G229"/>
  <c r="G245"/>
  <c r="G122"/>
  <c r="G138"/>
  <c r="G178"/>
  <c r="G194"/>
  <c r="J197"/>
  <c r="F197"/>
  <c r="G202"/>
  <c r="G218"/>
  <c r="J221"/>
  <c r="F221"/>
  <c r="G226"/>
  <c r="J229"/>
  <c r="F229"/>
  <c r="G242"/>
  <c r="G250"/>
  <c r="G258"/>
  <c r="G266"/>
  <c r="G127"/>
  <c r="G135"/>
  <c r="G143"/>
  <c r="G151"/>
  <c r="G159"/>
  <c r="G167"/>
  <c r="G175"/>
  <c r="G183"/>
  <c r="G191"/>
  <c r="G199"/>
  <c r="G207"/>
  <c r="J210"/>
  <c r="F210"/>
  <c r="G215"/>
  <c r="G223"/>
  <c r="G231"/>
  <c r="J234"/>
  <c r="F234"/>
  <c r="G239"/>
  <c r="J242"/>
  <c r="F242"/>
  <c r="G247"/>
  <c r="G255"/>
  <c r="J258"/>
  <c r="F258"/>
  <c r="G263"/>
  <c r="J266"/>
  <c r="F266"/>
  <c r="G271"/>
  <c r="G134"/>
  <c r="G182"/>
  <c r="G206"/>
  <c r="G262"/>
  <c r="G123"/>
  <c r="G131"/>
  <c r="G147"/>
  <c r="G133"/>
  <c r="G149"/>
  <c r="G189"/>
  <c r="G197"/>
  <c r="G237"/>
  <c r="G261"/>
  <c r="G130"/>
  <c r="G146"/>
  <c r="G170"/>
  <c r="G210"/>
  <c r="G234"/>
  <c r="J245"/>
  <c r="F245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174"/>
  <c r="G230"/>
  <c r="G238"/>
  <c r="G246"/>
  <c r="G254"/>
  <c r="G125"/>
  <c r="G141"/>
  <c r="G165"/>
  <c r="G181"/>
  <c r="G213"/>
  <c r="G221"/>
  <c r="G253"/>
  <c r="G269"/>
  <c r="G154"/>
  <c r="G162"/>
  <c r="G186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O34"/>
  <c r="N2"/>
  <c r="N10"/>
  <c r="N18"/>
  <c r="N24"/>
  <c r="N28"/>
  <c r="N34"/>
  <c r="N40"/>
  <c r="N48"/>
  <c r="N54"/>
  <c r="N60"/>
  <c r="N70"/>
  <c r="N78"/>
  <c r="N84"/>
  <c r="N90"/>
  <c r="N96"/>
  <c r="N102"/>
  <c r="N108"/>
  <c r="N114"/>
  <c r="P3"/>
  <c r="P7"/>
  <c r="P11"/>
  <c r="P17"/>
  <c r="P23"/>
  <c r="P27"/>
  <c r="P31"/>
  <c r="P35"/>
  <c r="P39"/>
  <c r="P45"/>
  <c r="P49"/>
  <c r="P53"/>
  <c r="P57"/>
  <c r="P61"/>
  <c r="P65"/>
  <c r="P71"/>
  <c r="P75"/>
  <c r="P79"/>
  <c r="P85"/>
  <c r="P89"/>
  <c r="P93"/>
  <c r="P97"/>
  <c r="P101"/>
  <c r="P105"/>
  <c r="P109"/>
  <c r="P113"/>
  <c r="P115"/>
  <c r="P117"/>
  <c r="P119"/>
  <c r="P121"/>
  <c r="O3"/>
  <c r="O5"/>
  <c r="O7"/>
  <c r="O9"/>
  <c r="O11"/>
  <c r="O13"/>
  <c r="O15"/>
  <c r="O17"/>
  <c r="O19"/>
  <c r="O21"/>
  <c r="O23"/>
  <c r="O25"/>
  <c r="O27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  <c r="O93"/>
  <c r="O95"/>
  <c r="O97"/>
  <c r="O99"/>
  <c r="O101"/>
  <c r="O103"/>
  <c r="O105"/>
  <c r="O107"/>
  <c r="O109"/>
  <c r="O111"/>
  <c r="O113"/>
  <c r="O115"/>
  <c r="O117"/>
  <c r="O119"/>
  <c r="O121"/>
  <c r="O8"/>
  <c r="O14"/>
  <c r="O18"/>
  <c r="O24"/>
  <c r="O30"/>
  <c r="O38"/>
  <c r="O44"/>
  <c r="O50"/>
  <c r="O56"/>
  <c r="O62"/>
  <c r="O66"/>
  <c r="O72"/>
  <c r="O74"/>
  <c r="O78"/>
  <c r="O86"/>
  <c r="O90"/>
  <c r="O94"/>
  <c r="O98"/>
  <c r="O102"/>
  <c r="O106"/>
  <c r="O110"/>
  <c r="O114"/>
  <c r="O118"/>
  <c r="N4"/>
  <c r="N14"/>
  <c r="N20"/>
  <c r="N30"/>
  <c r="N36"/>
  <c r="N42"/>
  <c r="N50"/>
  <c r="N58"/>
  <c r="N64"/>
  <c r="N72"/>
  <c r="N76"/>
  <c r="N80"/>
  <c r="N86"/>
  <c r="N92"/>
  <c r="N98"/>
  <c r="N106"/>
  <c r="P15"/>
  <c r="P43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O4"/>
  <c r="O10"/>
  <c r="O16"/>
  <c r="O22"/>
  <c r="O32"/>
  <c r="O40"/>
  <c r="O46"/>
  <c r="O52"/>
  <c r="O58"/>
  <c r="O64"/>
  <c r="O70"/>
  <c r="O76"/>
  <c r="O80"/>
  <c r="O84"/>
  <c r="O88"/>
  <c r="O92"/>
  <c r="O96"/>
  <c r="O100"/>
  <c r="O104"/>
  <c r="O108"/>
  <c r="O112"/>
  <c r="O116"/>
  <c r="O120"/>
  <c r="N6"/>
  <c r="N12"/>
  <c r="N26"/>
  <c r="N44"/>
  <c r="N66"/>
  <c r="O2"/>
  <c r="O6"/>
  <c r="O12"/>
  <c r="O20"/>
  <c r="O26"/>
  <c r="O28"/>
  <c r="O36"/>
  <c r="O42"/>
  <c r="O48"/>
  <c r="O54"/>
  <c r="O60"/>
  <c r="O68"/>
  <c r="O82"/>
  <c r="N8"/>
  <c r="N16"/>
  <c r="N22"/>
  <c r="N32"/>
  <c r="N38"/>
  <c r="N46"/>
  <c r="N52"/>
  <c r="N56"/>
  <c r="N62"/>
  <c r="N68"/>
  <c r="N74"/>
  <c r="N82"/>
  <c r="N88"/>
  <c r="N94"/>
  <c r="N100"/>
  <c r="N104"/>
  <c r="N110"/>
  <c r="N112"/>
  <c r="N116"/>
  <c r="N118"/>
  <c r="N120"/>
  <c r="P5"/>
  <c r="P9"/>
  <c r="P13"/>
  <c r="P19"/>
  <c r="P21"/>
  <c r="P25"/>
  <c r="P29"/>
  <c r="P33"/>
  <c r="P37"/>
  <c r="P41"/>
  <c r="P47"/>
  <c r="P51"/>
  <c r="P55"/>
  <c r="P59"/>
  <c r="P63"/>
  <c r="P67"/>
  <c r="P69"/>
  <c r="P73"/>
  <c r="P77"/>
  <c r="P81"/>
  <c r="P83"/>
  <c r="P87"/>
  <c r="P91"/>
  <c r="P95"/>
  <c r="P99"/>
  <c r="P103"/>
  <c r="P107"/>
  <c r="P111"/>
  <c r="P2"/>
  <c r="P4"/>
  <c r="P6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/>
  <c r="P52"/>
  <c r="P54"/>
  <c r="P56"/>
  <c r="P58"/>
  <c r="P60"/>
  <c r="P62"/>
  <c r="P64"/>
  <c r="P66"/>
  <c r="P68"/>
  <c r="P70"/>
  <c r="P72"/>
  <c r="P74"/>
  <c r="P76"/>
  <c r="P78"/>
  <c r="P80"/>
  <c r="P82"/>
  <c r="P84"/>
  <c r="P86"/>
  <c r="P88"/>
  <c r="P90"/>
  <c r="P92"/>
  <c r="P94"/>
  <c r="P96"/>
  <c r="P98"/>
  <c r="P100"/>
  <c r="P102"/>
  <c r="P104"/>
  <c r="P106"/>
  <c r="P108"/>
  <c r="P110"/>
  <c r="P112"/>
  <c r="P114"/>
  <c r="P116"/>
  <c r="P118"/>
  <c r="P120"/>
  <c r="E147"/>
  <c r="J147"/>
  <c r="E179"/>
  <c r="J179"/>
  <c r="E211"/>
  <c r="J211"/>
  <c r="E235"/>
  <c r="J235"/>
  <c r="E259"/>
  <c r="J259"/>
  <c r="E128"/>
  <c r="J128"/>
  <c r="E184"/>
  <c r="J184"/>
  <c r="E208"/>
  <c r="J208"/>
  <c r="E256"/>
  <c r="J256"/>
  <c r="E272"/>
  <c r="J272"/>
  <c r="E149"/>
  <c r="J149"/>
  <c r="E173"/>
  <c r="J173"/>
  <c r="E122"/>
  <c r="J122"/>
  <c r="E170"/>
  <c r="J170"/>
  <c r="E194"/>
  <c r="J194"/>
  <c r="E218"/>
  <c r="J218"/>
  <c r="E250"/>
  <c r="J250"/>
  <c r="E127"/>
  <c r="J127"/>
  <c r="E135"/>
  <c r="J135"/>
  <c r="E143"/>
  <c r="J143"/>
  <c r="E151"/>
  <c r="J151"/>
  <c r="E159"/>
  <c r="J159"/>
  <c r="E167"/>
  <c r="J167"/>
  <c r="E175"/>
  <c r="J175"/>
  <c r="E183"/>
  <c r="J183"/>
  <c r="E191"/>
  <c r="J191"/>
  <c r="E199"/>
  <c r="J199"/>
  <c r="E207"/>
  <c r="J207"/>
  <c r="E215"/>
  <c r="J215"/>
  <c r="E223"/>
  <c r="J223"/>
  <c r="E231"/>
  <c r="J231"/>
  <c r="E239"/>
  <c r="J239"/>
  <c r="E247"/>
  <c r="J247"/>
  <c r="E255"/>
  <c r="J255"/>
  <c r="E263"/>
  <c r="J263"/>
  <c r="E271"/>
  <c r="J271"/>
  <c r="E131"/>
  <c r="J131"/>
  <c r="E187"/>
  <c r="J187"/>
  <c r="E219"/>
  <c r="J219"/>
  <c r="E243"/>
  <c r="J243"/>
  <c r="E267"/>
  <c r="J267"/>
  <c r="E152"/>
  <c r="J152"/>
  <c r="E176"/>
  <c r="J176"/>
  <c r="E200"/>
  <c r="J200"/>
  <c r="E232"/>
  <c r="J232"/>
  <c r="E264"/>
  <c r="J264"/>
  <c r="E141"/>
  <c r="J141"/>
  <c r="E157"/>
  <c r="J157"/>
  <c r="E189"/>
  <c r="J189"/>
  <c r="E253"/>
  <c r="J253"/>
  <c r="E269"/>
  <c r="J269"/>
  <c r="E138"/>
  <c r="J138"/>
  <c r="E124"/>
  <c r="J124"/>
  <c r="E132"/>
  <c r="J132"/>
  <c r="E140"/>
  <c r="J140"/>
  <c r="E148"/>
  <c r="J148"/>
  <c r="E156"/>
  <c r="J156"/>
  <c r="E164"/>
  <c r="J164"/>
  <c r="E172"/>
  <c r="J172"/>
  <c r="E180"/>
  <c r="J180"/>
  <c r="E188"/>
  <c r="J188"/>
  <c r="E196"/>
  <c r="J196"/>
  <c r="E204"/>
  <c r="J204"/>
  <c r="E212"/>
  <c r="J212"/>
  <c r="E220"/>
  <c r="J220"/>
  <c r="E228"/>
  <c r="J228"/>
  <c r="E236"/>
  <c r="J236"/>
  <c r="E244"/>
  <c r="J244"/>
  <c r="E252"/>
  <c r="J252"/>
  <c r="E260"/>
  <c r="J260"/>
  <c r="E268"/>
  <c r="J268"/>
  <c r="E163"/>
  <c r="J163"/>
  <c r="E171"/>
  <c r="J171"/>
  <c r="E195"/>
  <c r="J195"/>
  <c r="E227"/>
  <c r="J227"/>
  <c r="E251"/>
  <c r="J251"/>
  <c r="E136"/>
  <c r="J136"/>
  <c r="E160"/>
  <c r="J160"/>
  <c r="E224"/>
  <c r="J224"/>
  <c r="E248"/>
  <c r="J248"/>
  <c r="E125"/>
  <c r="J125"/>
  <c r="E165"/>
  <c r="J165"/>
  <c r="E213"/>
  <c r="J213"/>
  <c r="E237"/>
  <c r="J237"/>
  <c r="E130"/>
  <c r="J130"/>
  <c r="E154"/>
  <c r="J154"/>
  <c r="E186"/>
  <c r="J186"/>
  <c r="E226"/>
  <c r="J226"/>
  <c r="E129"/>
  <c r="J129"/>
  <c r="E137"/>
  <c r="J137"/>
  <c r="E145"/>
  <c r="J145"/>
  <c r="E153"/>
  <c r="J153"/>
  <c r="E161"/>
  <c r="J161"/>
  <c r="E169"/>
  <c r="J169"/>
  <c r="E177"/>
  <c r="J177"/>
  <c r="E185"/>
  <c r="J185"/>
  <c r="E193"/>
  <c r="J193"/>
  <c r="E201"/>
  <c r="J201"/>
  <c r="E209"/>
  <c r="J209"/>
  <c r="E217"/>
  <c r="J217"/>
  <c r="E225"/>
  <c r="J225"/>
  <c r="E233"/>
  <c r="J233"/>
  <c r="E241"/>
  <c r="J241"/>
  <c r="E249"/>
  <c r="J249"/>
  <c r="E257"/>
  <c r="J257"/>
  <c r="E265"/>
  <c r="J265"/>
  <c r="E139"/>
  <c r="J139"/>
  <c r="E155"/>
  <c r="J155"/>
  <c r="E203"/>
  <c r="J203"/>
  <c r="E144"/>
  <c r="J144"/>
  <c r="E168"/>
  <c r="J168"/>
  <c r="E192"/>
  <c r="J192"/>
  <c r="E216"/>
  <c r="J216"/>
  <c r="E240"/>
  <c r="J240"/>
  <c r="E133"/>
  <c r="J133"/>
  <c r="E181"/>
  <c r="J181"/>
  <c r="E205"/>
  <c r="J205"/>
  <c r="E261"/>
  <c r="J261"/>
  <c r="E146"/>
  <c r="J146"/>
  <c r="E162"/>
  <c r="J162"/>
  <c r="E178"/>
  <c r="J178"/>
  <c r="E202"/>
  <c r="J202"/>
  <c r="E126"/>
  <c r="J126"/>
  <c r="E134"/>
  <c r="J134"/>
  <c r="E142"/>
  <c r="J142"/>
  <c r="E150"/>
  <c r="J150"/>
  <c r="E158"/>
  <c r="J158"/>
  <c r="E166"/>
  <c r="J166"/>
  <c r="E174"/>
  <c r="J174"/>
  <c r="E182"/>
  <c r="J182"/>
  <c r="E190"/>
  <c r="J190"/>
  <c r="E198"/>
  <c r="J198"/>
  <c r="E206"/>
  <c r="J206"/>
  <c r="E214"/>
  <c r="J214"/>
  <c r="E222"/>
  <c r="J222"/>
  <c r="E246"/>
  <c r="J246"/>
  <c r="E262"/>
  <c r="J262"/>
  <c r="E270"/>
  <c r="J270"/>
  <c r="G27" i="25" l="1"/>
  <c r="G26"/>
  <c r="F27"/>
  <c r="F28"/>
  <c r="G25"/>
  <c r="F25"/>
  <c r="D26"/>
  <c r="D27"/>
  <c r="C26"/>
  <c r="C25"/>
  <c r="C27"/>
  <c r="E9" i="27"/>
  <c r="O5"/>
  <c r="D95" i="22"/>
  <c r="M95" s="1"/>
  <c r="G24" i="25"/>
  <c r="C23"/>
  <c r="F24"/>
  <c r="C24"/>
  <c r="B5"/>
  <c r="B24"/>
  <c r="E24"/>
  <c r="B27"/>
  <c r="E27"/>
  <c r="G23"/>
  <c r="B26"/>
  <c r="E26"/>
  <c r="E25"/>
  <c r="B25"/>
  <c r="F23"/>
  <c r="D23"/>
  <c r="B23"/>
  <c r="E23"/>
  <c r="D24"/>
  <c r="N12" i="27"/>
  <c r="M10"/>
  <c r="K10"/>
  <c r="K11"/>
  <c r="K12"/>
  <c r="H20"/>
  <c r="L12"/>
  <c r="G12"/>
  <c r="D94" i="22"/>
  <c r="M94" s="1"/>
  <c r="O4" i="27"/>
  <c r="O12"/>
  <c r="O11"/>
  <c r="G11"/>
  <c r="O8"/>
  <c r="O10"/>
  <c r="O9"/>
  <c r="G10"/>
  <c r="O7"/>
  <c r="O6"/>
  <c r="E20" i="25"/>
  <c r="E22"/>
  <c r="E21"/>
  <c r="D21"/>
  <c r="D22"/>
  <c r="C21"/>
  <c r="C22"/>
  <c r="G7"/>
  <c r="F22"/>
  <c r="E6"/>
  <c r="D20"/>
  <c r="G5"/>
  <c r="C20"/>
  <c r="E15"/>
  <c r="F21"/>
  <c r="B21"/>
  <c r="B22"/>
  <c r="G22"/>
  <c r="F20"/>
  <c r="G20"/>
  <c r="G21"/>
  <c r="B20"/>
  <c r="B18"/>
  <c r="G12"/>
  <c r="D8" i="27"/>
  <c r="E12"/>
  <c r="F4"/>
  <c r="H4"/>
  <c r="F5"/>
  <c r="D5"/>
  <c r="E6"/>
  <c r="I10"/>
  <c r="D25" i="22"/>
  <c r="D74"/>
  <c r="F9" i="27"/>
  <c r="D23" i="22"/>
  <c r="F6" i="27"/>
  <c r="D28" i="22"/>
  <c r="D55"/>
  <c r="D15"/>
  <c r="J11" i="27"/>
  <c r="H10"/>
  <c r="F12"/>
  <c r="D63" i="22"/>
  <c r="D71"/>
  <c r="D21"/>
  <c r="D34"/>
  <c r="M11" i="27"/>
  <c r="D60" i="22"/>
  <c r="I6" i="27"/>
  <c r="D26" s="1"/>
  <c r="D53" i="22"/>
  <c r="D65"/>
  <c r="D73"/>
  <c r="C5" i="27"/>
  <c r="C4"/>
  <c r="E20"/>
  <c r="D90" i="22"/>
  <c r="M90" s="1"/>
  <c r="C12" i="27"/>
  <c r="F11"/>
  <c r="J4"/>
  <c r="N8"/>
  <c r="D33" i="22"/>
  <c r="D79"/>
  <c r="I5" i="27"/>
  <c r="E5"/>
  <c r="K4"/>
  <c r="D39" i="22"/>
  <c r="D10" i="27"/>
  <c r="C8"/>
  <c r="D7"/>
  <c r="D45" i="22"/>
  <c r="D66"/>
  <c r="C10" i="27"/>
  <c r="D11"/>
  <c r="L10"/>
  <c r="L11"/>
  <c r="D19" i="22"/>
  <c r="D24"/>
  <c r="D29"/>
  <c r="D78"/>
  <c r="H11" i="27"/>
  <c r="J7"/>
  <c r="H5"/>
  <c r="D49" i="22"/>
  <c r="D59"/>
  <c r="D69"/>
  <c r="D83"/>
  <c r="F20" i="27"/>
  <c r="D12"/>
  <c r="L20"/>
  <c r="D37" s="1"/>
  <c r="I12"/>
  <c r="D75" i="22"/>
  <c r="C9" i="27"/>
  <c r="L4"/>
  <c r="G8"/>
  <c r="H6"/>
  <c r="D51" i="22"/>
  <c r="D56"/>
  <c r="D61"/>
  <c r="I20" i="27"/>
  <c r="M9"/>
  <c r="N11"/>
  <c r="D43" i="22"/>
  <c r="D30"/>
  <c r="G4" i="27"/>
  <c r="D70" i="22"/>
  <c r="E11" i="27"/>
  <c r="D93" i="22"/>
  <c r="M93" s="1"/>
  <c r="J12" i="27"/>
  <c r="J6"/>
  <c r="H7"/>
  <c r="D17" i="22"/>
  <c r="D27"/>
  <c r="D81"/>
  <c r="H12" i="27"/>
  <c r="F10"/>
  <c r="J10"/>
  <c r="D38" i="22"/>
  <c r="G9" i="27"/>
  <c r="D35" i="22"/>
  <c r="J9" i="27"/>
  <c r="M20"/>
  <c r="E37" s="1"/>
  <c r="F7"/>
  <c r="I9"/>
  <c r="I8"/>
  <c r="D62" i="22"/>
  <c r="D67"/>
  <c r="N4" i="27"/>
  <c r="D44" i="22"/>
  <c r="D40"/>
  <c r="D20"/>
  <c r="D16"/>
  <c r="D58"/>
  <c r="D54"/>
  <c r="D68"/>
  <c r="D64"/>
  <c r="D46"/>
  <c r="D50"/>
  <c r="D31"/>
  <c r="D41"/>
  <c r="D52"/>
  <c r="D48"/>
  <c r="D18"/>
  <c r="D14"/>
  <c r="D22"/>
  <c r="D26"/>
  <c r="D32"/>
  <c r="D36"/>
  <c r="D88"/>
  <c r="M88" s="1"/>
  <c r="D92"/>
  <c r="M92" s="1"/>
  <c r="D37"/>
  <c r="D85"/>
  <c r="M85" s="1"/>
  <c r="D76"/>
  <c r="D72"/>
  <c r="D42"/>
  <c r="D47"/>
  <c r="D57"/>
  <c r="D77"/>
  <c r="D80"/>
  <c r="D20" i="27"/>
  <c r="E10"/>
  <c r="M4"/>
  <c r="L5"/>
  <c r="K6"/>
  <c r="F26" s="1"/>
  <c r="M12"/>
  <c r="C6"/>
  <c r="H9"/>
  <c r="J8"/>
  <c r="F8"/>
  <c r="I7"/>
  <c r="D4"/>
  <c r="I11"/>
  <c r="N6"/>
  <c r="M7"/>
  <c r="L8"/>
  <c r="K9"/>
  <c r="N9"/>
  <c r="G6"/>
  <c r="J5"/>
  <c r="E25" s="1"/>
  <c r="E38"/>
  <c r="G5"/>
  <c r="M5"/>
  <c r="L6"/>
  <c r="K7"/>
  <c r="M8"/>
  <c r="L9"/>
  <c r="H8"/>
  <c r="C7"/>
  <c r="I4"/>
  <c r="D6"/>
  <c r="C11"/>
  <c r="K5"/>
  <c r="N20"/>
  <c r="F37" s="1"/>
  <c r="G20"/>
  <c r="N10"/>
  <c r="G7"/>
  <c r="N7"/>
  <c r="K20"/>
  <c r="C37" s="1"/>
  <c r="D38"/>
  <c r="D9"/>
  <c r="E8"/>
  <c r="C20"/>
  <c r="N5"/>
  <c r="M6"/>
  <c r="L7"/>
  <c r="J20"/>
  <c r="K8"/>
  <c r="G36"/>
  <c r="C38"/>
  <c r="G39"/>
  <c r="G34"/>
  <c r="G35"/>
  <c r="B6" i="25"/>
  <c r="D17"/>
  <c r="D14"/>
  <c r="E8"/>
  <c r="D5"/>
  <c r="C7"/>
  <c r="D7"/>
  <c r="D10"/>
  <c r="C13"/>
  <c r="D19"/>
  <c r="C19"/>
  <c r="D8"/>
  <c r="C16"/>
  <c r="D11"/>
  <c r="B19"/>
  <c r="G9"/>
  <c r="G17"/>
  <c r="B9"/>
  <c r="C12"/>
  <c r="E18"/>
  <c r="F18"/>
  <c r="B16"/>
  <c r="E7"/>
  <c r="E19"/>
  <c r="C17"/>
  <c r="B11"/>
  <c r="D16"/>
  <c r="D18"/>
  <c r="E17"/>
  <c r="C6"/>
  <c r="G13"/>
  <c r="D13"/>
  <c r="F19"/>
  <c r="D9"/>
  <c r="E5"/>
  <c r="D6"/>
  <c r="C9"/>
  <c r="E14"/>
  <c r="B8"/>
  <c r="B12"/>
  <c r="G11"/>
  <c r="B14"/>
  <c r="F5"/>
  <c r="C10"/>
  <c r="E11"/>
  <c r="G19"/>
  <c r="D12"/>
  <c r="D15"/>
  <c r="G14"/>
  <c r="C11"/>
  <c r="G18"/>
  <c r="B10"/>
  <c r="C8"/>
  <c r="C5"/>
  <c r="F16"/>
  <c r="F8"/>
  <c r="F10"/>
  <c r="F12"/>
  <c r="F14"/>
  <c r="F13"/>
  <c r="F9"/>
  <c r="F11"/>
  <c r="F15"/>
  <c r="C14"/>
  <c r="E12"/>
  <c r="B15"/>
  <c r="E10"/>
  <c r="G16"/>
  <c r="G8"/>
  <c r="E9"/>
  <c r="B17"/>
  <c r="F17"/>
  <c r="C15"/>
  <c r="F6"/>
  <c r="G10"/>
  <c r="C18"/>
  <c r="E13"/>
  <c r="F7"/>
  <c r="G15"/>
  <c r="E16"/>
  <c r="G6"/>
  <c r="B13"/>
  <c r="B7"/>
  <c r="I26" i="27" l="1"/>
  <c r="J25"/>
  <c r="H27"/>
  <c r="M83" i="22"/>
  <c r="F82"/>
  <c r="F66"/>
  <c r="G25" i="27"/>
  <c r="H29"/>
  <c r="C26"/>
  <c r="J29"/>
  <c r="J26"/>
  <c r="C29"/>
  <c r="J28"/>
  <c r="C25"/>
  <c r="D27"/>
  <c r="D51"/>
  <c r="H28"/>
  <c r="F28"/>
  <c r="F29"/>
  <c r="D29"/>
  <c r="G27"/>
  <c r="I28"/>
  <c r="D25"/>
  <c r="C28"/>
  <c r="J27"/>
  <c r="I25"/>
  <c r="I27"/>
  <c r="H26"/>
  <c r="F27"/>
  <c r="E27"/>
  <c r="H25"/>
  <c r="E26"/>
  <c r="G26"/>
  <c r="E29"/>
  <c r="G28"/>
  <c r="F25"/>
  <c r="E28"/>
  <c r="I29"/>
  <c r="B48"/>
  <c r="D89" i="22"/>
  <c r="M89" s="1"/>
  <c r="D49" i="27"/>
  <c r="B51"/>
  <c r="D48"/>
  <c r="D50"/>
  <c r="B44"/>
  <c r="C43"/>
  <c r="C49"/>
  <c r="C51"/>
  <c r="D43"/>
  <c r="C50"/>
  <c r="C48"/>
  <c r="B49"/>
  <c r="B50"/>
  <c r="G37"/>
  <c r="H34" s="1"/>
  <c r="B43"/>
  <c r="C45"/>
  <c r="B47"/>
  <c r="G38"/>
  <c r="C47"/>
  <c r="G29"/>
  <c r="B46"/>
  <c r="C46"/>
  <c r="D84" i="22"/>
  <c r="M84" s="1"/>
  <c r="C27" i="27"/>
  <c r="D45"/>
  <c r="D91" i="22"/>
  <c r="M91" s="1"/>
  <c r="D87"/>
  <c r="M87" s="1"/>
  <c r="D28" i="27"/>
  <c r="D47"/>
  <c r="D44"/>
  <c r="B45"/>
  <c r="D82" i="22"/>
  <c r="M82" s="1"/>
  <c r="D86"/>
  <c r="M86" s="1"/>
  <c r="D46" i="27"/>
  <c r="C44"/>
  <c r="F98" i="22" l="1"/>
  <c r="L25" i="27"/>
  <c r="K25"/>
  <c r="L27"/>
  <c r="K26"/>
  <c r="K29"/>
  <c r="L28"/>
  <c r="L26"/>
  <c r="H37"/>
  <c r="H35"/>
  <c r="H36"/>
  <c r="H38"/>
  <c r="H39"/>
  <c r="L29"/>
  <c r="K28"/>
  <c r="K27"/>
</calcChain>
</file>

<file path=xl/sharedStrings.xml><?xml version="1.0" encoding="utf-8"?>
<sst xmlns="http://schemas.openxmlformats.org/spreadsheetml/2006/main" count="350" uniqueCount="211">
  <si>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</si>
  <si>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</si>
  <si>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</si>
  <si>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</si>
  <si>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</si>
  <si>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</si>
  <si>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</si>
  <si>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</si>
  <si>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</si>
  <si>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</si>
  <si>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</si>
  <si>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</si>
  <si>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</si>
  <si>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</si>
  <si>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</si>
  <si>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</si>
  <si>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</si>
  <si>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</si>
  <si>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</si>
  <si>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</si>
  <si>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</si>
  <si>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</si>
  <si>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</si>
  <si>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</si>
  <si>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</si>
  <si>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</si>
  <si>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</si>
  <si>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</si>
  <si>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</si>
  <si>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</si>
  <si>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</si>
  <si>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</si>
  <si>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</si>
  <si>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</si>
  <si>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</si>
  <si>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</si>
  <si>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</si>
  <si>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</si>
  <si>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 xml:space="preserve">Sectoral Indicators ..  Indicators .. Mining ..  Copper output and export .. Monthly output 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</si>
  <si>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</si>
  <si>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</si>
  <si>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</si>
  <si>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</si>
  <si>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</si>
  <si>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</si>
  <si>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</si>
  <si>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</si>
  <si>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</si>
  <si>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</si>
  <si>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</si>
  <si>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</si>
  <si>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</si>
  <si>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</si>
  <si>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</si>
  <si>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</si>
  <si>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</si>
  <si>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</si>
  <si>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</si>
  <si>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</si>
  <si>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</si>
  <si>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</si>
  <si>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</si>
  <si>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</si>
  <si>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</si>
  <si>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</si>
  <si>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</si>
  <si>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</si>
  <si>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</si>
  <si>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</si>
  <si>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</si>
  <si>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</si>
  <si>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</si>
  <si>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Imports of fuels and lubricants (CIF)</t>
  </si>
  <si>
    <t>Macro Economic Statistics ..  Interest rate and monetary statistics ..  Monetary aggregates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</si>
  <si>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</si>
  <si>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</si>
  <si>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</si>
  <si>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</si>
  <si>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</si>
  <si>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</si>
  <si>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</si>
  <si>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</si>
  <si>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</si>
  <si>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</si>
  <si>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</si>
  <si>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</si>
  <si>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</si>
  <si>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</si>
  <si>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</si>
  <si>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</si>
  <si>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fuels and lubricants, NOMINAL</t>
  </si>
  <si>
    <t>Imports of capital goods, NOMINAL</t>
  </si>
  <si>
    <t>Exports, mining</t>
  </si>
  <si>
    <t>Electric power dispatch</t>
  </si>
  <si>
    <t>INE, Industrial output index</t>
  </si>
  <si>
    <t>INE, Trade sales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</si>
  <si>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</si>
  <si>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</si>
  <si>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</si>
  <si>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</si>
  <si>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</si>
  <si>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</si>
  <si>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</si>
  <si>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</si>
  <si>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</si>
  <si>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</si>
  <si>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nonfuel imports, NOMINAL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</si>
  <si>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</si>
  <si>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</si>
  <si>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</si>
  <si>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</si>
  <si>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</si>
  <si>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</si>
  <si>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</si>
  <si>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</si>
  <si>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</si>
  <si>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</si>
  <si>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</si>
  <si>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</si>
  <si>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</si>
  <si>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</si>
  <si>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</si>
  <si>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</si>
  <si>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</si>
  <si>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</si>
  <si>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Agriculture and forestry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</si>
  <si>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</si>
  <si>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</si>
  <si>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</si>
  <si>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</si>
  <si>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</si>
  <si>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</si>
  <si>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</si>
  <si>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</si>
  <si>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</si>
  <si>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</si>
  <si>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</si>
  <si>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</si>
  <si>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</si>
  <si>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</si>
  <si>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</si>
  <si>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</si>
  <si>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</si>
  <si>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</si>
  <si>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</si>
  <si>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</si>
  <si>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</si>
  <si>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</si>
  <si>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</si>
  <si>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</si>
  <si>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</si>
  <si>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</si>
  <si>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</si>
  <si>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</si>
  <si>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</si>
  <si>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NOM</t>
  </si>
  <si>
    <t>BC</t>
  </si>
  <si>
    <t>monthly - cred</t>
  </si>
  <si>
    <t>Gross domestic product expenditure, chained volume at previous year prices, linked series, seasonally adjusted, reference 2008 (millions of chained-pesos</t>
  </si>
  <si>
    <t>Imports of non fuels intermediate goods, NOMINAL</t>
  </si>
  <si>
    <t>P_X</t>
  </si>
  <si>
    <t>P_M</t>
  </si>
  <si>
    <t>Índice P de las exportaciones</t>
  </si>
  <si>
    <t>Índice P de las importaciones</t>
  </si>
  <si>
    <t>CLAUDIA</t>
  </si>
  <si>
    <t>tot</t>
  </si>
  <si>
    <t>cuenta financiera</t>
  </si>
  <si>
    <t>activos de reserva</t>
  </si>
  <si>
    <t>cta_fin</t>
  </si>
  <si>
    <t>IPSA</t>
  </si>
  <si>
    <t>Bloomberg</t>
  </si>
  <si>
    <t>http://si3.bcentral.cl/Siete/secure/cuadros/arboles.aspx</t>
  </si>
  <si>
    <t>Sector externo..Balanza de pagos..Balanza de pagos..Cuenta financiera..Flujos netos</t>
  </si>
  <si>
    <t>Cuenta financiera mensual</t>
  </si>
  <si>
    <t>Activos de reserva</t>
  </si>
  <si>
    <t>B. Central</t>
  </si>
  <si>
    <t>Según nuevo MBP, se le cambia el signo a la CF y se le agregan los activos de reserva</t>
  </si>
  <si>
    <t>bolsa</t>
  </si>
  <si>
    <t>bolsa NOM</t>
  </si>
  <si>
    <t>SA</t>
  </si>
  <si>
    <t>rgdp_sa</t>
  </si>
  <si>
    <t>monthly - tot</t>
  </si>
  <si>
    <t>monthly - bolsa</t>
  </si>
  <si>
    <t>monthly - cta_fin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</si>
  <si>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</si>
  <si>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</si>
  <si>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</si>
  <si>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</si>
  <si>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</si>
  <si>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</si>
  <si>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</si>
  <si>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</si>
  <si>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4. Real sales index, INE (base 2014=100)</t>
  </si>
  <si>
    <t>monthly - vta_auto</t>
  </si>
  <si>
    <t>fbcf</t>
  </si>
  <si>
    <t>exist</t>
  </si>
  <si>
    <t>Exportar Canasta</t>
  </si>
  <si>
    <t>Periodo</t>
  </si>
  <si>
    <t>Colocaciones sector privado, saldos en moneda nacional (Miles de millones de pesos )</t>
  </si>
  <si>
    <t>Colocaciones sector privado, saldos en moneda extranjera (Millones de dólares USA)</t>
  </si>
  <si>
    <t>privado mn millones $</t>
  </si>
  <si>
    <t>privado me millones $</t>
  </si>
  <si>
    <t>privado total millones $</t>
  </si>
  <si>
    <t>privado total millones $ real</t>
  </si>
  <si>
    <t>coloc reales CECI</t>
  </si>
  <si>
    <t>Principales estadísticas macro .. Tasa de Interés y Estadísticas Monetarias .. Colocaciones reales</t>
  </si>
  <si>
    <t>Colocaciones reales</t>
  </si>
  <si>
    <t>vtas_superm</t>
  </si>
  <si>
    <t>Índice general de ventas de supermercados, cifras a precios constantes, INE (base, promedio año 2014=100) (Indice)</t>
  </si>
  <si>
    <t>monthly - vtas_superm</t>
  </si>
  <si>
    <t>monthly - cpi</t>
  </si>
</sst>
</file>

<file path=xl/styles.xml><?xml version="1.0" encoding="utf-8"?>
<styleSheet xmlns="http://schemas.openxmlformats.org/spreadsheetml/2006/main">
  <numFmts count="13">
    <numFmt numFmtId="41" formatCode="_-* #,##0_-;\-* #,##0_-;_-* &quot;-&quot;_-;_-@_-"/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_(&quot;$&quot;* #,##0.00_);_(&quot;$&quot;* \(#,##0.00\);_(&quot;$&quot;* &quot;-&quot;??_);_(@_)"/>
    <numFmt numFmtId="172" formatCode="mmm\.yyyy"/>
    <numFmt numFmtId="173" formatCode="0.00000%"/>
    <numFmt numFmtId="174" formatCode="0.0000"/>
    <numFmt numFmtId="175" formatCode="0.00000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109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0" fontId="0" fillId="0" borderId="0" xfId="0" applyNumberFormat="1" applyFont="1" applyFill="1" applyAlignment="1">
      <alignment horizontal="right" vertical="center"/>
    </xf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top" wrapText="1"/>
    </xf>
    <xf numFmtId="0" fontId="25" fillId="0" borderId="0" xfId="36" applyNumberFormat="1" applyFont="1" applyFill="1" applyAlignment="1" applyProtection="1">
      <alignment horizontal="left" vertical="top" wrapText="1"/>
    </xf>
    <xf numFmtId="0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horizontal="left" vertical="top" wrapText="1"/>
    </xf>
    <xf numFmtId="0" fontId="13" fillId="0" borderId="0" xfId="36" applyNumberFormat="1" applyFill="1" applyAlignment="1" applyProtection="1">
      <alignment horizontal="left" vertical="top" wrapText="1"/>
    </xf>
    <xf numFmtId="0" fontId="19" fillId="0" borderId="0" xfId="0" applyNumberFormat="1" applyFont="1" applyFill="1" applyAlignment="1">
      <alignment vertical="center" wrapText="1"/>
    </xf>
    <xf numFmtId="0" fontId="0" fillId="36" borderId="0" xfId="0" applyNumberFormat="1" applyFill="1" applyAlignment="1">
      <alignment horizontal="left" vertical="top" wrapText="1"/>
    </xf>
    <xf numFmtId="166" fontId="19" fillId="0" borderId="10" xfId="0" applyNumberFormat="1" applyFont="1" applyBorder="1"/>
    <xf numFmtId="0" fontId="30" fillId="37" borderId="12" xfId="0" applyFont="1" applyFill="1" applyBorder="1" applyAlignment="1">
      <alignment wrapText="1"/>
    </xf>
    <xf numFmtId="4" fontId="30" fillId="37" borderId="12" xfId="0" applyNumberFormat="1" applyFont="1" applyFill="1" applyBorder="1" applyAlignment="1">
      <alignment wrapText="1"/>
    </xf>
    <xf numFmtId="172" fontId="30" fillId="0" borderId="12" xfId="0" applyNumberFormat="1" applyFont="1" applyBorder="1" applyAlignment="1">
      <alignment wrapText="1"/>
    </xf>
    <xf numFmtId="4" fontId="30" fillId="0" borderId="12" xfId="0" applyNumberFormat="1" applyFont="1" applyBorder="1" applyAlignment="1">
      <alignment wrapText="1"/>
    </xf>
    <xf numFmtId="172" fontId="0" fillId="0" borderId="0" xfId="0" applyNumberFormat="1"/>
    <xf numFmtId="0" fontId="2" fillId="0" borderId="0" xfId="0" applyFont="1"/>
    <xf numFmtId="4" fontId="30" fillId="36" borderId="12" xfId="0" applyNumberFormat="1" applyFont="1" applyFill="1" applyBorder="1" applyAlignment="1">
      <alignment wrapText="1"/>
    </xf>
    <xf numFmtId="10" fontId="0" fillId="0" borderId="0" xfId="47" applyNumberFormat="1" applyFont="1"/>
    <xf numFmtId="173" fontId="0" fillId="0" borderId="0" xfId="47" applyNumberFormat="1" applyFont="1"/>
    <xf numFmtId="17" fontId="0" fillId="0" borderId="0" xfId="0" applyNumberFormat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8" borderId="0" xfId="0" applyNumberFormat="1" applyFill="1"/>
    <xf numFmtId="4" fontId="0" fillId="38" borderId="0" xfId="0" applyNumberFormat="1" applyFill="1"/>
    <xf numFmtId="0" fontId="0" fillId="38" borderId="0" xfId="47" applyNumberFormat="1" applyFont="1" applyFill="1"/>
    <xf numFmtId="167" fontId="0" fillId="39" borderId="0" xfId="0" applyNumberFormat="1" applyFill="1"/>
    <xf numFmtId="4" fontId="0" fillId="39" borderId="0" xfId="0" applyNumberFormat="1" applyFill="1"/>
    <xf numFmtId="0" fontId="0" fillId="39" borderId="0" xfId="47" applyNumberFormat="1" applyFont="1" applyFill="1"/>
    <xf numFmtId="2" fontId="0" fillId="0" borderId="0" xfId="47" applyNumberFormat="1" applyFont="1"/>
    <xf numFmtId="2" fontId="0" fillId="38" borderId="0" xfId="47" applyNumberFormat="1" applyFont="1" applyFill="1"/>
    <xf numFmtId="2" fontId="0" fillId="39" borderId="0" xfId="47" applyNumberFormat="1" applyFont="1" applyFill="1"/>
    <xf numFmtId="174" fontId="0" fillId="0" borderId="0" xfId="47" applyNumberFormat="1" applyFont="1"/>
    <xf numFmtId="175" fontId="0" fillId="0" borderId="0" xfId="47" applyNumberFormat="1" applyFont="1"/>
    <xf numFmtId="167" fontId="0" fillId="0" borderId="0" xfId="0" applyNumberFormat="1" applyBorder="1"/>
    <xf numFmtId="166" fontId="0" fillId="0" borderId="0" xfId="0" applyNumberFormat="1" applyFill="1" applyBorder="1"/>
    <xf numFmtId="170" fontId="0" fillId="36" borderId="0" xfId="0" applyNumberFormat="1" applyFont="1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right"/>
    </xf>
    <xf numFmtId="0" fontId="0" fillId="36" borderId="0" xfId="0" applyNumberFormat="1" applyFont="1" applyFill="1" applyAlignment="1">
      <alignment horizontal="right" vertical="center"/>
    </xf>
    <xf numFmtId="170" fontId="0" fillId="0" borderId="0" xfId="0" applyNumberFormat="1" applyFont="1" applyFill="1"/>
    <xf numFmtId="0" fontId="20" fillId="0" borderId="0" xfId="0" applyNumberFormat="1" applyFont="1" applyFill="1" applyAlignment="1">
      <alignment horizontal="right"/>
    </xf>
    <xf numFmtId="0" fontId="20" fillId="36" borderId="0" xfId="0" applyNumberFormat="1" applyFont="1" applyFill="1" applyAlignment="1">
      <alignment horizontal="right"/>
    </xf>
    <xf numFmtId="0" fontId="0" fillId="0" borderId="10" xfId="0" applyBorder="1" applyAlignment="1">
      <alignment horizontal="center"/>
    </xf>
  </cellXfs>
  <cellStyles count="82">
    <cellStyle name="=C:\WINNT\SYSTEM32\COMMAND.COM" xfId="48"/>
    <cellStyle name="20% - Accent1" xfId="1" builtinId="30" customBuiltin="1"/>
    <cellStyle name="20% - Accent1 2" xfId="69"/>
    <cellStyle name="20% - Accent2" xfId="2" builtinId="34" customBuiltin="1"/>
    <cellStyle name="20% - Accent2 2" xfId="71"/>
    <cellStyle name="20% - Accent3" xfId="3" builtinId="38" customBuiltin="1"/>
    <cellStyle name="20% - Accent3 2" xfId="73"/>
    <cellStyle name="20% - Accent4" xfId="4" builtinId="42" customBuiltin="1"/>
    <cellStyle name="20% - Accent4 2" xfId="75"/>
    <cellStyle name="20% - Accent5" xfId="5" builtinId="46" customBuiltin="1"/>
    <cellStyle name="20% - Accent5 2" xfId="77"/>
    <cellStyle name="20% - Accent6" xfId="6" builtinId="50" customBuiltin="1"/>
    <cellStyle name="20% - Accent6 2" xfId="79"/>
    <cellStyle name="40% - Accent1" xfId="7" builtinId="31" customBuiltin="1"/>
    <cellStyle name="40% - Accent1 2" xfId="70"/>
    <cellStyle name="40% - Accent2" xfId="8" builtinId="35" customBuiltin="1"/>
    <cellStyle name="40% - Accent2 2" xfId="72"/>
    <cellStyle name="40% - Accent3" xfId="9" builtinId="39" customBuiltin="1"/>
    <cellStyle name="40% - Accent3 2" xfId="74"/>
    <cellStyle name="40% - Accent4" xfId="10" builtinId="43" customBuiltin="1"/>
    <cellStyle name="40% - Accent4 2" xfId="76"/>
    <cellStyle name="40% - Accent5" xfId="11" builtinId="47" customBuiltin="1"/>
    <cellStyle name="40% - Accent5 2" xfId="78"/>
    <cellStyle name="40% - Accent6" xfId="12" builtinId="51" customBuiltin="1"/>
    <cellStyle name="40% - Accent6 2" xfId="80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51"/>
    <cellStyle name="ANCLAS,REZONES Y SUS PARTES,DE FUNDICION,DE HIERRO O DE ACERO 2 2" xfId="66"/>
    <cellStyle name="ANCLAS,REZONES Y SUS PARTES,DE FUNDICION,DE HIERRO O DE ACERO_DEPE_IPC (CARIBE Ingles)" xfId="63"/>
    <cellStyle name="Bad" xfId="26" builtinId="27" customBuiltin="1"/>
    <cellStyle name="blp_datetime" xfId="81"/>
    <cellStyle name="Calculation" xfId="27" builtinId="22" customBuiltin="1"/>
    <cellStyle name="Check Cell" xfId="28" builtinId="23" customBuiltin="1"/>
    <cellStyle name="Comma 2" xfId="57"/>
    <cellStyle name="Comma 2 2" xfId="60"/>
    <cellStyle name="Comma 2 3" xfId="58"/>
    <cellStyle name="Comma 3" xfId="61"/>
    <cellStyle name="Comma 4" xfId="50"/>
    <cellStyle name="Currency 2" xfId="53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/>
    <cellStyle name="Input" xfId="37" builtinId="20" customBuiltin="1"/>
    <cellStyle name="Linked Cell" xfId="38" builtinId="24" customBuiltin="1"/>
    <cellStyle name="Millares [0]_base monetario temporal" xfId="49"/>
    <cellStyle name="Millares 2" xfId="39"/>
    <cellStyle name="Neutral" xfId="40" builtinId="28" customBuiltin="1"/>
    <cellStyle name="Normal" xfId="0" builtinId="0"/>
    <cellStyle name="Normal 2" xfId="41"/>
    <cellStyle name="Normal 2 2" xfId="65"/>
    <cellStyle name="Normal 3" xfId="55"/>
    <cellStyle name="Normal 3 2" xfId="56"/>
    <cellStyle name="Normal 4" xfId="59"/>
    <cellStyle name="Normal 5" xfId="52"/>
    <cellStyle name="Normal 6" xfId="64"/>
    <cellStyle name="Note" xfId="42" builtinId="10" customBuiltin="1"/>
    <cellStyle name="Note 2" xfId="67"/>
    <cellStyle name="Note 3" xfId="68"/>
    <cellStyle name="Output" xfId="43" builtinId="21" customBuiltin="1"/>
    <cellStyle name="Percent" xfId="47" builtinId="5"/>
    <cellStyle name="Percent 2" xfId="62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proyPIB!$M$81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proyPIB!$K$86:$L$97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proyPIB!$M$86:$M$97</c:f>
              <c:numCache>
                <c:formatCode>0.0</c:formatCode>
                <c:ptCount val="12"/>
                <c:pt idx="0">
                  <c:v>2.6166147533728923</c:v>
                </c:pt>
                <c:pt idx="1">
                  <c:v>2.1084478695048592</c:v>
                </c:pt>
                <c:pt idx="2">
                  <c:v>2.3827938897015732</c:v>
                </c:pt>
                <c:pt idx="3">
                  <c:v>1.9328405341976884</c:v>
                </c:pt>
                <c:pt idx="4">
                  <c:v>2.5355388270710932</c:v>
                </c:pt>
                <c:pt idx="5">
                  <c:v>1.6871481425048573</c:v>
                </c:pt>
                <c:pt idx="6">
                  <c:v>1.7580324074568887</c:v>
                </c:pt>
                <c:pt idx="7">
                  <c:v>0.46354054807218326</c:v>
                </c:pt>
                <c:pt idx="8">
                  <c:v>9.8648983970139881E-2</c:v>
                </c:pt>
                <c:pt idx="9">
                  <c:v>0.9259614224107926</c:v>
                </c:pt>
              </c:numCache>
            </c:numRef>
          </c:val>
        </c:ser>
        <c:ser>
          <c:idx val="1"/>
          <c:order val="1"/>
          <c:tx>
            <c:strRef>
              <c:f>proyPIB!$N$81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spPr>
              <a:ln>
                <a:noFill/>
                <a:prstDash val="dash"/>
              </a:ln>
            </c:spPr>
          </c:dPt>
          <c:dPt>
            <c:idx val="5"/>
            <c:spPr>
              <a:ln>
                <a:noFill/>
                <a:prstDash val="dash"/>
              </a:ln>
            </c:spPr>
          </c:dPt>
          <c:dPt>
            <c:idx val="6"/>
            <c:spPr>
              <a:ln>
                <a:noFill/>
                <a:prstDash val="dash"/>
              </a:ln>
            </c:spPr>
          </c:dPt>
          <c:cat>
            <c:multiLvlStrRef>
              <c:f>proyPIB!$K$86:$L$97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proyPIB!$N$86:$N$97</c:f>
              <c:numCache>
                <c:formatCode>0.0</c:formatCode>
                <c:ptCount val="12"/>
                <c:pt idx="10">
                  <c:v>2.2999999999999998</c:v>
                </c:pt>
                <c:pt idx="11">
                  <c:v>2.9</c:v>
                </c:pt>
              </c:numCache>
            </c:numRef>
          </c:val>
        </c:ser>
        <c:marker val="1"/>
        <c:axId val="156209536"/>
        <c:axId val="156211072"/>
      </c:lineChart>
      <c:catAx>
        <c:axId val="156209536"/>
        <c:scaling>
          <c:orientation val="minMax"/>
        </c:scaling>
        <c:axPos val="b"/>
        <c:numFmt formatCode="General" sourceLinked="1"/>
        <c:tickLblPos val="low"/>
        <c:crossAx val="156211072"/>
        <c:crosses val="autoZero"/>
        <c:auto val="1"/>
        <c:lblAlgn val="ctr"/>
        <c:lblOffset val="100"/>
      </c:catAx>
      <c:valAx>
        <c:axId val="156211072"/>
        <c:scaling>
          <c:orientation val="minMax"/>
        </c:scaling>
        <c:axPos val="l"/>
        <c:majorGridlines/>
        <c:numFmt formatCode="#,##0.0" sourceLinked="0"/>
        <c:tickLblPos val="nextTo"/>
        <c:crossAx val="15620953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58386176"/>
        <c:axId val="258384640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1.8065968050698933</c:v>
                </c:pt>
                <c:pt idx="1">
                  <c:v>2.2580745493713028</c:v>
                </c:pt>
                <c:pt idx="2">
                  <c:v>2.0077211365417069</c:v>
                </c:pt>
                <c:pt idx="3">
                  <c:v>2.6600679417609907</c:v>
                </c:pt>
                <c:pt idx="4">
                  <c:v>2.1357080366295023</c:v>
                </c:pt>
                <c:pt idx="5">
                  <c:v>2.273696489782262</c:v>
                </c:pt>
                <c:pt idx="6">
                  <c:v>2.404392113880327</c:v>
                </c:pt>
                <c:pt idx="7">
                  <c:v>1.7597525155136351</c:v>
                </c:pt>
              </c:numCache>
            </c:numRef>
          </c:val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8373120"/>
        <c:axId val="258374656"/>
      </c:lineChart>
      <c:dateAx>
        <c:axId val="258373120"/>
        <c:scaling>
          <c:orientation val="minMax"/>
        </c:scaling>
        <c:delete val="1"/>
        <c:axPos val="b"/>
        <c:numFmt formatCode="mmm/yy" sourceLinked="1"/>
        <c:tickLblPos val="none"/>
        <c:crossAx val="258374656"/>
        <c:crosses val="autoZero"/>
        <c:auto val="1"/>
        <c:lblOffset val="100"/>
      </c:dateAx>
      <c:valAx>
        <c:axId val="258374656"/>
        <c:scaling>
          <c:orientation val="minMax"/>
          <c:max val="8"/>
          <c:min val="-1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373120"/>
        <c:crosses val="autoZero"/>
        <c:crossBetween val="between"/>
      </c:valAx>
      <c:valAx>
        <c:axId val="25838464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386176"/>
        <c:crosses val="max"/>
        <c:crossBetween val="between"/>
      </c:valAx>
      <c:dateAx>
        <c:axId val="258386176"/>
        <c:scaling>
          <c:orientation val="minMax"/>
        </c:scaling>
        <c:delete val="1"/>
        <c:axPos val="b"/>
        <c:numFmt formatCode="mmm/yy" sourceLinked="1"/>
        <c:tickLblPos val="none"/>
        <c:crossAx val="258384640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156276224"/>
        <c:axId val="156274688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4.6866239839851387</c:v>
                </c:pt>
                <c:pt idx="1">
                  <c:v>5.840289169177626</c:v>
                </c:pt>
                <c:pt idx="2">
                  <c:v>3.7793941003795295</c:v>
                </c:pt>
                <c:pt idx="3">
                  <c:v>4.6876803304279013</c:v>
                </c:pt>
                <c:pt idx="4">
                  <c:v>7.3745237254642992</c:v>
                </c:pt>
                <c:pt idx="5">
                  <c:v>7.0659233885712602</c:v>
                </c:pt>
                <c:pt idx="6">
                  <c:v>1.7044534067253148</c:v>
                </c:pt>
                <c:pt idx="7">
                  <c:v>4.9070736790801206</c:v>
                </c:pt>
              </c:numCache>
            </c:numRef>
          </c:val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56250880"/>
        <c:axId val="156252416"/>
      </c:lineChart>
      <c:dateAx>
        <c:axId val="156250880"/>
        <c:scaling>
          <c:orientation val="minMax"/>
        </c:scaling>
        <c:delete val="1"/>
        <c:axPos val="b"/>
        <c:numFmt formatCode="mmm/yy" sourceLinked="1"/>
        <c:tickLblPos val="none"/>
        <c:crossAx val="156252416"/>
        <c:crosses val="autoZero"/>
        <c:auto val="1"/>
        <c:lblOffset val="100"/>
      </c:dateAx>
      <c:valAx>
        <c:axId val="156252416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6250880"/>
        <c:crosses val="autoZero"/>
        <c:crossBetween val="between"/>
      </c:valAx>
      <c:valAx>
        <c:axId val="15627468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156276224"/>
        <c:crosses val="max"/>
        <c:crossBetween val="between"/>
      </c:valAx>
      <c:dateAx>
        <c:axId val="156276224"/>
        <c:scaling>
          <c:orientation val="minMax"/>
        </c:scaling>
        <c:delete val="1"/>
        <c:axPos val="b"/>
        <c:numFmt formatCode="mmm/yy" sourceLinked="1"/>
        <c:tickLblPos val="none"/>
        <c:crossAx val="15627468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59608576"/>
        <c:axId val="259606784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1.5997656076036204</c:v>
                </c:pt>
                <c:pt idx="1">
                  <c:v>6.8985839780554281</c:v>
                </c:pt>
                <c:pt idx="2">
                  <c:v>-2.7602790254067977</c:v>
                </c:pt>
                <c:pt idx="3">
                  <c:v>-3.9923397097379021</c:v>
                </c:pt>
                <c:pt idx="4">
                  <c:v>-5.0533835335095816</c:v>
                </c:pt>
                <c:pt idx="5">
                  <c:v>-5.4744180112396563</c:v>
                </c:pt>
                <c:pt idx="6">
                  <c:v>-3.1646074865294471</c:v>
                </c:pt>
                <c:pt idx="7">
                  <c:v>4.8176425584463889</c:v>
                </c:pt>
              </c:numCache>
            </c:numRef>
          </c:val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9603456"/>
        <c:axId val="259605248"/>
      </c:lineChart>
      <c:dateAx>
        <c:axId val="259603456"/>
        <c:scaling>
          <c:orientation val="minMax"/>
        </c:scaling>
        <c:delete val="1"/>
        <c:axPos val="b"/>
        <c:numFmt formatCode="mmm/yy" sourceLinked="1"/>
        <c:tickLblPos val="none"/>
        <c:crossAx val="259605248"/>
        <c:crosses val="autoZero"/>
        <c:auto val="1"/>
        <c:lblOffset val="100"/>
      </c:dateAx>
      <c:valAx>
        <c:axId val="259605248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9603456"/>
        <c:crosses val="autoZero"/>
        <c:crossBetween val="between"/>
      </c:valAx>
      <c:valAx>
        <c:axId val="25960678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9608576"/>
        <c:crosses val="max"/>
        <c:crossBetween val="between"/>
      </c:valAx>
      <c:dateAx>
        <c:axId val="259608576"/>
        <c:scaling>
          <c:orientation val="minMax"/>
        </c:scaling>
        <c:delete val="1"/>
        <c:axPos val="b"/>
        <c:numFmt formatCode="mmm/yy" sourceLinked="1"/>
        <c:tickLblPos val="none"/>
        <c:crossAx val="25960678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60839680"/>
        <c:axId val="260838144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-5.361297670478427</c:v>
                </c:pt>
                <c:pt idx="1">
                  <c:v>-2.0442546635634273</c:v>
                </c:pt>
                <c:pt idx="2">
                  <c:v>-0.87191310222669571</c:v>
                </c:pt>
                <c:pt idx="3">
                  <c:v>0.83545051593574282</c:v>
                </c:pt>
                <c:pt idx="4">
                  <c:v>0.61154806235623749</c:v>
                </c:pt>
                <c:pt idx="5">
                  <c:v>0.14030036027143922</c:v>
                </c:pt>
                <c:pt idx="6">
                  <c:v>-2.0105661133681285</c:v>
                </c:pt>
                <c:pt idx="7">
                  <c:v>-4.1671984172520604</c:v>
                </c:pt>
              </c:numCache>
            </c:numRef>
          </c:val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9642880"/>
        <c:axId val="259644416"/>
      </c:lineChart>
      <c:dateAx>
        <c:axId val="259642880"/>
        <c:scaling>
          <c:orientation val="minMax"/>
        </c:scaling>
        <c:delete val="1"/>
        <c:axPos val="b"/>
        <c:numFmt formatCode="mmm/yy" sourceLinked="1"/>
        <c:tickLblPos val="none"/>
        <c:crossAx val="259644416"/>
        <c:crosses val="autoZero"/>
        <c:auto val="1"/>
        <c:lblOffset val="100"/>
      </c:dateAx>
      <c:valAx>
        <c:axId val="259644416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9642880"/>
        <c:crosses val="autoZero"/>
        <c:crossBetween val="between"/>
      </c:valAx>
      <c:valAx>
        <c:axId val="26083814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0839680"/>
        <c:crosses val="max"/>
        <c:crossBetween val="between"/>
      </c:valAx>
      <c:dateAx>
        <c:axId val="260839680"/>
        <c:scaling>
          <c:orientation val="minMax"/>
        </c:scaling>
        <c:delete val="1"/>
        <c:axPos val="b"/>
        <c:numFmt formatCode="mmm/yy" sourceLinked="1"/>
        <c:tickLblPos val="none"/>
        <c:crossAx val="26083814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60895488"/>
        <c:axId val="260881408"/>
      </c:barChart>
      <c:lineChart>
        <c:grouping val="standard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-5.9457405638772549</c:v>
                </c:pt>
                <c:pt idx="1">
                  <c:v>2.5112170853719862</c:v>
                </c:pt>
                <c:pt idx="2">
                  <c:v>-3.5178088901035132</c:v>
                </c:pt>
                <c:pt idx="3">
                  <c:v>-3.4292793084756745</c:v>
                </c:pt>
                <c:pt idx="4">
                  <c:v>-1.0822145876485223</c:v>
                </c:pt>
                <c:pt idx="5">
                  <c:v>-2.0266541671036364</c:v>
                </c:pt>
                <c:pt idx="6">
                  <c:v>3.8437436797078561E-2</c:v>
                </c:pt>
                <c:pt idx="7">
                  <c:v>4.6494127185827239</c:v>
                </c:pt>
              </c:numCache>
            </c:numRef>
          </c:val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60878336"/>
        <c:axId val="260879872"/>
      </c:lineChart>
      <c:dateAx>
        <c:axId val="260878336"/>
        <c:scaling>
          <c:orientation val="minMax"/>
        </c:scaling>
        <c:delete val="1"/>
        <c:axPos val="b"/>
        <c:numFmt formatCode="mmm/yy" sourceLinked="1"/>
        <c:tickLblPos val="none"/>
        <c:crossAx val="260879872"/>
        <c:crosses val="autoZero"/>
        <c:auto val="1"/>
        <c:lblOffset val="100"/>
      </c:dateAx>
      <c:valAx>
        <c:axId val="26087987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0878336"/>
        <c:crosses val="autoZero"/>
        <c:crossBetween val="between"/>
      </c:valAx>
      <c:valAx>
        <c:axId val="26088140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0895488"/>
        <c:crosses val="max"/>
        <c:crossBetween val="between"/>
      </c:valAx>
      <c:dateAx>
        <c:axId val="260895488"/>
        <c:scaling>
          <c:orientation val="minMax"/>
        </c:scaling>
        <c:delete val="1"/>
        <c:axPos val="b"/>
        <c:numFmt formatCode="mmm/yy" sourceLinked="1"/>
        <c:tickLblPos val="none"/>
        <c:crossAx val="26088140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88" l="0.70000000000000062" r="0.70000000000000062" t="0.7500000000000128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CatName val="1"/>
              <c:showPercent val="1"/>
            </c:dLbl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92602.50385402891</c:v>
                </c:pt>
                <c:pt idx="1">
                  <c:v>19458.29091789321</c:v>
                </c:pt>
                <c:pt idx="2">
                  <c:v>30599.24679923425</c:v>
                </c:pt>
                <c:pt idx="3">
                  <c:v>3297.2254118392411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499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0.63444942323301623</c:v>
                </c:pt>
              </c:numCache>
            </c:numRef>
          </c:val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0.13331498540706543</c:v>
                </c:pt>
              </c:numCache>
            </c:numRef>
          </c:val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0.20964524365065801</c:v>
                </c:pt>
              </c:numCache>
            </c:numRef>
          </c:val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542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crec_trim!$H$37</c:f>
              <c:numCache>
                <c:formatCode>0.0%</c:formatCode>
                <c:ptCount val="1"/>
                <c:pt idx="0">
                  <c:v>2.2590347709260526E-2</c:v>
                </c:pt>
              </c:numCache>
            </c:numRef>
          </c:val>
        </c:ser>
        <c:gapWidth val="55"/>
        <c:overlap val="100"/>
        <c:axId val="266962432"/>
        <c:axId val="266963968"/>
      </c:barChart>
      <c:catAx>
        <c:axId val="266962432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6963968"/>
        <c:crosses val="autoZero"/>
        <c:auto val="1"/>
        <c:lblAlgn val="ctr"/>
        <c:lblOffset val="100"/>
      </c:catAx>
      <c:valAx>
        <c:axId val="266963968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66962432"/>
        <c:crosses val="autoZero"/>
        <c:crossBetween val="between"/>
      </c:valAx>
    </c:plotArea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cpi</c:v>
                </c:pt>
              </c:strCache>
            </c:strRef>
          </c:tx>
          <c:marker>
            <c:symbol val="none"/>
          </c:marker>
          <c:cat>
            <c:numRef>
              <c:f>crec_mensuales!$A$5:$A$27</c:f>
              <c:numCache>
                <c:formatCode>mmm/yy;@</c:formatCode>
                <c:ptCount val="23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</c:numCache>
            </c:numRef>
          </c:cat>
          <c:val>
            <c:numRef>
              <c:f>crec_mensuales!$B$5:$B$27</c:f>
              <c:numCache>
                <c:formatCode>0.0</c:formatCode>
                <c:ptCount val="23"/>
                <c:pt idx="0">
                  <c:v>4.6452475212254374</c:v>
                </c:pt>
                <c:pt idx="1">
                  <c:v>3.9890397008126799</c:v>
                </c:pt>
                <c:pt idx="2">
                  <c:v>3.9364980833350049</c:v>
                </c:pt>
                <c:pt idx="3">
                  <c:v>4.3789840573413175</c:v>
                </c:pt>
                <c:pt idx="4">
                  <c:v>4.788471764747948</c:v>
                </c:pt>
                <c:pt idx="5">
                  <c:v>4.7116213120337314</c:v>
                </c:pt>
                <c:pt idx="6">
                  <c:v>4.4518704694703537</c:v>
                </c:pt>
                <c:pt idx="7">
                  <c:v>4.1926353657930848</c:v>
                </c:pt>
                <c:pt idx="8">
                  <c:v>4.2433155618168739</c:v>
                </c:pt>
                <c:pt idx="9">
                  <c:v>4.2073549174450831</c:v>
                </c:pt>
                <c:pt idx="10">
                  <c:v>4.0198016208895737</c:v>
                </c:pt>
                <c:pt idx="11">
                  <c:v>3.3711137310435069</c:v>
                </c:pt>
                <c:pt idx="12">
                  <c:v>3.0955340700440814</c:v>
                </c:pt>
                <c:pt idx="13">
                  <c:v>2.847857305715995</c:v>
                </c:pt>
                <c:pt idx="14">
                  <c:v>2.9294744807606188</c:v>
                </c:pt>
                <c:pt idx="15">
                  <c:v>2.7081486557822165</c:v>
                </c:pt>
                <c:pt idx="16">
                  <c:v>2.7797260704900184</c:v>
                </c:pt>
                <c:pt idx="17">
                  <c:v>2.7400310854135412</c:v>
                </c:pt>
                <c:pt idx="18">
                  <c:v>2.7433346531996916</c:v>
                </c:pt>
                <c:pt idx="19">
                  <c:v>2.6550190850503252</c:v>
                </c:pt>
                <c:pt idx="20">
                  <c:v>2.5541121129889488</c:v>
                </c:pt>
                <c:pt idx="21">
                  <c:v>1.6973751687872962</c:v>
                </c:pt>
                <c:pt idx="22">
                  <c:v>1.6963472079301711</c:v>
                </c:pt>
              </c:numCache>
            </c:numRef>
          </c:val>
        </c:ser>
        <c:marker val="1"/>
        <c:axId val="267290496"/>
        <c:axId val="267292032"/>
      </c:lineChart>
      <c:dateAx>
        <c:axId val="267290496"/>
        <c:scaling>
          <c:orientation val="minMax"/>
        </c:scaling>
        <c:axPos val="b"/>
        <c:numFmt formatCode="mmm/yy;@" sourceLinked="1"/>
        <c:tickLblPos val="low"/>
        <c:crossAx val="267292032"/>
        <c:crosses val="autoZero"/>
        <c:auto val="1"/>
        <c:lblOffset val="100"/>
      </c:dateAx>
      <c:valAx>
        <c:axId val="267292032"/>
        <c:scaling>
          <c:orientation val="minMax"/>
        </c:scaling>
        <c:axPos val="l"/>
        <c:numFmt formatCode="0.0" sourceLinked="1"/>
        <c:tickLblPos val="nextTo"/>
        <c:crossAx val="267290496"/>
        <c:crosses val="autoZero"/>
        <c:crossBetween val="between"/>
      </c:valAx>
    </c:plotArea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683382</xdr:colOff>
      <xdr:row>85</xdr:row>
      <xdr:rowOff>52919</xdr:rowOff>
    </xdr:from>
    <xdr:to>
      <xdr:col>32</xdr:col>
      <xdr:colOff>314477</xdr:colOff>
      <xdr:row>100</xdr:row>
      <xdr:rowOff>105835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117"/>
  <sheetViews>
    <sheetView zoomScale="85" zoomScaleNormal="85" workbookViewId="0">
      <pane xSplit="4" ySplit="1" topLeftCell="E73" activePane="bottomRight" state="frozen"/>
      <selection activeCell="J25" sqref="J25"/>
      <selection pane="topRight" activeCell="J25" sqref="J25"/>
      <selection pane="bottomLeft" activeCell="J25" sqref="J25"/>
      <selection pane="bottomRight" activeCell="E1" sqref="E1"/>
    </sheetView>
  </sheetViews>
  <sheetFormatPr defaultRowHeight="1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>
      <c r="A1" s="24" t="s">
        <v>4</v>
      </c>
      <c r="B1" s="25" t="s">
        <v>0</v>
      </c>
      <c r="C1" s="25" t="s">
        <v>1</v>
      </c>
      <c r="D1" s="25" t="s">
        <v>63</v>
      </c>
      <c r="E1" s="3" t="s">
        <v>2</v>
      </c>
      <c r="F1" s="3" t="s">
        <v>180</v>
      </c>
      <c r="G1" s="3" t="s">
        <v>3</v>
      </c>
      <c r="H1" s="3" t="s">
        <v>11</v>
      </c>
      <c r="I1" s="3" t="s">
        <v>12</v>
      </c>
      <c r="J1" s="3" t="s">
        <v>194</v>
      </c>
      <c r="K1" s="3" t="s">
        <v>195</v>
      </c>
      <c r="L1" s="3" t="s">
        <v>13</v>
      </c>
      <c r="M1" s="3" t="s">
        <v>14</v>
      </c>
      <c r="N1" s="25" t="s">
        <v>132</v>
      </c>
      <c r="O1" s="3" t="s">
        <v>122</v>
      </c>
      <c r="P1" s="3" t="s">
        <v>123</v>
      </c>
    </row>
    <row r="2" spans="1:16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16401.0788091713</v>
      </c>
      <c r="F26" s="3">
        <f>IF(ISBLANK(HLOOKUP(F$1, q_preprocess!$1:$1048576, $D26, FALSE)), "", HLOOKUP(F$1, q_preprocess!$1:$1048576, $D26, FALSE))</f>
        <v>16421.089809212201</v>
      </c>
      <c r="G26" s="3">
        <f>IF(ISBLANK(HLOOKUP(G$1, q_preprocess!$1:$1048576, $D26, FALSE)), "", HLOOKUP(G$1, q_preprocess!$1:$1048576, $D26, FALSE))</f>
        <v>8929.3931280985598</v>
      </c>
      <c r="H26" s="3">
        <f>IF(ISBLANK(HLOOKUP(H$1, q_preprocess!$1:$1048576, $D26, FALSE)), "", HLOOKUP(H$1, q_preprocess!$1:$1048576, $D26, FALSE))</f>
        <v>1829.2812555755099</v>
      </c>
      <c r="I26" s="3">
        <f>IF(ISBLANK(HLOOKUP(I$1, q_preprocess!$1:$1048576, $D26, FALSE)), "", HLOOKUP(I$1, q_preprocess!$1:$1048576, $D26, FALSE))</f>
        <v>3707.8585633004027</v>
      </c>
      <c r="J26" s="3">
        <f>IF(ISBLANK(HLOOKUP(J$1, q_preprocess!$1:$1048576, $D26, FALSE)), "", HLOOKUP(J$1, q_preprocess!$1:$1048576, $D26, FALSE))</f>
        <v>2462.6896578876299</v>
      </c>
      <c r="K26" s="3">
        <f>IF(ISBLANK(HLOOKUP(K$1, q_preprocess!$1:$1048576, $D26, FALSE)), "", HLOOKUP(K$1, q_preprocess!$1:$1048576, $D26, FALSE))</f>
        <v>1245.1689054127728</v>
      </c>
      <c r="L26" s="3">
        <f>IF(ISBLANK(HLOOKUP(L$1, q_preprocess!$1:$1048576, $D26, FALSE)), "", HLOOKUP(L$1, q_preprocess!$1:$1048576, $D26, FALSE))</f>
        <v>5139.8881923681402</v>
      </c>
      <c r="M26" s="3">
        <f>IF(ISBLANK(HLOOKUP(M$1, q_preprocess!$1:$1048576, $D26, FALSE)), "", HLOOKUP(M$1, q_preprocess!$1:$1048576, $D26, FALSE))</f>
        <v>3205.3423301713101</v>
      </c>
      <c r="N26" s="3">
        <f>IF(ISBLANK(HLOOKUP(N$1, q_preprocess!$1:$1048576, $D26, FALSE)), "", HLOOKUP(N$1, q_preprocess!$1:$1048576, $D26, FALSE))</f>
        <v>3282.9458598142592</v>
      </c>
      <c r="O26" s="3">
        <f>IF(ISBLANK(HLOOKUP(O$1, q_preprocess!$1:$1048576, $D26, FALSE)), "", HLOOKUP(O$1, q_preprocess!$1:$1048576, $D26, FALSE))</f>
        <v>2492.1780181578602</v>
      </c>
      <c r="P26" s="3">
        <f>IF(ISBLANK(HLOOKUP(P$1, q_preprocess!$1:$1048576, $D26, FALSE)), "", HLOOKUP(P$1, q_preprocess!$1:$1048576, $D26, FALSE))</f>
        <v>9415.9760827528116</v>
      </c>
    </row>
    <row r="27" spans="1:16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16581.525824150802</v>
      </c>
      <c r="F27" s="3">
        <f>IF(ISBLANK(HLOOKUP(F$1, q_preprocess!$1:$1048576, $D27, FALSE)), "", HLOOKUP(F$1, q_preprocess!$1:$1048576, $D27, FALSE))</f>
        <v>16566.693735680401</v>
      </c>
      <c r="G27" s="3">
        <f>IF(ISBLANK(HLOOKUP(G$1, q_preprocess!$1:$1048576, $D27, FALSE)), "", HLOOKUP(G$1, q_preprocess!$1:$1048576, $D27, FALSE))</f>
        <v>9233.1749108327695</v>
      </c>
      <c r="H27" s="3">
        <f>IF(ISBLANK(HLOOKUP(H$1, q_preprocess!$1:$1048576, $D27, FALSE)), "", HLOOKUP(H$1, q_preprocess!$1:$1048576, $D27, FALSE))</f>
        <v>2325.2450900396698</v>
      </c>
      <c r="I27" s="3">
        <f>IF(ISBLANK(HLOOKUP(I$1, q_preprocess!$1:$1048576, $D27, FALSE)), "", HLOOKUP(I$1, q_preprocess!$1:$1048576, $D27, FALSE))</f>
        <v>3179.4640729587909</v>
      </c>
      <c r="J27" s="3">
        <f>IF(ISBLANK(HLOOKUP(J$1, q_preprocess!$1:$1048576, $D27, FALSE)), "", HLOOKUP(J$1, q_preprocess!$1:$1048576, $D27, FALSE))</f>
        <v>2565.0529764028902</v>
      </c>
      <c r="K27" s="3">
        <f>IF(ISBLANK(HLOOKUP(K$1, q_preprocess!$1:$1048576, $D27, FALSE)), "", HLOOKUP(K$1, q_preprocess!$1:$1048576, $D27, FALSE))</f>
        <v>614.41109655590071</v>
      </c>
      <c r="L27" s="3">
        <f>IF(ISBLANK(HLOOKUP(L$1, q_preprocess!$1:$1048576, $D27, FALSE)), "", HLOOKUP(L$1, q_preprocess!$1:$1048576, $D27, FALSE))</f>
        <v>4992.3091293871403</v>
      </c>
      <c r="M27" s="3">
        <f>IF(ISBLANK(HLOOKUP(M$1, q_preprocess!$1:$1048576, $D27, FALSE)), "", HLOOKUP(M$1, q_preprocess!$1:$1048576, $D27, FALSE))</f>
        <v>3148.66737906757</v>
      </c>
      <c r="N27" s="3">
        <f>IF(ISBLANK(HLOOKUP(N$1, q_preprocess!$1:$1048576, $D27, FALSE)), "", HLOOKUP(N$1, q_preprocess!$1:$1048576, $D27, FALSE))</f>
        <v>3046.9444293245751</v>
      </c>
      <c r="O27" s="3">
        <f>IF(ISBLANK(HLOOKUP(O$1, q_preprocess!$1:$1048576, $D27, FALSE)), "", HLOOKUP(O$1, q_preprocess!$1:$1048576, $D27, FALSE))</f>
        <v>2540.1236767252599</v>
      </c>
      <c r="P27" s="3">
        <f>IF(ISBLANK(HLOOKUP(P$1, q_preprocess!$1:$1048576, $D27, FALSE)), "", HLOOKUP(P$1, q_preprocess!$1:$1048576, $D27, FALSE))</f>
        <v>11233.293077376864</v>
      </c>
    </row>
    <row r="28" spans="1:16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16178.167815143899</v>
      </c>
      <c r="F28" s="3">
        <f>IF(ISBLANK(HLOOKUP(F$1, q_preprocess!$1:$1048576, $D28, FALSE)), "", HLOOKUP(F$1, q_preprocess!$1:$1048576, $D28, FALSE))</f>
        <v>16698.033001445001</v>
      </c>
      <c r="G28" s="3">
        <f>IF(ISBLANK(HLOOKUP(G$1, q_preprocess!$1:$1048576, $D28, FALSE)), "", HLOOKUP(G$1, q_preprocess!$1:$1048576, $D28, FALSE))</f>
        <v>9023.8376494660497</v>
      </c>
      <c r="H28" s="3">
        <f>IF(ISBLANK(HLOOKUP(H$1, q_preprocess!$1:$1048576, $D28, FALSE)), "", HLOOKUP(H$1, q_preprocess!$1:$1048576, $D28, FALSE))</f>
        <v>2357.3970546211499</v>
      </c>
      <c r="I28" s="3">
        <f>IF(ISBLANK(HLOOKUP(I$1, q_preprocess!$1:$1048576, $D28, FALSE)), "", HLOOKUP(I$1, q_preprocess!$1:$1048576, $D28, FALSE))</f>
        <v>2690.763762480999</v>
      </c>
      <c r="J28" s="3">
        <f>IF(ISBLANK(HLOOKUP(J$1, q_preprocess!$1:$1048576, $D28, FALSE)), "", HLOOKUP(J$1, q_preprocess!$1:$1048576, $D28, FALSE))</f>
        <v>2487.4802301189302</v>
      </c>
      <c r="K28" s="3">
        <f>IF(ISBLANK(HLOOKUP(K$1, q_preprocess!$1:$1048576, $D28, FALSE)), "", HLOOKUP(K$1, q_preprocess!$1:$1048576, $D28, FALSE))</f>
        <v>203.28353236206885</v>
      </c>
      <c r="L28" s="3">
        <f>IF(ISBLANK(HLOOKUP(L$1, q_preprocess!$1:$1048576, $D28, FALSE)), "", HLOOKUP(L$1, q_preprocess!$1:$1048576, $D28, FALSE))</f>
        <v>5168.7930818892901</v>
      </c>
      <c r="M28" s="3">
        <f>IF(ISBLANK(HLOOKUP(M$1, q_preprocess!$1:$1048576, $D28, FALSE)), "", HLOOKUP(M$1, q_preprocess!$1:$1048576, $D28, FALSE))</f>
        <v>3062.62373331359</v>
      </c>
      <c r="N28" s="3">
        <f>IF(ISBLANK(HLOOKUP(N$1, q_preprocess!$1:$1048576, $D28, FALSE)), "", HLOOKUP(N$1, q_preprocess!$1:$1048576, $D28, FALSE))</f>
        <v>2933.5105927017212</v>
      </c>
      <c r="O28" s="3">
        <f>IF(ISBLANK(HLOOKUP(O$1, q_preprocess!$1:$1048576, $D28, FALSE)), "", HLOOKUP(O$1, q_preprocess!$1:$1048576, $D28, FALSE))</f>
        <v>2418.4169260153099</v>
      </c>
      <c r="P28" s="3">
        <f>IF(ISBLANK(HLOOKUP(P$1, q_preprocess!$1:$1048576, $D28, FALSE)), "", HLOOKUP(P$1, q_preprocess!$1:$1048576, $D28, FALSE))</f>
        <v>11255.93593797579</v>
      </c>
    </row>
    <row r="29" spans="1:16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17545.877398918499</v>
      </c>
      <c r="F29" s="3">
        <f>IF(ISBLANK(HLOOKUP(F$1, q_preprocess!$1:$1048576, $D29, FALSE)), "", HLOOKUP(F$1, q_preprocess!$1:$1048576, $D29, FALSE))</f>
        <v>16960.079640090698</v>
      </c>
      <c r="G29" s="3">
        <f>IF(ISBLANK(HLOOKUP(G$1, q_preprocess!$1:$1048576, $D29, FALSE)), "", HLOOKUP(G$1, q_preprocess!$1:$1048576, $D29, FALSE))</f>
        <v>9841.0929332309497</v>
      </c>
      <c r="H29" s="3">
        <f>IF(ISBLANK(HLOOKUP(H$1, q_preprocess!$1:$1048576, $D29, FALSE)), "", HLOOKUP(H$1, q_preprocess!$1:$1048576, $D29, FALSE))</f>
        <v>2592.56098984653</v>
      </c>
      <c r="I29" s="3">
        <f>IF(ISBLANK(HLOOKUP(I$1, q_preprocess!$1:$1048576, $D29, FALSE)), "", HLOOKUP(I$1, q_preprocess!$1:$1048576, $D29, FALSE))</f>
        <v>3211.0362932654202</v>
      </c>
      <c r="J29" s="3">
        <f>IF(ISBLANK(HLOOKUP(J$1, q_preprocess!$1:$1048576, $D29, FALSE)), "", HLOOKUP(J$1, q_preprocess!$1:$1048576, $D29, FALSE))</f>
        <v>3162.5913102988402</v>
      </c>
      <c r="K29" s="3">
        <f>IF(ISBLANK(HLOOKUP(K$1, q_preprocess!$1:$1048576, $D29, FALSE)), "", HLOOKUP(K$1, q_preprocess!$1:$1048576, $D29, FALSE))</f>
        <v>48.444982966580028</v>
      </c>
      <c r="L29" s="3">
        <f>IF(ISBLANK(HLOOKUP(L$1, q_preprocess!$1:$1048576, $D29, FALSE)), "", HLOOKUP(L$1, q_preprocess!$1:$1048576, $D29, FALSE))</f>
        <v>5232.4722446025899</v>
      </c>
      <c r="M29" s="3">
        <f>IF(ISBLANK(HLOOKUP(M$1, q_preprocess!$1:$1048576, $D29, FALSE)), "", HLOOKUP(M$1, q_preprocess!$1:$1048576, $D29, FALSE))</f>
        <v>3331.2850620269901</v>
      </c>
      <c r="N29" s="3">
        <f>IF(ISBLANK(HLOOKUP(N$1, q_preprocess!$1:$1048576, $D29, FALSE)), "", HLOOKUP(N$1, q_preprocess!$1:$1048576, $D29, FALSE))</f>
        <v>3173.1461475731153</v>
      </c>
      <c r="O29" s="3">
        <f>IF(ISBLANK(HLOOKUP(O$1, q_preprocess!$1:$1048576, $D29, FALSE)), "", HLOOKUP(O$1, q_preprocess!$1:$1048576, $D29, FALSE))</f>
        <v>2519.18309372871</v>
      </c>
      <c r="P29" s="3">
        <f>IF(ISBLANK(HLOOKUP(P$1, q_preprocess!$1:$1048576, $D29, FALSE)), "", HLOOKUP(P$1, q_preprocess!$1:$1048576, $D29, FALSE))</f>
        <v>12120.184265009448</v>
      </c>
    </row>
    <row r="30" spans="1:16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17225.844923306999</v>
      </c>
      <c r="F30" s="3">
        <f>IF(ISBLANK(HLOOKUP(F$1, q_preprocess!$1:$1048576, $D30, FALSE)), "", HLOOKUP(F$1, q_preprocess!$1:$1048576, $D30, FALSE))</f>
        <v>17271.455296557298</v>
      </c>
      <c r="G30" s="3">
        <f>IF(ISBLANK(HLOOKUP(G$1, q_preprocess!$1:$1048576, $D30, FALSE)), "", HLOOKUP(G$1, q_preprocess!$1:$1048576, $D30, FALSE))</f>
        <v>9361.6037384107894</v>
      </c>
      <c r="H30" s="3">
        <f>IF(ISBLANK(HLOOKUP(H$1, q_preprocess!$1:$1048576, $D30, FALSE)), "", HLOOKUP(H$1, q_preprocess!$1:$1048576, $D30, FALSE))</f>
        <v>1916.1690687584</v>
      </c>
      <c r="I30" s="3">
        <f>IF(ISBLANK(HLOOKUP(I$1, q_preprocess!$1:$1048576, $D30, FALSE)), "", HLOOKUP(I$1, q_preprocess!$1:$1048576, $D30, FALSE))</f>
        <v>3227.159561963032</v>
      </c>
      <c r="J30" s="3">
        <f>IF(ISBLANK(HLOOKUP(J$1, q_preprocess!$1:$1048576, $D30, FALSE)), "", HLOOKUP(J$1, q_preprocess!$1:$1048576, $D30, FALSE))</f>
        <v>2607.0661490561602</v>
      </c>
      <c r="K30" s="3">
        <f>IF(ISBLANK(HLOOKUP(K$1, q_preprocess!$1:$1048576, $D30, FALSE)), "", HLOOKUP(K$1, q_preprocess!$1:$1048576, $D30, FALSE))</f>
        <v>620.09341290687189</v>
      </c>
      <c r="L30" s="3">
        <f>IF(ISBLANK(HLOOKUP(L$1, q_preprocess!$1:$1048576, $D30, FALSE)), "", HLOOKUP(L$1, q_preprocess!$1:$1048576, $D30, FALSE))</f>
        <v>6149.0916439663597</v>
      </c>
      <c r="M30" s="3">
        <f>IF(ISBLANK(HLOOKUP(M$1, q_preprocess!$1:$1048576, $D30, FALSE)), "", HLOOKUP(M$1, q_preprocess!$1:$1048576, $D30, FALSE))</f>
        <v>3428.1790897915798</v>
      </c>
      <c r="N30" s="3">
        <f>IF(ISBLANK(HLOOKUP(N$1, q_preprocess!$1:$1048576, $D30, FALSE)), "", HLOOKUP(N$1, q_preprocess!$1:$1048576, $D30, FALSE))</f>
        <v>3598.0458641270598</v>
      </c>
      <c r="O30" s="3">
        <f>IF(ISBLANK(HLOOKUP(O$1, q_preprocess!$1:$1048576, $D30, FALSE)), "", HLOOKUP(O$1, q_preprocess!$1:$1048576, $D30, FALSE))</f>
        <v>2520.9186058600399</v>
      </c>
      <c r="P30" s="3">
        <f>IF(ISBLANK(HLOOKUP(P$1, q_preprocess!$1:$1048576, $D30, FALSE)), "", HLOOKUP(P$1, q_preprocess!$1:$1048576, $D30, FALSE))</f>
        <v>11046.123806079335</v>
      </c>
    </row>
    <row r="31" spans="1:16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17768.048576648202</v>
      </c>
      <c r="F31" s="3">
        <f>IF(ISBLANK(HLOOKUP(F$1, q_preprocess!$1:$1048576, $D31, FALSE)), "", HLOOKUP(F$1, q_preprocess!$1:$1048576, $D31, FALSE))</f>
        <v>17732.011420862498</v>
      </c>
      <c r="G31" s="3">
        <f>IF(ISBLANK(HLOOKUP(G$1, q_preprocess!$1:$1048576, $D31, FALSE)), "", HLOOKUP(G$1, q_preprocess!$1:$1048576, $D31, FALSE))</f>
        <v>9788.3964589012103</v>
      </c>
      <c r="H31" s="3">
        <f>IF(ISBLANK(HLOOKUP(H$1, q_preprocess!$1:$1048576, $D31, FALSE)), "", HLOOKUP(H$1, q_preprocess!$1:$1048576, $D31, FALSE))</f>
        <v>2457.6861295384701</v>
      </c>
      <c r="I31" s="3">
        <f>IF(ISBLANK(HLOOKUP(I$1, q_preprocess!$1:$1048576, $D31, FALSE)), "", HLOOKUP(I$1, q_preprocess!$1:$1048576, $D31, FALSE))</f>
        <v>3535.2022836387405</v>
      </c>
      <c r="J31" s="3">
        <f>IF(ISBLANK(HLOOKUP(J$1, q_preprocess!$1:$1048576, $D31, FALSE)), "", HLOOKUP(J$1, q_preprocess!$1:$1048576, $D31, FALSE))</f>
        <v>2782.5569983017099</v>
      </c>
      <c r="K31" s="3">
        <f>IF(ISBLANK(HLOOKUP(K$1, q_preprocess!$1:$1048576, $D31, FALSE)), "", HLOOKUP(K$1, q_preprocess!$1:$1048576, $D31, FALSE))</f>
        <v>752.6452853370306</v>
      </c>
      <c r="L31" s="3">
        <f>IF(ISBLANK(HLOOKUP(L$1, q_preprocess!$1:$1048576, $D31, FALSE)), "", HLOOKUP(L$1, q_preprocess!$1:$1048576, $D31, FALSE))</f>
        <v>5474.45006580055</v>
      </c>
      <c r="M31" s="3">
        <f>IF(ISBLANK(HLOOKUP(M$1, q_preprocess!$1:$1048576, $D31, FALSE)), "", HLOOKUP(M$1, q_preprocess!$1:$1048576, $D31, FALSE))</f>
        <v>3487.6863612307702</v>
      </c>
      <c r="N31" s="3">
        <f>IF(ISBLANK(HLOOKUP(N$1, q_preprocess!$1:$1048576, $D31, FALSE)), "", HLOOKUP(N$1, q_preprocess!$1:$1048576, $D31, FALSE))</f>
        <v>3445.9706074260193</v>
      </c>
      <c r="O31" s="3">
        <f>IF(ISBLANK(HLOOKUP(O$1, q_preprocess!$1:$1048576, $D31, FALSE)), "", HLOOKUP(O$1, q_preprocess!$1:$1048576, $D31, FALSE))</f>
        <v>2715.2868749141398</v>
      </c>
      <c r="P31" s="3">
        <f>IF(ISBLANK(HLOOKUP(P$1, q_preprocess!$1:$1048576, $D31, FALSE)), "", HLOOKUP(P$1, q_preprocess!$1:$1048576, $D31, FALSE))</f>
        <v>11912.78299241288</v>
      </c>
    </row>
    <row r="32" spans="1:16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17515.706758331398</v>
      </c>
      <c r="F32" s="3">
        <f>IF(ISBLANK(HLOOKUP(F$1, q_preprocess!$1:$1048576, $D32, FALSE)), "", HLOOKUP(F$1, q_preprocess!$1:$1048576, $D32, FALSE))</f>
        <v>18068.082610395199</v>
      </c>
      <c r="G32" s="3">
        <f>IF(ISBLANK(HLOOKUP(G$1, q_preprocess!$1:$1048576, $D32, FALSE)), "", HLOOKUP(G$1, q_preprocess!$1:$1048576, $D32, FALSE))</f>
        <v>9840.4418219427298</v>
      </c>
      <c r="H32" s="3">
        <f>IF(ISBLANK(HLOOKUP(H$1, q_preprocess!$1:$1048576, $D32, FALSE)), "", HLOOKUP(H$1, q_preprocess!$1:$1048576, $D32, FALSE))</f>
        <v>2486.00564801166</v>
      </c>
      <c r="I32" s="3">
        <f>IF(ISBLANK(HLOOKUP(I$1, q_preprocess!$1:$1048576, $D32, FALSE)), "", HLOOKUP(I$1, q_preprocess!$1:$1048576, $D32, FALSE))</f>
        <v>3220.8348973126776</v>
      </c>
      <c r="J32" s="3">
        <f>IF(ISBLANK(HLOOKUP(J$1, q_preprocess!$1:$1048576, $D32, FALSE)), "", HLOOKUP(J$1, q_preprocess!$1:$1048576, $D32, FALSE))</f>
        <v>2867.1476600537599</v>
      </c>
      <c r="K32" s="3">
        <f>IF(ISBLANK(HLOOKUP(K$1, q_preprocess!$1:$1048576, $D32, FALSE)), "", HLOOKUP(K$1, q_preprocess!$1:$1048576, $D32, FALSE))</f>
        <v>353.68723725891778</v>
      </c>
      <c r="L32" s="3">
        <f>IF(ISBLANK(HLOOKUP(L$1, q_preprocess!$1:$1048576, $D32, FALSE)), "", HLOOKUP(L$1, q_preprocess!$1:$1048576, $D32, FALSE))</f>
        <v>5476.9543971400199</v>
      </c>
      <c r="M32" s="3">
        <f>IF(ISBLANK(HLOOKUP(M$1, q_preprocess!$1:$1048576, $D32, FALSE)), "", HLOOKUP(M$1, q_preprocess!$1:$1048576, $D32, FALSE))</f>
        <v>3508.5300060756899</v>
      </c>
      <c r="N32" s="3">
        <f>IF(ISBLANK(HLOOKUP(N$1, q_preprocess!$1:$1048576, $D32, FALSE)), "", HLOOKUP(N$1, q_preprocess!$1:$1048576, $D32, FALSE))</f>
        <v>3121.3829988841489</v>
      </c>
      <c r="O32" s="3">
        <f>IF(ISBLANK(HLOOKUP(O$1, q_preprocess!$1:$1048576, $D32, FALSE)), "", HLOOKUP(O$1, q_preprocess!$1:$1048576, $D32, FALSE))</f>
        <v>2587.59359202316</v>
      </c>
      <c r="P32" s="3">
        <f>IF(ISBLANK(HLOOKUP(P$1, q_preprocess!$1:$1048576, $D32, FALSE)), "", HLOOKUP(P$1, q_preprocess!$1:$1048576, $D32, FALSE))</f>
        <v>12164.972774088705</v>
      </c>
    </row>
    <row r="33" spans="1:16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19151.9460343268</v>
      </c>
      <c r="F33" s="3">
        <f>IF(ISBLANK(HLOOKUP(F$1, q_preprocess!$1:$1048576, $D33, FALSE)), "", HLOOKUP(F$1, q_preprocess!$1:$1048576, $D33, FALSE))</f>
        <v>18499.2906193054</v>
      </c>
      <c r="G33" s="3">
        <f>IF(ISBLANK(HLOOKUP(G$1, q_preprocess!$1:$1048576, $D33, FALSE)), "", HLOOKUP(G$1, q_preprocess!$1:$1048576, $D33, FALSE))</f>
        <v>10854.865462764301</v>
      </c>
      <c r="H33" s="3">
        <f>IF(ISBLANK(HLOOKUP(H$1, q_preprocess!$1:$1048576, $D33, FALSE)), "", HLOOKUP(H$1, q_preprocess!$1:$1048576, $D33, FALSE))</f>
        <v>2718.1630563491699</v>
      </c>
      <c r="I33" s="3">
        <f>IF(ISBLANK(HLOOKUP(I$1, q_preprocess!$1:$1048576, $D33, FALSE)), "", HLOOKUP(I$1, q_preprocess!$1:$1048576, $D33, FALSE))</f>
        <v>3849.0301747561321</v>
      </c>
      <c r="J33" s="3">
        <f>IF(ISBLANK(HLOOKUP(J$1, q_preprocess!$1:$1048576, $D33, FALSE)), "", HLOOKUP(J$1, q_preprocess!$1:$1048576, $D33, FALSE))</f>
        <v>3748.6864905432099</v>
      </c>
      <c r="K33" s="3">
        <f>IF(ISBLANK(HLOOKUP(K$1, q_preprocess!$1:$1048576, $D33, FALSE)), "", HLOOKUP(K$1, q_preprocess!$1:$1048576, $D33, FALSE))</f>
        <v>100.3436842129222</v>
      </c>
      <c r="L33" s="3">
        <f>IF(ISBLANK(HLOOKUP(L$1, q_preprocess!$1:$1048576, $D33, FALSE)), "", HLOOKUP(L$1, q_preprocess!$1:$1048576, $D33, FALSE))</f>
        <v>5741.0045543387296</v>
      </c>
      <c r="M33" s="3">
        <f>IF(ISBLANK(HLOOKUP(M$1, q_preprocess!$1:$1048576, $D33, FALSE)), "", HLOOKUP(M$1, q_preprocess!$1:$1048576, $D33, FALSE))</f>
        <v>4011.11721388153</v>
      </c>
      <c r="N33" s="3">
        <f>IF(ISBLANK(HLOOKUP(N$1, q_preprocess!$1:$1048576, $D33, FALSE)), "", HLOOKUP(N$1, q_preprocess!$1:$1048576, $D33, FALSE))</f>
        <v>3433.5387282903243</v>
      </c>
      <c r="O33" s="3">
        <f>IF(ISBLANK(HLOOKUP(O$1, q_preprocess!$1:$1048576, $D33, FALSE)), "", HLOOKUP(O$1, q_preprocess!$1:$1048576, $D33, FALSE))</f>
        <v>2697.5486989344599</v>
      </c>
      <c r="P33" s="3">
        <f>IF(ISBLANK(HLOOKUP(P$1, q_preprocess!$1:$1048576, $D33, FALSE)), "", HLOOKUP(P$1, q_preprocess!$1:$1048576, $D33, FALSE))</f>
        <v>13221.246993089375</v>
      </c>
    </row>
    <row r="34" spans="1:16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18640.2221181489</v>
      </c>
      <c r="F34" s="3">
        <f>IF(ISBLANK(HLOOKUP(F$1, q_preprocess!$1:$1048576, $D34, FALSE)), "", HLOOKUP(F$1, q_preprocess!$1:$1048576, $D34, FALSE))</f>
        <v>18620.786806051601</v>
      </c>
      <c r="G34" s="3">
        <f>IF(ISBLANK(HLOOKUP(G$1, q_preprocess!$1:$1048576, $D34, FALSE)), "", HLOOKUP(G$1, q_preprocess!$1:$1048576, $D34, FALSE))</f>
        <v>10274.033937481399</v>
      </c>
      <c r="H34" s="3">
        <f>IF(ISBLANK(HLOOKUP(H$1, q_preprocess!$1:$1048576, $D34, FALSE)), "", HLOOKUP(H$1, q_preprocess!$1:$1048576, $D34, FALSE))</f>
        <v>1967.1159562211999</v>
      </c>
      <c r="I34" s="3">
        <f>IF(ISBLANK(HLOOKUP(I$1, q_preprocess!$1:$1048576, $D34, FALSE)), "", HLOOKUP(I$1, q_preprocess!$1:$1048576, $D34, FALSE))</f>
        <v>4140.0578383831207</v>
      </c>
      <c r="J34" s="3">
        <f>IF(ISBLANK(HLOOKUP(J$1, q_preprocess!$1:$1048576, $D34, FALSE)), "", HLOOKUP(J$1, q_preprocess!$1:$1048576, $D34, FALSE))</f>
        <v>2964.93874481486</v>
      </c>
      <c r="K34" s="3">
        <f>IF(ISBLANK(HLOOKUP(K$1, q_preprocess!$1:$1048576, $D34, FALSE)), "", HLOOKUP(K$1, q_preprocess!$1:$1048576, $D34, FALSE))</f>
        <v>1175.1190935682607</v>
      </c>
      <c r="L34" s="3">
        <f>IF(ISBLANK(HLOOKUP(L$1, q_preprocess!$1:$1048576, $D34, FALSE)), "", HLOOKUP(L$1, q_preprocess!$1:$1048576, $D34, FALSE))</f>
        <v>6357.5392912695097</v>
      </c>
      <c r="M34" s="3">
        <f>IF(ISBLANK(HLOOKUP(M$1, q_preprocess!$1:$1048576, $D34, FALSE)), "", HLOOKUP(M$1, q_preprocess!$1:$1048576, $D34, FALSE))</f>
        <v>4098.52490520633</v>
      </c>
      <c r="N34" s="3">
        <f>IF(ISBLANK(HLOOKUP(N$1, q_preprocess!$1:$1048576, $D34, FALSE)), "", HLOOKUP(N$1, q_preprocess!$1:$1048576, $D34, FALSE))</f>
        <v>3948.720062781792</v>
      </c>
      <c r="O34" s="3">
        <f>IF(ISBLANK(HLOOKUP(O$1, q_preprocess!$1:$1048576, $D34, FALSE)), "", HLOOKUP(O$1, q_preprocess!$1:$1048576, $D34, FALSE))</f>
        <v>2664.1455710032201</v>
      </c>
      <c r="P34" s="3">
        <f>IF(ISBLANK(HLOOKUP(P$1, q_preprocess!$1:$1048576, $D34, FALSE)), "", HLOOKUP(P$1, q_preprocess!$1:$1048576, $D34, FALSE))</f>
        <v>11892.608517293791</v>
      </c>
    </row>
    <row r="35" spans="1:16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18955.0579098204</v>
      </c>
      <c r="F35" s="3">
        <f>IF(ISBLANK(HLOOKUP(F$1, q_preprocess!$1:$1048576, $D35, FALSE)), "", HLOOKUP(F$1, q_preprocess!$1:$1048576, $D35, FALSE))</f>
        <v>18968.657133431399</v>
      </c>
      <c r="G35" s="3">
        <f>IF(ISBLANK(HLOOKUP(G$1, q_preprocess!$1:$1048576, $D35, FALSE)), "", HLOOKUP(G$1, q_preprocess!$1:$1048576, $D35, FALSE))</f>
        <v>10648.8170168218</v>
      </c>
      <c r="H35" s="3">
        <f>IF(ISBLANK(HLOOKUP(H$1, q_preprocess!$1:$1048576, $D35, FALSE)), "", HLOOKUP(H$1, q_preprocess!$1:$1048576, $D35, FALSE))</f>
        <v>2498.35538561166</v>
      </c>
      <c r="I35" s="3">
        <f>IF(ISBLANK(HLOOKUP(I$1, q_preprocess!$1:$1048576, $D35, FALSE)), "", HLOOKUP(I$1, q_preprocess!$1:$1048576, $D35, FALSE))</f>
        <v>3824.1490438417491</v>
      </c>
      <c r="J35" s="3">
        <f>IF(ISBLANK(HLOOKUP(J$1, q_preprocess!$1:$1048576, $D35, FALSE)), "", HLOOKUP(J$1, q_preprocess!$1:$1048576, $D35, FALSE))</f>
        <v>3242.8639279415202</v>
      </c>
      <c r="K35" s="3">
        <f>IF(ISBLANK(HLOOKUP(K$1, q_preprocess!$1:$1048576, $D35, FALSE)), "", HLOOKUP(K$1, q_preprocess!$1:$1048576, $D35, FALSE))</f>
        <v>581.2851159002289</v>
      </c>
      <c r="L35" s="3">
        <f>IF(ISBLANK(HLOOKUP(L$1, q_preprocess!$1:$1048576, $D35, FALSE)), "", HLOOKUP(L$1, q_preprocess!$1:$1048576, $D35, FALSE))</f>
        <v>5947.96265732132</v>
      </c>
      <c r="M35" s="3">
        <f>IF(ISBLANK(HLOOKUP(M$1, q_preprocess!$1:$1048576, $D35, FALSE)), "", HLOOKUP(M$1, q_preprocess!$1:$1048576, $D35, FALSE))</f>
        <v>3964.22619377613</v>
      </c>
      <c r="N35" s="3">
        <f>IF(ISBLANK(HLOOKUP(N$1, q_preprocess!$1:$1048576, $D35, FALSE)), "", HLOOKUP(N$1, q_preprocess!$1:$1048576, $D35, FALSE))</f>
        <v>3728.4012112875098</v>
      </c>
      <c r="O35" s="3">
        <f>IF(ISBLANK(HLOOKUP(O$1, q_preprocess!$1:$1048576, $D35, FALSE)), "", HLOOKUP(O$1, q_preprocess!$1:$1048576, $D35, FALSE))</f>
        <v>2739.2754097850202</v>
      </c>
      <c r="P35" s="3">
        <f>IF(ISBLANK(HLOOKUP(P$1, q_preprocess!$1:$1048576, $D35, FALSE)), "", HLOOKUP(P$1, q_preprocess!$1:$1048576, $D35, FALSE))</f>
        <v>12805.201643261988</v>
      </c>
    </row>
    <row r="36" spans="1:16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18253.593821783099</v>
      </c>
      <c r="F36" s="3">
        <f>IF(ISBLANK(HLOOKUP(F$1, q_preprocess!$1:$1048576, $D36, FALSE)), "", HLOOKUP(F$1, q_preprocess!$1:$1048576, $D36, FALSE))</f>
        <v>18877.179653330699</v>
      </c>
      <c r="G36" s="3">
        <f>IF(ISBLANK(HLOOKUP(G$1, q_preprocess!$1:$1048576, $D36, FALSE)), "", HLOOKUP(G$1, q_preprocess!$1:$1048576, $D36, FALSE))</f>
        <v>10206.334835679199</v>
      </c>
      <c r="H36" s="3">
        <f>IF(ISBLANK(HLOOKUP(H$1, q_preprocess!$1:$1048576, $D36, FALSE)), "", HLOOKUP(H$1, q_preprocess!$1:$1048576, $D36, FALSE))</f>
        <v>2523.72123225211</v>
      </c>
      <c r="I36" s="3">
        <f>IF(ISBLANK(HLOOKUP(I$1, q_preprocess!$1:$1048576, $D36, FALSE)), "", HLOOKUP(I$1, q_preprocess!$1:$1048576, $D36, FALSE))</f>
        <v>3529.3307905638003</v>
      </c>
      <c r="J36" s="3">
        <f>IF(ISBLANK(HLOOKUP(J$1, q_preprocess!$1:$1048576, $D36, FALSE)), "", HLOOKUP(J$1, q_preprocess!$1:$1048576, $D36, FALSE))</f>
        <v>2976.47385707272</v>
      </c>
      <c r="K36" s="3">
        <f>IF(ISBLANK(HLOOKUP(K$1, q_preprocess!$1:$1048576, $D36, FALSE)), "", HLOOKUP(K$1, q_preprocess!$1:$1048576, $D36, FALSE))</f>
        <v>552.85693349108033</v>
      </c>
      <c r="L36" s="3">
        <f>IF(ISBLANK(HLOOKUP(L$1, q_preprocess!$1:$1048576, $D36, FALSE)), "", HLOOKUP(L$1, q_preprocess!$1:$1048576, $D36, FALSE))</f>
        <v>5769.8669746782698</v>
      </c>
      <c r="M36" s="3">
        <f>IF(ISBLANK(HLOOKUP(M$1, q_preprocess!$1:$1048576, $D36, FALSE)), "", HLOOKUP(M$1, q_preprocess!$1:$1048576, $D36, FALSE))</f>
        <v>3775.66001139028</v>
      </c>
      <c r="N36" s="3">
        <f>IF(ISBLANK(HLOOKUP(N$1, q_preprocess!$1:$1048576, $D36, FALSE)), "", HLOOKUP(N$1, q_preprocess!$1:$1048576, $D36, FALSE))</f>
        <v>3405.6152348694345</v>
      </c>
      <c r="O36" s="3">
        <f>IF(ISBLANK(HLOOKUP(O$1, q_preprocess!$1:$1048576, $D36, FALSE)), "", HLOOKUP(O$1, q_preprocess!$1:$1048576, $D36, FALSE))</f>
        <v>2654.2171618878401</v>
      </c>
      <c r="P36" s="3">
        <f>IF(ISBLANK(HLOOKUP(P$1, q_preprocess!$1:$1048576, $D36, FALSE)), "", HLOOKUP(P$1, q_preprocess!$1:$1048576, $D36, FALSE))</f>
        <v>12615.316634604564</v>
      </c>
    </row>
    <row r="37" spans="1:16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18911.7329809865</v>
      </c>
      <c r="F37" s="3">
        <f>IF(ISBLANK(HLOOKUP(F$1, q_preprocess!$1:$1048576, $D37, FALSE)), "", HLOOKUP(F$1, q_preprocess!$1:$1048576, $D37, FALSE))</f>
        <v>18296.413587775001</v>
      </c>
      <c r="G37" s="3">
        <f>IF(ISBLANK(HLOOKUP(G$1, q_preprocess!$1:$1048576, $D37, FALSE)), "", HLOOKUP(G$1, q_preprocess!$1:$1048576, $D37, FALSE))</f>
        <v>10652.5459386273</v>
      </c>
      <c r="H37" s="3">
        <f>IF(ISBLANK(HLOOKUP(H$1, q_preprocess!$1:$1048576, $D37, FALSE)), "", HLOOKUP(H$1, q_preprocess!$1:$1048576, $D37, FALSE))</f>
        <v>2757.4346639728101</v>
      </c>
      <c r="I37" s="3">
        <f>IF(ISBLANK(HLOOKUP(I$1, q_preprocess!$1:$1048576, $D37, FALSE)), "", HLOOKUP(I$1, q_preprocess!$1:$1048576, $D37, FALSE))</f>
        <v>3109.0042449655889</v>
      </c>
      <c r="J37" s="3">
        <f>IF(ISBLANK(HLOOKUP(J$1, q_preprocess!$1:$1048576, $D37, FALSE)), "", HLOOKUP(J$1, q_preprocess!$1:$1048576, $D37, FALSE))</f>
        <v>3210.82014975214</v>
      </c>
      <c r="K37" s="3">
        <f>IF(ISBLANK(HLOOKUP(K$1, q_preprocess!$1:$1048576, $D37, FALSE)), "", HLOOKUP(K$1, q_preprocess!$1:$1048576, $D37, FALSE))</f>
        <v>-101.81590478655107</v>
      </c>
      <c r="L37" s="3">
        <f>IF(ISBLANK(HLOOKUP(L$1, q_preprocess!$1:$1048576, $D37, FALSE)), "", HLOOKUP(L$1, q_preprocess!$1:$1048576, $D37, FALSE))</f>
        <v>5971.1660626358298</v>
      </c>
      <c r="M37" s="3">
        <f>IF(ISBLANK(HLOOKUP(M$1, q_preprocess!$1:$1048576, $D37, FALSE)), "", HLOOKUP(M$1, q_preprocess!$1:$1048576, $D37, FALSE))</f>
        <v>3578.4179292150302</v>
      </c>
      <c r="N37" s="3">
        <f>IF(ISBLANK(HLOOKUP(N$1, q_preprocess!$1:$1048576, $D37, FALSE)), "", HLOOKUP(N$1, q_preprocess!$1:$1048576, $D37, FALSE))</f>
        <v>3718.7663850598283</v>
      </c>
      <c r="O37" s="3">
        <f>IF(ISBLANK(HLOOKUP(O$1, q_preprocess!$1:$1048576, $D37, FALSE)), "", HLOOKUP(O$1, q_preprocess!$1:$1048576, $D37, FALSE))</f>
        <v>2592.3768734208402</v>
      </c>
      <c r="P37" s="3">
        <f>IF(ISBLANK(HLOOKUP(P$1, q_preprocess!$1:$1048576, $D37, FALSE)), "", HLOOKUP(P$1, q_preprocess!$1:$1048576, $D37, FALSE))</f>
        <v>13007.794431985398</v>
      </c>
    </row>
    <row r="38" spans="1:16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18272.056526178301</v>
      </c>
      <c r="F38" s="3">
        <f>IF(ISBLANK(HLOOKUP(F$1, q_preprocess!$1:$1048576, $D38, FALSE)), "", HLOOKUP(F$1, q_preprocess!$1:$1048576, $D38, FALSE))</f>
        <v>18238.101867012501</v>
      </c>
      <c r="G38" s="3">
        <f>IF(ISBLANK(HLOOKUP(G$1, q_preprocess!$1:$1048576, $D38, FALSE)), "", HLOOKUP(G$1, q_preprocess!$1:$1048576, $D38, FALSE))</f>
        <v>9963.1678511553891</v>
      </c>
      <c r="H38" s="3">
        <f>IF(ISBLANK(HLOOKUP(H$1, q_preprocess!$1:$1048576, $D38, FALSE)), "", HLOOKUP(H$1, q_preprocess!$1:$1048576, $D38, FALSE))</f>
        <v>2002.6858249173599</v>
      </c>
      <c r="I38" s="3">
        <f>IF(ISBLANK(HLOOKUP(I$1, q_preprocess!$1:$1048576, $D38, FALSE)), "", HLOOKUP(I$1, q_preprocess!$1:$1048576, $D38, FALSE))</f>
        <v>2917.2189120785024</v>
      </c>
      <c r="J38" s="3">
        <f>IF(ISBLANK(HLOOKUP(J$1, q_preprocess!$1:$1048576, $D38, FALSE)), "", HLOOKUP(J$1, q_preprocess!$1:$1048576, $D38, FALSE))</f>
        <v>2445.9962539367698</v>
      </c>
      <c r="K38" s="3">
        <f>IF(ISBLANK(HLOOKUP(K$1, q_preprocess!$1:$1048576, $D38, FALSE)), "", HLOOKUP(K$1, q_preprocess!$1:$1048576, $D38, FALSE))</f>
        <v>471.22265814173261</v>
      </c>
      <c r="L38" s="3">
        <f>IF(ISBLANK(HLOOKUP(L$1, q_preprocess!$1:$1048576, $D38, FALSE)), "", HLOOKUP(L$1, q_preprocess!$1:$1048576, $D38, FALSE))</f>
        <v>6865.9910030317897</v>
      </c>
      <c r="M38" s="3">
        <f>IF(ISBLANK(HLOOKUP(M$1, q_preprocess!$1:$1048576, $D38, FALSE)), "", HLOOKUP(M$1, q_preprocess!$1:$1048576, $D38, FALSE))</f>
        <v>3477.0070650047401</v>
      </c>
      <c r="N38" s="3">
        <f>IF(ISBLANK(HLOOKUP(N$1, q_preprocess!$1:$1048576, $D38, FALSE)), "", HLOOKUP(N$1, q_preprocess!$1:$1048576, $D38, FALSE))</f>
        <v>4335.865572239426</v>
      </c>
      <c r="O38" s="3">
        <f>IF(ISBLANK(HLOOKUP(O$1, q_preprocess!$1:$1048576, $D38, FALSE)), "", HLOOKUP(O$1, q_preprocess!$1:$1048576, $D38, FALSE))</f>
        <v>2555.11784368499</v>
      </c>
      <c r="P38" s="3">
        <f>IF(ISBLANK(HLOOKUP(P$1, q_preprocess!$1:$1048576, $D38, FALSE)), "", HLOOKUP(P$1, q_preprocess!$1:$1048576, $D38, FALSE))</f>
        <v>11592.922945598222</v>
      </c>
    </row>
    <row r="39" spans="1:16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18262.463746755599</v>
      </c>
      <c r="F39" s="3">
        <f>IF(ISBLANK(HLOOKUP(F$1, q_preprocess!$1:$1048576, $D39, FALSE)), "", HLOOKUP(F$1, q_preprocess!$1:$1048576, $D39, FALSE))</f>
        <v>18271.6434380721</v>
      </c>
      <c r="G39" s="3">
        <f>IF(ISBLANK(HLOOKUP(G$1, q_preprocess!$1:$1048576, $D39, FALSE)), "", HLOOKUP(G$1, q_preprocess!$1:$1048576, $D39, FALSE))</f>
        <v>10126.118899294501</v>
      </c>
      <c r="H39" s="3">
        <f>IF(ISBLANK(HLOOKUP(H$1, q_preprocess!$1:$1048576, $D39, FALSE)), "", HLOOKUP(H$1, q_preprocess!$1:$1048576, $D39, FALSE))</f>
        <v>2547.7101085030099</v>
      </c>
      <c r="I39" s="3">
        <f>IF(ISBLANK(HLOOKUP(I$1, q_preprocess!$1:$1048576, $D39, FALSE)), "", HLOOKUP(I$1, q_preprocess!$1:$1048576, $D39, FALSE))</f>
        <v>2618.7349533083884</v>
      </c>
      <c r="J39" s="3">
        <f>IF(ISBLANK(HLOOKUP(J$1, q_preprocess!$1:$1048576, $D39, FALSE)), "", HLOOKUP(J$1, q_preprocess!$1:$1048576, $D39, FALSE))</f>
        <v>2519.6878925728302</v>
      </c>
      <c r="K39" s="3">
        <f>IF(ISBLANK(HLOOKUP(K$1, q_preprocess!$1:$1048576, $D39, FALSE)), "", HLOOKUP(K$1, q_preprocess!$1:$1048576, $D39, FALSE))</f>
        <v>99.047060735558262</v>
      </c>
      <c r="L39" s="3">
        <f>IF(ISBLANK(HLOOKUP(L$1, q_preprocess!$1:$1048576, $D39, FALSE)), "", HLOOKUP(L$1, q_preprocess!$1:$1048576, $D39, FALSE))</f>
        <v>6340.9851421914</v>
      </c>
      <c r="M39" s="3">
        <f>IF(ISBLANK(HLOOKUP(M$1, q_preprocess!$1:$1048576, $D39, FALSE)), "", HLOOKUP(M$1, q_preprocess!$1:$1048576, $D39, FALSE))</f>
        <v>3371.0853565417001</v>
      </c>
      <c r="N39" s="3">
        <f>IF(ISBLANK(HLOOKUP(N$1, q_preprocess!$1:$1048576, $D39, FALSE)), "", HLOOKUP(N$1, q_preprocess!$1:$1048576, $D39, FALSE))</f>
        <v>3944.7595726842742</v>
      </c>
      <c r="O39" s="3">
        <f>IF(ISBLANK(HLOOKUP(O$1, q_preprocess!$1:$1048576, $D39, FALSE)), "", HLOOKUP(O$1, q_preprocess!$1:$1048576, $D39, FALSE))</f>
        <v>2642.8144332185202</v>
      </c>
      <c r="P39" s="3">
        <f>IF(ISBLANK(HLOOKUP(P$1, q_preprocess!$1:$1048576, $D39, FALSE)), "", HLOOKUP(P$1, q_preprocess!$1:$1048576, $D39, FALSE))</f>
        <v>12215.091528243838</v>
      </c>
    </row>
    <row r="40" spans="1:16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18076.131066028302</v>
      </c>
      <c r="F40" s="3">
        <f>IF(ISBLANK(HLOOKUP(F$1, q_preprocess!$1:$1048576, $D40, FALSE)), "", HLOOKUP(F$1, q_preprocess!$1:$1048576, $D40, FALSE))</f>
        <v>18689.8353805062</v>
      </c>
      <c r="G40" s="3">
        <f>IF(ISBLANK(HLOOKUP(G$1, q_preprocess!$1:$1048576, $D40, FALSE)), "", HLOOKUP(G$1, q_preprocess!$1:$1048576, $D40, FALSE))</f>
        <v>10126.618783169301</v>
      </c>
      <c r="H40" s="3">
        <f>IF(ISBLANK(HLOOKUP(H$1, q_preprocess!$1:$1048576, $D40, FALSE)), "", HLOOKUP(H$1, q_preprocess!$1:$1048576, $D40, FALSE))</f>
        <v>2581.6097906015102</v>
      </c>
      <c r="I40" s="3">
        <f>IF(ISBLANK(HLOOKUP(I$1, q_preprocess!$1:$1048576, $D40, FALSE)), "", HLOOKUP(I$1, q_preprocess!$1:$1048576, $D40, FALSE))</f>
        <v>2675.9278264605996</v>
      </c>
      <c r="J40" s="3">
        <f>IF(ISBLANK(HLOOKUP(J$1, q_preprocess!$1:$1048576, $D40, FALSE)), "", HLOOKUP(J$1, q_preprocess!$1:$1048576, $D40, FALSE))</f>
        <v>2470.0216193649499</v>
      </c>
      <c r="K40" s="3">
        <f>IF(ISBLANK(HLOOKUP(K$1, q_preprocess!$1:$1048576, $D40, FALSE)), "", HLOOKUP(K$1, q_preprocess!$1:$1048576, $D40, FALSE))</f>
        <v>205.90620709564973</v>
      </c>
      <c r="L40" s="3">
        <f>IF(ISBLANK(HLOOKUP(L$1, q_preprocess!$1:$1048576, $D40, FALSE)), "", HLOOKUP(L$1, q_preprocess!$1:$1048576, $D40, FALSE))</f>
        <v>6079.6037075129098</v>
      </c>
      <c r="M40" s="3">
        <f>IF(ISBLANK(HLOOKUP(M$1, q_preprocess!$1:$1048576, $D40, FALSE)), "", HLOOKUP(M$1, q_preprocess!$1:$1048576, $D40, FALSE))</f>
        <v>3387.6290417160199</v>
      </c>
      <c r="N40" s="3">
        <f>IF(ISBLANK(HLOOKUP(N$1, q_preprocess!$1:$1048576, $D40, FALSE)), "", HLOOKUP(N$1, q_preprocess!$1:$1048576, $D40, FALSE))</f>
        <v>3652.3387391382894</v>
      </c>
      <c r="O40" s="3">
        <f>IF(ISBLANK(HLOOKUP(O$1, q_preprocess!$1:$1048576, $D40, FALSE)), "", HLOOKUP(O$1, q_preprocess!$1:$1048576, $D40, FALSE))</f>
        <v>2617.70251086401</v>
      </c>
      <c r="P40" s="3">
        <f>IF(ISBLANK(HLOOKUP(P$1, q_preprocess!$1:$1048576, $D40, FALSE)), "", HLOOKUP(P$1, q_preprocess!$1:$1048576, $D40, FALSE))</f>
        <v>12457.416872436381</v>
      </c>
    </row>
    <row r="41" spans="1:16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19841.869896512799</v>
      </c>
      <c r="F41" s="3">
        <f>IF(ISBLANK(HLOOKUP(F$1, q_preprocess!$1:$1048576, $D41, FALSE)), "", HLOOKUP(F$1, q_preprocess!$1:$1048576, $D41, FALSE))</f>
        <v>19176.893527411401</v>
      </c>
      <c r="G41" s="3">
        <f>IF(ISBLANK(HLOOKUP(G$1, q_preprocess!$1:$1048576, $D41, FALSE)), "", HLOOKUP(G$1, q_preprocess!$1:$1048576, $D41, FALSE))</f>
        <v>11150.367599142901</v>
      </c>
      <c r="H41" s="3">
        <f>IF(ISBLANK(HLOOKUP(H$1, q_preprocess!$1:$1048576, $D41, FALSE)), "", HLOOKUP(H$1, q_preprocess!$1:$1048576, $D41, FALSE))</f>
        <v>2823.1988662317199</v>
      </c>
      <c r="I41" s="3">
        <f>IF(ISBLANK(HLOOKUP(I$1, q_preprocess!$1:$1048576, $D41, FALSE)), "", HLOOKUP(I$1, q_preprocess!$1:$1048576, $D41, FALSE))</f>
        <v>3186.7412073931755</v>
      </c>
      <c r="J41" s="3">
        <f>IF(ISBLANK(HLOOKUP(J$1, q_preprocess!$1:$1048576, $D41, FALSE)), "", HLOOKUP(J$1, q_preprocess!$1:$1048576, $D41, FALSE))</f>
        <v>3190.5818097749202</v>
      </c>
      <c r="K41" s="3">
        <f>IF(ISBLANK(HLOOKUP(K$1, q_preprocess!$1:$1048576, $D41, FALSE)), "", HLOOKUP(K$1, q_preprocess!$1:$1048576, $D41, FALSE))</f>
        <v>-3.8406023817447021</v>
      </c>
      <c r="L41" s="3">
        <f>IF(ISBLANK(HLOOKUP(L$1, q_preprocess!$1:$1048576, $D41, FALSE)), "", HLOOKUP(L$1, q_preprocess!$1:$1048576, $D41, FALSE))</f>
        <v>6364.1965829352803</v>
      </c>
      <c r="M41" s="3">
        <f>IF(ISBLANK(HLOOKUP(M$1, q_preprocess!$1:$1048576, $D41, FALSE)), "", HLOOKUP(M$1, q_preprocess!$1:$1048576, $D41, FALSE))</f>
        <v>3682.6343591902801</v>
      </c>
      <c r="N41" s="3">
        <f>IF(ISBLANK(HLOOKUP(N$1, q_preprocess!$1:$1048576, $D41, FALSE)), "", HLOOKUP(N$1, q_preprocess!$1:$1048576, $D41, FALSE))</f>
        <v>3978.7570608032756</v>
      </c>
      <c r="O41" s="3">
        <f>IF(ISBLANK(HLOOKUP(O$1, q_preprocess!$1:$1048576, $D41, FALSE)), "", HLOOKUP(O$1, q_preprocess!$1:$1048576, $D41, FALSE))</f>
        <v>2757.9975165433302</v>
      </c>
      <c r="P41" s="3">
        <f>IF(ISBLANK(HLOOKUP(P$1, q_preprocess!$1:$1048576, $D41, FALSE)), "", HLOOKUP(P$1, q_preprocess!$1:$1048576, $D41, FALSE))</f>
        <v>13621.677848303249</v>
      </c>
    </row>
    <row r="42" spans="1:16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19419.882523238699</v>
      </c>
      <c r="F42" s="3">
        <f>IF(ISBLANK(HLOOKUP(F$1, q_preprocess!$1:$1048576, $D42, FALSE)), "", HLOOKUP(F$1, q_preprocess!$1:$1048576, $D42, FALSE))</f>
        <v>19371.1039827317</v>
      </c>
      <c r="G42" s="3">
        <f>IF(ISBLANK(HLOOKUP(G$1, q_preprocess!$1:$1048576, $D42, FALSE)), "", HLOOKUP(G$1, q_preprocess!$1:$1048576, $D42, FALSE))</f>
        <v>10462.1451838385</v>
      </c>
      <c r="H42" s="3">
        <f>IF(ISBLANK(HLOOKUP(H$1, q_preprocess!$1:$1048576, $D42, FALSE)), "", HLOOKUP(H$1, q_preprocess!$1:$1048576, $D42, FALSE))</f>
        <v>2055.8566765660298</v>
      </c>
      <c r="I42" s="3">
        <f>IF(ISBLANK(HLOOKUP(I$1, q_preprocess!$1:$1048576, $D42, FALSE)), "", HLOOKUP(I$1, q_preprocess!$1:$1048576, $D42, FALSE))</f>
        <v>3357.686618401272</v>
      </c>
      <c r="J42" s="3">
        <f>IF(ISBLANK(HLOOKUP(J$1, q_preprocess!$1:$1048576, $D42, FALSE)), "", HLOOKUP(J$1, q_preprocess!$1:$1048576, $D42, FALSE))</f>
        <v>2600.07582346155</v>
      </c>
      <c r="K42" s="3">
        <f>IF(ISBLANK(HLOOKUP(K$1, q_preprocess!$1:$1048576, $D42, FALSE)), "", HLOOKUP(K$1, q_preprocess!$1:$1048576, $D42, FALSE))</f>
        <v>757.61079493972193</v>
      </c>
      <c r="L42" s="3">
        <f>IF(ISBLANK(HLOOKUP(L$1, q_preprocess!$1:$1048576, $D42, FALSE)), "", HLOOKUP(L$1, q_preprocess!$1:$1048576, $D42, FALSE))</f>
        <v>7312.3931927243302</v>
      </c>
      <c r="M42" s="3">
        <f>IF(ISBLANK(HLOOKUP(M$1, q_preprocess!$1:$1048576, $D42, FALSE)), "", HLOOKUP(M$1, q_preprocess!$1:$1048576, $D42, FALSE))</f>
        <v>3768.19914829143</v>
      </c>
      <c r="N42" s="3">
        <f>IF(ISBLANK(HLOOKUP(N$1, q_preprocess!$1:$1048576, $D42, FALSE)), "", HLOOKUP(N$1, q_preprocess!$1:$1048576, $D42, FALSE))</f>
        <v>4537.1870727660898</v>
      </c>
      <c r="O42" s="3">
        <f>IF(ISBLANK(HLOOKUP(O$1, q_preprocess!$1:$1048576, $D42, FALSE)), "", HLOOKUP(O$1, q_preprocess!$1:$1048576, $D42, FALSE))</f>
        <v>2830.4453502705301</v>
      </c>
      <c r="P42" s="3">
        <f>IF(ISBLANK(HLOOKUP(P$1, q_preprocess!$1:$1048576, $D42, FALSE)), "", HLOOKUP(P$1, q_preprocess!$1:$1048576, $D42, FALSE))</f>
        <v>12171.812293366456</v>
      </c>
    </row>
    <row r="43" spans="1:16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19398.023117574401</v>
      </c>
      <c r="F43" s="3">
        <f>IF(ISBLANK(HLOOKUP(F$1, q_preprocess!$1:$1048576, $D43, FALSE)), "", HLOOKUP(F$1, q_preprocess!$1:$1048576, $D43, FALSE))</f>
        <v>19387.975072950801</v>
      </c>
      <c r="G43" s="3">
        <f>IF(ISBLANK(HLOOKUP(G$1, q_preprocess!$1:$1048576, $D43, FALSE)), "", HLOOKUP(G$1, q_preprocess!$1:$1048576, $D43, FALSE))</f>
        <v>10706.852511896701</v>
      </c>
      <c r="H43" s="3">
        <f>IF(ISBLANK(HLOOKUP(H$1, q_preprocess!$1:$1048576, $D43, FALSE)), "", HLOOKUP(H$1, q_preprocess!$1:$1048576, $D43, FALSE))</f>
        <v>2608.7783267479299</v>
      </c>
      <c r="I43" s="3">
        <f>IF(ISBLANK(HLOOKUP(I$1, q_preprocess!$1:$1048576, $D43, FALSE)), "", HLOOKUP(I$1, q_preprocess!$1:$1048576, $D43, FALSE))</f>
        <v>3439.0039374156886</v>
      </c>
      <c r="J43" s="3">
        <f>IF(ISBLANK(HLOOKUP(J$1, q_preprocess!$1:$1048576, $D43, FALSE)), "", HLOOKUP(J$1, q_preprocess!$1:$1048576, $D43, FALSE))</f>
        <v>2767.9855170671799</v>
      </c>
      <c r="K43" s="3">
        <f>IF(ISBLANK(HLOOKUP(K$1, q_preprocess!$1:$1048576, $D43, FALSE)), "", HLOOKUP(K$1, q_preprocess!$1:$1048576, $D43, FALSE))</f>
        <v>671.0184203485087</v>
      </c>
      <c r="L43" s="3">
        <f>IF(ISBLANK(HLOOKUP(L$1, q_preprocess!$1:$1048576, $D43, FALSE)), "", HLOOKUP(L$1, q_preprocess!$1:$1048576, $D43, FALSE))</f>
        <v>6440.2093935153098</v>
      </c>
      <c r="M43" s="3">
        <f>IF(ISBLANK(HLOOKUP(M$1, q_preprocess!$1:$1048576, $D43, FALSE)), "", HLOOKUP(M$1, q_preprocess!$1:$1048576, $D43, FALSE))</f>
        <v>3796.8210520012299</v>
      </c>
      <c r="N43" s="3">
        <f>IF(ISBLANK(HLOOKUP(N$1, q_preprocess!$1:$1048576, $D43, FALSE)), "", HLOOKUP(N$1, q_preprocess!$1:$1048576, $D43, FALSE))</f>
        <v>4034.4790147614917</v>
      </c>
      <c r="O43" s="3">
        <f>IF(ISBLANK(HLOOKUP(O$1, q_preprocess!$1:$1048576, $D43, FALSE)), "", HLOOKUP(O$1, q_preprocess!$1:$1048576, $D43, FALSE))</f>
        <v>2861.8291915232899</v>
      </c>
      <c r="P43" s="3">
        <f>IF(ISBLANK(HLOOKUP(P$1, q_preprocess!$1:$1048576, $D43, FALSE)), "", HLOOKUP(P$1, q_preprocess!$1:$1048576, $D43, FALSE))</f>
        <v>12862.06659014049</v>
      </c>
    </row>
    <row r="44" spans="1:16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19007.377921409501</v>
      </c>
      <c r="F44" s="3">
        <f>IF(ISBLANK(HLOOKUP(F$1, q_preprocess!$1:$1048576, $D44, FALSE)), "", HLOOKUP(F$1, q_preprocess!$1:$1048576, $D44, FALSE))</f>
        <v>19669.443703821998</v>
      </c>
      <c r="G44" s="3">
        <f>IF(ISBLANK(HLOOKUP(G$1, q_preprocess!$1:$1048576, $D44, FALSE)), "", HLOOKUP(G$1, q_preprocess!$1:$1048576, $D44, FALSE))</f>
        <v>10551.1452068375</v>
      </c>
      <c r="H44" s="3">
        <f>IF(ISBLANK(HLOOKUP(H$1, q_preprocess!$1:$1048576, $D44, FALSE)), "", HLOOKUP(H$1, q_preprocess!$1:$1048576, $D44, FALSE))</f>
        <v>2637.20058634</v>
      </c>
      <c r="I44" s="3">
        <f>IF(ISBLANK(HLOOKUP(I$1, q_preprocess!$1:$1048576, $D44, FALSE)), "", HLOOKUP(I$1, q_preprocess!$1:$1048576, $D44, FALSE))</f>
        <v>3023.080227259291</v>
      </c>
      <c r="J44" s="3">
        <f>IF(ISBLANK(HLOOKUP(J$1, q_preprocess!$1:$1048576, $D44, FALSE)), "", HLOOKUP(J$1, q_preprocess!$1:$1048576, $D44, FALSE))</f>
        <v>2780.95601921756</v>
      </c>
      <c r="K44" s="3">
        <f>IF(ISBLANK(HLOOKUP(K$1, q_preprocess!$1:$1048576, $D44, FALSE)), "", HLOOKUP(K$1, q_preprocess!$1:$1048576, $D44, FALSE))</f>
        <v>242.12420804173098</v>
      </c>
      <c r="L44" s="3">
        <f>IF(ISBLANK(HLOOKUP(L$1, q_preprocess!$1:$1048576, $D44, FALSE)), "", HLOOKUP(L$1, q_preprocess!$1:$1048576, $D44, FALSE))</f>
        <v>6524.9474684657398</v>
      </c>
      <c r="M44" s="3">
        <f>IF(ISBLANK(HLOOKUP(M$1, q_preprocess!$1:$1048576, $D44, FALSE)), "", HLOOKUP(M$1, q_preprocess!$1:$1048576, $D44, FALSE))</f>
        <v>3728.9955674930302</v>
      </c>
      <c r="N44" s="3">
        <f>IF(ISBLANK(HLOOKUP(N$1, q_preprocess!$1:$1048576, $D44, FALSE)), "", HLOOKUP(N$1, q_preprocess!$1:$1048576, $D44, FALSE))</f>
        <v>3833.8425399672869</v>
      </c>
      <c r="O44" s="3">
        <f>IF(ISBLANK(HLOOKUP(O$1, q_preprocess!$1:$1048576, $D44, FALSE)), "", HLOOKUP(O$1, q_preprocess!$1:$1048576, $D44, FALSE))</f>
        <v>2717.7745895058401</v>
      </c>
      <c r="P44" s="3">
        <f>IF(ISBLANK(HLOOKUP(P$1, q_preprocess!$1:$1048576, $D44, FALSE)), "", HLOOKUP(P$1, q_preprocess!$1:$1048576, $D44, FALSE))</f>
        <v>13025.456151777193</v>
      </c>
    </row>
    <row r="45" spans="1:16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20593.2776310066</v>
      </c>
      <c r="F45" s="3">
        <f>IF(ISBLANK(HLOOKUP(F$1, q_preprocess!$1:$1048576, $D45, FALSE)), "", HLOOKUP(F$1, q_preprocess!$1:$1048576, $D45, FALSE))</f>
        <v>19924.2344641891</v>
      </c>
      <c r="G45" s="3">
        <f>IF(ISBLANK(HLOOKUP(G$1, q_preprocess!$1:$1048576, $D45, FALSE)), "", HLOOKUP(G$1, q_preprocess!$1:$1048576, $D45, FALSE))</f>
        <v>11357.392549296999</v>
      </c>
      <c r="H45" s="3">
        <f>IF(ISBLANK(HLOOKUP(H$1, q_preprocess!$1:$1048576, $D45, FALSE)), "", HLOOKUP(H$1, q_preprocess!$1:$1048576, $D45, FALSE))</f>
        <v>2884.1062600908999</v>
      </c>
      <c r="I45" s="3">
        <f>IF(ISBLANK(HLOOKUP(I$1, q_preprocess!$1:$1048576, $D45, FALSE)), "", HLOOKUP(I$1, q_preprocess!$1:$1048576, $D45, FALSE))</f>
        <v>3682.7985424452004</v>
      </c>
      <c r="J45" s="3">
        <f>IF(ISBLANK(HLOOKUP(J$1, q_preprocess!$1:$1048576, $D45, FALSE)), "", HLOOKUP(J$1, q_preprocess!$1:$1048576, $D45, FALSE))</f>
        <v>3544.4318865281598</v>
      </c>
      <c r="K45" s="3">
        <f>IF(ISBLANK(HLOOKUP(K$1, q_preprocess!$1:$1048576, $D45, FALSE)), "", HLOOKUP(K$1, q_preprocess!$1:$1048576, $D45, FALSE))</f>
        <v>138.36665591704059</v>
      </c>
      <c r="L45" s="3">
        <f>IF(ISBLANK(HLOOKUP(L$1, q_preprocess!$1:$1048576, $D45, FALSE)), "", HLOOKUP(L$1, q_preprocess!$1:$1048576, $D45, FALSE))</f>
        <v>6731.8120295603703</v>
      </c>
      <c r="M45" s="3">
        <f>IF(ISBLANK(HLOOKUP(M$1, q_preprocess!$1:$1048576, $D45, FALSE)), "", HLOOKUP(M$1, q_preprocess!$1:$1048576, $D45, FALSE))</f>
        <v>4062.8317503868702</v>
      </c>
      <c r="N45" s="3">
        <f>IF(ISBLANK(HLOOKUP(N$1, q_preprocess!$1:$1048576, $D45, FALSE)), "", HLOOKUP(N$1, q_preprocess!$1:$1048576, $D45, FALSE))</f>
        <v>4259.385670382384</v>
      </c>
      <c r="O45" s="3">
        <f>IF(ISBLANK(HLOOKUP(O$1, q_preprocess!$1:$1048576, $D45, FALSE)), "", HLOOKUP(O$1, q_preprocess!$1:$1048576, $D45, FALSE))</f>
        <v>2819.6379215174402</v>
      </c>
      <c r="P45" s="3">
        <f>IF(ISBLANK(HLOOKUP(P$1, q_preprocess!$1:$1048576, $D45, FALSE)), "", HLOOKUP(P$1, q_preprocess!$1:$1048576, $D45, FALSE))</f>
        <v>14020.200599250231</v>
      </c>
    </row>
    <row r="46" spans="1:16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20176.5837830329</v>
      </c>
      <c r="F46" s="3">
        <f>IF(ISBLANK(HLOOKUP(F$1, q_preprocess!$1:$1048576, $D46, FALSE)), "", HLOOKUP(F$1, q_preprocess!$1:$1048576, $D46, FALSE))</f>
        <v>20094.610102504801</v>
      </c>
      <c r="G46" s="3">
        <f>IF(ISBLANK(HLOOKUP(G$1, q_preprocess!$1:$1048576, $D46, FALSE)), "", HLOOKUP(G$1, q_preprocess!$1:$1048576, $D46, FALSE))</f>
        <v>10700.822281393899</v>
      </c>
      <c r="H46" s="3">
        <f>IF(ISBLANK(HLOOKUP(H$1, q_preprocess!$1:$1048576, $D46, FALSE)), "", HLOOKUP(H$1, q_preprocess!$1:$1048576, $D46, FALSE))</f>
        <v>2103.7563548520302</v>
      </c>
      <c r="I46" s="3">
        <f>IF(ISBLANK(HLOOKUP(I$1, q_preprocess!$1:$1048576, $D46, FALSE)), "", HLOOKUP(I$1, q_preprocess!$1:$1048576, $D46, FALSE))</f>
        <v>3879.2671166952223</v>
      </c>
      <c r="J46" s="3">
        <f>IF(ISBLANK(HLOOKUP(J$1, q_preprocess!$1:$1048576, $D46, FALSE)), "", HLOOKUP(J$1, q_preprocess!$1:$1048576, $D46, FALSE))</f>
        <v>2859.61031603212</v>
      </c>
      <c r="K46" s="3">
        <f>IF(ISBLANK(HLOOKUP(K$1, q_preprocess!$1:$1048576, $D46, FALSE)), "", HLOOKUP(K$1, q_preprocess!$1:$1048576, $D46, FALSE))</f>
        <v>1019.6568006631023</v>
      </c>
      <c r="L46" s="3">
        <f>IF(ISBLANK(HLOOKUP(L$1, q_preprocess!$1:$1048576, $D46, FALSE)), "", HLOOKUP(L$1, q_preprocess!$1:$1048576, $D46, FALSE))</f>
        <v>7691.7532132367696</v>
      </c>
      <c r="M46" s="3">
        <f>IF(ISBLANK(HLOOKUP(M$1, q_preprocess!$1:$1048576, $D46, FALSE)), "", HLOOKUP(M$1, q_preprocess!$1:$1048576, $D46, FALSE))</f>
        <v>4199.0151831450203</v>
      </c>
      <c r="N46" s="3">
        <f>IF(ISBLANK(HLOOKUP(N$1, q_preprocess!$1:$1048576, $D46, FALSE)), "", HLOOKUP(N$1, q_preprocess!$1:$1048576, $D46, FALSE))</f>
        <v>4729.6226259542227</v>
      </c>
      <c r="O46" s="3">
        <f>IF(ISBLANK(HLOOKUP(O$1, q_preprocess!$1:$1048576, $D46, FALSE)), "", HLOOKUP(O$1, q_preprocess!$1:$1048576, $D46, FALSE))</f>
        <v>2807.1350439274502</v>
      </c>
      <c r="P46" s="3">
        <f>IF(ISBLANK(HLOOKUP(P$1, q_preprocess!$1:$1048576, $D46, FALSE)), "", HLOOKUP(P$1, q_preprocess!$1:$1048576, $D46, FALSE))</f>
        <v>12668.020808329728</v>
      </c>
    </row>
    <row r="47" spans="1:16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20237.3000557208</v>
      </c>
      <c r="F47" s="3">
        <f>IF(ISBLANK(HLOOKUP(F$1, q_preprocess!$1:$1048576, $D47, FALSE)), "", HLOOKUP(F$1, q_preprocess!$1:$1048576, $D47, FALSE))</f>
        <v>20266.793505386999</v>
      </c>
      <c r="G47" s="3">
        <f>IF(ISBLANK(HLOOKUP(G$1, q_preprocess!$1:$1048576, $D47, FALSE)), "", HLOOKUP(G$1, q_preprocess!$1:$1048576, $D47, FALSE))</f>
        <v>11044.086784384799</v>
      </c>
      <c r="H47" s="3">
        <f>IF(ISBLANK(HLOOKUP(H$1, q_preprocess!$1:$1048576, $D47, FALSE)), "", HLOOKUP(H$1, q_preprocess!$1:$1048576, $D47, FALSE))</f>
        <v>2672.75299513342</v>
      </c>
      <c r="I47" s="3">
        <f>IF(ISBLANK(HLOOKUP(I$1, q_preprocess!$1:$1048576, $D47, FALSE)), "", HLOOKUP(I$1, q_preprocess!$1:$1048576, $D47, FALSE))</f>
        <v>3207.5270724868701</v>
      </c>
      <c r="J47" s="3">
        <f>IF(ISBLANK(HLOOKUP(J$1, q_preprocess!$1:$1048576, $D47, FALSE)), "", HLOOKUP(J$1, q_preprocess!$1:$1048576, $D47, FALSE))</f>
        <v>2905.4053830104799</v>
      </c>
      <c r="K47" s="3">
        <f>IF(ISBLANK(HLOOKUP(K$1, q_preprocess!$1:$1048576, $D47, FALSE)), "", HLOOKUP(K$1, q_preprocess!$1:$1048576, $D47, FALSE))</f>
        <v>302.1216894763902</v>
      </c>
      <c r="L47" s="3">
        <f>IF(ISBLANK(HLOOKUP(L$1, q_preprocess!$1:$1048576, $D47, FALSE)), "", HLOOKUP(L$1, q_preprocess!$1:$1048576, $D47, FALSE))</f>
        <v>7250.8102702194701</v>
      </c>
      <c r="M47" s="3">
        <f>IF(ISBLANK(HLOOKUP(M$1, q_preprocess!$1:$1048576, $D47, FALSE)), "", HLOOKUP(M$1, q_preprocess!$1:$1048576, $D47, FALSE))</f>
        <v>3937.87706650376</v>
      </c>
      <c r="N47" s="3">
        <f>IF(ISBLANK(HLOOKUP(N$1, q_preprocess!$1:$1048576, $D47, FALSE)), "", HLOOKUP(N$1, q_preprocess!$1:$1048576, $D47, FALSE))</f>
        <v>4232.5182283563499</v>
      </c>
      <c r="O47" s="3">
        <f>IF(ISBLANK(HLOOKUP(O$1, q_preprocess!$1:$1048576, $D47, FALSE)), "", HLOOKUP(O$1, q_preprocess!$1:$1048576, $D47, FALSE))</f>
        <v>2873.1068228535701</v>
      </c>
      <c r="P47" s="3">
        <f>IF(ISBLANK(HLOOKUP(P$1, q_preprocess!$1:$1048576, $D47, FALSE)), "", HLOOKUP(P$1, q_preprocess!$1:$1048576, $D47, FALSE))</f>
        <v>13505.744029425699</v>
      </c>
    </row>
    <row r="48" spans="1:16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19512.600302305698</v>
      </c>
      <c r="F48" s="3">
        <f>IF(ISBLANK(HLOOKUP(F$1, q_preprocess!$1:$1048576, $D48, FALSE)), "", HLOOKUP(F$1, q_preprocess!$1:$1048576, $D48, FALSE))</f>
        <v>20184.596207466398</v>
      </c>
      <c r="G48" s="3">
        <f>IF(ISBLANK(HLOOKUP(G$1, q_preprocess!$1:$1048576, $D48, FALSE)), "", HLOOKUP(G$1, q_preprocess!$1:$1048576, $D48, FALSE))</f>
        <v>10697.6178457799</v>
      </c>
      <c r="H48" s="3">
        <f>IF(ISBLANK(HLOOKUP(H$1, q_preprocess!$1:$1048576, $D48, FALSE)), "", HLOOKUP(H$1, q_preprocess!$1:$1048576, $D48, FALSE))</f>
        <v>2700.2494892367199</v>
      </c>
      <c r="I48" s="3">
        <f>IF(ISBLANK(HLOOKUP(I$1, q_preprocess!$1:$1048576, $D48, FALSE)), "", HLOOKUP(I$1, q_preprocess!$1:$1048576, $D48, FALSE))</f>
        <v>3233.0716163914171</v>
      </c>
      <c r="J48" s="3">
        <f>IF(ISBLANK(HLOOKUP(J$1, q_preprocess!$1:$1048576, $D48, FALSE)), "", HLOOKUP(J$1, q_preprocess!$1:$1048576, $D48, FALSE))</f>
        <v>2824.2704716326598</v>
      </c>
      <c r="K48" s="3">
        <f>IF(ISBLANK(HLOOKUP(K$1, q_preprocess!$1:$1048576, $D48, FALSE)), "", HLOOKUP(K$1, q_preprocess!$1:$1048576, $D48, FALSE))</f>
        <v>408.80114475875735</v>
      </c>
      <c r="L48" s="3">
        <f>IF(ISBLANK(HLOOKUP(L$1, q_preprocess!$1:$1048576, $D48, FALSE)), "", HLOOKUP(L$1, q_preprocess!$1:$1048576, $D48, FALSE))</f>
        <v>6824.1047479515901</v>
      </c>
      <c r="M48" s="3">
        <f>IF(ISBLANK(HLOOKUP(M$1, q_preprocess!$1:$1048576, $D48, FALSE)), "", HLOOKUP(M$1, q_preprocess!$1:$1048576, $D48, FALSE))</f>
        <v>3942.4433970539299</v>
      </c>
      <c r="N48" s="3">
        <f>IF(ISBLANK(HLOOKUP(N$1, q_preprocess!$1:$1048576, $D48, FALSE)), "", HLOOKUP(N$1, q_preprocess!$1:$1048576, $D48, FALSE))</f>
        <v>3981.2711254263322</v>
      </c>
      <c r="O48" s="3">
        <f>IF(ISBLANK(HLOOKUP(O$1, q_preprocess!$1:$1048576, $D48, FALSE)), "", HLOOKUP(O$1, q_preprocess!$1:$1048576, $D48, FALSE))</f>
        <v>2658.1832341848399</v>
      </c>
      <c r="P48" s="3">
        <f>IF(ISBLANK(HLOOKUP(P$1, q_preprocess!$1:$1048576, $D48, FALSE)), "", HLOOKUP(P$1, q_preprocess!$1:$1048576, $D48, FALSE))</f>
        <v>13452.690175518685</v>
      </c>
    </row>
    <row r="49" spans="1:16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21082.279230177799</v>
      </c>
      <c r="F49" s="3">
        <f>IF(ISBLANK(HLOOKUP(F$1, q_preprocess!$1:$1048576, $D49, FALSE)), "", HLOOKUP(F$1, q_preprocess!$1:$1048576, $D49, FALSE))</f>
        <v>20400.680606536</v>
      </c>
      <c r="G49" s="3">
        <f>IF(ISBLANK(HLOOKUP(G$1, q_preprocess!$1:$1048576, $D49, FALSE)), "", HLOOKUP(G$1, q_preprocess!$1:$1048576, $D49, FALSE))</f>
        <v>11517.976553639999</v>
      </c>
      <c r="H49" s="3">
        <f>IF(ISBLANK(HLOOKUP(H$1, q_preprocess!$1:$1048576, $D49, FALSE)), "", HLOOKUP(H$1, q_preprocess!$1:$1048576, $D49, FALSE))</f>
        <v>2955.7847386899698</v>
      </c>
      <c r="I49" s="3">
        <f>IF(ISBLANK(HLOOKUP(I$1, q_preprocess!$1:$1048576, $D49, FALSE)), "", HLOOKUP(I$1, q_preprocess!$1:$1048576, $D49, FALSE))</f>
        <v>3579.147235606627</v>
      </c>
      <c r="J49" s="3">
        <f>IF(ISBLANK(HLOOKUP(J$1, q_preprocess!$1:$1048576, $D49, FALSE)), "", HLOOKUP(J$1, q_preprocess!$1:$1048576, $D49, FALSE))</f>
        <v>3414.5935480031699</v>
      </c>
      <c r="K49" s="3">
        <f>IF(ISBLANK(HLOOKUP(K$1, q_preprocess!$1:$1048576, $D49, FALSE)), "", HLOOKUP(K$1, q_preprocess!$1:$1048576, $D49, FALSE))</f>
        <v>164.55368760345709</v>
      </c>
      <c r="L49" s="3">
        <f>IF(ISBLANK(HLOOKUP(L$1, q_preprocess!$1:$1048576, $D49, FALSE)), "", HLOOKUP(L$1, q_preprocess!$1:$1048576, $D49, FALSE))</f>
        <v>7117.7512414224902</v>
      </c>
      <c r="M49" s="3">
        <f>IF(ISBLANK(HLOOKUP(M$1, q_preprocess!$1:$1048576, $D49, FALSE)), "", HLOOKUP(M$1, q_preprocess!$1:$1048576, $D49, FALSE))</f>
        <v>4088.3805391812898</v>
      </c>
      <c r="N49" s="3">
        <f>IF(ISBLANK(HLOOKUP(N$1, q_preprocess!$1:$1048576, $D49, FALSE)), "", HLOOKUP(N$1, q_preprocess!$1:$1048576, $D49, FALSE))</f>
        <v>4328.1746633280673</v>
      </c>
      <c r="O49" s="3">
        <f>IF(ISBLANK(HLOOKUP(O$1, q_preprocess!$1:$1048576, $D49, FALSE)), "", HLOOKUP(O$1, q_preprocess!$1:$1048576, $D49, FALSE))</f>
        <v>2824.0952972284599</v>
      </c>
      <c r="P49" s="3">
        <f>IF(ISBLANK(HLOOKUP(P$1, q_preprocess!$1:$1048576, $D49, FALSE)), "", HLOOKUP(P$1, q_preprocess!$1:$1048576, $D49, FALSE))</f>
        <v>14435.044315515177</v>
      </c>
    </row>
    <row r="50" spans="1:16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20412.8370127485</v>
      </c>
      <c r="F50" s="3">
        <f>IF(ISBLANK(HLOOKUP(F$1, q_preprocess!$1:$1048576, $D50, FALSE)), "", HLOOKUP(F$1, q_preprocess!$1:$1048576, $D50, FALSE))</f>
        <v>20549.590215968401</v>
      </c>
      <c r="G50" s="3">
        <f>IF(ISBLANK(HLOOKUP(G$1, q_preprocess!$1:$1048576, $D50, FALSE)), "", HLOOKUP(G$1, q_preprocess!$1:$1048576, $D50, FALSE))</f>
        <v>10886.6060326283</v>
      </c>
      <c r="H50" s="3">
        <f>IF(ISBLANK(HLOOKUP(H$1, q_preprocess!$1:$1048576, $D50, FALSE)), "", HLOOKUP(H$1, q_preprocess!$1:$1048576, $D50, FALSE))</f>
        <v>2163.5940532507898</v>
      </c>
      <c r="I50" s="3">
        <f>IF(ISBLANK(HLOOKUP(I$1, q_preprocess!$1:$1048576, $D50, FALSE)), "", HLOOKUP(I$1, q_preprocess!$1:$1048576, $D50, FALSE))</f>
        <v>3315.2721801931802</v>
      </c>
      <c r="J50" s="3">
        <f>IF(ISBLANK(HLOOKUP(J$1, q_preprocess!$1:$1048576, $D50, FALSE)), "", HLOOKUP(J$1, q_preprocess!$1:$1048576, $D50, FALSE))</f>
        <v>2826.8908226998701</v>
      </c>
      <c r="K50" s="3">
        <f>IF(ISBLANK(HLOOKUP(K$1, q_preprocess!$1:$1048576, $D50, FALSE)), "", HLOOKUP(K$1, q_preprocess!$1:$1048576, $D50, FALSE))</f>
        <v>488.38135749331013</v>
      </c>
      <c r="L50" s="3">
        <f>IF(ISBLANK(HLOOKUP(L$1, q_preprocess!$1:$1048576, $D50, FALSE)), "", HLOOKUP(L$1, q_preprocess!$1:$1048576, $D50, FALSE))</f>
        <v>8072.6372893238604</v>
      </c>
      <c r="M50" s="3">
        <f>IF(ISBLANK(HLOOKUP(M$1, q_preprocess!$1:$1048576, $D50, FALSE)), "", HLOOKUP(M$1, q_preprocess!$1:$1048576, $D50, FALSE))</f>
        <v>4025.27254264763</v>
      </c>
      <c r="N50" s="3">
        <f>IF(ISBLANK(HLOOKUP(N$1, q_preprocess!$1:$1048576, $D50, FALSE)), "", HLOOKUP(N$1, q_preprocess!$1:$1048576, $D50, FALSE))</f>
        <v>4636.3393079978032</v>
      </c>
      <c r="O50" s="3">
        <f>IF(ISBLANK(HLOOKUP(O$1, q_preprocess!$1:$1048576, $D50, FALSE)), "", HLOOKUP(O$1, q_preprocess!$1:$1048576, $D50, FALSE))</f>
        <v>2823.2645257336299</v>
      </c>
      <c r="P50" s="3">
        <f>IF(ISBLANK(HLOOKUP(P$1, q_preprocess!$1:$1048576, $D50, FALSE)), "", HLOOKUP(P$1, q_preprocess!$1:$1048576, $D50, FALSE))</f>
        <v>13045.709721322646</v>
      </c>
    </row>
    <row r="51" spans="1:16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20750.050131268399</v>
      </c>
      <c r="F51" s="3">
        <f>IF(ISBLANK(HLOOKUP(F$1, q_preprocess!$1:$1048576, $D51, FALSE)), "", HLOOKUP(F$1, q_preprocess!$1:$1048576, $D51, FALSE))</f>
        <v>20724.423057914501</v>
      </c>
      <c r="G51" s="3">
        <f>IF(ISBLANK(HLOOKUP(G$1, q_preprocess!$1:$1048576, $D51, FALSE)), "", HLOOKUP(G$1, q_preprocess!$1:$1048576, $D51, FALSE))</f>
        <v>11162.6363688077</v>
      </c>
      <c r="H51" s="3">
        <f>IF(ISBLANK(HLOOKUP(H$1, q_preprocess!$1:$1048576, $D51, FALSE)), "", HLOOKUP(H$1, q_preprocess!$1:$1048576, $D51, FALSE))</f>
        <v>2741.5031040652798</v>
      </c>
      <c r="I51" s="3">
        <f>IF(ISBLANK(HLOOKUP(I$1, q_preprocess!$1:$1048576, $D51, FALSE)), "", HLOOKUP(I$1, q_preprocess!$1:$1048576, $D51, FALSE))</f>
        <v>3603.0921121845686</v>
      </c>
      <c r="J51" s="3">
        <f>IF(ISBLANK(HLOOKUP(J$1, q_preprocess!$1:$1048576, $D51, FALSE)), "", HLOOKUP(J$1, q_preprocess!$1:$1048576, $D51, FALSE))</f>
        <v>2996.7793520269001</v>
      </c>
      <c r="K51" s="3">
        <f>IF(ISBLANK(HLOOKUP(K$1, q_preprocess!$1:$1048576, $D51, FALSE)), "", HLOOKUP(K$1, q_preprocess!$1:$1048576, $D51, FALSE))</f>
        <v>606.31276015766844</v>
      </c>
      <c r="L51" s="3">
        <f>IF(ISBLANK(HLOOKUP(L$1, q_preprocess!$1:$1048576, $D51, FALSE)), "", HLOOKUP(L$1, q_preprocess!$1:$1048576, $D51, FALSE))</f>
        <v>7300.6472082465798</v>
      </c>
      <c r="M51" s="3">
        <f>IF(ISBLANK(HLOOKUP(M$1, q_preprocess!$1:$1048576, $D51, FALSE)), "", HLOOKUP(M$1, q_preprocess!$1:$1048576, $D51, FALSE))</f>
        <v>4057.8286620357298</v>
      </c>
      <c r="N51" s="3">
        <f>IF(ISBLANK(HLOOKUP(N$1, q_preprocess!$1:$1048576, $D51, FALSE)), "", HLOOKUP(N$1, q_preprocess!$1:$1048576, $D51, FALSE))</f>
        <v>4158.3036179161172</v>
      </c>
      <c r="O51" s="3">
        <f>IF(ISBLANK(HLOOKUP(O$1, q_preprocess!$1:$1048576, $D51, FALSE)), "", HLOOKUP(O$1, q_preprocess!$1:$1048576, $D51, FALSE))</f>
        <v>2901.0032366177602</v>
      </c>
      <c r="P51" s="3">
        <f>IF(ISBLANK(HLOOKUP(P$1, q_preprocess!$1:$1048576, $D51, FALSE)), "", HLOOKUP(P$1, q_preprocess!$1:$1048576, $D51, FALSE))</f>
        <v>13879.819501129292</v>
      </c>
    </row>
    <row r="52" spans="1:16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20336.652861247399</v>
      </c>
      <c r="F52" s="3">
        <f>IF(ISBLANK(HLOOKUP(F$1, q_preprocess!$1:$1048576, $D52, FALSE)), "", HLOOKUP(F$1, q_preprocess!$1:$1048576, $D52, FALSE))</f>
        <v>20932.095708589299</v>
      </c>
      <c r="G52" s="3">
        <f>IF(ISBLANK(HLOOKUP(G$1, q_preprocess!$1:$1048576, $D52, FALSE)), "", HLOOKUP(G$1, q_preprocess!$1:$1048576, $D52, FALSE))</f>
        <v>11039.5668659002</v>
      </c>
      <c r="H52" s="3">
        <f>IF(ISBLANK(HLOOKUP(H$1, q_preprocess!$1:$1048576, $D52, FALSE)), "", HLOOKUP(H$1, q_preprocess!$1:$1048576, $D52, FALSE))</f>
        <v>2764.3860638555798</v>
      </c>
      <c r="I52" s="3">
        <f>IF(ISBLANK(HLOOKUP(I$1, q_preprocess!$1:$1048576, $D52, FALSE)), "", HLOOKUP(I$1, q_preprocess!$1:$1048576, $D52, FALSE))</f>
        <v>4004.3482011882174</v>
      </c>
      <c r="J52" s="3">
        <f>IF(ISBLANK(HLOOKUP(J$1, q_preprocess!$1:$1048576, $D52, FALSE)), "", HLOOKUP(J$1, q_preprocess!$1:$1048576, $D52, FALSE))</f>
        <v>2973.5923169324601</v>
      </c>
      <c r="K52" s="3">
        <f>IF(ISBLANK(HLOOKUP(K$1, q_preprocess!$1:$1048576, $D52, FALSE)), "", HLOOKUP(K$1, q_preprocess!$1:$1048576, $D52, FALSE))</f>
        <v>1030.7558842557573</v>
      </c>
      <c r="L52" s="3">
        <f>IF(ISBLANK(HLOOKUP(L$1, q_preprocess!$1:$1048576, $D52, FALSE)), "", HLOOKUP(L$1, q_preprocess!$1:$1048576, $D52, FALSE))</f>
        <v>6690.9752487257101</v>
      </c>
      <c r="M52" s="3">
        <f>IF(ISBLANK(HLOOKUP(M$1, q_preprocess!$1:$1048576, $D52, FALSE)), "", HLOOKUP(M$1, q_preprocess!$1:$1048576, $D52, FALSE))</f>
        <v>4162.6235184223096</v>
      </c>
      <c r="N52" s="3">
        <f>IF(ISBLANK(HLOOKUP(N$1, q_preprocess!$1:$1048576, $D52, FALSE)), "", HLOOKUP(N$1, q_preprocess!$1:$1048576, $D52, FALSE))</f>
        <v>3788.8650175609232</v>
      </c>
      <c r="O52" s="3">
        <f>IF(ISBLANK(HLOOKUP(O$1, q_preprocess!$1:$1048576, $D52, FALSE)), "", HLOOKUP(O$1, q_preprocess!$1:$1048576, $D52, FALSE))</f>
        <v>2803.28120880806</v>
      </c>
      <c r="P52" s="3">
        <f>IF(ISBLANK(HLOOKUP(P$1, q_preprocess!$1:$1048576, $D52, FALSE)), "", HLOOKUP(P$1, q_preprocess!$1:$1048576, $D52, FALSE))</f>
        <v>13941.238681986348</v>
      </c>
    </row>
    <row r="53" spans="1:16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22026.141772463499</v>
      </c>
      <c r="F53" s="3">
        <f>IF(ISBLANK(HLOOKUP(F$1, q_preprocess!$1:$1048576, $D53, FALSE)), "", HLOOKUP(F$1, q_preprocess!$1:$1048576, $D53, FALSE))</f>
        <v>21252.611495272598</v>
      </c>
      <c r="G53" s="3">
        <f>IF(ISBLANK(HLOOKUP(G$1, q_preprocess!$1:$1048576, $D53, FALSE)), "", HLOOKUP(G$1, q_preprocess!$1:$1048576, $D53, FALSE))</f>
        <v>11812.855966375901</v>
      </c>
      <c r="H53" s="3">
        <f>IF(ISBLANK(HLOOKUP(H$1, q_preprocess!$1:$1048576, $D53, FALSE)), "", HLOOKUP(H$1, q_preprocess!$1:$1048576, $D53, FALSE))</f>
        <v>3000.5646674719401</v>
      </c>
      <c r="I53" s="3">
        <f>IF(ISBLANK(HLOOKUP(I$1, q_preprocess!$1:$1048576, $D53, FALSE)), "", HLOOKUP(I$1, q_preprocess!$1:$1048576, $D53, FALSE))</f>
        <v>3915.6292557177871</v>
      </c>
      <c r="J53" s="3">
        <f>IF(ISBLANK(HLOOKUP(J$1, q_preprocess!$1:$1048576, $D53, FALSE)), "", HLOOKUP(J$1, q_preprocess!$1:$1048576, $D53, FALSE))</f>
        <v>3678.92701234282</v>
      </c>
      <c r="K53" s="3">
        <f>IF(ISBLANK(HLOOKUP(K$1, q_preprocess!$1:$1048576, $D53, FALSE)), "", HLOOKUP(K$1, q_preprocess!$1:$1048576, $D53, FALSE))</f>
        <v>236.70224337496711</v>
      </c>
      <c r="L53" s="3">
        <f>IF(ISBLANK(HLOOKUP(L$1, q_preprocess!$1:$1048576, $D53, FALSE)), "", HLOOKUP(L$1, q_preprocess!$1:$1048576, $D53, FALSE))</f>
        <v>7515.5326417658098</v>
      </c>
      <c r="M53" s="3">
        <f>IF(ISBLANK(HLOOKUP(M$1, q_preprocess!$1:$1048576, $D53, FALSE)), "", HLOOKUP(M$1, q_preprocess!$1:$1048576, $D53, FALSE))</f>
        <v>4218.4407588679396</v>
      </c>
      <c r="N53" s="3">
        <f>IF(ISBLANK(HLOOKUP(N$1, q_preprocess!$1:$1048576, $D53, FALSE)), "", HLOOKUP(N$1, q_preprocess!$1:$1048576, $D53, FALSE))</f>
        <v>4402.2572851610275</v>
      </c>
      <c r="O53" s="3">
        <f>IF(ISBLANK(HLOOKUP(O$1, q_preprocess!$1:$1048576, $D53, FALSE)), "", HLOOKUP(O$1, q_preprocess!$1:$1048576, $D53, FALSE))</f>
        <v>2889.7051391117998</v>
      </c>
      <c r="P53" s="3">
        <f>IF(ISBLANK(HLOOKUP(P$1, q_preprocess!$1:$1048576, $D53, FALSE)), "", HLOOKUP(P$1, q_preprocess!$1:$1048576, $D53, FALSE))</f>
        <v>15060.247529589933</v>
      </c>
    </row>
    <row r="54" spans="1:16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21376.008601344201</v>
      </c>
      <c r="F54" s="3">
        <f>IF(ISBLANK(HLOOKUP(F$1, q_preprocess!$1:$1048576, $D54, FALSE)), "", HLOOKUP(F$1, q_preprocess!$1:$1048576, $D54, FALSE))</f>
        <v>21456.491617521398</v>
      </c>
      <c r="G54" s="3">
        <f>IF(ISBLANK(HLOOKUP(G$1, q_preprocess!$1:$1048576, $D54, FALSE)), "", HLOOKUP(G$1, q_preprocess!$1:$1048576, $D54, FALSE))</f>
        <v>11215.9989470779</v>
      </c>
      <c r="H54" s="3">
        <f>IF(ISBLANK(HLOOKUP(H$1, q_preprocess!$1:$1048576, $D54, FALSE)), "", HLOOKUP(H$1, q_preprocess!$1:$1048576, $D54, FALSE))</f>
        <v>2167.3907378855702</v>
      </c>
      <c r="I54" s="3">
        <f>IF(ISBLANK(HLOOKUP(I$1, q_preprocess!$1:$1048576, $D54, FALSE)), "", HLOOKUP(I$1, q_preprocess!$1:$1048576, $D54, FALSE))</f>
        <v>4266.0733579130319</v>
      </c>
      <c r="J54" s="3">
        <f>IF(ISBLANK(HLOOKUP(J$1, q_preprocess!$1:$1048576, $D54, FALSE)), "", HLOOKUP(J$1, q_preprocess!$1:$1048576, $D54, FALSE))</f>
        <v>3113.29416589739</v>
      </c>
      <c r="K54" s="3">
        <f>IF(ISBLANK(HLOOKUP(K$1, q_preprocess!$1:$1048576, $D54, FALSE)), "", HLOOKUP(K$1, q_preprocess!$1:$1048576, $D54, FALSE))</f>
        <v>1152.7791920156415</v>
      </c>
      <c r="L54" s="3">
        <f>IF(ISBLANK(HLOOKUP(L$1, q_preprocess!$1:$1048576, $D54, FALSE)), "", HLOOKUP(L$1, q_preprocess!$1:$1048576, $D54, FALSE))</f>
        <v>7993.1236677387997</v>
      </c>
      <c r="M54" s="3">
        <f>IF(ISBLANK(HLOOKUP(M$1, q_preprocess!$1:$1048576, $D54, FALSE)), "", HLOOKUP(M$1, q_preprocess!$1:$1048576, $D54, FALSE))</f>
        <v>4266.5781092711004</v>
      </c>
      <c r="N54" s="3">
        <f>IF(ISBLANK(HLOOKUP(N$1, q_preprocess!$1:$1048576, $D54, FALSE)), "", HLOOKUP(N$1, q_preprocess!$1:$1048576, $D54, FALSE))</f>
        <v>4795.654078996622</v>
      </c>
      <c r="O54" s="3">
        <f>IF(ISBLANK(HLOOKUP(O$1, q_preprocess!$1:$1048576, $D54, FALSE)), "", HLOOKUP(O$1, q_preprocess!$1:$1048576, $D54, FALSE))</f>
        <v>2918.2575077504498</v>
      </c>
      <c r="P54" s="3">
        <f>IF(ISBLANK(HLOOKUP(P$1, q_preprocess!$1:$1048576, $D54, FALSE)), "", HLOOKUP(P$1, q_preprocess!$1:$1048576, $D54, FALSE))</f>
        <v>13676.902755247933</v>
      </c>
    </row>
    <row r="55" spans="1:16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21615.144727241699</v>
      </c>
      <c r="F55" s="3">
        <f>IF(ISBLANK(HLOOKUP(F$1, q_preprocess!$1:$1048576, $D55, FALSE)), "", HLOOKUP(F$1, q_preprocess!$1:$1048576, $D55, FALSE))</f>
        <v>21565.954579722798</v>
      </c>
      <c r="G55" s="3">
        <f>IF(ISBLANK(HLOOKUP(G$1, q_preprocess!$1:$1048576, $D55, FALSE)), "", HLOOKUP(G$1, q_preprocess!$1:$1048576, $D55, FALSE))</f>
        <v>11628.992133841501</v>
      </c>
      <c r="H55" s="3">
        <f>IF(ISBLANK(HLOOKUP(H$1, q_preprocess!$1:$1048576, $D55, FALSE)), "", HLOOKUP(H$1, q_preprocess!$1:$1048576, $D55, FALSE))</f>
        <v>2743.98147672395</v>
      </c>
      <c r="I55" s="3">
        <f>IF(ISBLANK(HLOOKUP(I$1, q_preprocess!$1:$1048576, $D55, FALSE)), "", HLOOKUP(I$1, q_preprocess!$1:$1048576, $D55, FALSE))</f>
        <v>3748.753326401606</v>
      </c>
      <c r="J55" s="3">
        <f>IF(ISBLANK(HLOOKUP(J$1, q_preprocess!$1:$1048576, $D55, FALSE)), "", HLOOKUP(J$1, q_preprocess!$1:$1048576, $D55, FALSE))</f>
        <v>3316.0099274945001</v>
      </c>
      <c r="K55" s="3">
        <f>IF(ISBLANK(HLOOKUP(K$1, q_preprocess!$1:$1048576, $D55, FALSE)), "", HLOOKUP(K$1, q_preprocess!$1:$1048576, $D55, FALSE))</f>
        <v>432.74339890710598</v>
      </c>
      <c r="L55" s="3">
        <f>IF(ISBLANK(HLOOKUP(L$1, q_preprocess!$1:$1048576, $D55, FALSE)), "", HLOOKUP(L$1, q_preprocess!$1:$1048576, $D55, FALSE))</f>
        <v>7862.2162258458502</v>
      </c>
      <c r="M55" s="3">
        <f>IF(ISBLANK(HLOOKUP(M$1, q_preprocess!$1:$1048576, $D55, FALSE)), "", HLOOKUP(M$1, q_preprocess!$1:$1048576, $D55, FALSE))</f>
        <v>4368.7984355712097</v>
      </c>
      <c r="N55" s="3">
        <f>IF(ISBLANK(HLOOKUP(N$1, q_preprocess!$1:$1048576, $D55, FALSE)), "", HLOOKUP(N$1, q_preprocess!$1:$1048576, $D55, FALSE))</f>
        <v>4312.282211593264</v>
      </c>
      <c r="O55" s="3">
        <f>IF(ISBLANK(HLOOKUP(O$1, q_preprocess!$1:$1048576, $D55, FALSE)), "", HLOOKUP(O$1, q_preprocess!$1:$1048576, $D55, FALSE))</f>
        <v>2928.8122804140899</v>
      </c>
      <c r="P55" s="3">
        <f>IF(ISBLANK(HLOOKUP(P$1, q_preprocess!$1:$1048576, $D55, FALSE)), "", HLOOKUP(P$1, q_preprocess!$1:$1048576, $D55, FALSE))</f>
        <v>14537.662430517394</v>
      </c>
    </row>
    <row r="56" spans="1:16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21161.219963581902</v>
      </c>
      <c r="F56" s="3">
        <f>IF(ISBLANK(HLOOKUP(F$1, q_preprocess!$1:$1048576, $D56, FALSE)), "", HLOOKUP(F$1, q_preprocess!$1:$1048576, $D56, FALSE))</f>
        <v>21776.7911119987</v>
      </c>
      <c r="G56" s="3">
        <f>IF(ISBLANK(HLOOKUP(G$1, q_preprocess!$1:$1048576, $D56, FALSE)), "", HLOOKUP(G$1, q_preprocess!$1:$1048576, $D56, FALSE))</f>
        <v>11514.4639015209</v>
      </c>
      <c r="H56" s="3">
        <f>IF(ISBLANK(HLOOKUP(H$1, q_preprocess!$1:$1048576, $D56, FALSE)), "", HLOOKUP(H$1, q_preprocess!$1:$1048576, $D56, FALSE))</f>
        <v>2780.5113201695299</v>
      </c>
      <c r="I56" s="3">
        <f>IF(ISBLANK(HLOOKUP(I$1, q_preprocess!$1:$1048576, $D56, FALSE)), "", HLOOKUP(I$1, q_preprocess!$1:$1048576, $D56, FALSE))</f>
        <v>3500.0214316137508</v>
      </c>
      <c r="J56" s="3">
        <f>IF(ISBLANK(HLOOKUP(J$1, q_preprocess!$1:$1048576, $D56, FALSE)), "", HLOOKUP(J$1, q_preprocess!$1:$1048576, $D56, FALSE))</f>
        <v>3143.6826465500499</v>
      </c>
      <c r="K56" s="3">
        <f>IF(ISBLANK(HLOOKUP(K$1, q_preprocess!$1:$1048576, $D56, FALSE)), "", HLOOKUP(K$1, q_preprocess!$1:$1048576, $D56, FALSE))</f>
        <v>356.33878506370093</v>
      </c>
      <c r="L56" s="3">
        <f>IF(ISBLANK(HLOOKUP(L$1, q_preprocess!$1:$1048576, $D56, FALSE)), "", HLOOKUP(L$1, q_preprocess!$1:$1048576, $D56, FALSE))</f>
        <v>7626.3346493006202</v>
      </c>
      <c r="M56" s="3">
        <f>IF(ISBLANK(HLOOKUP(M$1, q_preprocess!$1:$1048576, $D56, FALSE)), "", HLOOKUP(M$1, q_preprocess!$1:$1048576, $D56, FALSE))</f>
        <v>4260.1113390229002</v>
      </c>
      <c r="N56" s="3">
        <f>IF(ISBLANK(HLOOKUP(N$1, q_preprocess!$1:$1048576, $D56, FALSE)), "", HLOOKUP(N$1, q_preprocess!$1:$1048576, $D56, FALSE))</f>
        <v>3993.8943740011091</v>
      </c>
      <c r="O56" s="3">
        <f>IF(ISBLANK(HLOOKUP(O$1, q_preprocess!$1:$1048576, $D56, FALSE)), "", HLOOKUP(O$1, q_preprocess!$1:$1048576, $D56, FALSE))</f>
        <v>2802.8396869416001</v>
      </c>
      <c r="P56" s="3">
        <f>IF(ISBLANK(HLOOKUP(P$1, q_preprocess!$1:$1048576, $D56, FALSE)), "", HLOOKUP(P$1, q_preprocess!$1:$1048576, $D56, FALSE))</f>
        <v>14565.250794818239</v>
      </c>
    </row>
    <row r="57" spans="1:16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22790.383956026599</v>
      </c>
      <c r="F57" s="3">
        <f>IF(ISBLANK(HLOOKUP(F$1, q_preprocess!$1:$1048576, $D57, FALSE)), "", HLOOKUP(F$1, q_preprocess!$1:$1048576, $D57, FALSE))</f>
        <v>22085.771513175499</v>
      </c>
      <c r="G57" s="3">
        <f>IF(ISBLANK(HLOOKUP(G$1, q_preprocess!$1:$1048576, $D57, FALSE)), "", HLOOKUP(G$1, q_preprocess!$1:$1048576, $D57, FALSE))</f>
        <v>12572.283990350799</v>
      </c>
      <c r="H57" s="3">
        <f>IF(ISBLANK(HLOOKUP(H$1, q_preprocess!$1:$1048576, $D57, FALSE)), "", HLOOKUP(H$1, q_preprocess!$1:$1048576, $D57, FALSE))</f>
        <v>3066.2742572080401</v>
      </c>
      <c r="I57" s="3">
        <f>IF(ISBLANK(HLOOKUP(I$1, q_preprocess!$1:$1048576, $D57, FALSE)), "", HLOOKUP(I$1, q_preprocess!$1:$1048576, $D57, FALSE))</f>
        <v>3618.1284013207382</v>
      </c>
      <c r="J57" s="3">
        <f>IF(ISBLANK(HLOOKUP(J$1, q_preprocess!$1:$1048576, $D57, FALSE)), "", HLOOKUP(J$1, q_preprocess!$1:$1048576, $D57, FALSE))</f>
        <v>3919.99296594816</v>
      </c>
      <c r="K57" s="3">
        <f>IF(ISBLANK(HLOOKUP(K$1, q_preprocess!$1:$1048576, $D57, FALSE)), "", HLOOKUP(K$1, q_preprocess!$1:$1048576, $D57, FALSE))</f>
        <v>-301.86456462742171</v>
      </c>
      <c r="L57" s="3">
        <f>IF(ISBLANK(HLOOKUP(L$1, q_preprocess!$1:$1048576, $D57, FALSE)), "", HLOOKUP(L$1, q_preprocess!$1:$1048576, $D57, FALSE))</f>
        <v>8038.2053637436202</v>
      </c>
      <c r="M57" s="3">
        <f>IF(ISBLANK(HLOOKUP(M$1, q_preprocess!$1:$1048576, $D57, FALSE)), "", HLOOKUP(M$1, q_preprocess!$1:$1048576, $D57, FALSE))</f>
        <v>4504.5080565966</v>
      </c>
      <c r="N57" s="3">
        <f>IF(ISBLANK(HLOOKUP(N$1, q_preprocess!$1:$1048576, $D57, FALSE)), "", HLOOKUP(N$1, q_preprocess!$1:$1048576, $D57, FALSE))</f>
        <v>4308.9489257820323</v>
      </c>
      <c r="O57" s="3">
        <f>IF(ISBLANK(HLOOKUP(O$1, q_preprocess!$1:$1048576, $D57, FALSE)), "", HLOOKUP(O$1, q_preprocess!$1:$1048576, $D57, FALSE))</f>
        <v>2895.2092347271901</v>
      </c>
      <c r="P57" s="3">
        <f>IF(ISBLANK(HLOOKUP(P$1, q_preprocess!$1:$1048576, $D57, FALSE)), "", HLOOKUP(P$1, q_preprocess!$1:$1048576, $D57, FALSE))</f>
        <v>15718.035482145846</v>
      </c>
    </row>
    <row r="58" spans="1:16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22478.6955391872</v>
      </c>
      <c r="F58" s="3">
        <f>IF(ISBLANK(HLOOKUP(F$1, q_preprocess!$1:$1048576, $D58, FALSE)), "", HLOOKUP(F$1, q_preprocess!$1:$1048576, $D58, FALSE))</f>
        <v>22539.516751925701</v>
      </c>
      <c r="G58" s="3">
        <f>IF(ISBLANK(HLOOKUP(G$1, q_preprocess!$1:$1048576, $D58, FALSE)), "", HLOOKUP(G$1, q_preprocess!$1:$1048576, $D58, FALSE))</f>
        <v>11996.760906679599</v>
      </c>
      <c r="H58" s="3">
        <f>IF(ISBLANK(HLOOKUP(H$1, q_preprocess!$1:$1048576, $D58, FALSE)), "", HLOOKUP(H$1, q_preprocess!$1:$1048576, $D58, FALSE))</f>
        <v>2256.36440001448</v>
      </c>
      <c r="I58" s="3">
        <f>IF(ISBLANK(HLOOKUP(I$1, q_preprocess!$1:$1048576, $D58, FALSE)), "", HLOOKUP(I$1, q_preprocess!$1:$1048576, $D58, FALSE))</f>
        <v>3902.6568468928617</v>
      </c>
      <c r="J58" s="3">
        <f>IF(ISBLANK(HLOOKUP(J$1, q_preprocess!$1:$1048576, $D58, FALSE)), "", HLOOKUP(J$1, q_preprocess!$1:$1048576, $D58, FALSE))</f>
        <v>3249.53858871786</v>
      </c>
      <c r="K58" s="3">
        <f>IF(ISBLANK(HLOOKUP(K$1, q_preprocess!$1:$1048576, $D58, FALSE)), "", HLOOKUP(K$1, q_preprocess!$1:$1048576, $D58, FALSE))</f>
        <v>653.11825817500176</v>
      </c>
      <c r="L58" s="3">
        <f>IF(ISBLANK(HLOOKUP(L$1, q_preprocess!$1:$1048576, $D58, FALSE)), "", HLOOKUP(L$1, q_preprocess!$1:$1048576, $D58, FALSE))</f>
        <v>9146.6124417100891</v>
      </c>
      <c r="M58" s="3">
        <f>IF(ISBLANK(HLOOKUP(M$1, q_preprocess!$1:$1048576, $D58, FALSE)), "", HLOOKUP(M$1, q_preprocess!$1:$1048576, $D58, FALSE))</f>
        <v>4823.6990561098301</v>
      </c>
      <c r="N58" s="3">
        <f>IF(ISBLANK(HLOOKUP(N$1, q_preprocess!$1:$1048576, $D58, FALSE)), "", HLOOKUP(N$1, q_preprocess!$1:$1048576, $D58, FALSE))</f>
        <v>4818.936243040599</v>
      </c>
      <c r="O58" s="3">
        <f>IF(ISBLANK(HLOOKUP(O$1, q_preprocess!$1:$1048576, $D58, FALSE)), "", HLOOKUP(O$1, q_preprocess!$1:$1048576, $D58, FALSE))</f>
        <v>3018.31339399221</v>
      </c>
      <c r="P58" s="3">
        <f>IF(ISBLANK(HLOOKUP(P$1, q_preprocess!$1:$1048576, $D58, FALSE)), "", HLOOKUP(P$1, q_preprocess!$1:$1048576, $D58, FALSE))</f>
        <v>14390.060097917312</v>
      </c>
    </row>
    <row r="59" spans="1:16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22941.975987039001</v>
      </c>
      <c r="F59" s="3">
        <f>IF(ISBLANK(HLOOKUP(F$1, q_preprocess!$1:$1048576, $D59, FALSE)), "", HLOOKUP(F$1, q_preprocess!$1:$1048576, $D59, FALSE))</f>
        <v>22881.210433247001</v>
      </c>
      <c r="G59" s="3">
        <f>IF(ISBLANK(HLOOKUP(G$1, q_preprocess!$1:$1048576, $D59, FALSE)), "", HLOOKUP(G$1, q_preprocess!$1:$1048576, $D59, FALSE))</f>
        <v>12587.2056486987</v>
      </c>
      <c r="H59" s="3">
        <f>IF(ISBLANK(HLOOKUP(H$1, q_preprocess!$1:$1048576, $D59, FALSE)), "", HLOOKUP(H$1, q_preprocess!$1:$1048576, $D59, FALSE))</f>
        <v>2909.57178986805</v>
      </c>
      <c r="I59" s="3">
        <f>IF(ISBLANK(HLOOKUP(I$1, q_preprocess!$1:$1048576, $D59, FALSE)), "", HLOOKUP(I$1, q_preprocess!$1:$1048576, $D59, FALSE))</f>
        <v>3642.0538099308587</v>
      </c>
      <c r="J59" s="3">
        <f>IF(ISBLANK(HLOOKUP(J$1, q_preprocess!$1:$1048576, $D59, FALSE)), "", HLOOKUP(J$1, q_preprocess!$1:$1048576, $D59, FALSE))</f>
        <v>3548.0422906836102</v>
      </c>
      <c r="K59" s="3">
        <f>IF(ISBLANK(HLOOKUP(K$1, q_preprocess!$1:$1048576, $D59, FALSE)), "", HLOOKUP(K$1, q_preprocess!$1:$1048576, $D59, FALSE))</f>
        <v>94.011519247248543</v>
      </c>
      <c r="L59" s="3">
        <f>IF(ISBLANK(HLOOKUP(L$1, q_preprocess!$1:$1048576, $D59, FALSE)), "", HLOOKUP(L$1, q_preprocess!$1:$1048576, $D59, FALSE))</f>
        <v>8817.5833618309898</v>
      </c>
      <c r="M59" s="3">
        <f>IF(ISBLANK(HLOOKUP(M$1, q_preprocess!$1:$1048576, $D59, FALSE)), "", HLOOKUP(M$1, q_preprocess!$1:$1048576, $D59, FALSE))</f>
        <v>5014.4386232896004</v>
      </c>
      <c r="N59" s="3">
        <f>IF(ISBLANK(HLOOKUP(N$1, q_preprocess!$1:$1048576, $D59, FALSE)), "", HLOOKUP(N$1, q_preprocess!$1:$1048576, $D59, FALSE))</f>
        <v>4411.6308465072298</v>
      </c>
      <c r="O59" s="3">
        <f>IF(ISBLANK(HLOOKUP(O$1, q_preprocess!$1:$1048576, $D59, FALSE)), "", HLOOKUP(O$1, q_preprocess!$1:$1048576, $D59, FALSE))</f>
        <v>3084.8162348774599</v>
      </c>
      <c r="P59" s="3">
        <f>IF(ISBLANK(HLOOKUP(P$1, q_preprocess!$1:$1048576, $D59, FALSE)), "", HLOOKUP(P$1, q_preprocess!$1:$1048576, $D59, FALSE))</f>
        <v>15446.984185886296</v>
      </c>
    </row>
    <row r="60" spans="1:16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22946.249023246499</v>
      </c>
      <c r="F60" s="3">
        <f>IF(ISBLANK(HLOOKUP(F$1, q_preprocess!$1:$1048576, $D60, FALSE)), "", HLOOKUP(F$1, q_preprocess!$1:$1048576, $D60, FALSE))</f>
        <v>23655.772721089899</v>
      </c>
      <c r="G60" s="3">
        <f>IF(ISBLANK(HLOOKUP(G$1, q_preprocess!$1:$1048576, $D60, FALSE)), "", HLOOKUP(G$1, q_preprocess!$1:$1048576, $D60, FALSE))</f>
        <v>12526.3606501093</v>
      </c>
      <c r="H60" s="3">
        <f>IF(ISBLANK(HLOOKUP(H$1, q_preprocess!$1:$1048576, $D60, FALSE)), "", HLOOKUP(H$1, q_preprocess!$1:$1048576, $D60, FALSE))</f>
        <v>2973.0908921878199</v>
      </c>
      <c r="I60" s="3">
        <f>IF(ISBLANK(HLOOKUP(I$1, q_preprocess!$1:$1048576, $D60, FALSE)), "", HLOOKUP(I$1, q_preprocess!$1:$1048576, $D60, FALSE))</f>
        <v>3798.0367966420677</v>
      </c>
      <c r="J60" s="3">
        <f>IF(ISBLANK(HLOOKUP(J$1, q_preprocess!$1:$1048576, $D60, FALSE)), "", HLOOKUP(J$1, q_preprocess!$1:$1048576, $D60, FALSE))</f>
        <v>3672.7547216247299</v>
      </c>
      <c r="K60" s="3">
        <f>IF(ISBLANK(HLOOKUP(K$1, q_preprocess!$1:$1048576, $D60, FALSE)), "", HLOOKUP(K$1, q_preprocess!$1:$1048576, $D60, FALSE))</f>
        <v>125.28207501733777</v>
      </c>
      <c r="L60" s="3">
        <f>IF(ISBLANK(HLOOKUP(L$1, q_preprocess!$1:$1048576, $D60, FALSE)), "", HLOOKUP(L$1, q_preprocess!$1:$1048576, $D60, FALSE))</f>
        <v>8980.4322624908</v>
      </c>
      <c r="M60" s="3">
        <f>IF(ISBLANK(HLOOKUP(M$1, q_preprocess!$1:$1048576, $D60, FALSE)), "", HLOOKUP(M$1, q_preprocess!$1:$1048576, $D60, FALSE))</f>
        <v>5331.6715781834901</v>
      </c>
      <c r="N60" s="3">
        <f>IF(ISBLANK(HLOOKUP(N$1, q_preprocess!$1:$1048576, $D60, FALSE)), "", HLOOKUP(N$1, q_preprocess!$1:$1048576, $D60, FALSE))</f>
        <v>4174.6058563127071</v>
      </c>
      <c r="O60" s="3">
        <f>IF(ISBLANK(HLOOKUP(O$1, q_preprocess!$1:$1048576, $D60, FALSE)), "", HLOOKUP(O$1, q_preprocess!$1:$1048576, $D60, FALSE))</f>
        <v>3091.18315880196</v>
      </c>
      <c r="P60" s="3">
        <f>IF(ISBLANK(HLOOKUP(P$1, q_preprocess!$1:$1048576, $D60, FALSE)), "", HLOOKUP(P$1, q_preprocess!$1:$1048576, $D60, FALSE))</f>
        <v>15735.485687180164</v>
      </c>
    </row>
    <row r="61" spans="1:16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24844.009307012198</v>
      </c>
      <c r="F61" s="3">
        <f>IF(ISBLANK(HLOOKUP(F$1, q_preprocess!$1:$1048576, $D61, FALSE)), "", HLOOKUP(F$1, q_preprocess!$1:$1048576, $D61, FALSE))</f>
        <v>24046.667586944801</v>
      </c>
      <c r="G61" s="3">
        <f>IF(ISBLANK(HLOOKUP(G$1, q_preprocess!$1:$1048576, $D61, FALSE)), "", HLOOKUP(G$1, q_preprocess!$1:$1048576, $D61, FALSE))</f>
        <v>13706.624089122801</v>
      </c>
      <c r="H61" s="3">
        <f>IF(ISBLANK(HLOOKUP(H$1, q_preprocess!$1:$1048576, $D61, FALSE)), "", HLOOKUP(H$1, q_preprocess!$1:$1048576, $D61, FALSE))</f>
        <v>3265.1774468367798</v>
      </c>
      <c r="I61" s="3">
        <f>IF(ISBLANK(HLOOKUP(I$1, q_preprocess!$1:$1048576, $D61, FALSE)), "", HLOOKUP(I$1, q_preprocess!$1:$1048576, $D61, FALSE))</f>
        <v>4355.1069083664479</v>
      </c>
      <c r="J61" s="3">
        <f>IF(ISBLANK(HLOOKUP(J$1, q_preprocess!$1:$1048576, $D61, FALSE)), "", HLOOKUP(J$1, q_preprocess!$1:$1048576, $D61, FALSE))</f>
        <v>4774.6860829798297</v>
      </c>
      <c r="K61" s="3">
        <f>IF(ISBLANK(HLOOKUP(K$1, q_preprocess!$1:$1048576, $D61, FALSE)), "", HLOOKUP(K$1, q_preprocess!$1:$1048576, $D61, FALSE))</f>
        <v>-419.57917461338184</v>
      </c>
      <c r="L61" s="3">
        <f>IF(ISBLANK(HLOOKUP(L$1, q_preprocess!$1:$1048576, $D61, FALSE)), "", HLOOKUP(L$1, q_preprocess!$1:$1048576, $D61, FALSE))</f>
        <v>9111.3260743624796</v>
      </c>
      <c r="M61" s="3">
        <f>IF(ISBLANK(HLOOKUP(M$1, q_preprocess!$1:$1048576, $D61, FALSE)), "", HLOOKUP(M$1, q_preprocess!$1:$1048576, $D61, FALSE))</f>
        <v>5594.2252116763102</v>
      </c>
      <c r="N61" s="3">
        <f>IF(ISBLANK(HLOOKUP(N$1, q_preprocess!$1:$1048576, $D61, FALSE)), "", HLOOKUP(N$1, q_preprocess!$1:$1048576, $D61, FALSE))</f>
        <v>4648.4077505356236</v>
      </c>
      <c r="O61" s="3">
        <f>IF(ISBLANK(HLOOKUP(O$1, q_preprocess!$1:$1048576, $D61, FALSE)), "", HLOOKUP(O$1, q_preprocess!$1:$1048576, $D61, FALSE))</f>
        <v>3112.8744660924899</v>
      </c>
      <c r="P61" s="3">
        <f>IF(ISBLANK(HLOOKUP(P$1, q_preprocess!$1:$1048576, $D61, FALSE)), "", HLOOKUP(P$1, q_preprocess!$1:$1048576, $D61, FALSE))</f>
        <v>17095.119860827755</v>
      </c>
    </row>
    <row r="62" spans="1:16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23823.546786753701</v>
      </c>
      <c r="F62" s="3">
        <f>IF(ISBLANK(HLOOKUP(F$1, q_preprocess!$1:$1048576, $D62, FALSE)), "", HLOOKUP(F$1, q_preprocess!$1:$1048576, $D62, FALSE))</f>
        <v>23941.593575454801</v>
      </c>
      <c r="G62" s="3">
        <f>IF(ISBLANK(HLOOKUP(G$1, q_preprocess!$1:$1048576, $D62, FALSE)), "", HLOOKUP(G$1, q_preprocess!$1:$1048576, $D62, FALSE))</f>
        <v>12995.9104536835</v>
      </c>
      <c r="H62" s="3">
        <f>IF(ISBLANK(HLOOKUP(H$1, q_preprocess!$1:$1048576, $D62, FALSE)), "", HLOOKUP(H$1, q_preprocess!$1:$1048576, $D62, FALSE))</f>
        <v>2398.6674378050102</v>
      </c>
      <c r="I62" s="3">
        <f>IF(ISBLANK(HLOOKUP(I$1, q_preprocess!$1:$1048576, $D62, FALSE)), "", HLOOKUP(I$1, q_preprocess!$1:$1048576, $D62, FALSE))</f>
        <v>5060.8186074701698</v>
      </c>
      <c r="J62" s="3">
        <f>IF(ISBLANK(HLOOKUP(J$1, q_preprocess!$1:$1048576, $D62, FALSE)), "", HLOOKUP(J$1, q_preprocess!$1:$1048576, $D62, FALSE))</f>
        <v>4095.2778003231201</v>
      </c>
      <c r="K62" s="3">
        <f>IF(ISBLANK(HLOOKUP(K$1, q_preprocess!$1:$1048576, $D62, FALSE)), "", HLOOKUP(K$1, q_preprocess!$1:$1048576, $D62, FALSE))</f>
        <v>965.54080714704924</v>
      </c>
      <c r="L62" s="3">
        <f>IF(ISBLANK(HLOOKUP(L$1, q_preprocess!$1:$1048576, $D62, FALSE)), "", HLOOKUP(L$1, q_preprocess!$1:$1048576, $D62, FALSE))</f>
        <v>9246.0681270366094</v>
      </c>
      <c r="M62" s="3">
        <f>IF(ISBLANK(HLOOKUP(M$1, q_preprocess!$1:$1048576, $D62, FALSE)), "", HLOOKUP(M$1, q_preprocess!$1:$1048576, $D62, FALSE))</f>
        <v>5877.9178392415897</v>
      </c>
      <c r="N62" s="3">
        <f>IF(ISBLANK(HLOOKUP(N$1, q_preprocess!$1:$1048576, $D62, FALSE)), "", HLOOKUP(N$1, q_preprocess!$1:$1048576, $D62, FALSE))</f>
        <v>4978.385869043509</v>
      </c>
      <c r="O62" s="3">
        <f>IF(ISBLANK(HLOOKUP(O$1, q_preprocess!$1:$1048576, $D62, FALSE)), "", HLOOKUP(O$1, q_preprocess!$1:$1048576, $D62, FALSE))</f>
        <v>3030.27775340268</v>
      </c>
      <c r="P62" s="3">
        <f>IF(ISBLANK(HLOOKUP(P$1, q_preprocess!$1:$1048576, $D62, FALSE)), "", HLOOKUP(P$1, q_preprocess!$1:$1048576, $D62, FALSE))</f>
        <v>15579.075835244868</v>
      </c>
    </row>
    <row r="63" spans="1:16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24399.402862753501</v>
      </c>
      <c r="F63" s="3">
        <f>IF(ISBLANK(HLOOKUP(F$1, q_preprocess!$1:$1048576, $D63, FALSE)), "", HLOOKUP(F$1, q_preprocess!$1:$1048576, $D63, FALSE))</f>
        <v>24344.461765259399</v>
      </c>
      <c r="G63" s="3">
        <f>IF(ISBLANK(HLOOKUP(G$1, q_preprocess!$1:$1048576, $D63, FALSE)), "", HLOOKUP(G$1, q_preprocess!$1:$1048576, $D63, FALSE))</f>
        <v>13511.9216671495</v>
      </c>
      <c r="H63" s="3">
        <f>IF(ISBLANK(HLOOKUP(H$1, q_preprocess!$1:$1048576, $D63, FALSE)), "", HLOOKUP(H$1, q_preprocess!$1:$1048576, $D63, FALSE))</f>
        <v>3082.4227738590798</v>
      </c>
      <c r="I63" s="3">
        <f>IF(ISBLANK(HLOOKUP(I$1, q_preprocess!$1:$1048576, $D63, FALSE)), "", HLOOKUP(I$1, q_preprocess!$1:$1048576, $D63, FALSE))</f>
        <v>4602.4649614337304</v>
      </c>
      <c r="J63" s="3">
        <f>IF(ISBLANK(HLOOKUP(J$1, q_preprocess!$1:$1048576, $D63, FALSE)), "", HLOOKUP(J$1, q_preprocess!$1:$1048576, $D63, FALSE))</f>
        <v>4473.7246017611496</v>
      </c>
      <c r="K63" s="3">
        <f>IF(ISBLANK(HLOOKUP(K$1, q_preprocess!$1:$1048576, $D63, FALSE)), "", HLOOKUP(K$1, q_preprocess!$1:$1048576, $D63, FALSE))</f>
        <v>128.74035967258078</v>
      </c>
      <c r="L63" s="3">
        <f>IF(ISBLANK(HLOOKUP(L$1, q_preprocess!$1:$1048576, $D63, FALSE)), "", HLOOKUP(L$1, q_preprocess!$1:$1048576, $D63, FALSE))</f>
        <v>9267.2673741824001</v>
      </c>
      <c r="M63" s="3">
        <f>IF(ISBLANK(HLOOKUP(M$1, q_preprocess!$1:$1048576, $D63, FALSE)), "", HLOOKUP(M$1, q_preprocess!$1:$1048576, $D63, FALSE))</f>
        <v>6064.6739138712101</v>
      </c>
      <c r="N63" s="3">
        <f>IF(ISBLANK(HLOOKUP(N$1, q_preprocess!$1:$1048576, $D63, FALSE)), "", HLOOKUP(N$1, q_preprocess!$1:$1048576, $D63, FALSE))</f>
        <v>4232.1463489659882</v>
      </c>
      <c r="O63" s="3">
        <f>IF(ISBLANK(HLOOKUP(O$1, q_preprocess!$1:$1048576, $D63, FALSE)), "", HLOOKUP(O$1, q_preprocess!$1:$1048576, $D63, FALSE))</f>
        <v>3287.2565065716599</v>
      </c>
      <c r="P63" s="3">
        <f>IF(ISBLANK(HLOOKUP(P$1, q_preprocess!$1:$1048576, $D63, FALSE)), "", HLOOKUP(P$1, q_preprocess!$1:$1048576, $D63, FALSE))</f>
        <v>16690.104647028191</v>
      </c>
    </row>
    <row r="64" spans="1:16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24121.320798688801</v>
      </c>
      <c r="F64" s="3">
        <f>IF(ISBLANK(HLOOKUP(F$1, q_preprocess!$1:$1048576, $D64, FALSE)), "", HLOOKUP(F$1, q_preprocess!$1:$1048576, $D64, FALSE))</f>
        <v>24908.3431880524</v>
      </c>
      <c r="G64" s="3">
        <f>IF(ISBLANK(HLOOKUP(G$1, q_preprocess!$1:$1048576, $D64, FALSE)), "", HLOOKUP(G$1, q_preprocess!$1:$1048576, $D64, FALSE))</f>
        <v>13489.222815557599</v>
      </c>
      <c r="H64" s="3">
        <f>IF(ISBLANK(HLOOKUP(H$1, q_preprocess!$1:$1048576, $D64, FALSE)), "", HLOOKUP(H$1, q_preprocess!$1:$1048576, $D64, FALSE))</f>
        <v>3136.0848972753201</v>
      </c>
      <c r="I64" s="3">
        <f>IF(ISBLANK(HLOOKUP(I$1, q_preprocess!$1:$1048576, $D64, FALSE)), "", HLOOKUP(I$1, q_preprocess!$1:$1048576, $D64, FALSE))</f>
        <v>4780.6992548526796</v>
      </c>
      <c r="J64" s="3">
        <f>IF(ISBLANK(HLOOKUP(J$1, q_preprocess!$1:$1048576, $D64, FALSE)), "", HLOOKUP(J$1, q_preprocess!$1:$1048576, $D64, FALSE))</f>
        <v>4538.5070778009504</v>
      </c>
      <c r="K64" s="3">
        <f>IF(ISBLANK(HLOOKUP(K$1, q_preprocess!$1:$1048576, $D64, FALSE)), "", HLOOKUP(K$1, q_preprocess!$1:$1048576, $D64, FALSE))</f>
        <v>242.19217705172923</v>
      </c>
      <c r="L64" s="3">
        <f>IF(ISBLANK(HLOOKUP(L$1, q_preprocess!$1:$1048576, $D64, FALSE)), "", HLOOKUP(L$1, q_preprocess!$1:$1048576, $D64, FALSE))</f>
        <v>8942.0338491630591</v>
      </c>
      <c r="M64" s="3">
        <f>IF(ISBLANK(HLOOKUP(M$1, q_preprocess!$1:$1048576, $D64, FALSE)), "", HLOOKUP(M$1, q_preprocess!$1:$1048576, $D64, FALSE))</f>
        <v>6226.72001815986</v>
      </c>
      <c r="N64" s="3">
        <f>IF(ISBLANK(HLOOKUP(N$1, q_preprocess!$1:$1048576, $D64, FALSE)), "", HLOOKUP(N$1, q_preprocess!$1:$1048576, $D64, FALSE))</f>
        <v>4060.7526059296142</v>
      </c>
      <c r="O64" s="3">
        <f>IF(ISBLANK(HLOOKUP(O$1, q_preprocess!$1:$1048576, $D64, FALSE)), "", HLOOKUP(O$1, q_preprocess!$1:$1048576, $D64, FALSE))</f>
        <v>3118.6769353987702</v>
      </c>
      <c r="P64" s="3">
        <f>IF(ISBLANK(HLOOKUP(P$1, q_preprocess!$1:$1048576, $D64, FALSE)), "", HLOOKUP(P$1, q_preprocess!$1:$1048576, $D64, FALSE))</f>
        <v>16878.226132182914</v>
      </c>
    </row>
    <row r="65" spans="1:16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26219.6051076117</v>
      </c>
      <c r="F65" s="3">
        <f>IF(ISBLANK(HLOOKUP(F$1, q_preprocess!$1:$1048576, $D65, FALSE)), "", HLOOKUP(F$1, q_preprocess!$1:$1048576, $D65, FALSE))</f>
        <v>25322.060184113001</v>
      </c>
      <c r="G65" s="3">
        <f>IF(ISBLANK(HLOOKUP(G$1, q_preprocess!$1:$1048576, $D65, FALSE)), "", HLOOKUP(G$1, q_preprocess!$1:$1048576, $D65, FALSE))</f>
        <v>14735.638858132999</v>
      </c>
      <c r="H65" s="3">
        <f>IF(ISBLANK(HLOOKUP(H$1, q_preprocess!$1:$1048576, $D65, FALSE)), "", HLOOKUP(H$1, q_preprocess!$1:$1048576, $D65, FALSE))</f>
        <v>3455.3349079557302</v>
      </c>
      <c r="I65" s="3">
        <f>IF(ISBLANK(HLOOKUP(I$1, q_preprocess!$1:$1048576, $D65, FALSE)), "", HLOOKUP(I$1, q_preprocess!$1:$1048576, $D65, FALSE))</f>
        <v>4852.9419947235965</v>
      </c>
      <c r="J65" s="3">
        <f>IF(ISBLANK(HLOOKUP(J$1, q_preprocess!$1:$1048576, $D65, FALSE)), "", HLOOKUP(J$1, q_preprocess!$1:$1048576, $D65, FALSE))</f>
        <v>5713.7537577533003</v>
      </c>
      <c r="K65" s="3">
        <f>IF(ISBLANK(HLOOKUP(K$1, q_preprocess!$1:$1048576, $D65, FALSE)), "", HLOOKUP(K$1, q_preprocess!$1:$1048576, $D65, FALSE))</f>
        <v>-860.8117630297038</v>
      </c>
      <c r="L65" s="3">
        <f>IF(ISBLANK(HLOOKUP(L$1, q_preprocess!$1:$1048576, $D65, FALSE)), "", HLOOKUP(L$1, q_preprocess!$1:$1048576, $D65, FALSE))</f>
        <v>9604.4815138743506</v>
      </c>
      <c r="M65" s="3">
        <f>IF(ISBLANK(HLOOKUP(M$1, q_preprocess!$1:$1048576, $D65, FALSE)), "", HLOOKUP(M$1, q_preprocess!$1:$1048576, $D65, FALSE))</f>
        <v>6428.7921670749802</v>
      </c>
      <c r="N65" s="3">
        <f>IF(ISBLANK(HLOOKUP(N$1, q_preprocess!$1:$1048576, $D65, FALSE)), "", HLOOKUP(N$1, q_preprocess!$1:$1048576, $D65, FALSE))</f>
        <v>4597.691375293799</v>
      </c>
      <c r="O65" s="3">
        <f>IF(ISBLANK(HLOOKUP(O$1, q_preprocess!$1:$1048576, $D65, FALSE)), "", HLOOKUP(O$1, q_preprocess!$1:$1048576, $D65, FALSE))</f>
        <v>3271.8560545413502</v>
      </c>
      <c r="P65" s="3">
        <f>IF(ISBLANK(HLOOKUP(P$1, q_preprocess!$1:$1048576, $D65, FALSE)), "", HLOOKUP(P$1, q_preprocess!$1:$1048576, $D65, FALSE))</f>
        <v>18269.320401672569</v>
      </c>
    </row>
    <row r="66" spans="1:16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25411.337643539398</v>
      </c>
      <c r="F66" s="3">
        <f>IF(ISBLANK(HLOOKUP(F$1, q_preprocess!$1:$1048576, $D66, FALSE)), "", HLOOKUP(F$1, q_preprocess!$1:$1048576, $D66, FALSE))</f>
        <v>25592.0042638101</v>
      </c>
      <c r="G66" s="3">
        <f>IF(ISBLANK(HLOOKUP(G$1, q_preprocess!$1:$1048576, $D66, FALSE)), "", HLOOKUP(G$1, q_preprocess!$1:$1048576, $D66, FALSE))</f>
        <v>14012.649638725199</v>
      </c>
      <c r="H66" s="3">
        <f>IF(ISBLANK(HLOOKUP(H$1, q_preprocess!$1:$1048576, $D66, FALSE)), "", HLOOKUP(H$1, q_preprocess!$1:$1048576, $D66, FALSE))</f>
        <v>2541.9200428366498</v>
      </c>
      <c r="I66" s="3">
        <f>IF(ISBLANK(HLOOKUP(I$1, q_preprocess!$1:$1048576, $D66, FALSE)), "", HLOOKUP(I$1, q_preprocess!$1:$1048576, $D66, FALSE))</f>
        <v>5711.1600851781486</v>
      </c>
      <c r="J66" s="3">
        <f>IF(ISBLANK(HLOOKUP(J$1, q_preprocess!$1:$1048576, $D66, FALSE)), "", HLOOKUP(J$1, q_preprocess!$1:$1048576, $D66, FALSE))</f>
        <v>4557.2420321861</v>
      </c>
      <c r="K66" s="3">
        <f>IF(ISBLANK(HLOOKUP(K$1, q_preprocess!$1:$1048576, $D66, FALSE)), "", HLOOKUP(K$1, q_preprocess!$1:$1048576, $D66, FALSE))</f>
        <v>1153.9180529920486</v>
      </c>
      <c r="L66" s="3">
        <f>IF(ISBLANK(HLOOKUP(L$1, q_preprocess!$1:$1048576, $D66, FALSE)), "", HLOOKUP(L$1, q_preprocess!$1:$1048576, $D66, FALSE))</f>
        <v>9907.1660440223204</v>
      </c>
      <c r="M66" s="3">
        <f>IF(ISBLANK(HLOOKUP(M$1, q_preprocess!$1:$1048576, $D66, FALSE)), "", HLOOKUP(M$1, q_preprocess!$1:$1048576, $D66, FALSE))</f>
        <v>6761.55816722292</v>
      </c>
      <c r="N66" s="3">
        <f>IF(ISBLANK(HLOOKUP(N$1, q_preprocess!$1:$1048576, $D66, FALSE)), "", HLOOKUP(N$1, q_preprocess!$1:$1048576, $D66, FALSE))</f>
        <v>5145.2287820424162</v>
      </c>
      <c r="O66" s="3">
        <f>IF(ISBLANK(HLOOKUP(O$1, q_preprocess!$1:$1048576, $D66, FALSE)), "", HLOOKUP(O$1, q_preprocess!$1:$1048576, $D66, FALSE))</f>
        <v>3292.7113388253902</v>
      </c>
      <c r="P66" s="3">
        <f>IF(ISBLANK(HLOOKUP(P$1, q_preprocess!$1:$1048576, $D66, FALSE)), "", HLOOKUP(P$1, q_preprocess!$1:$1048576, $D66, FALSE))</f>
        <v>16717.976831269858</v>
      </c>
    </row>
    <row r="67" spans="1:16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26000.1513310806</v>
      </c>
      <c r="F67" s="3">
        <f>IF(ISBLANK(HLOOKUP(F$1, q_preprocess!$1:$1048576, $D67, FALSE)), "", HLOOKUP(F$1, q_preprocess!$1:$1048576, $D67, FALSE))</f>
        <v>25964.717249454799</v>
      </c>
      <c r="G67" s="3">
        <f>IF(ISBLANK(HLOOKUP(G$1, q_preprocess!$1:$1048576, $D67, FALSE)), "", HLOOKUP(G$1, q_preprocess!$1:$1048576, $D67, FALSE))</f>
        <v>14555.0782538435</v>
      </c>
      <c r="H67" s="3">
        <f>IF(ISBLANK(HLOOKUP(H$1, q_preprocess!$1:$1048576, $D67, FALSE)), "", HLOOKUP(H$1, q_preprocess!$1:$1048576, $D67, FALSE))</f>
        <v>3264.8301598581902</v>
      </c>
      <c r="I67" s="3">
        <f>IF(ISBLANK(HLOOKUP(I$1, q_preprocess!$1:$1048576, $D67, FALSE)), "", HLOOKUP(I$1, q_preprocess!$1:$1048576, $D67, FALSE))</f>
        <v>5277.1128143030401</v>
      </c>
      <c r="J67" s="3">
        <f>IF(ISBLANK(HLOOKUP(J$1, q_preprocess!$1:$1048576, $D67, FALSE)), "", HLOOKUP(J$1, q_preprocess!$1:$1048576, $D67, FALSE))</f>
        <v>4711.2880801133497</v>
      </c>
      <c r="K67" s="3">
        <f>IF(ISBLANK(HLOOKUP(K$1, q_preprocess!$1:$1048576, $D67, FALSE)), "", HLOOKUP(K$1, q_preprocess!$1:$1048576, $D67, FALSE))</f>
        <v>565.82473418969039</v>
      </c>
      <c r="L67" s="3">
        <f>IF(ISBLANK(HLOOKUP(L$1, q_preprocess!$1:$1048576, $D67, FALSE)), "", HLOOKUP(L$1, q_preprocess!$1:$1048576, $D67, FALSE))</f>
        <v>9676.9836110805209</v>
      </c>
      <c r="M67" s="3">
        <f>IF(ISBLANK(HLOOKUP(M$1, q_preprocess!$1:$1048576, $D67, FALSE)), "", HLOOKUP(M$1, q_preprocess!$1:$1048576, $D67, FALSE))</f>
        <v>6773.8535080046504</v>
      </c>
      <c r="N67" s="3">
        <f>IF(ISBLANK(HLOOKUP(N$1, q_preprocess!$1:$1048576, $D67, FALSE)), "", HLOOKUP(N$1, q_preprocess!$1:$1048576, $D67, FALSE))</f>
        <v>4499.5339765573563</v>
      </c>
      <c r="O67" s="3">
        <f>IF(ISBLANK(HLOOKUP(O$1, q_preprocess!$1:$1048576, $D67, FALSE)), "", HLOOKUP(O$1, q_preprocess!$1:$1048576, $D67, FALSE))</f>
        <v>3409.77017407928</v>
      </c>
      <c r="P67" s="3">
        <f>IF(ISBLANK(HLOOKUP(P$1, q_preprocess!$1:$1048576, $D67, FALSE)), "", HLOOKUP(P$1, q_preprocess!$1:$1048576, $D67, FALSE))</f>
        <v>17927.692065925548</v>
      </c>
    </row>
    <row r="68" spans="1:16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25501.086569295599</v>
      </c>
      <c r="F68" s="3">
        <f>IF(ISBLANK(HLOOKUP(F$1, q_preprocess!$1:$1048576, $D68, FALSE)), "", HLOOKUP(F$1, q_preprocess!$1:$1048576, $D68, FALSE))</f>
        <v>26291.910122833899</v>
      </c>
      <c r="G68" s="3">
        <f>IF(ISBLANK(HLOOKUP(G$1, q_preprocess!$1:$1048576, $D68, FALSE)), "", HLOOKUP(G$1, q_preprocess!$1:$1048576, $D68, FALSE))</f>
        <v>14435.724378836199</v>
      </c>
      <c r="H68" s="3">
        <f>IF(ISBLANK(HLOOKUP(H$1, q_preprocess!$1:$1048576, $D68, FALSE)), "", HLOOKUP(H$1, q_preprocess!$1:$1048576, $D68, FALSE))</f>
        <v>3341.8983008863402</v>
      </c>
      <c r="I68" s="3">
        <f>IF(ISBLANK(HLOOKUP(I$1, q_preprocess!$1:$1048576, $D68, FALSE)), "", HLOOKUP(I$1, q_preprocess!$1:$1048576, $D68, FALSE))</f>
        <v>4988.4058805780796</v>
      </c>
      <c r="J68" s="3">
        <f>IF(ISBLANK(HLOOKUP(J$1, q_preprocess!$1:$1048576, $D68, FALSE)), "", HLOOKUP(J$1, q_preprocess!$1:$1048576, $D68, FALSE))</f>
        <v>4811.4786600879397</v>
      </c>
      <c r="K68" s="3">
        <f>IF(ISBLANK(HLOOKUP(K$1, q_preprocess!$1:$1048576, $D68, FALSE)), "", HLOOKUP(K$1, q_preprocess!$1:$1048576, $D68, FALSE))</f>
        <v>176.92722049013992</v>
      </c>
      <c r="L68" s="3">
        <f>IF(ISBLANK(HLOOKUP(L$1, q_preprocess!$1:$1048576, $D68, FALSE)), "", HLOOKUP(L$1, q_preprocess!$1:$1048576, $D68, FALSE))</f>
        <v>9551.3731364108007</v>
      </c>
      <c r="M68" s="3">
        <f>IF(ISBLANK(HLOOKUP(M$1, q_preprocess!$1:$1048576, $D68, FALSE)), "", HLOOKUP(M$1, q_preprocess!$1:$1048576, $D68, FALSE))</f>
        <v>6816.3151274158199</v>
      </c>
      <c r="N68" s="3">
        <f>IF(ISBLANK(HLOOKUP(N$1, q_preprocess!$1:$1048576, $D68, FALSE)), "", HLOOKUP(N$1, q_preprocess!$1:$1048576, $D68, FALSE))</f>
        <v>4044.4452204259901</v>
      </c>
      <c r="O68" s="3">
        <f>IF(ISBLANK(HLOOKUP(O$1, q_preprocess!$1:$1048576, $D68, FALSE)), "", HLOOKUP(O$1, q_preprocess!$1:$1048576, $D68, FALSE))</f>
        <v>3275.39064302514</v>
      </c>
      <c r="P68" s="3">
        <f>IF(ISBLANK(HLOOKUP(P$1, q_preprocess!$1:$1048576, $D68, FALSE)), "", HLOOKUP(P$1, q_preprocess!$1:$1048576, $D68, FALSE))</f>
        <v>18063.683071864867</v>
      </c>
    </row>
    <row r="69" spans="1:16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27877.7538414138</v>
      </c>
      <c r="F69" s="3">
        <f>IF(ISBLANK(HLOOKUP(F$1, q_preprocess!$1:$1048576, $D69, FALSE)), "", HLOOKUP(F$1, q_preprocess!$1:$1048576, $D69, FALSE))</f>
        <v>26892.169663521701</v>
      </c>
      <c r="G69" s="3">
        <f>IF(ISBLANK(HLOOKUP(G$1, q_preprocess!$1:$1048576, $D69, FALSE)), "", HLOOKUP(G$1, q_preprocess!$1:$1048576, $D69, FALSE))</f>
        <v>15811.660201712</v>
      </c>
      <c r="H69" s="3">
        <f>IF(ISBLANK(HLOOKUP(H$1, q_preprocess!$1:$1048576, $D69, FALSE)), "", HLOOKUP(H$1, q_preprocess!$1:$1048576, $D69, FALSE))</f>
        <v>3695.97063387763</v>
      </c>
      <c r="I69" s="3">
        <f>IF(ISBLANK(HLOOKUP(I$1, q_preprocess!$1:$1048576, $D69, FALSE)), "", HLOOKUP(I$1, q_preprocess!$1:$1048576, $D69, FALSE))</f>
        <v>5711.6725603843852</v>
      </c>
      <c r="J69" s="3">
        <f>IF(ISBLANK(HLOOKUP(J$1, q_preprocess!$1:$1048576, $D69, FALSE)), "", HLOOKUP(J$1, q_preprocess!$1:$1048576, $D69, FALSE))</f>
        <v>5861.94393174589</v>
      </c>
      <c r="K69" s="3">
        <f>IF(ISBLANK(HLOOKUP(K$1, q_preprocess!$1:$1048576, $D69, FALSE)), "", HLOOKUP(K$1, q_preprocess!$1:$1048576, $D69, FALSE))</f>
        <v>-150.27137136150486</v>
      </c>
      <c r="L69" s="3">
        <f>IF(ISBLANK(HLOOKUP(L$1, q_preprocess!$1:$1048576, $D69, FALSE)), "", HLOOKUP(L$1, q_preprocess!$1:$1048576, $D69, FALSE))</f>
        <v>9809.7112607438103</v>
      </c>
      <c r="M69" s="3">
        <f>IF(ISBLANK(HLOOKUP(M$1, q_preprocess!$1:$1048576, $D69, FALSE)), "", HLOOKUP(M$1, q_preprocess!$1:$1048576, $D69, FALSE))</f>
        <v>7151.2608153040201</v>
      </c>
      <c r="N69" s="3">
        <f>IF(ISBLANK(HLOOKUP(N$1, q_preprocess!$1:$1048576, $D69, FALSE)), "", HLOOKUP(N$1, q_preprocess!$1:$1048576, $D69, FALSE))</f>
        <v>4771.8246206631202</v>
      </c>
      <c r="O69" s="3">
        <f>IF(ISBLANK(HLOOKUP(O$1, q_preprocess!$1:$1048576, $D69, FALSE)), "", HLOOKUP(O$1, q_preprocess!$1:$1048576, $D69, FALSE))</f>
        <v>3383.5609768408099</v>
      </c>
      <c r="P69" s="3">
        <f>IF(ISBLANK(HLOOKUP(P$1, q_preprocess!$1:$1048576, $D69, FALSE)), "", HLOOKUP(P$1, q_preprocess!$1:$1048576, $D69, FALSE))</f>
        <v>19569.408988287472</v>
      </c>
    </row>
    <row r="70" spans="1:16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26961.796632609701</v>
      </c>
      <c r="F70" s="3">
        <f>IF(ISBLANK(HLOOKUP(F$1, q_preprocess!$1:$1048576, $D70, FALSE)), "", HLOOKUP(F$1, q_preprocess!$1:$1048576, $D70, FALSE))</f>
        <v>27310.194397711999</v>
      </c>
      <c r="G70" s="3">
        <f>IF(ISBLANK(HLOOKUP(G$1, q_preprocess!$1:$1048576, $D70, FALSE)), "", HLOOKUP(G$1, q_preprocess!$1:$1048576, $D70, FALSE))</f>
        <v>15074.7364008615</v>
      </c>
      <c r="H70" s="3">
        <f>IF(ISBLANK(HLOOKUP(H$1, q_preprocess!$1:$1048576, $D70, FALSE)), "", HLOOKUP(H$1, q_preprocess!$1:$1048576, $D70, FALSE))</f>
        <v>2754.77633153232</v>
      </c>
      <c r="I70" s="3">
        <f>IF(ISBLANK(HLOOKUP(I$1, q_preprocess!$1:$1048576, $D70, FALSE)), "", HLOOKUP(I$1, q_preprocess!$1:$1048576, $D70, FALSE))</f>
        <v>6034.3987474781579</v>
      </c>
      <c r="J70" s="3">
        <f>IF(ISBLANK(HLOOKUP(J$1, q_preprocess!$1:$1048576, $D70, FALSE)), "", HLOOKUP(J$1, q_preprocess!$1:$1048576, $D70, FALSE))</f>
        <v>5032.3337809410796</v>
      </c>
      <c r="K70" s="3">
        <f>IF(ISBLANK(HLOOKUP(K$1, q_preprocess!$1:$1048576, $D70, FALSE)), "", HLOOKUP(K$1, q_preprocess!$1:$1048576, $D70, FALSE))</f>
        <v>1002.0649665370784</v>
      </c>
      <c r="L70" s="3">
        <f>IF(ISBLANK(HLOOKUP(L$1, q_preprocess!$1:$1048576, $D70, FALSE)), "", HLOOKUP(L$1, q_preprocess!$1:$1048576, $D70, FALSE))</f>
        <v>10632.3740970442</v>
      </c>
      <c r="M70" s="3">
        <f>IF(ISBLANK(HLOOKUP(M$1, q_preprocess!$1:$1048576, $D70, FALSE)), "", HLOOKUP(M$1, q_preprocess!$1:$1048576, $D70, FALSE))</f>
        <v>7534.4889443064803</v>
      </c>
      <c r="N70" s="3">
        <f>IF(ISBLANK(HLOOKUP(N$1, q_preprocess!$1:$1048576, $D70, FALSE)), "", HLOOKUP(N$1, q_preprocess!$1:$1048576, $D70, FALSE))</f>
        <v>5411.7195615023438</v>
      </c>
      <c r="O70" s="3">
        <f>IF(ISBLANK(HLOOKUP(O$1, q_preprocess!$1:$1048576, $D70, FALSE)), "", HLOOKUP(O$1, q_preprocess!$1:$1048576, $D70, FALSE))</f>
        <v>3424.5598114017498</v>
      </c>
      <c r="P70" s="3">
        <f>IF(ISBLANK(HLOOKUP(P$1, q_preprocess!$1:$1048576, $D70, FALSE)), "", HLOOKUP(P$1, q_preprocess!$1:$1048576, $D70, FALSE))</f>
        <v>17922.523365165896</v>
      </c>
    </row>
    <row r="71" spans="1:16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27478.188210460201</v>
      </c>
      <c r="F71" s="3">
        <f>IF(ISBLANK(HLOOKUP(F$1, q_preprocess!$1:$1048576, $D71, FALSE)), "", HLOOKUP(F$1, q_preprocess!$1:$1048576, $D71, FALSE))</f>
        <v>27387.327150172201</v>
      </c>
      <c r="G71" s="3">
        <f>IF(ISBLANK(HLOOKUP(G$1, q_preprocess!$1:$1048576, $D71, FALSE)), "", HLOOKUP(G$1, q_preprocess!$1:$1048576, $D71, FALSE))</f>
        <v>15642.745220224901</v>
      </c>
      <c r="H71" s="3">
        <f>IF(ISBLANK(HLOOKUP(H$1, q_preprocess!$1:$1048576, $D71, FALSE)), "", HLOOKUP(H$1, q_preprocess!$1:$1048576, $D71, FALSE))</f>
        <v>3524.1799181800702</v>
      </c>
      <c r="I71" s="3">
        <f>IF(ISBLANK(HLOOKUP(I$1, q_preprocess!$1:$1048576, $D71, FALSE)), "", HLOOKUP(I$1, q_preprocess!$1:$1048576, $D71, FALSE))</f>
        <v>5331.0125278429778</v>
      </c>
      <c r="J71" s="3">
        <f>IF(ISBLANK(HLOOKUP(J$1, q_preprocess!$1:$1048576, $D71, FALSE)), "", HLOOKUP(J$1, q_preprocess!$1:$1048576, $D71, FALSE))</f>
        <v>5202.4635391566098</v>
      </c>
      <c r="K71" s="3">
        <f>IF(ISBLANK(HLOOKUP(K$1, q_preprocess!$1:$1048576, $D71, FALSE)), "", HLOOKUP(K$1, q_preprocess!$1:$1048576, $D71, FALSE))</f>
        <v>128.54898868636792</v>
      </c>
      <c r="L71" s="3">
        <f>IF(ISBLANK(HLOOKUP(L$1, q_preprocess!$1:$1048576, $D71, FALSE)), "", HLOOKUP(L$1, q_preprocess!$1:$1048576, $D71, FALSE))</f>
        <v>10769.2573386035</v>
      </c>
      <c r="M71" s="3">
        <f>IF(ISBLANK(HLOOKUP(M$1, q_preprocess!$1:$1048576, $D71, FALSE)), "", HLOOKUP(M$1, q_preprocess!$1:$1048576, $D71, FALSE))</f>
        <v>7789.00679439125</v>
      </c>
      <c r="N71" s="3">
        <f>IF(ISBLANK(HLOOKUP(N$1, q_preprocess!$1:$1048576, $D71, FALSE)), "", HLOOKUP(N$1, q_preprocess!$1:$1048576, $D71, FALSE))</f>
        <v>4669.1886617335276</v>
      </c>
      <c r="O71" s="3">
        <f>IF(ISBLANK(HLOOKUP(O$1, q_preprocess!$1:$1048576, $D71, FALSE)), "", HLOOKUP(O$1, q_preprocess!$1:$1048576, $D71, FALSE))</f>
        <v>3600.3046353447098</v>
      </c>
      <c r="P71" s="3">
        <f>IF(ISBLANK(HLOOKUP(P$1, q_preprocess!$1:$1048576, $D71, FALSE)), "", HLOOKUP(P$1, q_preprocess!$1:$1048576, $D71, FALSE))</f>
        <v>19015.166527960628</v>
      </c>
    </row>
    <row r="72" spans="1:16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26478.7085153679</v>
      </c>
      <c r="F72" s="3">
        <f>IF(ISBLANK(HLOOKUP(F$1, q_preprocess!$1:$1048576, $D72, FALSE)), "", HLOOKUP(F$1, q_preprocess!$1:$1048576, $D72, FALSE))</f>
        <v>27281.487355927598</v>
      </c>
      <c r="G72" s="3">
        <f>IF(ISBLANK(HLOOKUP(G$1, q_preprocess!$1:$1048576, $D72, FALSE)), "", HLOOKUP(G$1, q_preprocess!$1:$1048576, $D72, FALSE))</f>
        <v>15376.066709886099</v>
      </c>
      <c r="H72" s="3">
        <f>IF(ISBLANK(HLOOKUP(H$1, q_preprocess!$1:$1048576, $D72, FALSE)), "", HLOOKUP(H$1, q_preprocess!$1:$1048576, $D72, FALSE))</f>
        <v>3575.8085768962001</v>
      </c>
      <c r="I72" s="3">
        <f>IF(ISBLANK(HLOOKUP(I$1, q_preprocess!$1:$1048576, $D72, FALSE)), "", HLOOKUP(I$1, q_preprocess!$1:$1048576, $D72, FALSE))</f>
        <v>5303.0696673288558</v>
      </c>
      <c r="J72" s="3">
        <f>IF(ISBLANK(HLOOKUP(J$1, q_preprocess!$1:$1048576, $D72, FALSE)), "", HLOOKUP(J$1, q_preprocess!$1:$1048576, $D72, FALSE))</f>
        <v>5093.27932500324</v>
      </c>
      <c r="K72" s="3">
        <f>IF(ISBLANK(HLOOKUP(K$1, q_preprocess!$1:$1048576, $D72, FALSE)), "", HLOOKUP(K$1, q_preprocess!$1:$1048576, $D72, FALSE))</f>
        <v>209.79034232561571</v>
      </c>
      <c r="L72" s="3">
        <f>IF(ISBLANK(HLOOKUP(L$1, q_preprocess!$1:$1048576, $D72, FALSE)), "", HLOOKUP(L$1, q_preprocess!$1:$1048576, $D72, FALSE))</f>
        <v>9891.4043693171006</v>
      </c>
      <c r="M72" s="3">
        <f>IF(ISBLANK(HLOOKUP(M$1, q_preprocess!$1:$1048576, $D72, FALSE)), "", HLOOKUP(M$1, q_preprocess!$1:$1048576, $D72, FALSE))</f>
        <v>7667.6408080603596</v>
      </c>
      <c r="N72" s="3">
        <f>IF(ISBLANK(HLOOKUP(N$1, q_preprocess!$1:$1048576, $D72, FALSE)), "", HLOOKUP(N$1, q_preprocess!$1:$1048576, $D72, FALSE))</f>
        <v>4143.8053111318013</v>
      </c>
      <c r="O72" s="3">
        <f>IF(ISBLANK(HLOOKUP(O$1, q_preprocess!$1:$1048576, $D72, FALSE)), "", HLOOKUP(O$1, q_preprocess!$1:$1048576, $D72, FALSE))</f>
        <v>3301.5466685353999</v>
      </c>
      <c r="P72" s="3">
        <f>IF(ISBLANK(HLOOKUP(P$1, q_preprocess!$1:$1048576, $D72, FALSE)), "", HLOOKUP(P$1, q_preprocess!$1:$1048576, $D72, FALSE))</f>
        <v>18903.512751949595</v>
      </c>
    </row>
    <row r="73" spans="1:16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29011.941731606701</v>
      </c>
      <c r="F73" s="3">
        <f>IF(ISBLANK(HLOOKUP(F$1, q_preprocess!$1:$1048576, $D73, FALSE)), "", HLOOKUP(F$1, q_preprocess!$1:$1048576, $D73, FALSE))</f>
        <v>27911.487735863499</v>
      </c>
      <c r="G73" s="3">
        <f>IF(ISBLANK(HLOOKUP(G$1, q_preprocess!$1:$1048576, $D73, FALSE)), "", HLOOKUP(G$1, q_preprocess!$1:$1048576, $D73, FALSE))</f>
        <v>16882.5771325924</v>
      </c>
      <c r="H73" s="3">
        <f>IF(ISBLANK(HLOOKUP(H$1, q_preprocess!$1:$1048576, $D73, FALSE)), "", HLOOKUP(H$1, q_preprocess!$1:$1048576, $D73, FALSE))</f>
        <v>3899.3012049341901</v>
      </c>
      <c r="I73" s="3">
        <f>IF(ISBLANK(HLOOKUP(I$1, q_preprocess!$1:$1048576, $D73, FALSE)), "", HLOOKUP(I$1, q_preprocess!$1:$1048576, $D73, FALSE))</f>
        <v>6083.822415154088</v>
      </c>
      <c r="J73" s="3">
        <f>IF(ISBLANK(HLOOKUP(J$1, q_preprocess!$1:$1048576, $D73, FALSE)), "", HLOOKUP(J$1, q_preprocess!$1:$1048576, $D73, FALSE))</f>
        <v>6718.0516139137499</v>
      </c>
      <c r="K73" s="3">
        <f>IF(ISBLANK(HLOOKUP(K$1, q_preprocess!$1:$1048576, $D73, FALSE)), "", HLOOKUP(K$1, q_preprocess!$1:$1048576, $D73, FALSE))</f>
        <v>-634.22919875966181</v>
      </c>
      <c r="L73" s="3">
        <f>IF(ISBLANK(HLOOKUP(L$1, q_preprocess!$1:$1048576, $D73, FALSE)), "", HLOOKUP(L$1, q_preprocess!$1:$1048576, $D73, FALSE))</f>
        <v>10452.641863148699</v>
      </c>
      <c r="M73" s="3">
        <f>IF(ISBLANK(HLOOKUP(M$1, q_preprocess!$1:$1048576, $D73, FALSE)), "", HLOOKUP(M$1, q_preprocess!$1:$1048576, $D73, FALSE))</f>
        <v>8306.4008842226795</v>
      </c>
      <c r="N73" s="3">
        <f>IF(ISBLANK(HLOOKUP(N$1, q_preprocess!$1:$1048576, $D73, FALSE)), "", HLOOKUP(N$1, q_preprocess!$1:$1048576, $D73, FALSE))</f>
        <v>4707.7184555813583</v>
      </c>
      <c r="O73" s="3">
        <f>IF(ISBLANK(HLOOKUP(O$1, q_preprocess!$1:$1048576, $D73, FALSE)), "", HLOOKUP(O$1, q_preprocess!$1:$1048576, $D73, FALSE))</f>
        <v>3382.7422033625398</v>
      </c>
      <c r="P73" s="3">
        <f>IF(ISBLANK(HLOOKUP(P$1, q_preprocess!$1:$1048576, $D73, FALSE)), "", HLOOKUP(P$1, q_preprocess!$1:$1048576, $D73, FALSE))</f>
        <v>20817.953435555621</v>
      </c>
    </row>
    <row r="74" spans="1:16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27957.952198721199</v>
      </c>
      <c r="F74" s="3">
        <f>IF(ISBLANK(HLOOKUP(F$1, q_preprocess!$1:$1048576, $D74, FALSE)), "", HLOOKUP(F$1, q_preprocess!$1:$1048576, $D74, FALSE))</f>
        <v>28512.9156742671</v>
      </c>
      <c r="G74" s="3">
        <f>IF(ISBLANK(HLOOKUP(G$1, q_preprocess!$1:$1048576, $D74, FALSE)), "", HLOOKUP(G$1, q_preprocess!$1:$1048576, $D74, FALSE))</f>
        <v>16094.7235666656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6760.9091663096096</v>
      </c>
      <c r="J74" s="3">
        <f>IF(ISBLANK(HLOOKUP(J$1, q_preprocess!$1:$1048576, $D74, FALSE)), "", HLOOKUP(J$1, q_preprocess!$1:$1048576, $D74, FALSE))</f>
        <v>5951.1632822582797</v>
      </c>
      <c r="K74" s="3">
        <f>IF(ISBLANK(HLOOKUP(K$1, q_preprocess!$1:$1048576, $D74, FALSE)), "", HLOOKUP(K$1, q_preprocess!$1:$1048576, $D74, FALSE))</f>
        <v>809.74588405132999</v>
      </c>
      <c r="L74" s="3">
        <f>IF(ISBLANK(HLOOKUP(L$1, q_preprocess!$1:$1048576, $D74, FALSE)), "", HLOOKUP(L$1, q_preprocess!$1:$1048576, $D74, FALSE))</f>
        <v>10678.0926568083</v>
      </c>
      <c r="M74" s="3">
        <f>IF(ISBLANK(HLOOKUP(M$1, q_preprocess!$1:$1048576, $D74, FALSE)), "", HLOOKUP(M$1, q_preprocess!$1:$1048576, $D74, FALSE))</f>
        <v>8339.0535025308</v>
      </c>
      <c r="N74" s="3">
        <f>IF(ISBLANK(HLOOKUP(N$1, q_preprocess!$1:$1048576, $D74, FALSE)), "", HLOOKUP(N$1, q_preprocess!$1:$1048576, $D74, FALSE))</f>
        <v>5406.9282340941118</v>
      </c>
      <c r="O74" s="3">
        <f>IF(ISBLANK(HLOOKUP(O$1, q_preprocess!$1:$1048576, $D74, FALSE)), "", HLOOKUP(O$1, q_preprocess!$1:$1048576, $D74, FALSE))</f>
        <v>3623.8867171381198</v>
      </c>
      <c r="P74" s="3">
        <f>IF(ISBLANK(HLOOKUP(P$1, q_preprocess!$1:$1048576, $D74, FALSE)), "", HLOOKUP(P$1, q_preprocess!$1:$1048576, $D74, FALSE))</f>
        <v>18869.898929304974</v>
      </c>
    </row>
    <row r="75" spans="1:16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28562.695195194301</v>
      </c>
      <c r="F75" s="3">
        <f>IF(ISBLANK(HLOOKUP(F$1, q_preprocess!$1:$1048576, $D75, FALSE)), "", HLOOKUP(F$1, q_preprocess!$1:$1048576, $D75, FALSE))</f>
        <v>28560.472856351498</v>
      </c>
      <c r="G75" s="3">
        <f>IF(ISBLANK(HLOOKUP(G$1, q_preprocess!$1:$1048576, $D75, FALSE)), "", HLOOKUP(G$1, q_preprocess!$1:$1048576, $D75, FALSE))</f>
        <v>16530.690872228199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7150.4314283720005</v>
      </c>
      <c r="J75" s="3">
        <f>IF(ISBLANK(HLOOKUP(J$1, q_preprocess!$1:$1048576, $D75, FALSE)), "", HLOOKUP(J$1, q_preprocess!$1:$1048576, $D75, FALSE))</f>
        <v>6480.37190213335</v>
      </c>
      <c r="K75" s="3">
        <f>IF(ISBLANK(HLOOKUP(K$1, q_preprocess!$1:$1048576, $D75, FALSE)), "", HLOOKUP(K$1, q_preprocess!$1:$1048576, $D75, FALSE))</f>
        <v>670.05952623865051</v>
      </c>
      <c r="L75" s="3">
        <f>IF(ISBLANK(HLOOKUP(L$1, q_preprocess!$1:$1048576, $D75, FALSE)), "", HLOOKUP(L$1, q_preprocess!$1:$1048576, $D75, FALSE))</f>
        <v>10279.8905324772</v>
      </c>
      <c r="M75" s="3">
        <f>IF(ISBLANK(HLOOKUP(M$1, q_preprocess!$1:$1048576, $D75, FALSE)), "", HLOOKUP(M$1, q_preprocess!$1:$1048576, $D75, FALSE))</f>
        <v>8957.4888750515292</v>
      </c>
      <c r="N75" s="3">
        <f>IF(ISBLANK(HLOOKUP(N$1, q_preprocess!$1:$1048576, $D75, FALSE)), "", HLOOKUP(N$1, q_preprocess!$1:$1048576, $D75, FALSE))</f>
        <v>4675.8315560187175</v>
      </c>
      <c r="O75" s="3">
        <f>IF(ISBLANK(HLOOKUP(O$1, q_preprocess!$1:$1048576, $D75, FALSE)), "", HLOOKUP(O$1, q_preprocess!$1:$1048576, $D75, FALSE))</f>
        <v>3560.3958817098501</v>
      </c>
      <c r="P75" s="3">
        <f>IF(ISBLANK(HLOOKUP(P$1, q_preprocess!$1:$1048576, $D75, FALSE)), "", HLOOKUP(P$1, q_preprocess!$1:$1048576, $D75, FALSE))</f>
        <v>20249.647197719485</v>
      </c>
    </row>
    <row r="76" spans="1:16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27698.0910168585</v>
      </c>
      <c r="F76" s="3">
        <f>IF(ISBLANK(HLOOKUP(F$1, q_preprocess!$1:$1048576, $D76, FALSE)), "", HLOOKUP(F$1, q_preprocess!$1:$1048576, $D76, FALSE))</f>
        <v>28370.209071464898</v>
      </c>
      <c r="G76" s="3">
        <f>IF(ISBLANK(HLOOKUP(G$1, q_preprocess!$1:$1048576, $D76, FALSE)), "", HLOOKUP(G$1, q_preprocess!$1:$1048576, $D76, FALSE))</f>
        <v>15984.193382355899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7210.4887323570229</v>
      </c>
      <c r="J76" s="3">
        <f>IF(ISBLANK(HLOOKUP(J$1, q_preprocess!$1:$1048576, $D76, FALSE)), "", HLOOKUP(J$1, q_preprocess!$1:$1048576, $D76, FALSE))</f>
        <v>6316.83136326355</v>
      </c>
      <c r="K76" s="3">
        <f>IF(ISBLANK(HLOOKUP(K$1, q_preprocess!$1:$1048576, $D76, FALSE)), "", HLOOKUP(K$1, q_preprocess!$1:$1048576, $D76, FALSE))</f>
        <v>893.65736909347288</v>
      </c>
      <c r="L76" s="3">
        <f>IF(ISBLANK(HLOOKUP(L$1, q_preprocess!$1:$1048576, $D76, FALSE)), "", HLOOKUP(L$1, q_preprocess!$1:$1048576, $D76, FALSE))</f>
        <v>10175.673664296901</v>
      </c>
      <c r="M76" s="3">
        <f>IF(ISBLANK(HLOOKUP(M$1, q_preprocess!$1:$1048576, $D76, FALSE)), "", HLOOKUP(M$1, q_preprocess!$1:$1048576, $D76, FALSE))</f>
        <v>9286.3345816479505</v>
      </c>
      <c r="N76" s="3">
        <f>IF(ISBLANK(HLOOKUP(N$1, q_preprocess!$1:$1048576, $D76, FALSE)), "", HLOOKUP(N$1, q_preprocess!$1:$1048576, $D76, FALSE))</f>
        <v>4005.8371575425108</v>
      </c>
      <c r="O76" s="3">
        <f>IF(ISBLANK(HLOOKUP(O$1, q_preprocess!$1:$1048576, $D76, FALSE)), "", HLOOKUP(O$1, q_preprocess!$1:$1048576, $D76, FALSE))</f>
        <v>3366.7094172321499</v>
      </c>
      <c r="P76" s="3">
        <f>IF(ISBLANK(HLOOKUP(P$1, q_preprocess!$1:$1048576, $D76, FALSE)), "", HLOOKUP(P$1, q_preprocess!$1:$1048576, $D76, FALSE))</f>
        <v>20373.244866951805</v>
      </c>
    </row>
    <row r="77" spans="1:16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29591.9320321415</v>
      </c>
      <c r="F77" s="3">
        <f>IF(ISBLANK(HLOOKUP(F$1, q_preprocess!$1:$1048576, $D77, FALSE)), "", HLOOKUP(F$1, q_preprocess!$1:$1048576, $D77, FALSE))</f>
        <v>28274.7563622778</v>
      </c>
      <c r="G77" s="3">
        <f>IF(ISBLANK(HLOOKUP(G$1, q_preprocess!$1:$1048576, $D77, FALSE)), "", HLOOKUP(G$1, q_preprocess!$1:$1048576, $D77, FALSE))</f>
        <v>16982.131270152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6724.6934506968291</v>
      </c>
      <c r="J77" s="3">
        <f>IF(ISBLANK(HLOOKUP(J$1, q_preprocess!$1:$1048576, $D77, FALSE)), "", HLOOKUP(J$1, q_preprocess!$1:$1048576, $D77, FALSE))</f>
        <v>7373.7735181438302</v>
      </c>
      <c r="K77" s="3">
        <f>IF(ISBLANK(HLOOKUP(K$1, q_preprocess!$1:$1048576, $D77, FALSE)), "", HLOOKUP(K$1, q_preprocess!$1:$1048576, $D77, FALSE))</f>
        <v>-649.08006744700106</v>
      </c>
      <c r="L77" s="3">
        <f>IF(ISBLANK(HLOOKUP(L$1, q_preprocess!$1:$1048576, $D77, FALSE)), "", HLOOKUP(L$1, q_preprocess!$1:$1048576, $D77, FALSE))</f>
        <v>10349.1828508341</v>
      </c>
      <c r="M77" s="3">
        <f>IF(ISBLANK(HLOOKUP(M$1, q_preprocess!$1:$1048576, $D77, FALSE)), "", HLOOKUP(M$1, q_preprocess!$1:$1048576, $D77, FALSE))</f>
        <v>8324.9907441427495</v>
      </c>
      <c r="N77" s="3">
        <f>IF(ISBLANK(HLOOKUP(N$1, q_preprocess!$1:$1048576, $D77, FALSE)), "", HLOOKUP(N$1, q_preprocess!$1:$1048576, $D77, FALSE))</f>
        <v>4623.5948927073205</v>
      </c>
      <c r="O77" s="3">
        <f>IF(ISBLANK(HLOOKUP(O$1, q_preprocess!$1:$1048576, $D77, FALSE)), "", HLOOKUP(O$1, q_preprocess!$1:$1048576, $D77, FALSE))</f>
        <v>3331.4936774412399</v>
      </c>
      <c r="P77" s="3">
        <f>IF(ISBLANK(HLOOKUP(P$1, q_preprocess!$1:$1048576, $D77, FALSE)), "", HLOOKUP(P$1, q_preprocess!$1:$1048576, $D77, FALSE))</f>
        <v>21656.757676141995</v>
      </c>
    </row>
    <row r="78" spans="1:16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27217.454130866601</v>
      </c>
      <c r="F78" s="3">
        <f>IF(ISBLANK(HLOOKUP(F$1, q_preprocess!$1:$1048576, $D78, FALSE)), "", HLOOKUP(F$1, q_preprocess!$1:$1048576, $D78, FALSE))</f>
        <v>27800.4920880104</v>
      </c>
      <c r="G78" s="3">
        <f>IF(ISBLANK(HLOOKUP(G$1, q_preprocess!$1:$1048576, $D78, FALSE)), "", HLOOKUP(G$1, q_preprocess!$1:$1048576, $D78, FALSE))</f>
        <v>15751.851501395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5453.1351942280198</v>
      </c>
      <c r="J78" s="3">
        <f>IF(ISBLANK(HLOOKUP(J$1, q_preprocess!$1:$1048576, $D78, FALSE)), "", HLOOKUP(J$1, q_preprocess!$1:$1048576, $D78, FALSE))</f>
        <v>5483.1989261622102</v>
      </c>
      <c r="K78" s="3">
        <f>IF(ISBLANK(HLOOKUP(K$1, q_preprocess!$1:$1048576, $D78, FALSE)), "", HLOOKUP(K$1, q_preprocess!$1:$1048576, $D78, FALSE))</f>
        <v>-30.0637319341904</v>
      </c>
      <c r="L78" s="3">
        <f>IF(ISBLANK(HLOOKUP(L$1, q_preprocess!$1:$1048576, $D78, FALSE)), "", HLOOKUP(L$1, q_preprocess!$1:$1048576, $D78, FALSE))</f>
        <v>9844.3531278881801</v>
      </c>
      <c r="M78" s="3">
        <f>IF(ISBLANK(HLOOKUP(M$1, q_preprocess!$1:$1048576, $D78, FALSE)), "", HLOOKUP(M$1, q_preprocess!$1:$1048576, $D78, FALSE))</f>
        <v>6810.0089800824799</v>
      </c>
      <c r="N78" s="3">
        <f>IF(ISBLANK(HLOOKUP(N$1, q_preprocess!$1:$1048576, $D78, FALSE)), "", HLOOKUP(N$1, q_preprocess!$1:$1048576, $D78, FALSE))</f>
        <v>5074.4692010737162</v>
      </c>
      <c r="O78" s="3">
        <f>IF(ISBLANK(HLOOKUP(O$1, q_preprocess!$1:$1048576, $D78, FALSE)), "", HLOOKUP(O$1, q_preprocess!$1:$1048576, $D78, FALSE))</f>
        <v>3233.8993089662499</v>
      </c>
      <c r="P78" s="3">
        <f>IF(ISBLANK(HLOOKUP(P$1, q_preprocess!$1:$1048576, $D78, FALSE)), "", HLOOKUP(P$1, q_preprocess!$1:$1048576, $D78, FALSE))</f>
        <v>18937.158277718769</v>
      </c>
    </row>
    <row r="79" spans="1:16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27579.077687020199</v>
      </c>
      <c r="F79" s="3">
        <f>IF(ISBLANK(HLOOKUP(F$1, q_preprocess!$1:$1048576, $D79, FALSE)), "", HLOOKUP(F$1, q_preprocess!$1:$1048576, $D79, FALSE))</f>
        <v>27673.3934454921</v>
      </c>
      <c r="G79" s="3">
        <f>IF(ISBLANK(HLOOKUP(G$1, q_preprocess!$1:$1048576, $D79, FALSE)), "", HLOOKUP(G$1, q_preprocess!$1:$1048576, $D79, FALSE))</f>
        <v>15815.068575871001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5008.3385442070557</v>
      </c>
      <c r="J79" s="3">
        <f>IF(ISBLANK(HLOOKUP(J$1, q_preprocess!$1:$1048576, $D79, FALSE)), "", HLOOKUP(J$1, q_preprocess!$1:$1048576, $D79, FALSE))</f>
        <v>5449.9169145224796</v>
      </c>
      <c r="K79" s="3">
        <f>IF(ISBLANK(HLOOKUP(K$1, q_preprocess!$1:$1048576, $D79, FALSE)), "", HLOOKUP(K$1, q_preprocess!$1:$1048576, $D79, FALSE))</f>
        <v>-441.57837031542385</v>
      </c>
      <c r="L79" s="3">
        <f>IF(ISBLANK(HLOOKUP(L$1, q_preprocess!$1:$1048576, $D79, FALSE)), "", HLOOKUP(L$1, q_preprocess!$1:$1048576, $D79, FALSE))</f>
        <v>9730.8290744596507</v>
      </c>
      <c r="M79" s="3">
        <f>IF(ISBLANK(HLOOKUP(M$1, q_preprocess!$1:$1048576, $D79, FALSE)), "", HLOOKUP(M$1, q_preprocess!$1:$1048576, $D79, FALSE))</f>
        <v>6813.8288720820301</v>
      </c>
      <c r="N79" s="3">
        <f>IF(ISBLANK(HLOOKUP(N$1, q_preprocess!$1:$1048576, $D79, FALSE)), "", HLOOKUP(N$1, q_preprocess!$1:$1048576, $D79, FALSE))</f>
        <v>4477.4690786399751</v>
      </c>
      <c r="O79" s="3">
        <f>IF(ISBLANK(HLOOKUP(O$1, q_preprocess!$1:$1048576, $D79, FALSE)), "", HLOOKUP(O$1, q_preprocess!$1:$1048576, $D79, FALSE))</f>
        <v>3241.4755112673101</v>
      </c>
      <c r="P79" s="3">
        <f>IF(ISBLANK(HLOOKUP(P$1, q_preprocess!$1:$1048576, $D79, FALSE)), "", HLOOKUP(P$1, q_preprocess!$1:$1048576, $D79, FALSE))</f>
        <v>19888.74686869327</v>
      </c>
    </row>
    <row r="80" spans="1:16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27430.471246865302</v>
      </c>
      <c r="F80" s="3">
        <f>IF(ISBLANK(HLOOKUP(F$1, q_preprocess!$1:$1048576, $D80, FALSE)), "", HLOOKUP(F$1, q_preprocess!$1:$1048576, $D80, FALSE))</f>
        <v>28067.507639894899</v>
      </c>
      <c r="G80" s="3">
        <f>IF(ISBLANK(HLOOKUP(G$1, q_preprocess!$1:$1048576, $D80, FALSE)), "", HLOOKUP(G$1, q_preprocess!$1:$1048576, $D80, FALSE))</f>
        <v>16078.6190709447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5060.9376297131739</v>
      </c>
      <c r="J80" s="3">
        <f>IF(ISBLANK(HLOOKUP(J$1, q_preprocess!$1:$1048576, $D80, FALSE)), "", HLOOKUP(J$1, q_preprocess!$1:$1048576, $D80, FALSE))</f>
        <v>5203.2719095708098</v>
      </c>
      <c r="K80" s="3">
        <f>IF(ISBLANK(HLOOKUP(K$1, q_preprocess!$1:$1048576, $D80, FALSE)), "", HLOOKUP(K$1, q_preprocess!$1:$1048576, $D80, FALSE))</f>
        <v>-142.33427985763592</v>
      </c>
      <c r="L80" s="3">
        <f>IF(ISBLANK(HLOOKUP(L$1, q_preprocess!$1:$1048576, $D80, FALSE)), "", HLOOKUP(L$1, q_preprocess!$1:$1048576, $D80, FALSE))</f>
        <v>9669.3131964611002</v>
      </c>
      <c r="M80" s="3">
        <f>IF(ISBLANK(HLOOKUP(M$1, q_preprocess!$1:$1048576, $D80, FALSE)), "", HLOOKUP(M$1, q_preprocess!$1:$1048576, $D80, FALSE))</f>
        <v>7293.5259049491997</v>
      </c>
      <c r="N80" s="3">
        <f>IF(ISBLANK(HLOOKUP(N$1, q_preprocess!$1:$1048576, $D80, FALSE)), "", HLOOKUP(N$1, q_preprocess!$1:$1048576, $D80, FALSE))</f>
        <v>4116.939324783717</v>
      </c>
      <c r="O80" s="3">
        <f>IF(ISBLANK(HLOOKUP(O$1, q_preprocess!$1:$1048576, $D80, FALSE)), "", HLOOKUP(O$1, q_preprocess!$1:$1048576, $D80, FALSE))</f>
        <v>3192.6258320102602</v>
      </c>
      <c r="P80" s="3">
        <f>IF(ISBLANK(HLOOKUP(P$1, q_preprocess!$1:$1048576, $D80, FALSE)), "", HLOOKUP(P$1, q_preprocess!$1:$1048576, $D80, FALSE))</f>
        <v>20069.972425665328</v>
      </c>
    </row>
    <row r="81" spans="1:16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29803.395980731799</v>
      </c>
      <c r="F81" s="3">
        <f>IF(ISBLANK(HLOOKUP(F$1, q_preprocess!$1:$1048576, $D81, FALSE)), "", HLOOKUP(F$1, q_preprocess!$1:$1048576, $D81, FALSE))</f>
        <v>28451.436704536402</v>
      </c>
      <c r="G81" s="3">
        <f>IF(ISBLANK(HLOOKUP(G$1, q_preprocess!$1:$1048576, $D81, FALSE)), "", HLOOKUP(G$1, q_preprocess!$1:$1048576, $D81, FALSE))</f>
        <v>17380.591984680901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5905.7341474159011</v>
      </c>
      <c r="J81" s="3">
        <f>IF(ISBLANK(HLOOKUP(J$1, q_preprocess!$1:$1048576, $D81, FALSE)), "", HLOOKUP(J$1, q_preprocess!$1:$1048576, $D81, FALSE))</f>
        <v>6501.7014199978503</v>
      </c>
      <c r="K81" s="3">
        <f>IF(ISBLANK(HLOOKUP(K$1, q_preprocess!$1:$1048576, $D81, FALSE)), "", HLOOKUP(K$1, q_preprocess!$1:$1048576, $D81, FALSE))</f>
        <v>-595.96727258194915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8190.4536656294604</v>
      </c>
      <c r="N81" s="3">
        <f>IF(ISBLANK(HLOOKUP(N$1, q_preprocess!$1:$1048576, $D81, FALSE)), "", HLOOKUP(N$1, q_preprocess!$1:$1048576, $D81, FALSE))</f>
        <v>4732.4241242167336</v>
      </c>
      <c r="O81" s="3">
        <f>IF(ISBLANK(HLOOKUP(O$1, q_preprocess!$1:$1048576, $D81, FALSE)), "", HLOOKUP(O$1, q_preprocess!$1:$1048576, $D81, FALSE))</f>
        <v>3379.24835004441</v>
      </c>
      <c r="P81" s="3">
        <f>IF(ISBLANK(HLOOKUP(P$1, q_preprocess!$1:$1048576, $D81, FALSE)), "", HLOOKUP(P$1, q_preprocess!$1:$1048576, $D81, FALSE))</f>
        <v>21591.417538492929</v>
      </c>
    </row>
    <row r="82" spans="1:16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27807.773255134001</v>
      </c>
      <c r="F82" s="3">
        <f>IF(ISBLANK(HLOOKUP(F$1, q_preprocess!$1:$1048576, $D82, FALSE)), "", HLOOKUP(F$1, q_preprocess!$1:$1048576, $D82, FALSE))</f>
        <v>28453.121362361599</v>
      </c>
      <c r="G82" s="3">
        <f>IF(ISBLANK(HLOOKUP(G$1, q_preprocess!$1:$1048576, $D82, FALSE)), "", HLOOKUP(G$1, q_preprocess!$1:$1048576, $D82, FALSE))</f>
        <v>16601.7217516766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6345.6384267793746</v>
      </c>
      <c r="J82" s="3">
        <f>IF(ISBLANK(HLOOKUP(J$1, q_preprocess!$1:$1048576, $D82, FALSE)), "", HLOOKUP(J$1, q_preprocess!$1:$1048576, $D82, FALSE))</f>
        <v>5555.1133911841798</v>
      </c>
      <c r="K82" s="3">
        <f>IF(ISBLANK(HLOOKUP(K$1, q_preprocess!$1:$1048576, $D82, FALSE)), "", HLOOKUP(K$1, q_preprocess!$1:$1048576, $D82, FALSE))</f>
        <v>790.52503559519482</v>
      </c>
      <c r="L82" s="3">
        <f>IF(ISBLANK(HLOOKUP(L$1, q_preprocess!$1:$1048576, $D82, FALSE)), "", HLOOKUP(L$1, q_preprocess!$1:$1048576, $D82, FALSE))</f>
        <v>9757.2164119609497</v>
      </c>
      <c r="M82" s="3">
        <f>IF(ISBLANK(HLOOKUP(M$1, q_preprocess!$1:$1048576, $D82, FALSE)), "", HLOOKUP(M$1, q_preprocess!$1:$1048576, $D82, FALSE))</f>
        <v>8023.0443545665703</v>
      </c>
      <c r="N82" s="3">
        <f>IF(ISBLANK(HLOOKUP(N$1, q_preprocess!$1:$1048576, $D82, FALSE)), "", HLOOKUP(N$1, q_preprocess!$1:$1048576, $D82, FALSE))</f>
        <v>5183.253234485951</v>
      </c>
      <c r="O82" s="3">
        <f>IF(ISBLANK(HLOOKUP(O$1, q_preprocess!$1:$1048576, $D82, FALSE)), "", HLOOKUP(O$1, q_preprocess!$1:$1048576, $D82, FALSE))</f>
        <v>3108.8969727025801</v>
      </c>
      <c r="P82" s="3">
        <f>IF(ISBLANK(HLOOKUP(P$1, q_preprocess!$1:$1048576, $D82, FALSE)), "", HLOOKUP(P$1, q_preprocess!$1:$1048576, $D82, FALSE))</f>
        <v>19481.968217445523</v>
      </c>
    </row>
    <row r="83" spans="1:16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29295.953147770801</v>
      </c>
      <c r="F83" s="3">
        <f>IF(ISBLANK(HLOOKUP(F$1, q_preprocess!$1:$1048576, $D83, FALSE)), "", HLOOKUP(F$1, q_preprocess!$1:$1048576, $D83, FALSE))</f>
        <v>29400.101153122701</v>
      </c>
      <c r="G83" s="3">
        <f>IF(ISBLANK(HLOOKUP(G$1, q_preprocess!$1:$1048576, $D83, FALSE)), "", HLOOKUP(G$1, q_preprocess!$1:$1048576, $D83, FALSE))</f>
        <v>17834.6126449726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6304.8110581280689</v>
      </c>
      <c r="J83" s="3">
        <f>IF(ISBLANK(HLOOKUP(J$1, q_preprocess!$1:$1048576, $D83, FALSE)), "", HLOOKUP(J$1, q_preprocess!$1:$1048576, $D83, FALSE))</f>
        <v>6055.27113426699</v>
      </c>
      <c r="K83" s="3">
        <f>IF(ISBLANK(HLOOKUP(K$1, q_preprocess!$1:$1048576, $D83, FALSE)), "", HLOOKUP(K$1, q_preprocess!$1:$1048576, $D83, FALSE))</f>
        <v>249.53992386107893</v>
      </c>
      <c r="L83" s="3">
        <f>IF(ISBLANK(HLOOKUP(L$1, q_preprocess!$1:$1048576, $D83, FALSE)), "", HLOOKUP(L$1, q_preprocess!$1:$1048576, $D83, FALSE))</f>
        <v>9973.3193870775503</v>
      </c>
      <c r="M83" s="3">
        <f>IF(ISBLANK(HLOOKUP(M$1, q_preprocess!$1:$1048576, $D83, FALSE)), "", HLOOKUP(M$1, q_preprocess!$1:$1048576, $D83, FALSE))</f>
        <v>8741.9002312203393</v>
      </c>
      <c r="N83" s="3">
        <f>IF(ISBLANK(HLOOKUP(N$1, q_preprocess!$1:$1048576, $D83, FALSE)), "", HLOOKUP(N$1, q_preprocess!$1:$1048576, $D83, FALSE))</f>
        <v>4598.415681403204</v>
      </c>
      <c r="O83" s="3">
        <f>IF(ISBLANK(HLOOKUP(O$1, q_preprocess!$1:$1048576, $D83, FALSE)), "", HLOOKUP(O$1, q_preprocess!$1:$1048576, $D83, FALSE))</f>
        <v>3377.3057169478202</v>
      </c>
      <c r="P83" s="3">
        <f>IF(ISBLANK(HLOOKUP(P$1, q_preprocess!$1:$1048576, $D83, FALSE)), "", HLOOKUP(P$1, q_preprocess!$1:$1048576, $D83, FALSE))</f>
        <v>21255.588654601859</v>
      </c>
    </row>
    <row r="84" spans="1:16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29467.3829541372</v>
      </c>
      <c r="F84" s="3">
        <f>IF(ISBLANK(HLOOKUP(F$1, q_preprocess!$1:$1048576, $D84, FALSE)), "", HLOOKUP(F$1, q_preprocess!$1:$1048576, $D84, FALSE))</f>
        <v>30138.970862518701</v>
      </c>
      <c r="G84" s="3">
        <f>IF(ISBLANK(HLOOKUP(G$1, q_preprocess!$1:$1048576, $D84, FALSE)), "", HLOOKUP(G$1, q_preprocess!$1:$1048576, $D84, FALSE))</f>
        <v>17943.117544378802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6977.0684767996408</v>
      </c>
      <c r="J84" s="3">
        <f>IF(ISBLANK(HLOOKUP(J$1, q_preprocess!$1:$1048576, $D84, FALSE)), "", HLOOKUP(J$1, q_preprocess!$1:$1048576, $D84, FALSE))</f>
        <v>6105.4160381104703</v>
      </c>
      <c r="K84" s="3">
        <f>IF(ISBLANK(HLOOKUP(K$1, q_preprocess!$1:$1048576, $D84, FALSE)), "", HLOOKUP(K$1, q_preprocess!$1:$1048576, $D84, FALSE))</f>
        <v>871.65243868917059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9874.1425372541107</v>
      </c>
      <c r="N84" s="3">
        <f>IF(ISBLANK(HLOOKUP(N$1, q_preprocess!$1:$1048576, $D84, FALSE)), "", HLOOKUP(N$1, q_preprocess!$1:$1048576, $D84, FALSE))</f>
        <v>4296.8703962093196</v>
      </c>
      <c r="O84" s="3">
        <f>IF(ISBLANK(HLOOKUP(O$1, q_preprocess!$1:$1048576, $D84, FALSE)), "", HLOOKUP(O$1, q_preprocess!$1:$1048576, $D84, FALSE))</f>
        <v>3399.0136917371401</v>
      </c>
      <c r="P84" s="3">
        <f>IF(ISBLANK(HLOOKUP(P$1, q_preprocess!$1:$1048576, $D84, FALSE)), "", HLOOKUP(P$1, q_preprocess!$1:$1048576, $D84, FALSE))</f>
        <v>21692.012038259272</v>
      </c>
    </row>
    <row r="85" spans="1:16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32006.544833843</v>
      </c>
      <c r="F85" s="3">
        <f>IF(ISBLANK(HLOOKUP(F$1, q_preprocess!$1:$1048576, $D85, FALSE)), "", HLOOKUP(F$1, q_preprocess!$1:$1048576, $D85, FALSE))</f>
        <v>30559.124157204002</v>
      </c>
      <c r="G85" s="3">
        <f>IF(ISBLANK(HLOOKUP(G$1, q_preprocess!$1:$1048576, $D85, FALSE)), "", HLOOKUP(G$1, q_preprocess!$1:$1048576, $D85, FALSE))</f>
        <v>19602.623832568399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7401.5389440148347</v>
      </c>
      <c r="J85" s="3">
        <f>IF(ISBLANK(HLOOKUP(J$1, q_preprocess!$1:$1048576, $D85, FALSE)), "", HLOOKUP(J$1, q_preprocess!$1:$1048576, $D85, FALSE))</f>
        <v>7894.6311728541996</v>
      </c>
      <c r="K85" s="3">
        <f>IF(ISBLANK(HLOOKUP(K$1, q_preprocess!$1:$1048576, $D85, FALSE)), "", HLOOKUP(K$1, q_preprocess!$1:$1048576, $D85, FALSE))</f>
        <v>-493.09222883936491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9937.1205383841207</v>
      </c>
      <c r="N85" s="3">
        <f>IF(ISBLANK(HLOOKUP(N$1, q_preprocess!$1:$1048576, $D85, FALSE)), "", HLOOKUP(N$1, q_preprocess!$1:$1048576, $D85, FALSE))</f>
        <v>4731.6599120667297</v>
      </c>
      <c r="O85" s="3">
        <f>IF(ISBLANK(HLOOKUP(O$1, q_preprocess!$1:$1048576, $D85, FALSE)), "", HLOOKUP(O$1, q_preprocess!$1:$1048576, $D85, FALSE))</f>
        <v>3588.4280110989198</v>
      </c>
      <c r="P85" s="3">
        <f>IF(ISBLANK(HLOOKUP(P$1, q_preprocess!$1:$1048576, $D85, FALSE)), "", HLOOKUP(P$1, q_preprocess!$1:$1048576, $D85, FALSE))</f>
        <v>23573.2239436339</v>
      </c>
    </row>
    <row r="86" spans="1:16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30301.7953680057</v>
      </c>
      <c r="F86" s="3">
        <f>IF(ISBLANK(HLOOKUP(F$1, q_preprocess!$1:$1048576, $D86, FALSE)), "", HLOOKUP(F$1, q_preprocess!$1:$1048576, $D86, FALSE))</f>
        <v>30868.980157079201</v>
      </c>
      <c r="G86" s="3">
        <f>IF(ISBLANK(HLOOKUP(G$1, q_preprocess!$1:$1048576, $D86, FALSE)), "", HLOOKUP(G$1, q_preprocess!$1:$1048576, $D86, FALSE))</f>
        <v>18623.200517631001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7915.2213812055361</v>
      </c>
      <c r="J86" s="3">
        <f>IF(ISBLANK(HLOOKUP(J$1, q_preprocess!$1:$1048576, $D86, FALSE)), "", HLOOKUP(J$1, q_preprocess!$1:$1048576, $D86, FALSE))</f>
        <v>6781.9890097941698</v>
      </c>
      <c r="K86" s="3">
        <f>IF(ISBLANK(HLOOKUP(K$1, q_preprocess!$1:$1048576, $D86, FALSE)), "", HLOOKUP(K$1, q_preprocess!$1:$1048576, $D86, FALSE))</f>
        <v>1133.2323714113663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9937.9700557081997</v>
      </c>
      <c r="N86" s="3">
        <f>IF(ISBLANK(HLOOKUP(N$1, q_preprocess!$1:$1048576, $D86, FALSE)), "", HLOOKUP(N$1, q_preprocess!$1:$1048576, $D86, FALSE))</f>
        <v>5296.0115379871277</v>
      </c>
      <c r="O86" s="3">
        <f>IF(ISBLANK(HLOOKUP(O$1, q_preprocess!$1:$1048576, $D86, FALSE)), "", HLOOKUP(O$1, q_preprocess!$1:$1048576, $D86, FALSE))</f>
        <v>3604.5629949005502</v>
      </c>
      <c r="P86" s="3">
        <f>IF(ISBLANK(HLOOKUP(P$1, q_preprocess!$1:$1048576, $D86, FALSE)), "", HLOOKUP(P$1, q_preprocess!$1:$1048576, $D86, FALSE))</f>
        <v>21452.348060483877</v>
      </c>
    </row>
    <row r="87" spans="1:16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31248.428409156899</v>
      </c>
      <c r="F87" s="3">
        <f>IF(ISBLANK(HLOOKUP(F$1, q_preprocess!$1:$1048576, $D87, FALSE)), "", HLOOKUP(F$1, q_preprocess!$1:$1048576, $D87, FALSE))</f>
        <v>31332.947538093998</v>
      </c>
      <c r="G87" s="3">
        <f>IF(ISBLANK(HLOOKUP(G$1, q_preprocess!$1:$1048576, $D87, FALSE)), "", HLOOKUP(G$1, q_preprocess!$1:$1048576, $D87, FALSE))</f>
        <v>19227.0215917489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7649.3228393226427</v>
      </c>
      <c r="J87" s="3">
        <f>IF(ISBLANK(HLOOKUP(J$1, q_preprocess!$1:$1048576, $D87, FALSE)), "", HLOOKUP(J$1, q_preprocess!$1:$1048576, $D87, FALSE))</f>
        <v>7044.2993226348599</v>
      </c>
      <c r="K87" s="3">
        <f>IF(ISBLANK(HLOOKUP(K$1, q_preprocess!$1:$1048576, $D87, FALSE)), "", HLOOKUP(K$1, q_preprocess!$1:$1048576, $D87, FALSE))</f>
        <v>605.02351668778283</v>
      </c>
      <c r="L87" s="3">
        <f>IF(ISBLANK(HLOOKUP(L$1, q_preprocess!$1:$1048576, $D87, FALSE)), "", HLOOKUP(L$1, q_preprocess!$1:$1048576, $D87, FALSE))</f>
        <v>10808.106190886499</v>
      </c>
      <c r="M87" s="3">
        <f>IF(ISBLANK(HLOOKUP(M$1, q_preprocess!$1:$1048576, $D87, FALSE)), "", HLOOKUP(M$1, q_preprocess!$1:$1048576, $D87, FALSE))</f>
        <v>10423.355078124099</v>
      </c>
      <c r="N87" s="3">
        <f>IF(ISBLANK(HLOOKUP(N$1, q_preprocess!$1:$1048576, $D87, FALSE)), "", HLOOKUP(N$1, q_preprocess!$1:$1048576, $D87, FALSE))</f>
        <v>4570.1658559437838</v>
      </c>
      <c r="O87" s="3">
        <f>IF(ISBLANK(HLOOKUP(O$1, q_preprocess!$1:$1048576, $D87, FALSE)), "", HLOOKUP(O$1, q_preprocess!$1:$1048576, $D87, FALSE))</f>
        <v>3686.0222409404901</v>
      </c>
      <c r="P87" s="3">
        <f>IF(ISBLANK(HLOOKUP(P$1, q_preprocess!$1:$1048576, $D87, FALSE)), "", HLOOKUP(P$1, q_preprocess!$1:$1048576, $D87, FALSE))</f>
        <v>23025.713881386171</v>
      </c>
    </row>
    <row r="88" spans="1:16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30697.834116849201</v>
      </c>
      <c r="F88" s="3">
        <f>IF(ISBLANK(HLOOKUP(F$1, q_preprocess!$1:$1048576, $D88, FALSE)), "", HLOOKUP(F$1, q_preprocess!$1:$1048576, $D88, FALSE))</f>
        <v>31377.7191771127</v>
      </c>
      <c r="G88" s="3">
        <f>IF(ISBLANK(HLOOKUP(G$1, q_preprocess!$1:$1048576, $D88, FALSE)), "", HLOOKUP(G$1, q_preprocess!$1:$1048576, $D88, FALSE))</f>
        <v>19262.789872858899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8136.8158060122923</v>
      </c>
      <c r="J88" s="3">
        <f>IF(ISBLANK(HLOOKUP(J$1, q_preprocess!$1:$1048576, $D88, FALSE)), "", HLOOKUP(J$1, q_preprocess!$1:$1048576, $D88, FALSE))</f>
        <v>6947.0266743593702</v>
      </c>
      <c r="K88" s="3">
        <f>IF(ISBLANK(HLOOKUP(K$1, q_preprocess!$1:$1048576, $D88, FALSE)), "", HLOOKUP(K$1, q_preprocess!$1:$1048576, $D88, FALSE))</f>
        <v>1189.7891316529222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</v>
      </c>
      <c r="N88" s="3">
        <f>IF(ISBLANK(HLOOKUP(N$1, q_preprocess!$1:$1048576, $D88, FALSE)), "", HLOOKUP(N$1, q_preprocess!$1:$1048576, $D88, FALSE))</f>
        <v>3966.5694952799258</v>
      </c>
      <c r="O88" s="3">
        <f>IF(ISBLANK(HLOOKUP(O$1, q_preprocess!$1:$1048576, $D88, FALSE)), "", HLOOKUP(O$1, q_preprocess!$1:$1048576, $D88, FALSE))</f>
        <v>3590.88292041967</v>
      </c>
      <c r="P88" s="3">
        <f>IF(ISBLANK(HLOOKUP(P$1, q_preprocess!$1:$1048576, $D88, FALSE)), "", HLOOKUP(P$1, q_preprocess!$1:$1048576, $D88, FALSE))</f>
        <v>23201.576754383899</v>
      </c>
    </row>
    <row r="89" spans="1:16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33575.780493971703</v>
      </c>
      <c r="F89" s="3">
        <f>IF(ISBLANK(HLOOKUP(F$1, q_preprocess!$1:$1048576, $D89, FALSE)), "", HLOOKUP(F$1, q_preprocess!$1:$1048576, $D89, FALSE))</f>
        <v>32109.978995228201</v>
      </c>
      <c r="G89" s="3">
        <f>IF(ISBLANK(HLOOKUP(G$1, q_preprocess!$1:$1048576, $D89, FALSE)), "", HLOOKUP(G$1, q_preprocess!$1:$1048576, $D89, FALSE))</f>
        <v>20771.651606315099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7627.0841918975457</v>
      </c>
      <c r="J89" s="3">
        <f>IF(ISBLANK(HLOOKUP(J$1, q_preprocess!$1:$1048576, $D89, FALSE)), "", HLOOKUP(J$1, q_preprocess!$1:$1048576, $D89, FALSE))</f>
        <v>8972.9037653895994</v>
      </c>
      <c r="K89" s="3">
        <f>IF(ISBLANK(HLOOKUP(K$1, q_preprocess!$1:$1048576, $D89, FALSE)), "", HLOOKUP(K$1, q_preprocess!$1:$1048576, $D89, FALSE))</f>
        <v>-1345.8195734920537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10605.8227504398</v>
      </c>
      <c r="N89" s="3">
        <f>IF(ISBLANK(HLOOKUP(N$1, q_preprocess!$1:$1048576, $D89, FALSE)), "", HLOOKUP(N$1, q_preprocess!$1:$1048576, $D89, FALSE))</f>
        <v>4763.6300790185096</v>
      </c>
      <c r="O89" s="3">
        <f>IF(ISBLANK(HLOOKUP(O$1, q_preprocess!$1:$1048576, $D89, FALSE)), "", HLOOKUP(O$1, q_preprocess!$1:$1048576, $D89, FALSE))</f>
        <v>3654.77482212311</v>
      </c>
      <c r="P89" s="3">
        <f>IF(ISBLANK(HLOOKUP(P$1, q_preprocess!$1:$1048576, $D89, FALSE)), "", HLOOKUP(P$1, q_preprocess!$1:$1048576, $D89, FALSE))</f>
        <v>25138.904279220635</v>
      </c>
    </row>
    <row r="90" spans="1:16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31849.133571842998</v>
      </c>
      <c r="F90" s="3">
        <f>IF(ISBLANK(HLOOKUP(F$1, q_preprocess!$1:$1048576, $D90, FALSE)), "", HLOOKUP(F$1, q_preprocess!$1:$1048576, $D90, FALSE))</f>
        <v>32546.020941036801</v>
      </c>
      <c r="G90" s="3">
        <f>IF(ISBLANK(HLOOKUP(G$1, q_preprocess!$1:$1048576, $D90, FALSE)), "", HLOOKUP(G$1, q_preprocess!$1:$1048576, $D90, FALSE))</f>
        <v>19689.013232470301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8131.7062328409129</v>
      </c>
      <c r="J90" s="3">
        <f>IF(ISBLANK(HLOOKUP(J$1, q_preprocess!$1:$1048576, $D90, FALSE)), "", HLOOKUP(J$1, q_preprocess!$1:$1048576, $D90, FALSE))</f>
        <v>7181.0588838824597</v>
      </c>
      <c r="K90" s="3">
        <f>IF(ISBLANK(HLOOKUP(K$1, q_preprocess!$1:$1048576, $D90, FALSE)), "", HLOOKUP(K$1, q_preprocess!$1:$1048576, $D90, FALSE))</f>
        <v>950.64734895845322</v>
      </c>
      <c r="L90" s="3">
        <f>IF(ISBLANK(HLOOKUP(L$1, q_preprocess!$1:$1048576, $D90, FALSE)), "", HLOOKUP(L$1, q_preprocess!$1:$1048576, $D90, FALSE))</f>
        <v>10797.9321396132</v>
      </c>
      <c r="M90" s="3">
        <f>IF(ISBLANK(HLOOKUP(M$1, q_preprocess!$1:$1048576, $D90, FALSE)), "", HLOOKUP(M$1, q_preprocess!$1:$1048576, $D90, FALSE))</f>
        <v>10062.8254740134</v>
      </c>
      <c r="N90" s="3">
        <f>IF(ISBLANK(HLOOKUP(N$1, q_preprocess!$1:$1048576, $D90, FALSE)), "", HLOOKUP(N$1, q_preprocess!$1:$1048576, $D90, FALSE))</f>
        <v>5194.0022489738149</v>
      </c>
      <c r="O90" s="3">
        <f>IF(ISBLANK(HLOOKUP(O$1, q_preprocess!$1:$1048576, $D90, FALSE)), "", HLOOKUP(O$1, q_preprocess!$1:$1048576, $D90, FALSE))</f>
        <v>3741.70829720763</v>
      </c>
      <c r="P90" s="3">
        <f>IF(ISBLANK(HLOOKUP(P$1, q_preprocess!$1:$1048576, $D90, FALSE)), "", HLOOKUP(P$1, q_preprocess!$1:$1048576, $D90, FALSE))</f>
        <v>22965.38105797824</v>
      </c>
    </row>
    <row r="91" spans="1:16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32918.444304464399</v>
      </c>
      <c r="F91" s="3">
        <f>IF(ISBLANK(HLOOKUP(F$1, q_preprocess!$1:$1048576, $D91, FALSE)), "", HLOOKUP(F$1, q_preprocess!$1:$1048576, $D91, FALSE))</f>
        <v>32999.177354819403</v>
      </c>
      <c r="G91" s="3">
        <f>IF(ISBLANK(HLOOKUP(G$1, q_preprocess!$1:$1048576, $D91, FALSE)), "", HLOOKUP(G$1, q_preprocess!$1:$1048576, $D91, FALSE))</f>
        <v>20340.791366842299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8221.7349086396425</v>
      </c>
      <c r="J91" s="3">
        <f>IF(ISBLANK(HLOOKUP(J$1, q_preprocess!$1:$1048576, $D91, FALSE)), "", HLOOKUP(J$1, q_preprocess!$1:$1048576, $D91, FALSE))</f>
        <v>7543.6604534519402</v>
      </c>
      <c r="K91" s="3">
        <f>IF(ISBLANK(HLOOKUP(K$1, q_preprocess!$1:$1048576, $D91, FALSE)), "", HLOOKUP(K$1, q_preprocess!$1:$1048576, $D91, FALSE))</f>
        <v>678.07445518770328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10619.2829037355</v>
      </c>
      <c r="N91" s="3">
        <f>IF(ISBLANK(HLOOKUP(N$1, q_preprocess!$1:$1048576, $D91, FALSE)), "", HLOOKUP(N$1, q_preprocess!$1:$1048576, $D91, FALSE))</f>
        <v>4658.6622312578947</v>
      </c>
      <c r="O91" s="3">
        <f>IF(ISBLANK(HLOOKUP(O$1, q_preprocess!$1:$1048576, $D91, FALSE)), "", HLOOKUP(O$1, q_preprocess!$1:$1048576, $D91, FALSE))</f>
        <v>3774.7880932072999</v>
      </c>
      <c r="P91" s="3">
        <f>IF(ISBLANK(HLOOKUP(P$1, q_preprocess!$1:$1048576, $D91, FALSE)), "", HLOOKUP(P$1, q_preprocess!$1:$1048576, $D91, FALSE))</f>
        <v>24528.836169071212</v>
      </c>
    </row>
    <row r="92" spans="1:16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32411.836799237899</v>
      </c>
      <c r="F92" s="3">
        <f>IF(ISBLANK(HLOOKUP(F$1, q_preprocess!$1:$1048576, $D92, FALSE)), "", HLOOKUP(F$1, q_preprocess!$1:$1048576, $D92, FALSE))</f>
        <v>33185.922682577402</v>
      </c>
      <c r="G92" s="3">
        <f>IF(ISBLANK(HLOOKUP(G$1, q_preprocess!$1:$1048576, $D92, FALSE)), "", HLOOKUP(G$1, q_preprocess!$1:$1048576, $D92, FALSE))</f>
        <v>20449.178237309599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9454.3964301993219</v>
      </c>
      <c r="J92" s="3">
        <f>IF(ISBLANK(HLOOKUP(J$1, q_preprocess!$1:$1048576, $D92, FALSE)), "", HLOOKUP(J$1, q_preprocess!$1:$1048576, $D92, FALSE))</f>
        <v>8194.6247554436504</v>
      </c>
      <c r="K92" s="3">
        <f>IF(ISBLANK(HLOOKUP(K$1, q_preprocess!$1:$1048576, $D92, FALSE)), "", HLOOKUP(K$1, q_preprocess!$1:$1048576, $D92, FALSE))</f>
        <v>1259.7716747556715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11539.4393299983</v>
      </c>
      <c r="N92" s="3">
        <f>IF(ISBLANK(HLOOKUP(N$1, q_preprocess!$1:$1048576, $D92, FALSE)), "", HLOOKUP(N$1, q_preprocess!$1:$1048576, $D92, FALSE))</f>
        <v>4224.3764270673219</v>
      </c>
      <c r="O92" s="3">
        <f>IF(ISBLANK(HLOOKUP(O$1, q_preprocess!$1:$1048576, $D92, FALSE)), "", HLOOKUP(O$1, q_preprocess!$1:$1048576, $D92, FALSE))</f>
        <v>3609.85004387142</v>
      </c>
      <c r="P92" s="3">
        <f>IF(ISBLANK(HLOOKUP(P$1, q_preprocess!$1:$1048576, $D92, FALSE)), "", HLOOKUP(P$1, q_preprocess!$1:$1048576, $D92, FALSE))</f>
        <v>24596.326603809273</v>
      </c>
    </row>
    <row r="93" spans="1:16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35336.525612164703</v>
      </c>
      <c r="F93" s="3">
        <f>IF(ISBLANK(HLOOKUP(F$1, q_preprocess!$1:$1048576, $D93, FALSE)), "", HLOOKUP(F$1, q_preprocess!$1:$1048576, $D93, FALSE))</f>
        <v>33766.266934699001</v>
      </c>
      <c r="G93" s="3">
        <f>IF(ISBLANK(HLOOKUP(G$1, q_preprocess!$1:$1048576, $D93, FALSE)), "", HLOOKUP(G$1, q_preprocess!$1:$1048576, $D93, FALSE))</f>
        <v>22118.228729594299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8941.7503956431301</v>
      </c>
      <c r="J93" s="3">
        <f>IF(ISBLANK(HLOOKUP(J$1, q_preprocess!$1:$1048576, $D93, FALSE)), "", HLOOKUP(J$1, q_preprocess!$1:$1048576, $D93, FALSE))</f>
        <v>10183.209470498299</v>
      </c>
      <c r="K93" s="3">
        <f>IF(ISBLANK(HLOOKUP(K$1, q_preprocess!$1:$1048576, $D93, FALSE)), "", HLOOKUP(K$1, q_preprocess!$1:$1048576, $D93, FALSE))</f>
        <v>-1241.4590748551691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12090.7062272606</v>
      </c>
      <c r="N93" s="3">
        <f>IF(ISBLANK(HLOOKUP(N$1, q_preprocess!$1:$1048576, $D93, FALSE)), "", HLOOKUP(N$1, q_preprocess!$1:$1048576, $D93, FALSE))</f>
        <v>4890.5059833393871</v>
      </c>
      <c r="O93" s="3">
        <f>IF(ISBLANK(HLOOKUP(O$1, q_preprocess!$1:$1048576, $D93, FALSE)), "", HLOOKUP(O$1, q_preprocess!$1:$1048576, $D93, FALSE))</f>
        <v>3894.0907302113601</v>
      </c>
      <c r="P93" s="3">
        <f>IF(ISBLANK(HLOOKUP(P$1, q_preprocess!$1:$1048576, $D93, FALSE)), "", HLOOKUP(P$1, q_preprocess!$1:$1048576, $D93, FALSE))</f>
        <v>26557.860995455889</v>
      </c>
    </row>
    <row r="94" spans="1:16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33182.863898096701</v>
      </c>
      <c r="F94" s="3">
        <f>IF(ISBLANK(HLOOKUP(F$1, q_preprocess!$1:$1048576, $D94, FALSE)), "", HLOOKUP(F$1, q_preprocess!$1:$1048576, $D94, FALSE))</f>
        <v>34005.441791558798</v>
      </c>
      <c r="G94" s="3">
        <f>IF(ISBLANK(HLOOKUP(G$1, q_preprocess!$1:$1048576, $D94, FALSE)), "", HLOOKUP(G$1, q_preprocess!$1:$1048576, $D94, FALSE))</f>
        <v>20794.364114658001</v>
      </c>
      <c r="H94" s="3">
        <f>IF(ISBLANK(HLOOKUP(H$1, q_preprocess!$1:$1048576, $D94, FALSE)), "", HLOOKUP(H$1, q_preprocess!$1:$1048576, $D94, FALSE))</f>
        <v>3432.8120646835</v>
      </c>
      <c r="I94" s="3">
        <f>IF(ISBLANK(HLOOKUP(I$1, q_preprocess!$1:$1048576, $D94, FALSE)), "", HLOOKUP(I$1, q_preprocess!$1:$1048576, $D94, FALSE))</f>
        <v>9027.9234476454985</v>
      </c>
      <c r="J94" s="3">
        <f>IF(ISBLANK(HLOOKUP(J$1, q_preprocess!$1:$1048576, $D94, FALSE)), "", HLOOKUP(J$1, q_preprocess!$1:$1048576, $D94, FALSE))</f>
        <v>8043.4200443105701</v>
      </c>
      <c r="K94" s="3">
        <f>IF(ISBLANK(HLOOKUP(K$1, q_preprocess!$1:$1048576, $D94, FALSE)), "", HLOOKUP(K$1, q_preprocess!$1:$1048576, $D94, FALSE))</f>
        <v>984.5034033349275</v>
      </c>
      <c r="L94" s="3">
        <f>IF(ISBLANK(HLOOKUP(L$1, q_preprocess!$1:$1048576, $D94, FALSE)), "", HLOOKUP(L$1, q_preprocess!$1:$1048576, $D94, FALSE))</f>
        <v>10710.980641607501</v>
      </c>
      <c r="M94" s="3">
        <f>IF(ISBLANK(HLOOKUP(M$1, q_preprocess!$1:$1048576, $D94, FALSE)), "", HLOOKUP(M$1, q_preprocess!$1:$1048576, $D94, FALSE))</f>
        <v>10783.216370497799</v>
      </c>
      <c r="N94" s="3">
        <f>IF(ISBLANK(HLOOKUP(N$1, q_preprocess!$1:$1048576, $D94, FALSE)), "", HLOOKUP(N$1, q_preprocess!$1:$1048576, $D94, FALSE))</f>
        <v>5462.8633747840258</v>
      </c>
      <c r="O94" s="3">
        <f>IF(ISBLANK(HLOOKUP(O$1, q_preprocess!$1:$1048576, $D94, FALSE)), "", HLOOKUP(O$1, q_preprocess!$1:$1048576, $D94, FALSE))</f>
        <v>3831.3224326806999</v>
      </c>
      <c r="P94" s="3">
        <f>IF(ISBLANK(HLOOKUP(P$1, q_preprocess!$1:$1048576, $D94, FALSE)), "", HLOOKUP(P$1, q_preprocess!$1:$1048576, $D94, FALSE))</f>
        <v>21121.022023723886</v>
      </c>
    </row>
    <row r="95" spans="1:16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34301.041633712703</v>
      </c>
      <c r="F95" s="3">
        <f>IF(ISBLANK(HLOOKUP(F$1, q_preprocess!$1:$1048576, $D95, FALSE)), "", HLOOKUP(F$1, q_preprocess!$1:$1048576, $D95, FALSE))</f>
        <v>34353.489039690598</v>
      </c>
      <c r="G95" s="3">
        <f>IF(ISBLANK(HLOOKUP(G$1, q_preprocess!$1:$1048576, $D95, FALSE)), "", HLOOKUP(G$1, q_preprocess!$1:$1048576, $D95, FALSE))</f>
        <v>21331.303644314801</v>
      </c>
      <c r="H95" s="3">
        <f>IF(ISBLANK(HLOOKUP(H$1, q_preprocess!$1:$1048576, $D95, FALSE)), "", HLOOKUP(H$1, q_preprocess!$1:$1048576, $D95, FALSE))</f>
        <v>4324.6224821496899</v>
      </c>
      <c r="I95" s="3">
        <f>IF(ISBLANK(HLOOKUP(I$1, q_preprocess!$1:$1048576, $D95, FALSE)), "", HLOOKUP(I$1, q_preprocess!$1:$1048576, $D95, FALSE))</f>
        <v>8541.418968086311</v>
      </c>
      <c r="J95" s="3">
        <f>IF(ISBLANK(HLOOKUP(J$1, q_preprocess!$1:$1048576, $D95, FALSE)), "", HLOOKUP(J$1, q_preprocess!$1:$1048576, $D95, FALSE))</f>
        <v>8527.1860123636397</v>
      </c>
      <c r="K95" s="3">
        <f>IF(ISBLANK(HLOOKUP(K$1, q_preprocess!$1:$1048576, $D95, FALSE)), "", HLOOKUP(K$1, q_preprocess!$1:$1048576, $D95, FALSE))</f>
        <v>14.23295572267125</v>
      </c>
      <c r="L95" s="3">
        <f>IF(ISBLANK(HLOOKUP(L$1, q_preprocess!$1:$1048576, $D95, FALSE)), "", HLOOKUP(L$1, q_preprocess!$1:$1048576, $D95, FALSE))</f>
        <v>11459.6890459075</v>
      </c>
      <c r="M95" s="3">
        <f>IF(ISBLANK(HLOOKUP(M$1, q_preprocess!$1:$1048576, $D95, FALSE)), "", HLOOKUP(M$1, q_preprocess!$1:$1048576, $D95, FALSE))</f>
        <v>11355.992506745601</v>
      </c>
      <c r="N95" s="3">
        <f>IF(ISBLANK(HLOOKUP(N$1, q_preprocess!$1:$1048576, $D95, FALSE)), "", HLOOKUP(N$1, q_preprocess!$1:$1048576, $D95, FALSE))</f>
        <v>4791.9110824215486</v>
      </c>
      <c r="O95" s="3">
        <f>IF(ISBLANK(HLOOKUP(O$1, q_preprocess!$1:$1048576, $D95, FALSE)), "", HLOOKUP(O$1, q_preprocess!$1:$1048576, $D95, FALSE))</f>
        <v>3855.0174035804098</v>
      </c>
      <c r="P95" s="3">
        <f>IF(ISBLANK(HLOOKUP(P$1, q_preprocess!$1:$1048576, $D95, FALSE)), "", HLOOKUP(P$1, q_preprocess!$1:$1048576, $D95, FALSE))</f>
        <v>22803.446756039219</v>
      </c>
    </row>
    <row r="96" spans="1:16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33876.191390046799</v>
      </c>
      <c r="F96" s="3">
        <f>IF(ISBLANK(HLOOKUP(F$1, q_preprocess!$1:$1048576, $D96, FALSE)), "", HLOOKUP(F$1, q_preprocess!$1:$1048576, $D96, FALSE))</f>
        <v>34713.998459142102</v>
      </c>
      <c r="G96" s="3">
        <f>IF(ISBLANK(HLOOKUP(G$1, q_preprocess!$1:$1048576, $D96, FALSE)), "", HLOOKUP(G$1, q_preprocess!$1:$1048576, $D96, FALSE))</f>
        <v>21311.469014414</v>
      </c>
      <c r="H96" s="3">
        <f>IF(ISBLANK(HLOOKUP(H$1, q_preprocess!$1:$1048576, $D96, FALSE)), "", HLOOKUP(H$1, q_preprocess!$1:$1048576, $D96, FALSE))</f>
        <v>4386.7856964064504</v>
      </c>
      <c r="I96" s="3">
        <f>IF(ISBLANK(HLOOKUP(I$1, q_preprocess!$1:$1048576, $D96, FALSE)), "", HLOOKUP(I$1, q_preprocess!$1:$1048576, $D96, FALSE))</f>
        <v>8848.9585376229516</v>
      </c>
      <c r="J96" s="3">
        <f>IF(ISBLANK(HLOOKUP(J$1, q_preprocess!$1:$1048576, $D96, FALSE)), "", HLOOKUP(J$1, q_preprocess!$1:$1048576, $D96, FALSE))</f>
        <v>8287.9031899231795</v>
      </c>
      <c r="K96" s="3">
        <f>IF(ISBLANK(HLOOKUP(K$1, q_preprocess!$1:$1048576, $D96, FALSE)), "", HLOOKUP(K$1, q_preprocess!$1:$1048576, $D96, FALSE))</f>
        <v>561.05534769977203</v>
      </c>
      <c r="L96" s="3">
        <f>IF(ISBLANK(HLOOKUP(L$1, q_preprocess!$1:$1048576, $D96, FALSE)), "", HLOOKUP(L$1, q_preprocess!$1:$1048576, $D96, FALSE))</f>
        <v>10964.9276803988</v>
      </c>
      <c r="M96" s="3">
        <f>IF(ISBLANK(HLOOKUP(M$1, q_preprocess!$1:$1048576, $D96, FALSE)), "", HLOOKUP(M$1, q_preprocess!$1:$1048576, $D96, FALSE))</f>
        <v>11635.949538795399</v>
      </c>
      <c r="N96" s="3">
        <f>IF(ISBLANK(HLOOKUP(N$1, q_preprocess!$1:$1048576, $D96, FALSE)), "", HLOOKUP(N$1, q_preprocess!$1:$1048576, $D96, FALSE))</f>
        <v>4475.3844866740728</v>
      </c>
      <c r="O96" s="3">
        <f>IF(ISBLANK(HLOOKUP(O$1, q_preprocess!$1:$1048576, $D96, FALSE)), "", HLOOKUP(O$1, q_preprocess!$1:$1048576, $D96, FALSE))</f>
        <v>3733.6071487019299</v>
      </c>
      <c r="P96" s="3">
        <f>IF(ISBLANK(HLOOKUP(P$1, q_preprocess!$1:$1048576, $D96, FALSE)), "", HLOOKUP(P$1, q_preprocess!$1:$1048576, $D96, FALSE))</f>
        <v>22782.510629782137</v>
      </c>
    </row>
    <row r="97" spans="1:16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36516.118846221099</v>
      </c>
      <c r="F97" s="3">
        <f>IF(ISBLANK(HLOOKUP(F$1, q_preprocess!$1:$1048576, $D97, FALSE)), "", HLOOKUP(F$1, q_preprocess!$1:$1048576, $D97, FALSE))</f>
        <v>34878.253599836498</v>
      </c>
      <c r="G97" s="3">
        <f>IF(ISBLANK(HLOOKUP(G$1, q_preprocess!$1:$1048576, $D97, FALSE)), "", HLOOKUP(G$1, q_preprocess!$1:$1048576, $D97, FALSE))</f>
        <v>22939.749776007498</v>
      </c>
      <c r="H97" s="3">
        <f>IF(ISBLANK(HLOOKUP(H$1, q_preprocess!$1:$1048576, $D97, FALSE)), "", HLOOKUP(H$1, q_preprocess!$1:$1048576, $D97, FALSE))</f>
        <v>4815.6853156970801</v>
      </c>
      <c r="I97" s="3">
        <f>IF(ISBLANK(HLOOKUP(I$1, q_preprocess!$1:$1048576, $D97, FALSE)), "", HLOOKUP(I$1, q_preprocess!$1:$1048576, $D97, FALSE))</f>
        <v>8913.2627056985257</v>
      </c>
      <c r="J97" s="3">
        <f>IF(ISBLANK(HLOOKUP(J$1, q_preprocess!$1:$1048576, $D97, FALSE)), "", HLOOKUP(J$1, q_preprocess!$1:$1048576, $D97, FALSE))</f>
        <v>9340.7536977529599</v>
      </c>
      <c r="K97" s="3">
        <f>IF(ISBLANK(HLOOKUP(K$1, q_preprocess!$1:$1048576, $D97, FALSE)), "", HLOOKUP(K$1, q_preprocess!$1:$1048576, $D97, FALSE))</f>
        <v>-427.49099205443417</v>
      </c>
      <c r="L97" s="3">
        <f>IF(ISBLANK(HLOOKUP(L$1, q_preprocess!$1:$1048576, $D97, FALSE)), "", HLOOKUP(L$1, q_preprocess!$1:$1048576, $D97, FALSE))</f>
        <v>11259.8180307613</v>
      </c>
      <c r="M97" s="3">
        <f>IF(ISBLANK(HLOOKUP(M$1, q_preprocess!$1:$1048576, $D97, FALSE)), "", HLOOKUP(M$1, q_preprocess!$1:$1048576, $D97, FALSE))</f>
        <v>11412.3969819433</v>
      </c>
      <c r="N97" s="3">
        <f>IF(ISBLANK(HLOOKUP(N$1, q_preprocess!$1:$1048576, $D97, FALSE)), "", HLOOKUP(N$1, q_preprocess!$1:$1048576, $D97, FALSE))</f>
        <v>5076.3607811995307</v>
      </c>
      <c r="O97" s="3">
        <f>IF(ISBLANK(HLOOKUP(O$1, q_preprocess!$1:$1048576, $D97, FALSE)), "", HLOOKUP(O$1, q_preprocess!$1:$1048576, $D97, FALSE))</f>
        <v>3905.7340824068001</v>
      </c>
      <c r="P97" s="3">
        <f>IF(ISBLANK(HLOOKUP(P$1, q_preprocess!$1:$1048576, $D97, FALSE)), "", HLOOKUP(P$1, q_preprocess!$1:$1048576, $D97, FALSE))</f>
        <v>24348.053052124444</v>
      </c>
    </row>
    <row r="98" spans="1:16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34137.288776572103</v>
      </c>
      <c r="F98" s="3">
        <f>IF(ISBLANK(HLOOKUP(F$1, q_preprocess!$1:$1048576, $D98, FALSE)), "", HLOOKUP(F$1, q_preprocess!$1:$1048576, $D98, FALSE))</f>
        <v>34918.894275775398</v>
      </c>
      <c r="G98" s="3">
        <f>IF(ISBLANK(HLOOKUP(G$1, q_preprocess!$1:$1048576, $D98, FALSE)), "", HLOOKUP(G$1, q_preprocess!$1:$1048576, $D98, FALSE))</f>
        <v>21763.7334685594</v>
      </c>
      <c r="H98" s="3">
        <f>IF(ISBLANK(HLOOKUP(H$1, q_preprocess!$1:$1048576, $D98, FALSE)), "", HLOOKUP(H$1, q_preprocess!$1:$1048576, $D98, FALSE))</f>
        <v>3606.6714109634299</v>
      </c>
      <c r="I98" s="3">
        <f>IF(ISBLANK(HLOOKUP(I$1, q_preprocess!$1:$1048576, $D98, FALSE)), "", HLOOKUP(I$1, q_preprocess!$1:$1048576, $D98, FALSE))</f>
        <v>8071.9293832582698</v>
      </c>
      <c r="J98" s="3">
        <f>IF(ISBLANK(HLOOKUP(J$1, q_preprocess!$1:$1048576, $D98, FALSE)), "", HLOOKUP(J$1, q_preprocess!$1:$1048576, $D98, FALSE))</f>
        <v>7693.3245702377699</v>
      </c>
      <c r="K98" s="3">
        <f>IF(ISBLANK(HLOOKUP(K$1, q_preprocess!$1:$1048576, $D98, FALSE)), "", HLOOKUP(K$1, q_preprocess!$1:$1048576, $D98, FALSE))</f>
        <v>378.60481302049993</v>
      </c>
      <c r="L98" s="3">
        <f>IF(ISBLANK(HLOOKUP(L$1, q_preprocess!$1:$1048576, $D98, FALSE)), "", HLOOKUP(L$1, q_preprocess!$1:$1048576, $D98, FALSE))</f>
        <v>11117.5601126984</v>
      </c>
      <c r="M98" s="3">
        <f>IF(ISBLANK(HLOOKUP(M$1, q_preprocess!$1:$1048576, $D98, FALSE)), "", HLOOKUP(M$1, q_preprocess!$1:$1048576, $D98, FALSE))</f>
        <v>10422.605598907399</v>
      </c>
      <c r="N98" s="3">
        <f>IF(ISBLANK(HLOOKUP(N$1, q_preprocess!$1:$1048576, $D98, FALSE)), "", HLOOKUP(N$1, q_preprocess!$1:$1048576, $D98, FALSE))</f>
        <v>5557.0634077055865</v>
      </c>
      <c r="O98" s="3">
        <f>IF(ISBLANK(HLOOKUP(O$1, q_preprocess!$1:$1048576, $D98, FALSE)), "", HLOOKUP(O$1, q_preprocess!$1:$1048576, $D98, FALSE))</f>
        <v>3845.6851666002599</v>
      </c>
      <c r="P98" s="3">
        <f>IF(ISBLANK(HLOOKUP(P$1, q_preprocess!$1:$1048576, $D98, FALSE)), "", HLOOKUP(P$1, q_preprocess!$1:$1048576, $D98, FALSE))</f>
        <v>21845.279236656854</v>
      </c>
    </row>
    <row r="99" spans="1:16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34912.540232164698</v>
      </c>
      <c r="F99" s="3">
        <f>IF(ISBLANK(HLOOKUP(F$1, q_preprocess!$1:$1048576, $D99, FALSE)), "", HLOOKUP(F$1, q_preprocess!$1:$1048576, $D99, FALSE))</f>
        <v>35005.711737388199</v>
      </c>
      <c r="G99" s="3">
        <f>IF(ISBLANK(HLOOKUP(G$1, q_preprocess!$1:$1048576, $D99, FALSE)), "", HLOOKUP(G$1, q_preprocess!$1:$1048576, $D99, FALSE))</f>
        <v>21859.174352653699</v>
      </c>
      <c r="H99" s="3">
        <f>IF(ISBLANK(HLOOKUP(H$1, q_preprocess!$1:$1048576, $D99, FALSE)), "", HLOOKUP(H$1, q_preprocess!$1:$1048576, $D99, FALSE))</f>
        <v>4478.5165739676904</v>
      </c>
      <c r="I99" s="3">
        <f>IF(ISBLANK(HLOOKUP(I$1, q_preprocess!$1:$1048576, $D99, FALSE)), "", HLOOKUP(I$1, q_preprocess!$1:$1048576, $D99, FALSE))</f>
        <v>7617.7643492759062</v>
      </c>
      <c r="J99" s="3">
        <f>IF(ISBLANK(HLOOKUP(J$1, q_preprocess!$1:$1048576, $D99, FALSE)), "", HLOOKUP(J$1, q_preprocess!$1:$1048576, $D99, FALSE))</f>
        <v>8040.0505888060497</v>
      </c>
      <c r="K99" s="3">
        <f>IF(ISBLANK(HLOOKUP(K$1, q_preprocess!$1:$1048576, $D99, FALSE)), "", HLOOKUP(K$1, q_preprocess!$1:$1048576, $D99, FALSE))</f>
        <v>-422.28623953014358</v>
      </c>
      <c r="L99" s="3">
        <f>IF(ISBLANK(HLOOKUP(L$1, q_preprocess!$1:$1048576, $D99, FALSE)), "", HLOOKUP(L$1, q_preprocess!$1:$1048576, $D99, FALSE))</f>
        <v>11353.3329706105</v>
      </c>
      <c r="M99" s="3">
        <f>IF(ISBLANK(HLOOKUP(M$1, q_preprocess!$1:$1048576, $D99, FALSE)), "", HLOOKUP(M$1, q_preprocess!$1:$1048576, $D99, FALSE))</f>
        <v>10396.2480143431</v>
      </c>
      <c r="N99" s="3">
        <f>IF(ISBLANK(HLOOKUP(N$1, q_preprocess!$1:$1048576, $D99, FALSE)), "", HLOOKUP(N$1, q_preprocess!$1:$1048576, $D99, FALSE))</f>
        <v>4948.6850723823973</v>
      </c>
      <c r="O99" s="3">
        <f>IF(ISBLANK(HLOOKUP(O$1, q_preprocess!$1:$1048576, $D99, FALSE)), "", HLOOKUP(O$1, q_preprocess!$1:$1048576, $D99, FALSE))</f>
        <v>3800.30850808889</v>
      </c>
      <c r="P99" s="3">
        <f>IF(ISBLANK(HLOOKUP(P$1, q_preprocess!$1:$1048576, $D99, FALSE)), "", HLOOKUP(P$1, q_preprocess!$1:$1048576, $D99, FALSE))</f>
        <v>23265.998343431511</v>
      </c>
    </row>
    <row r="100" spans="1:16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34330.609518557503</v>
      </c>
      <c r="F100" s="3">
        <f>IF(ISBLANK(HLOOKUP(F$1, q_preprocess!$1:$1048576, $D100, FALSE)), "", HLOOKUP(F$1, q_preprocess!$1:$1048576, $D100, FALSE))</f>
        <v>35102.939692516098</v>
      </c>
      <c r="G100" s="3">
        <f>IF(ISBLANK(HLOOKUP(G$1, q_preprocess!$1:$1048576, $D100, FALSE)), "", HLOOKUP(G$1, q_preprocess!$1:$1048576, $D100, FALSE))</f>
        <v>21761.478291259798</v>
      </c>
      <c r="H100" s="3">
        <f>IF(ISBLANK(HLOOKUP(H$1, q_preprocess!$1:$1048576, $D100, FALSE)), "", HLOOKUP(H$1, q_preprocess!$1:$1048576, $D100, FALSE))</f>
        <v>4538.5812492064397</v>
      </c>
      <c r="I100" s="3">
        <f>IF(ISBLANK(HLOOKUP(I$1, q_preprocess!$1:$1048576, $D100, FALSE)), "", HLOOKUP(I$1, q_preprocess!$1:$1048576, $D100, FALSE))</f>
        <v>7843.7769327568603</v>
      </c>
      <c r="J100" s="3">
        <f>IF(ISBLANK(HLOOKUP(J$1, q_preprocess!$1:$1048576, $D100, FALSE)), "", HLOOKUP(J$1, q_preprocess!$1:$1048576, $D100, FALSE))</f>
        <v>7566.7732123310598</v>
      </c>
      <c r="K100" s="3">
        <f>IF(ISBLANK(HLOOKUP(K$1, q_preprocess!$1:$1048576, $D100, FALSE)), "", HLOOKUP(K$1, q_preprocess!$1:$1048576, $D100, FALSE))</f>
        <v>277.00372042580057</v>
      </c>
      <c r="L100" s="3">
        <f>IF(ISBLANK(HLOOKUP(L$1, q_preprocess!$1:$1048576, $D100, FALSE)), "", HLOOKUP(L$1, q_preprocess!$1:$1048576, $D100, FALSE))</f>
        <v>10629.608702637001</v>
      </c>
      <c r="M100" s="3">
        <f>IF(ISBLANK(HLOOKUP(M$1, q_preprocess!$1:$1048576, $D100, FALSE)), "", HLOOKUP(M$1, q_preprocess!$1:$1048576, $D100, FALSE))</f>
        <v>10442.835657302599</v>
      </c>
      <c r="N100" s="3">
        <f>IF(ISBLANK(HLOOKUP(N$1, q_preprocess!$1:$1048576, $D100, FALSE)), "", HLOOKUP(N$1, q_preprocess!$1:$1048576, $D100, FALSE))</f>
        <v>4505.1486687647912</v>
      </c>
      <c r="O100" s="3">
        <f>IF(ISBLANK(HLOOKUP(O$1, q_preprocess!$1:$1048576, $D100, FALSE)), "", HLOOKUP(O$1, q_preprocess!$1:$1048576, $D100, FALSE))</f>
        <v>3703.38492925624</v>
      </c>
      <c r="P100" s="3">
        <f>IF(ISBLANK(HLOOKUP(P$1, q_preprocess!$1:$1048576, $D100, FALSE)), "", HLOOKUP(P$1, q_preprocess!$1:$1048576, $D100, FALSE))</f>
        <v>23224.621255466729</v>
      </c>
    </row>
    <row r="101" spans="1:16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37128.790176153103</v>
      </c>
      <c r="F101" s="3">
        <f>IF(ISBLANK(HLOOKUP(F$1, q_preprocess!$1:$1048576, $D101, FALSE)), "", HLOOKUP(F$1, q_preprocess!$1:$1048576, $D101, FALSE))</f>
        <v>35503.1560245168</v>
      </c>
      <c r="G101" s="3">
        <f>IF(ISBLANK(HLOOKUP(G$1, q_preprocess!$1:$1048576, $D101, FALSE)), "", HLOOKUP(G$1, q_preprocess!$1:$1048576, $D101, FALSE))</f>
        <v>23298.433679600901</v>
      </c>
      <c r="H101" s="3">
        <f>IF(ISBLANK(HLOOKUP(H$1, q_preprocess!$1:$1048576, $D101, FALSE)), "", HLOOKUP(H$1, q_preprocess!$1:$1048576, $D101, FALSE))</f>
        <v>5084.4650121183004</v>
      </c>
      <c r="I101" s="3">
        <f>IF(ISBLANK(HLOOKUP(I$1, q_preprocess!$1:$1048576, $D101, FALSE)), "", HLOOKUP(I$1, q_preprocess!$1:$1048576, $D101, FALSE))</f>
        <v>8244.3604114559057</v>
      </c>
      <c r="J101" s="3">
        <f>IF(ISBLANK(HLOOKUP(J$1, q_preprocess!$1:$1048576, $D101, FALSE)), "", HLOOKUP(J$1, q_preprocess!$1:$1048576, $D101, FALSE))</f>
        <v>9246.0613369564107</v>
      </c>
      <c r="K101" s="3">
        <f>IF(ISBLANK(HLOOKUP(K$1, q_preprocess!$1:$1048576, $D101, FALSE)), "", HLOOKUP(K$1, q_preprocess!$1:$1048576, $D101, FALSE))</f>
        <v>-1001.700925500505</v>
      </c>
      <c r="L101" s="3">
        <f>IF(ISBLANK(HLOOKUP(L$1, q_preprocess!$1:$1048576, $D101, FALSE)), "", HLOOKUP(L$1, q_preprocess!$1:$1048576, $D101, FALSE))</f>
        <v>11448.712964648899</v>
      </c>
      <c r="M101" s="3">
        <f>IF(ISBLANK(HLOOKUP(M$1, q_preprocess!$1:$1048576, $D101, FALSE)), "", HLOOKUP(M$1, q_preprocess!$1:$1048576, $D101, FALSE))</f>
        <v>10947.1818916709</v>
      </c>
      <c r="N101" s="3">
        <f>IF(ISBLANK(HLOOKUP(N$1, q_preprocess!$1:$1048576, $D101, FALSE)), "", HLOOKUP(N$1, q_preprocess!$1:$1048576, $D101, FALSE))</f>
        <v>5145.8901953389523</v>
      </c>
      <c r="O101" s="3">
        <f>IF(ISBLANK(HLOOKUP(O$1, q_preprocess!$1:$1048576, $D101, FALSE)), "", HLOOKUP(O$1, q_preprocess!$1:$1048576, $D101, FALSE))</f>
        <v>3930.23500886801</v>
      </c>
      <c r="P101" s="3">
        <f>IF(ISBLANK(HLOOKUP(P$1, q_preprocess!$1:$1048576, $D101, FALSE)), "", HLOOKUP(P$1, q_preprocess!$1:$1048576, $D101, FALSE))</f>
        <v>24823.957391647462</v>
      </c>
    </row>
    <row r="102" spans="1:16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35030.530111101398</v>
      </c>
      <c r="F102" s="3">
        <f>IF(ISBLANK(HLOOKUP(F$1, q_preprocess!$1:$1048576, $D102, FALSE)), "", HLOOKUP(F$1, q_preprocess!$1:$1048576, $D102, FALSE))</f>
        <v>35654.807791138897</v>
      </c>
      <c r="G102" s="3">
        <f>IF(ISBLANK(HLOOKUP(G$1, q_preprocess!$1:$1048576, $D102, FALSE)), "", HLOOKUP(G$1, q_preprocess!$1:$1048576, $D102, FALSE))</f>
        <v>22186.498890137202</v>
      </c>
      <c r="H102" s="3">
        <f>IF(ISBLANK(HLOOKUP(H$1, q_preprocess!$1:$1048576, $D102, FALSE)), "", HLOOKUP(H$1, q_preprocess!$1:$1048576, $D102, FALSE))</f>
        <v>3739.21855051792</v>
      </c>
      <c r="I102" s="3">
        <f>IF(ISBLANK(HLOOKUP(I$1, q_preprocess!$1:$1048576, $D102, FALSE)), "", HLOOKUP(I$1, q_preprocess!$1:$1048576, $D102, FALSE))</f>
        <v>7876.2189541210773</v>
      </c>
      <c r="J102" s="3">
        <f>IF(ISBLANK(HLOOKUP(J$1, q_preprocess!$1:$1048576, $D102, FALSE)), "", HLOOKUP(J$1, q_preprocess!$1:$1048576, $D102, FALSE))</f>
        <v>7345.7422996982696</v>
      </c>
      <c r="K102" s="3">
        <f>IF(ISBLANK(HLOOKUP(K$1, q_preprocess!$1:$1048576, $D102, FALSE)), "", HLOOKUP(K$1, q_preprocess!$1:$1048576, $D102, FALSE))</f>
        <v>530.47665442280777</v>
      </c>
      <c r="L102" s="3">
        <f>IF(ISBLANK(HLOOKUP(L$1, q_preprocess!$1:$1048576, $D102, FALSE)), "", HLOOKUP(L$1, q_preprocess!$1:$1048576, $D102, FALSE))</f>
        <v>11239.4332626306</v>
      </c>
      <c r="M102" s="3">
        <f>IF(ISBLANK(HLOOKUP(M$1, q_preprocess!$1:$1048576, $D102, FALSE)), "", HLOOKUP(M$1, q_preprocess!$1:$1048576, $D102, FALSE))</f>
        <v>10010.8395463054</v>
      </c>
      <c r="N102" s="3">
        <f>IF(ISBLANK(HLOOKUP(N$1, q_preprocess!$1:$1048576, $D102, FALSE)), "", HLOOKUP(N$1, q_preprocess!$1:$1048576, $D102, FALSE))</f>
        <v>5883.9846664461211</v>
      </c>
      <c r="O102" s="3">
        <f>IF(ISBLANK(HLOOKUP(O$1, q_preprocess!$1:$1048576, $D102, FALSE)), "", HLOOKUP(O$1, q_preprocess!$1:$1048576, $D102, FALSE))</f>
        <v>3821.00418387837</v>
      </c>
      <c r="P102" s="3">
        <f>IF(ISBLANK(HLOOKUP(P$1, q_preprocess!$1:$1048576, $D102, FALSE)), "", HLOOKUP(P$1, q_preprocess!$1:$1048576, $D102, FALSE))</f>
        <v>22332.390234141018</v>
      </c>
    </row>
    <row r="103" spans="1:16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35648.652942879802</v>
      </c>
      <c r="F103" s="3">
        <f>IF(ISBLANK(HLOOKUP(F$1, q_preprocess!$1:$1048576, $D103, FALSE)), "", HLOOKUP(F$1, q_preprocess!$1:$1048576, $D103, FALSE))</f>
        <v>35796.668084715602</v>
      </c>
      <c r="G103" s="3">
        <f>IF(ISBLANK(HLOOKUP(G$1, q_preprocess!$1:$1048576, $D103, FALSE)), "", HLOOKUP(G$1, q_preprocess!$1:$1048576, $D103, FALSE))</f>
        <v>22254.0814981234</v>
      </c>
      <c r="H103" s="3">
        <f>IF(ISBLANK(HLOOKUP(H$1, q_preprocess!$1:$1048576, $D103, FALSE)), "", HLOOKUP(H$1, q_preprocess!$1:$1048576, $D103, FALSE))</f>
        <v>4688.4078058500099</v>
      </c>
      <c r="I103" s="3">
        <f>IF(ISBLANK(HLOOKUP(I$1, q_preprocess!$1:$1048576, $D103, FALSE)), "", HLOOKUP(I$1, q_preprocess!$1:$1048576, $D103, FALSE))</f>
        <v>7739.6307234039123</v>
      </c>
      <c r="J103" s="3">
        <f>IF(ISBLANK(HLOOKUP(J$1, q_preprocess!$1:$1048576, $D103, FALSE)), "", HLOOKUP(J$1, q_preprocess!$1:$1048576, $D103, FALSE))</f>
        <v>7596.35460114118</v>
      </c>
      <c r="K103" s="3">
        <f>IF(ISBLANK(HLOOKUP(K$1, q_preprocess!$1:$1048576, $D103, FALSE)), "", HLOOKUP(K$1, q_preprocess!$1:$1048576, $D103, FALSE))</f>
        <v>143.27612226273231</v>
      </c>
      <c r="L103" s="3">
        <f>IF(ISBLANK(HLOOKUP(L$1, q_preprocess!$1:$1048576, $D103, FALSE)), "", HLOOKUP(L$1, q_preprocess!$1:$1048576, $D103, FALSE))</f>
        <v>10744.6469945355</v>
      </c>
      <c r="M103" s="3">
        <f>IF(ISBLANK(HLOOKUP(M$1, q_preprocess!$1:$1048576, $D103, FALSE)), "", HLOOKUP(M$1, q_preprocess!$1:$1048576, $D103, FALSE))</f>
        <v>9778.1140790330192</v>
      </c>
      <c r="N103" s="3">
        <f>IF(ISBLANK(HLOOKUP(N$1, q_preprocess!$1:$1048576, $D103, FALSE)), "", HLOOKUP(N$1, q_preprocess!$1:$1048576, $D103, FALSE))</f>
        <v>5076.7802539350932</v>
      </c>
      <c r="O103" s="3">
        <f>IF(ISBLANK(HLOOKUP(O$1, q_preprocess!$1:$1048576, $D103, FALSE)), "", HLOOKUP(O$1, q_preprocess!$1:$1048576, $D103, FALSE))</f>
        <v>3834.87348438238</v>
      </c>
      <c r="P103" s="3">
        <f>IF(ISBLANK(HLOOKUP(P$1, q_preprocess!$1:$1048576, $D103, FALSE)), "", HLOOKUP(P$1, q_preprocess!$1:$1048576, $D103, FALSE))</f>
        <v>23811.088160805142</v>
      </c>
    </row>
    <row r="104" spans="1:16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35148.637184462998</v>
      </c>
      <c r="F104" s="3">
        <f>IF(ISBLANK(HLOOKUP(F$1, q_preprocess!$1:$1048576, $D104, FALSE)), "", HLOOKUP(F$1, q_preprocess!$1:$1048576, $D104, FALSE))</f>
        <v>35999.635231985303</v>
      </c>
      <c r="G104" s="3">
        <f>IF(ISBLANK(HLOOKUP(G$1, q_preprocess!$1:$1048576, $D104, FALSE)), "", HLOOKUP(G$1, q_preprocess!$1:$1048576, $D104, FALSE))</f>
        <v>22252.868694121698</v>
      </c>
      <c r="H104" s="3">
        <f>IF(ISBLANK(HLOOKUP(H$1, q_preprocess!$1:$1048576, $D104, FALSE)), "", HLOOKUP(H$1, q_preprocess!$1:$1048576, $D104, FALSE))</f>
        <v>4803.6475183381699</v>
      </c>
      <c r="I104" s="3">
        <f>IF(ISBLANK(HLOOKUP(I$1, q_preprocess!$1:$1048576, $D104, FALSE)), "", HLOOKUP(I$1, q_preprocess!$1:$1048576, $D104, FALSE))</f>
        <v>8384.8864715144318</v>
      </c>
      <c r="J104" s="3">
        <f>IF(ISBLANK(HLOOKUP(J$1, q_preprocess!$1:$1048576, $D104, FALSE)), "", HLOOKUP(J$1, q_preprocess!$1:$1048576, $D104, FALSE))</f>
        <v>8078.9512151455601</v>
      </c>
      <c r="K104" s="3">
        <f>IF(ISBLANK(HLOOKUP(K$1, q_preprocess!$1:$1048576, $D104, FALSE)), "", HLOOKUP(K$1, q_preprocess!$1:$1048576, $D104, FALSE))</f>
        <v>305.93525636887171</v>
      </c>
      <c r="L104" s="3">
        <f>IF(ISBLANK(HLOOKUP(L$1, q_preprocess!$1:$1048576, $D104, FALSE)), "", HLOOKUP(L$1, q_preprocess!$1:$1048576, $D104, FALSE))</f>
        <v>10412.3124310148</v>
      </c>
      <c r="M104" s="3">
        <f>IF(ISBLANK(HLOOKUP(M$1, q_preprocess!$1:$1048576, $D104, FALSE)), "", HLOOKUP(M$1, q_preprocess!$1:$1048576, $D104, FALSE))</f>
        <v>10705.0779305261</v>
      </c>
      <c r="N104" s="3">
        <f>IF(ISBLANK(HLOOKUP(N$1, q_preprocess!$1:$1048576, $D104, FALSE)), "", HLOOKUP(N$1, q_preprocess!$1:$1048576, $D104, FALSE))</f>
        <v>4447.9252898843715</v>
      </c>
      <c r="O104" s="3">
        <f>IF(ISBLANK(HLOOKUP(O$1, q_preprocess!$1:$1048576, $D104, FALSE)), "", HLOOKUP(O$1, q_preprocess!$1:$1048576, $D104, FALSE))</f>
        <v>3764.0537448650002</v>
      </c>
      <c r="P104" s="3">
        <f>IF(ISBLANK(HLOOKUP(P$1, q_preprocess!$1:$1048576, $D104, FALSE)), "", HLOOKUP(P$1, q_preprocess!$1:$1048576, $D104, FALSE))</f>
        <v>24029.053278422969</v>
      </c>
    </row>
    <row r="105" spans="1:16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37846.430482534997</v>
      </c>
      <c r="F105" s="3">
        <f>IF(ISBLANK(HLOOKUP(F$1, q_preprocess!$1:$1048576, $D105, FALSE)), "", HLOOKUP(F$1, q_preprocess!$1:$1048576, $D105, FALSE))</f>
        <v>36186.032492558297</v>
      </c>
      <c r="G105" s="3">
        <f>IF(ISBLANK(HLOOKUP(G$1, q_preprocess!$1:$1048576, $D105, FALSE)), "", HLOOKUP(G$1, q_preprocess!$1:$1048576, $D105, FALSE))</f>
        <v>23766.201257069399</v>
      </c>
      <c r="H105" s="3">
        <f>IF(ISBLANK(HLOOKUP(H$1, q_preprocess!$1:$1048576, $D105, FALSE)), "", HLOOKUP(H$1, q_preprocess!$1:$1048576, $D105, FALSE))</f>
        <v>5276.6269828221602</v>
      </c>
      <c r="I105" s="3">
        <f>IF(ISBLANK(HLOOKUP(I$1, q_preprocess!$1:$1048576, $D105, FALSE)), "", HLOOKUP(I$1, q_preprocess!$1:$1048576, $D105, FALSE))</f>
        <v>8016.7930602395463</v>
      </c>
      <c r="J105" s="3">
        <f>IF(ISBLANK(HLOOKUP(J$1, q_preprocess!$1:$1048576, $D105, FALSE)), "", HLOOKUP(J$1, q_preprocess!$1:$1048576, $D105, FALSE))</f>
        <v>9279.1458486801203</v>
      </c>
      <c r="K105" s="3">
        <f>IF(ISBLANK(HLOOKUP(K$1, q_preprocess!$1:$1048576, $D105, FALSE)), "", HLOOKUP(K$1, q_preprocess!$1:$1048576, $D105, FALSE))</f>
        <v>-1262.3527884405739</v>
      </c>
      <c r="L105" s="3">
        <f>IF(ISBLANK(HLOOKUP(L$1, q_preprocess!$1:$1048576, $D105, FALSE)), "", HLOOKUP(L$1, q_preprocess!$1:$1048576, $D105, FALSE))</f>
        <v>11348.8901362738</v>
      </c>
      <c r="M105" s="3">
        <f>IF(ISBLANK(HLOOKUP(M$1, q_preprocess!$1:$1048576, $D105, FALSE)), "", HLOOKUP(M$1, q_preprocess!$1:$1048576, $D105, FALSE))</f>
        <v>10562.0809538699</v>
      </c>
      <c r="N105" s="3">
        <f>IF(ISBLANK(HLOOKUP(N$1, q_preprocess!$1:$1048576, $D105, FALSE)), "", HLOOKUP(N$1, q_preprocess!$1:$1048576, $D105, FALSE))</f>
        <v>5056.0363210706982</v>
      </c>
      <c r="O105" s="3">
        <f>IF(ISBLANK(HLOOKUP(O$1, q_preprocess!$1:$1048576, $D105, FALSE)), "", HLOOKUP(O$1, q_preprocess!$1:$1048576, $D105, FALSE))</f>
        <v>3886.80232849394</v>
      </c>
      <c r="P105" s="3">
        <f>IF(ISBLANK(HLOOKUP(P$1, q_preprocess!$1:$1048576, $D105, FALSE)), "", HLOOKUP(P$1, q_preprocess!$1:$1048576, $D105, FALSE))</f>
        <v>25674.099632691465</v>
      </c>
    </row>
    <row r="106" spans="1:16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35918.742803397203</v>
      </c>
      <c r="F106" s="3">
        <f>IF(ISBLANK(HLOOKUP(F$1, q_preprocess!$1:$1048576, $D106, FALSE)), "", HLOOKUP(F$1, q_preprocess!$1:$1048576, $D106, FALSE))</f>
        <v>36435.663488912098</v>
      </c>
      <c r="G106" s="3">
        <f>IF(ISBLANK(HLOOKUP(G$1, q_preprocess!$1:$1048576, $D106, FALSE)), "", HLOOKUP(G$1, q_preprocess!$1:$1048576, $D106, FALSE))</f>
        <v>22776.674834512902</v>
      </c>
      <c r="H106" s="3">
        <f>IF(ISBLANK(HLOOKUP(H$1, q_preprocess!$1:$1048576, $D106, FALSE)), "", HLOOKUP(H$1, q_preprocess!$1:$1048576, $D106, FALSE))</f>
        <v>3914.5011630222598</v>
      </c>
      <c r="I106" s="3">
        <f>IF(ISBLANK(HLOOKUP(I$1, q_preprocess!$1:$1048576, $D106, FALSE)), "", HLOOKUP(I$1, q_preprocess!$1:$1048576, $D106, FALSE))</f>
        <v>7561.7735371897979</v>
      </c>
      <c r="J106" s="3">
        <f>IF(ISBLANK(HLOOKUP(J$1, q_preprocess!$1:$1048576, $D106, FALSE)), "", HLOOKUP(J$1, q_preprocess!$1:$1048576, $D106, FALSE))</f>
        <v>7425.9439383908502</v>
      </c>
      <c r="K106" s="3">
        <f>IF(ISBLANK(HLOOKUP(K$1, q_preprocess!$1:$1048576, $D106, FALSE)), "", HLOOKUP(K$1, q_preprocess!$1:$1048576, $D106, FALSE))</f>
        <v>135.8295987989477</v>
      </c>
      <c r="L106" s="3">
        <f>IF(ISBLANK(HLOOKUP(L$1, q_preprocess!$1:$1048576, $D106, FALSE)), "", HLOOKUP(L$1, q_preprocess!$1:$1048576, $D106, FALSE))</f>
        <v>11333.3331658115</v>
      </c>
      <c r="M106" s="3">
        <f>IF(ISBLANK(HLOOKUP(M$1, q_preprocess!$1:$1048576, $D106, FALSE)), "", HLOOKUP(M$1, q_preprocess!$1:$1048576, $D106, FALSE))</f>
        <v>9667.5398971392497</v>
      </c>
      <c r="N106" s="3">
        <f>IF(ISBLANK(HLOOKUP(N$1, q_preprocess!$1:$1048576, $D106, FALSE)), "", HLOOKUP(N$1, q_preprocess!$1:$1048576, $D106, FALSE))</f>
        <v>5938.5589296126273</v>
      </c>
      <c r="O106" s="3">
        <f>IF(ISBLANK(HLOOKUP(O$1, q_preprocess!$1:$1048576, $D106, FALSE)), "", HLOOKUP(O$1, q_preprocess!$1:$1048576, $D106, FALSE))</f>
        <v>3828.4448816290201</v>
      </c>
      <c r="P106" s="3">
        <f>IF(ISBLANK(HLOOKUP(P$1, q_preprocess!$1:$1048576, $D106, FALSE)), "", HLOOKUP(P$1, q_preprocess!$1:$1048576, $D106, FALSE))</f>
        <v>23108.644570470278</v>
      </c>
    </row>
    <row r="107" spans="1:16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36250.098528833601</v>
      </c>
      <c r="F107" s="3">
        <f>IF(ISBLANK(HLOOKUP(F$1, q_preprocess!$1:$1048576, $D107, FALSE)), "", HLOOKUP(F$1, q_preprocess!$1:$1048576, $D107, FALSE))</f>
        <v>36312.743340668698</v>
      </c>
      <c r="G107" s="3">
        <f>IF(ISBLANK(HLOOKUP(G$1, q_preprocess!$1:$1048576, $D107, FALSE)), "", HLOOKUP(G$1, q_preprocess!$1:$1048576, $D107, FALSE))</f>
        <v>22729.363705156899</v>
      </c>
      <c r="H107" s="3">
        <f>IF(ISBLANK(HLOOKUP(H$1, q_preprocess!$1:$1048576, $D107, FALSE)), "", HLOOKUP(H$1, q_preprocess!$1:$1048576, $D107, FALSE))</f>
        <v>5034.1555518389396</v>
      </c>
      <c r="I107" s="3">
        <f>IF(ISBLANK(HLOOKUP(I$1, q_preprocess!$1:$1048576, $D107, FALSE)), "", HLOOKUP(I$1, q_preprocess!$1:$1048576, $D107, FALSE))</f>
        <v>7348.5174988729705</v>
      </c>
      <c r="J107" s="3">
        <f>IF(ISBLANK(HLOOKUP(J$1, q_preprocess!$1:$1048576, $D107, FALSE)), "", HLOOKUP(J$1, q_preprocess!$1:$1048576, $D107, FALSE))</f>
        <v>7906.8436076018897</v>
      </c>
      <c r="K107" s="3">
        <f>IF(ISBLANK(HLOOKUP(K$1, q_preprocess!$1:$1048576, $D107, FALSE)), "", HLOOKUP(K$1, q_preprocess!$1:$1048576, $D107, FALSE))</f>
        <v>-558.32610872891928</v>
      </c>
      <c r="L107" s="3">
        <f>IF(ISBLANK(HLOOKUP(L$1, q_preprocess!$1:$1048576, $D107, FALSE)), "", HLOOKUP(L$1, q_preprocess!$1:$1048576, $D107, FALSE))</f>
        <v>10810.355675037599</v>
      </c>
      <c r="M107" s="3">
        <f>IF(ISBLANK(HLOOKUP(M$1, q_preprocess!$1:$1048576, $D107, FALSE)), "", HLOOKUP(M$1, q_preprocess!$1:$1048576, $D107, FALSE))</f>
        <v>9672.2939020728099</v>
      </c>
      <c r="N107" s="3">
        <f>IF(ISBLANK(HLOOKUP(N$1, q_preprocess!$1:$1048576, $D107, FALSE)), "", HLOOKUP(N$1, q_preprocess!$1:$1048576, $D107, FALSE))</f>
        <v>4821.6568926613963</v>
      </c>
      <c r="O107" s="3">
        <f>IF(ISBLANK(HLOOKUP(O$1, q_preprocess!$1:$1048576, $D107, FALSE)), "", HLOOKUP(O$1, q_preprocess!$1:$1048576, $D107, FALSE))</f>
        <v>3798.6237132270498</v>
      </c>
      <c r="P107" s="3">
        <f>IF(ISBLANK(HLOOKUP(P$1, q_preprocess!$1:$1048576, $D107, FALSE)), "", HLOOKUP(P$1, q_preprocess!$1:$1048576, $D107, FALSE))</f>
        <v>24639.897622240678</v>
      </c>
    </row>
    <row r="108" spans="1:16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35766.561616945299</v>
      </c>
      <c r="F108" s="3">
        <f>IF(ISBLANK(HLOOKUP(F$1, q_preprocess!$1:$1048576, $D108, FALSE)), "", HLOOKUP(F$1, q_preprocess!$1:$1048576, $D108, FALSE))</f>
        <v>36615.638347917898</v>
      </c>
      <c r="G108" s="3">
        <f>IF(ISBLANK(HLOOKUP(G$1, q_preprocess!$1:$1048576, $D108, FALSE)), "", HLOOKUP(G$1, q_preprocess!$1:$1048576, $D108, FALSE))</f>
        <v>22758.831388495801</v>
      </c>
      <c r="H108" s="3">
        <f>IF(ISBLANK(HLOOKUP(H$1, q_preprocess!$1:$1048576, $D108, FALSE)), "", HLOOKUP(H$1, q_preprocess!$1:$1048576, $D108, FALSE))</f>
        <v>5143.0695718409497</v>
      </c>
      <c r="I108" s="3">
        <f>IF(ISBLANK(HLOOKUP(I$1, q_preprocess!$1:$1048576, $D108, FALSE)), "", HLOOKUP(I$1, q_preprocess!$1:$1048576, $D108, FALSE))</f>
        <v>7925.8627362958487</v>
      </c>
      <c r="J108" s="3">
        <f>IF(ISBLANK(HLOOKUP(J$1, q_preprocess!$1:$1048576, $D108, FALSE)), "", HLOOKUP(J$1, q_preprocess!$1:$1048576, $D108, FALSE))</f>
        <v>7889.0161859944201</v>
      </c>
      <c r="K108" s="3">
        <f>IF(ISBLANK(HLOOKUP(K$1, q_preprocess!$1:$1048576, $D108, FALSE)), "", HLOOKUP(K$1, q_preprocess!$1:$1048576, $D108, FALSE))</f>
        <v>36.846550301428579</v>
      </c>
      <c r="L108" s="3">
        <f>IF(ISBLANK(HLOOKUP(L$1, q_preprocess!$1:$1048576, $D108, FALSE)), "", HLOOKUP(L$1, q_preprocess!$1:$1048576, $D108, FALSE))</f>
        <v>10426.920942868101</v>
      </c>
      <c r="M108" s="3">
        <f>IF(ISBLANK(HLOOKUP(M$1, q_preprocess!$1:$1048576, $D108, FALSE)), "", HLOOKUP(M$1, q_preprocess!$1:$1048576, $D108, FALSE))</f>
        <v>10488.123022555401</v>
      </c>
      <c r="N108" s="3">
        <f>IF(ISBLANK(HLOOKUP(N$1, q_preprocess!$1:$1048576, $D108, FALSE)), "", HLOOKUP(N$1, q_preprocess!$1:$1048576, $D108, FALSE))</f>
        <v>4430.4520214366948</v>
      </c>
      <c r="O108" s="3">
        <f>IF(ISBLANK(HLOOKUP(O$1, q_preprocess!$1:$1048576, $D108, FALSE)), "", HLOOKUP(O$1, q_preprocess!$1:$1048576, $D108, FALSE))</f>
        <v>3734.5506622347798</v>
      </c>
      <c r="P108" s="3">
        <f>IF(ISBLANK(HLOOKUP(P$1, q_preprocess!$1:$1048576, $D108, FALSE)), "", HLOOKUP(P$1, q_preprocess!$1:$1048576, $D108, FALSE))</f>
        <v>24605.159393997135</v>
      </c>
    </row>
    <row r="109" spans="1:16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38021.864033819496</v>
      </c>
      <c r="F109" s="3">
        <f>IF(ISBLANK(HLOOKUP(F$1, q_preprocess!$1:$1048576, $D109, FALSE)), "", HLOOKUP(F$1, q_preprocess!$1:$1048576, $D109, FALSE))</f>
        <v>36471.667131684699</v>
      </c>
      <c r="G109" s="3">
        <f>IF(ISBLANK(HLOOKUP(G$1, q_preprocess!$1:$1048576, $D109, FALSE)), "", HLOOKUP(G$1, q_preprocess!$1:$1048576, $D109, FALSE))</f>
        <v>24337.633925863302</v>
      </c>
      <c r="H109" s="3">
        <f>IF(ISBLANK(HLOOKUP(H$1, q_preprocess!$1:$1048576, $D109, FALSE)), "", HLOOKUP(H$1, q_preprocess!$1:$1048576, $D109, FALSE))</f>
        <v>5366.5646311910596</v>
      </c>
      <c r="I109" s="3">
        <f>IF(ISBLANK(HLOOKUP(I$1, q_preprocess!$1:$1048576, $D109, FALSE)), "", HLOOKUP(I$1, q_preprocess!$1:$1048576, $D109, FALSE))</f>
        <v>7763.0930268756329</v>
      </c>
      <c r="J109" s="3">
        <f>IF(ISBLANK(HLOOKUP(J$1, q_preprocess!$1:$1048576, $D109, FALSE)), "", HLOOKUP(J$1, q_preprocess!$1:$1048576, $D109, FALSE))</f>
        <v>8812.7169533035103</v>
      </c>
      <c r="K109" s="3">
        <f>IF(ISBLANK(HLOOKUP(K$1, q_preprocess!$1:$1048576, $D109, FALSE)), "", HLOOKUP(K$1, q_preprocess!$1:$1048576, $D109, FALSE))</f>
        <v>-1049.6239264278774</v>
      </c>
      <c r="L109" s="3">
        <f>IF(ISBLANK(HLOOKUP(L$1, q_preprocess!$1:$1048576, $D109, FALSE)), "", HLOOKUP(L$1, q_preprocess!$1:$1048576, $D109, FALSE))</f>
        <v>11120.713196950501</v>
      </c>
      <c r="M109" s="3">
        <f>IF(ISBLANK(HLOOKUP(M$1, q_preprocess!$1:$1048576, $D109, FALSE)), "", HLOOKUP(M$1, q_preprocess!$1:$1048576, $D109, FALSE))</f>
        <v>10566.140747060999</v>
      </c>
      <c r="N109" s="3">
        <f>IF(ISBLANK(HLOOKUP(N$1, q_preprocess!$1:$1048576, $D109, FALSE)), "", HLOOKUP(N$1, q_preprocess!$1:$1048576, $D109, FALSE))</f>
        <v>5000.6479363969956</v>
      </c>
      <c r="O109" s="3">
        <f>IF(ISBLANK(HLOOKUP(O$1, q_preprocess!$1:$1048576, $D109, FALSE)), "", HLOOKUP(O$1, q_preprocess!$1:$1048576, $D109, FALSE))</f>
        <v>3802.72128308832</v>
      </c>
      <c r="P109" s="3">
        <f>IF(ISBLANK(HLOOKUP(P$1, q_preprocess!$1:$1048576, $D109, FALSE)), "", HLOOKUP(P$1, q_preprocess!$1:$1048576, $D109, FALSE))</f>
        <v>25903.69199428381</v>
      </c>
    </row>
    <row r="110" spans="1:16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35954.176278227598</v>
      </c>
      <c r="F110" s="3">
        <f>IF(ISBLANK(HLOOKUP(F$1, q_preprocess!$1:$1048576, $D110, FALSE)), "", HLOOKUP(F$1, q_preprocess!$1:$1048576, $D110, FALSE))</f>
        <v>36519.450363562202</v>
      </c>
      <c r="G110" s="3">
        <f>IF(ISBLANK(HLOOKUP(G$1, q_preprocess!$1:$1048576, $D110, FALSE)), "", HLOOKUP(G$1, q_preprocess!$1:$1048576, $D110, FALSE))</f>
        <v>23177.487942863601</v>
      </c>
      <c r="H110" s="3">
        <f>IF(ISBLANK(HLOOKUP(H$1, q_preprocess!$1:$1048576, $D110, FALSE)), "", HLOOKUP(H$1, q_preprocess!$1:$1048576, $D110, FALSE))</f>
        <v>4106.5886192602102</v>
      </c>
      <c r="I110" s="3">
        <f>IF(ISBLANK(HLOOKUP(I$1, q_preprocess!$1:$1048576, $D110, FALSE)), "", HLOOKUP(I$1, q_preprocess!$1:$1048576, $D110, FALSE))</f>
        <v>7926.0727572907908</v>
      </c>
      <c r="J110" s="3">
        <f>IF(ISBLANK(HLOOKUP(J$1, q_preprocess!$1:$1048576, $D110, FALSE)), "", HLOOKUP(J$1, q_preprocess!$1:$1048576, $D110, FALSE))</f>
        <v>7247.6110699245401</v>
      </c>
      <c r="K110" s="3">
        <f>IF(ISBLANK(HLOOKUP(K$1, q_preprocess!$1:$1048576, $D110, FALSE)), "", HLOOKUP(K$1, q_preprocess!$1:$1048576, $D110, FALSE))</f>
        <v>678.46168736625077</v>
      </c>
      <c r="L110" s="3">
        <f>IF(ISBLANK(HLOOKUP(L$1, q_preprocess!$1:$1048576, $D110, FALSE)), "", HLOOKUP(L$1, q_preprocess!$1:$1048576, $D110, FALSE))</f>
        <v>10861.0506855039</v>
      </c>
      <c r="M110" s="3">
        <f>IF(ISBLANK(HLOOKUP(M$1, q_preprocess!$1:$1048576, $D110, FALSE)), "", HLOOKUP(M$1, q_preprocess!$1:$1048576, $D110, FALSE))</f>
        <v>10117.023726690901</v>
      </c>
      <c r="N110" s="3">
        <f>IF(ISBLANK(HLOOKUP(N$1, q_preprocess!$1:$1048576, $D110, FALSE)), "", HLOOKUP(N$1, q_preprocess!$1:$1048576, $D110, FALSE))</f>
        <v>5453.2351024714371</v>
      </c>
      <c r="O110" s="3">
        <f>IF(ISBLANK(HLOOKUP(O$1, q_preprocess!$1:$1048576, $D110, FALSE)), "", HLOOKUP(O$1, q_preprocess!$1:$1048576, $D110, FALSE))</f>
        <v>3867.71165444295</v>
      </c>
      <c r="P110" s="3">
        <f>IF(ISBLANK(HLOOKUP(P$1, q_preprocess!$1:$1048576, $D110, FALSE)), "", HLOOKUP(P$1, q_preprocess!$1:$1048576, $D110, FALSE))</f>
        <v>23413.384137339235</v>
      </c>
    </row>
    <row r="111" spans="1:16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36585.760456796503</v>
      </c>
      <c r="F111" s="3">
        <f>IF(ISBLANK(HLOOKUP(F$1, q_preprocess!$1:$1048576, $D111, FALSE)), "", HLOOKUP(F$1, q_preprocess!$1:$1048576, $D111, FALSE))</f>
        <v>36787.364212550798</v>
      </c>
      <c r="G111" s="3">
        <f>IF(ISBLANK(HLOOKUP(G$1, q_preprocess!$1:$1048576, $D111, FALSE)), "", HLOOKUP(G$1, q_preprocess!$1:$1048576, $D111, FALSE))</f>
        <v>23330.167043240101</v>
      </c>
      <c r="H111" s="3">
        <f>IF(ISBLANK(HLOOKUP(H$1, q_preprocess!$1:$1048576, $D111, FALSE)), "", HLOOKUP(H$1, q_preprocess!$1:$1048576, $D111, FALSE))</f>
        <v>5170.6551916934204</v>
      </c>
      <c r="I111" s="3">
        <f>IF(ISBLANK(HLOOKUP(I$1, q_preprocess!$1:$1048576, $D111, FALSE)), "", HLOOKUP(I$1, q_preprocess!$1:$1048576, $D111, FALSE))</f>
        <v>7995.498249510184</v>
      </c>
      <c r="J111" s="3">
        <f>IF(ISBLANK(HLOOKUP(J$1, q_preprocess!$1:$1048576, $D111, FALSE)), "", HLOOKUP(J$1, q_preprocess!$1:$1048576, $D111, FALSE))</f>
        <v>7582.1051753707497</v>
      </c>
      <c r="K111" s="3">
        <f>IF(ISBLANK(HLOOKUP(K$1, q_preprocess!$1:$1048576, $D111, FALSE)), "", HLOOKUP(K$1, q_preprocess!$1:$1048576, $D111, FALSE))</f>
        <v>413.39307413943425</v>
      </c>
      <c r="L111" s="3">
        <f>IF(ISBLANK(HLOOKUP(L$1, q_preprocess!$1:$1048576, $D111, FALSE)), "", HLOOKUP(L$1, q_preprocess!$1:$1048576, $D111, FALSE))</f>
        <v>10435.022499622</v>
      </c>
      <c r="M111" s="3">
        <f>IF(ISBLANK(HLOOKUP(M$1, q_preprocess!$1:$1048576, $D111, FALSE)), "", HLOOKUP(M$1, q_preprocess!$1:$1048576, $D111, FALSE))</f>
        <v>10345.5825272692</v>
      </c>
      <c r="N111" s="3">
        <f>IF(ISBLANK(HLOOKUP(N$1, q_preprocess!$1:$1048576, $D111, FALSE)), "", HLOOKUP(N$1, q_preprocess!$1:$1048576, $D111, FALSE))</f>
        <v>4723.1982749543986</v>
      </c>
      <c r="O111" s="3">
        <f>IF(ISBLANK(HLOOKUP(O$1, q_preprocess!$1:$1048576, $D111, FALSE)), "", HLOOKUP(O$1, q_preprocess!$1:$1048576, $D111, FALSE))</f>
        <v>3798.54365441758</v>
      </c>
      <c r="P111" s="3">
        <f>IF(ISBLANK(HLOOKUP(P$1, q_preprocess!$1:$1048576, $D111, FALSE)), "", HLOOKUP(P$1, q_preprocess!$1:$1048576, $D111, FALSE))</f>
        <v>24956.046019164747</v>
      </c>
    </row>
    <row r="112" spans="1:16">
      <c r="A112" s="37">
        <v>42979</v>
      </c>
      <c r="B112" s="3">
        <v>2017</v>
      </c>
      <c r="C112" s="3">
        <v>3</v>
      </c>
      <c r="D112" s="3">
        <v>112</v>
      </c>
      <c r="E112" s="3" t="str">
        <f>IF(ISBLANK(HLOOKUP(E$1, q_preprocess!$1:$1048576, $D112, FALSE)), "", HLOOKUP(E$1, q_preprocess!$1:$1048576, $D112, FALSE))</f>
        <v/>
      </c>
      <c r="F112" s="3" t="str">
        <f>IF(ISBLANK(HLOOKUP(F$1, q_preprocess!$1:$1048576, $D112, FALSE)), "", HLOOKUP(F$1, q_preprocess!$1:$1048576, $D112, FALSE))</f>
        <v/>
      </c>
      <c r="G112" s="3" t="str">
        <f>IF(ISBLANK(HLOOKUP(G$1, q_preprocess!$1:$1048576, $D112, FALSE)), "", HLOOKUP(G$1, q_preprocess!$1:$1048576, $D112, FALSE))</f>
        <v/>
      </c>
      <c r="H112" s="3" t="str">
        <f>IF(ISBLANK(HLOOKUP(H$1, q_preprocess!$1:$1048576, $D112, FALSE)), "", HLOOKUP(H$1, q_preprocess!$1:$1048576, $D112, FALSE))</f>
        <v/>
      </c>
      <c r="I112" s="3" t="str">
        <f>IF(ISBLANK(HLOOKUP(I$1, q_preprocess!$1:$1048576, $D112, FALSE)), "", HLOOKUP(I$1, q_preprocess!$1:$1048576, $D112, FALSE))</f>
        <v/>
      </c>
      <c r="J112" s="3" t="str">
        <f>IF(ISBLANK(HLOOKUP(J$1, q_preprocess!$1:$1048576, $D112, FALSE)), "", HLOOKUP(J$1, q_preprocess!$1:$1048576, $D112, FALSE))</f>
        <v/>
      </c>
      <c r="K112" s="3" t="str">
        <f>IF(ISBLANK(HLOOKUP(K$1, q_preprocess!$1:$1048576, $D112, FALSE)), "", HLOOKUP(K$1, q_preprocess!$1:$1048576, $D112, FALSE))</f>
        <v/>
      </c>
      <c r="L112" s="3" t="str">
        <f>IF(ISBLANK(HLOOKUP(L$1, q_preprocess!$1:$1048576, $D112, FALSE)), "", HLOOKUP(L$1, q_preprocess!$1:$1048576, $D112, FALSE))</f>
        <v/>
      </c>
      <c r="M112" s="3" t="str">
        <f>IF(ISBLANK(HLOOKUP(M$1, q_preprocess!$1:$1048576, $D112, FALSE)), "", HLOOKUP(M$1, q_preprocess!$1:$1048576, $D112, FALSE))</f>
        <v/>
      </c>
      <c r="N112" s="3" t="str">
        <f>IF(ISBLANK(HLOOKUP(N$1, q_preprocess!$1:$1048576, $D112, FALSE)), "", HLOOKUP(N$1, q_preprocess!$1:$1048576, $D112, FALSE))</f>
        <v/>
      </c>
      <c r="O112" s="3" t="str">
        <f>IF(ISBLANK(HLOOKUP(O$1, q_preprocess!$1:$1048576, $D112, FALSE)), "", HLOOKUP(O$1, q_preprocess!$1:$1048576, $D112, FALSE))</f>
        <v/>
      </c>
      <c r="P112" s="3" t="str">
        <f>IF(ISBLANK(HLOOKUP(P$1, q_preprocess!$1:$1048576, $D112, FALSE)), "", HLOOKUP(P$1, q_preprocess!$1:$1048576, $D112, FALSE))</f>
        <v/>
      </c>
    </row>
    <row r="113" spans="1:16">
      <c r="A113" s="37">
        <v>43070</v>
      </c>
      <c r="B113" s="3">
        <v>2017</v>
      </c>
      <c r="C113" s="3">
        <v>4</v>
      </c>
      <c r="D113" s="3">
        <v>113</v>
      </c>
      <c r="E113" s="3" t="str">
        <f>IF(ISBLANK(HLOOKUP(E$1, q_preprocess!$1:$1048576, $D113, FALSE)), "", HLOOKUP(E$1, q_preprocess!$1:$1048576, $D113, FALSE))</f>
        <v/>
      </c>
      <c r="F113" s="3" t="str">
        <f>IF(ISBLANK(HLOOKUP(F$1, q_preprocess!$1:$1048576, $D113, FALSE)), "", HLOOKUP(F$1, q_preprocess!$1:$1048576, $D113, FALSE))</f>
        <v/>
      </c>
      <c r="G113" s="3" t="str">
        <f>IF(ISBLANK(HLOOKUP(G$1, q_preprocess!$1:$1048576, $D113, FALSE)), "", HLOOKUP(G$1, q_preprocess!$1:$1048576, $D113, FALSE))</f>
        <v/>
      </c>
      <c r="H113" s="3" t="str">
        <f>IF(ISBLANK(HLOOKUP(H$1, q_preprocess!$1:$1048576, $D113, FALSE)), "", HLOOKUP(H$1, q_preprocess!$1:$1048576, $D113, FALSE))</f>
        <v/>
      </c>
      <c r="I113" s="3" t="str">
        <f>IF(ISBLANK(HLOOKUP(I$1, q_preprocess!$1:$1048576, $D113, FALSE)), "", HLOOKUP(I$1, q_preprocess!$1:$1048576, $D113, FALSE))</f>
        <v/>
      </c>
      <c r="J113" s="3" t="str">
        <f>IF(ISBLANK(HLOOKUP(J$1, q_preprocess!$1:$1048576, $D113, FALSE)), "", HLOOKUP(J$1, q_preprocess!$1:$1048576, $D113, FALSE))</f>
        <v/>
      </c>
      <c r="K113" s="3" t="str">
        <f>IF(ISBLANK(HLOOKUP(K$1, q_preprocess!$1:$1048576, $D113, FALSE)), "", HLOOKUP(K$1, q_preprocess!$1:$1048576, $D113, FALSE))</f>
        <v/>
      </c>
      <c r="L113" s="3" t="str">
        <f>IF(ISBLANK(HLOOKUP(L$1, q_preprocess!$1:$1048576, $D113, FALSE)), "", HLOOKUP(L$1, q_preprocess!$1:$1048576, $D113, FALSE))</f>
        <v/>
      </c>
      <c r="M113" s="3" t="str">
        <f>IF(ISBLANK(HLOOKUP(M$1, q_preprocess!$1:$1048576, $D113, FALSE)), "", HLOOKUP(M$1, q_preprocess!$1:$1048576, $D113, FALSE))</f>
        <v/>
      </c>
      <c r="N113" s="3" t="str">
        <f>IF(ISBLANK(HLOOKUP(N$1, q_preprocess!$1:$1048576, $D113, FALSE)), "", HLOOKUP(N$1, q_preprocess!$1:$1048576, $D113, FALSE))</f>
        <v/>
      </c>
      <c r="O113" s="3" t="str">
        <f>IF(ISBLANK(HLOOKUP(O$1, q_preprocess!$1:$1048576, $D113, FALSE)), "", HLOOKUP(O$1, q_preprocess!$1:$1048576, $D113, FALSE))</f>
        <v/>
      </c>
      <c r="P113" s="3" t="str">
        <f>IF(ISBLANK(HLOOKUP(P$1, q_preprocess!$1:$1048576, $D113, FALSE)), "", HLOOKUP(P$1, q_preprocess!$1:$1048576, $D113, FALSE))</f>
        <v/>
      </c>
    </row>
    <row r="114" spans="1:16">
      <c r="A114" s="37">
        <v>43160</v>
      </c>
      <c r="B114" s="3">
        <v>2018</v>
      </c>
      <c r="C114" s="3">
        <v>1</v>
      </c>
      <c r="D114" s="3">
        <v>114</v>
      </c>
      <c r="E114" s="3" t="str">
        <f>IF(ISBLANK(HLOOKUP(E$1, q_preprocess!$1:$1048576, $D114, FALSE)), "", HLOOKUP(E$1, q_preprocess!$1:$1048576, $D114, FALSE))</f>
        <v/>
      </c>
      <c r="F114" s="3" t="str">
        <f>IF(ISBLANK(HLOOKUP(F$1, q_preprocess!$1:$1048576, $D114, FALSE)), "", HLOOKUP(F$1, q_preprocess!$1:$1048576, $D114, FALSE))</f>
        <v/>
      </c>
      <c r="G114" s="3" t="str">
        <f>IF(ISBLANK(HLOOKUP(G$1, q_preprocess!$1:$1048576, $D114, FALSE)), "", HLOOKUP(G$1, q_preprocess!$1:$1048576, $D114, FALSE))</f>
        <v/>
      </c>
      <c r="H114" s="3" t="str">
        <f>IF(ISBLANK(HLOOKUP(H$1, q_preprocess!$1:$1048576, $D114, FALSE)), "", HLOOKUP(H$1, q_preprocess!$1:$1048576, $D114, FALSE))</f>
        <v/>
      </c>
      <c r="I114" s="3" t="str">
        <f>IF(ISBLANK(HLOOKUP(I$1, q_preprocess!$1:$1048576, $D114, FALSE)), "", HLOOKUP(I$1, q_preprocess!$1:$1048576, $D114, FALSE))</f>
        <v/>
      </c>
      <c r="J114" s="3" t="str">
        <f>IF(ISBLANK(HLOOKUP(J$1, q_preprocess!$1:$1048576, $D114, FALSE)), "", HLOOKUP(J$1, q_preprocess!$1:$1048576, $D114, FALSE))</f>
        <v/>
      </c>
      <c r="K114" s="3" t="str">
        <f>IF(ISBLANK(HLOOKUP(K$1, q_preprocess!$1:$1048576, $D114, FALSE)), "", HLOOKUP(K$1, q_preprocess!$1:$1048576, $D114, FALSE))</f>
        <v/>
      </c>
      <c r="L114" s="3" t="str">
        <f>IF(ISBLANK(HLOOKUP(L$1, q_preprocess!$1:$1048576, $D114, FALSE)), "", HLOOKUP(L$1, q_preprocess!$1:$1048576, $D114, FALSE))</f>
        <v/>
      </c>
      <c r="M114" s="3" t="str">
        <f>IF(ISBLANK(HLOOKUP(M$1, q_preprocess!$1:$1048576, $D114, FALSE)), "", HLOOKUP(M$1, q_preprocess!$1:$1048576, $D114, FALSE))</f>
        <v/>
      </c>
      <c r="N114" s="3" t="str">
        <f>IF(ISBLANK(HLOOKUP(N$1, q_preprocess!$1:$1048576, $D114, FALSE)), "", HLOOKUP(N$1, q_preprocess!$1:$1048576, $D114, FALSE))</f>
        <v/>
      </c>
      <c r="O114" s="3" t="str">
        <f>IF(ISBLANK(HLOOKUP(O$1, q_preprocess!$1:$1048576, $D114, FALSE)), "", HLOOKUP(O$1, q_preprocess!$1:$1048576, $D114, FALSE))</f>
        <v/>
      </c>
      <c r="P114" s="3" t="str">
        <f>IF(ISBLANK(HLOOKUP(P$1, q_preprocess!$1:$1048576, $D114, FALSE)), "", HLOOKUP(P$1, q_preprocess!$1:$1048576, $D114, FALSE))</f>
        <v/>
      </c>
    </row>
    <row r="115" spans="1:16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6"/>
  <sheetViews>
    <sheetView zoomScale="80" zoomScaleNormal="80" workbookViewId="0">
      <pane xSplit="3" ySplit="1" topLeftCell="D79" activePane="bottomRight" state="frozen"/>
      <selection activeCell="J25" sqref="J25"/>
      <selection pane="topRight" activeCell="J25" sqref="J25"/>
      <selection pane="bottomLeft" activeCell="J25" sqref="J25"/>
      <selection pane="bottomRight" activeCell="O111" sqref="O111"/>
    </sheetView>
  </sheetViews>
  <sheetFormatPr defaultRowHeight="1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28.28515625" style="3" customWidth="1"/>
    <col min="6" max="10" width="10.7109375" style="3" customWidth="1"/>
    <col min="11" max="11" width="19.140625" style="3" customWidth="1"/>
    <col min="12" max="12" width="19.28515625" style="3" customWidth="1"/>
    <col min="13" max="15" width="20.7109375" style="3" customWidth="1"/>
    <col min="16" max="16384" width="9.140625" style="3"/>
  </cols>
  <sheetData>
    <row r="1" spans="1:15" s="25" customFormat="1">
      <c r="A1" s="24" t="s">
        <v>4</v>
      </c>
      <c r="B1" s="25" t="s">
        <v>0</v>
      </c>
      <c r="C1" s="25" t="s">
        <v>1</v>
      </c>
      <c r="D1" s="25" t="s">
        <v>2</v>
      </c>
      <c r="E1" s="25" t="s">
        <v>180</v>
      </c>
      <c r="F1" s="25" t="s">
        <v>3</v>
      </c>
      <c r="G1" s="25" t="s">
        <v>11</v>
      </c>
      <c r="H1" s="25" t="s">
        <v>12</v>
      </c>
      <c r="I1" s="25" t="s">
        <v>194</v>
      </c>
      <c r="J1" s="25" t="s">
        <v>195</v>
      </c>
      <c r="K1" s="25" t="s">
        <v>13</v>
      </c>
      <c r="L1" s="25" t="s">
        <v>14</v>
      </c>
      <c r="M1" s="25" t="s">
        <v>132</v>
      </c>
      <c r="N1" s="25" t="s">
        <v>122</v>
      </c>
      <c r="O1" s="25" t="s">
        <v>123</v>
      </c>
    </row>
    <row r="2" spans="1:15">
      <c r="A2" s="37">
        <v>32933</v>
      </c>
      <c r="B2" s="3">
        <v>1990</v>
      </c>
      <c r="C2" s="3">
        <v>1</v>
      </c>
    </row>
    <row r="3" spans="1:15">
      <c r="A3" s="37">
        <v>33025</v>
      </c>
      <c r="B3" s="3">
        <v>1990</v>
      </c>
      <c r="C3" s="3">
        <v>2</v>
      </c>
    </row>
    <row r="4" spans="1:15">
      <c r="A4" s="37">
        <v>33117</v>
      </c>
      <c r="B4" s="3">
        <v>1990</v>
      </c>
      <c r="C4" s="3">
        <v>3</v>
      </c>
    </row>
    <row r="5" spans="1:15">
      <c r="A5" s="37">
        <v>33208</v>
      </c>
      <c r="B5" s="3">
        <v>1990</v>
      </c>
      <c r="C5" s="3">
        <v>4</v>
      </c>
    </row>
    <row r="6" spans="1:15">
      <c r="A6" s="37">
        <v>33298</v>
      </c>
      <c r="B6" s="3">
        <v>1991</v>
      </c>
      <c r="C6" s="3">
        <v>1</v>
      </c>
    </row>
    <row r="7" spans="1:15">
      <c r="A7" s="37">
        <v>33390</v>
      </c>
      <c r="B7" s="3">
        <v>1991</v>
      </c>
      <c r="C7" s="3">
        <v>2</v>
      </c>
    </row>
    <row r="8" spans="1:15">
      <c r="A8" s="37">
        <v>33482</v>
      </c>
      <c r="B8" s="3">
        <v>1991</v>
      </c>
      <c r="C8" s="3">
        <v>3</v>
      </c>
    </row>
    <row r="9" spans="1:15">
      <c r="A9" s="37">
        <v>33573</v>
      </c>
      <c r="B9" s="3">
        <v>1991</v>
      </c>
      <c r="C9" s="3">
        <v>4</v>
      </c>
    </row>
    <row r="10" spans="1:15">
      <c r="A10" s="37">
        <v>33664</v>
      </c>
      <c r="B10" s="3">
        <v>1992</v>
      </c>
      <c r="C10" s="3">
        <v>1</v>
      </c>
    </row>
    <row r="11" spans="1:15">
      <c r="A11" s="37">
        <v>33756</v>
      </c>
      <c r="B11" s="3">
        <v>1992</v>
      </c>
      <c r="C11" s="3">
        <v>2</v>
      </c>
    </row>
    <row r="12" spans="1:15">
      <c r="A12" s="37">
        <v>33848</v>
      </c>
      <c r="B12" s="3">
        <v>1992</v>
      </c>
      <c r="C12" s="3">
        <v>3</v>
      </c>
    </row>
    <row r="13" spans="1:15">
      <c r="A13" s="37">
        <v>33939</v>
      </c>
      <c r="B13" s="3">
        <v>1992</v>
      </c>
      <c r="C13" s="3">
        <v>4</v>
      </c>
    </row>
    <row r="14" spans="1:15">
      <c r="A14" s="37">
        <v>34029</v>
      </c>
      <c r="B14" s="3">
        <v>1993</v>
      </c>
      <c r="C14" s="3">
        <v>1</v>
      </c>
    </row>
    <row r="15" spans="1:15">
      <c r="A15" s="37">
        <v>34121</v>
      </c>
      <c r="B15" s="3">
        <v>1993</v>
      </c>
      <c r="C15" s="3">
        <v>2</v>
      </c>
    </row>
    <row r="16" spans="1:15">
      <c r="A16" s="37">
        <v>34213</v>
      </c>
      <c r="B16" s="3">
        <v>1993</v>
      </c>
      <c r="C16" s="3">
        <v>3</v>
      </c>
    </row>
    <row r="17" spans="1:15">
      <c r="A17" s="37">
        <v>34304</v>
      </c>
      <c r="B17" s="3">
        <v>1993</v>
      </c>
      <c r="C17" s="3">
        <v>4</v>
      </c>
    </row>
    <row r="18" spans="1:15">
      <c r="A18" s="37">
        <v>34394</v>
      </c>
      <c r="B18" s="3">
        <v>1994</v>
      </c>
      <c r="C18" s="3">
        <v>1</v>
      </c>
    </row>
    <row r="19" spans="1:15">
      <c r="A19" s="37">
        <v>34486</v>
      </c>
      <c r="B19" s="3">
        <v>1994</v>
      </c>
      <c r="C19" s="3">
        <v>2</v>
      </c>
    </row>
    <row r="20" spans="1:15">
      <c r="A20" s="37">
        <v>34578</v>
      </c>
      <c r="B20" s="3">
        <v>1994</v>
      </c>
      <c r="C20" s="3">
        <v>3</v>
      </c>
    </row>
    <row r="21" spans="1:15">
      <c r="A21" s="37">
        <v>34669</v>
      </c>
      <c r="B21" s="3">
        <v>1994</v>
      </c>
      <c r="C21" s="3">
        <v>4</v>
      </c>
    </row>
    <row r="22" spans="1:15">
      <c r="A22" s="37">
        <v>34759</v>
      </c>
      <c r="B22" s="3">
        <v>1995</v>
      </c>
      <c r="C22" s="3">
        <v>1</v>
      </c>
    </row>
    <row r="23" spans="1:15">
      <c r="A23" s="37">
        <v>34851</v>
      </c>
      <c r="B23" s="3">
        <v>1995</v>
      </c>
      <c r="C23" s="3">
        <v>2</v>
      </c>
    </row>
    <row r="24" spans="1:15">
      <c r="A24" s="37">
        <v>34943</v>
      </c>
      <c r="B24" s="3">
        <v>1995</v>
      </c>
      <c r="C24" s="3">
        <v>3</v>
      </c>
    </row>
    <row r="25" spans="1:15">
      <c r="A25" s="37">
        <v>35034</v>
      </c>
      <c r="B25" s="3">
        <v>1995</v>
      </c>
      <c r="C25" s="3">
        <v>4</v>
      </c>
    </row>
    <row r="26" spans="1:15">
      <c r="A26" s="37">
        <v>35125</v>
      </c>
      <c r="B26" s="3">
        <v>1996</v>
      </c>
      <c r="C26" s="3">
        <v>1</v>
      </c>
      <c r="D26" s="3">
        <v>16401.0788091713</v>
      </c>
      <c r="E26" s="3">
        <v>16421.089809212201</v>
      </c>
      <c r="F26" s="3">
        <v>8929.3931280985598</v>
      </c>
      <c r="G26" s="3">
        <v>1829.2812555755099</v>
      </c>
      <c r="H26" s="3">
        <f>I26+J26</f>
        <v>3707.8585633004027</v>
      </c>
      <c r="I26" s="3">
        <v>2462.6896578876299</v>
      </c>
      <c r="J26" s="3">
        <f>D26-SUM(F26:G26,I26,K26)+L26</f>
        <v>1245.1689054127728</v>
      </c>
      <c r="K26" s="3">
        <v>5139.8881923681402</v>
      </c>
      <c r="L26" s="3">
        <v>3205.3423301713101</v>
      </c>
      <c r="M26" s="43">
        <v>3282.9458598142592</v>
      </c>
      <c r="N26" s="43">
        <v>2492.1780181578602</v>
      </c>
      <c r="O26" s="43">
        <v>9415.9760827528116</v>
      </c>
    </row>
    <row r="27" spans="1:15">
      <c r="A27" s="37">
        <v>35217</v>
      </c>
      <c r="B27" s="3">
        <v>1996</v>
      </c>
      <c r="C27" s="3">
        <v>2</v>
      </c>
      <c r="D27" s="3">
        <v>16581.525824150802</v>
      </c>
      <c r="E27" s="3">
        <v>16566.693735680401</v>
      </c>
      <c r="F27" s="3">
        <v>9233.1749108327695</v>
      </c>
      <c r="G27" s="3">
        <v>2325.2450900396698</v>
      </c>
      <c r="H27" s="3">
        <f t="shared" ref="H27:H90" si="0">I27+J27</f>
        <v>3179.4640729587909</v>
      </c>
      <c r="I27" s="3">
        <v>2565.0529764028902</v>
      </c>
      <c r="J27" s="3">
        <f t="shared" ref="J27:J90" si="1">D27-SUM(F27:G27,I27,K27)+L27</f>
        <v>614.41109655590071</v>
      </c>
      <c r="K27" s="3">
        <v>4992.3091293871403</v>
      </c>
      <c r="L27" s="3">
        <v>3148.66737906757</v>
      </c>
      <c r="M27" s="43">
        <v>3046.9444293245751</v>
      </c>
      <c r="N27" s="43">
        <v>2540.1236767252599</v>
      </c>
      <c r="O27" s="43">
        <v>11233.293077376864</v>
      </c>
    </row>
    <row r="28" spans="1:15">
      <c r="A28" s="37">
        <v>35309</v>
      </c>
      <c r="B28" s="3">
        <v>1996</v>
      </c>
      <c r="C28" s="3">
        <v>3</v>
      </c>
      <c r="D28" s="3">
        <v>16178.167815143899</v>
      </c>
      <c r="E28" s="3">
        <v>16698.033001445001</v>
      </c>
      <c r="F28" s="3">
        <v>9023.8376494660497</v>
      </c>
      <c r="G28" s="3">
        <v>2357.3970546211499</v>
      </c>
      <c r="H28" s="3">
        <f t="shared" si="0"/>
        <v>2690.763762480999</v>
      </c>
      <c r="I28" s="3">
        <v>2487.4802301189302</v>
      </c>
      <c r="J28" s="3">
        <f t="shared" si="1"/>
        <v>203.28353236206885</v>
      </c>
      <c r="K28" s="3">
        <v>5168.7930818892901</v>
      </c>
      <c r="L28" s="3">
        <v>3062.62373331359</v>
      </c>
      <c r="M28" s="43">
        <v>2933.5105927017212</v>
      </c>
      <c r="N28" s="43">
        <v>2418.4169260153099</v>
      </c>
      <c r="O28" s="43">
        <v>11255.93593797579</v>
      </c>
    </row>
    <row r="29" spans="1:15">
      <c r="A29" s="37">
        <v>35400</v>
      </c>
      <c r="B29" s="3">
        <v>1996</v>
      </c>
      <c r="C29" s="3">
        <v>4</v>
      </c>
      <c r="D29" s="3">
        <v>17545.877398918499</v>
      </c>
      <c r="E29" s="3">
        <v>16960.079640090698</v>
      </c>
      <c r="F29" s="3">
        <v>9841.0929332309497</v>
      </c>
      <c r="G29" s="3">
        <v>2592.56098984653</v>
      </c>
      <c r="H29" s="3">
        <f t="shared" si="0"/>
        <v>3211.0362932654202</v>
      </c>
      <c r="I29" s="3">
        <v>3162.5913102988402</v>
      </c>
      <c r="J29" s="3">
        <f t="shared" si="1"/>
        <v>48.444982966580028</v>
      </c>
      <c r="K29" s="3">
        <v>5232.4722446025899</v>
      </c>
      <c r="L29" s="3">
        <v>3331.2850620269901</v>
      </c>
      <c r="M29" s="43">
        <v>3173.1461475731153</v>
      </c>
      <c r="N29" s="43">
        <v>2519.18309372871</v>
      </c>
      <c r="O29" s="43">
        <v>12120.184265009448</v>
      </c>
    </row>
    <row r="30" spans="1:15">
      <c r="A30" s="37">
        <v>35490</v>
      </c>
      <c r="B30" s="3">
        <v>1997</v>
      </c>
      <c r="C30" s="3">
        <v>1</v>
      </c>
      <c r="D30" s="3">
        <v>17225.844923306999</v>
      </c>
      <c r="E30" s="3">
        <v>17271.455296557298</v>
      </c>
      <c r="F30" s="3">
        <v>9361.6037384107894</v>
      </c>
      <c r="G30" s="3">
        <v>1916.1690687584</v>
      </c>
      <c r="H30" s="3">
        <f t="shared" si="0"/>
        <v>3227.159561963032</v>
      </c>
      <c r="I30" s="3">
        <v>2607.0661490561602</v>
      </c>
      <c r="J30" s="3">
        <f t="shared" si="1"/>
        <v>620.09341290687189</v>
      </c>
      <c r="K30" s="3">
        <v>6149.0916439663597</v>
      </c>
      <c r="L30" s="3">
        <v>3428.1790897915798</v>
      </c>
      <c r="M30" s="43">
        <v>3598.0458641270598</v>
      </c>
      <c r="N30" s="43">
        <v>2520.9186058600399</v>
      </c>
      <c r="O30" s="43">
        <v>11046.123806079335</v>
      </c>
    </row>
    <row r="31" spans="1:15">
      <c r="A31" s="37">
        <v>35582</v>
      </c>
      <c r="B31" s="3">
        <v>1997</v>
      </c>
      <c r="C31" s="3">
        <v>2</v>
      </c>
      <c r="D31" s="3">
        <v>17768.048576648202</v>
      </c>
      <c r="E31" s="3">
        <v>17732.011420862498</v>
      </c>
      <c r="F31" s="3">
        <v>9788.3964589012103</v>
      </c>
      <c r="G31" s="3">
        <v>2457.6861295384701</v>
      </c>
      <c r="H31" s="3">
        <f t="shared" si="0"/>
        <v>3535.2022836387405</v>
      </c>
      <c r="I31" s="3">
        <v>2782.5569983017099</v>
      </c>
      <c r="J31" s="3">
        <f t="shared" si="1"/>
        <v>752.6452853370306</v>
      </c>
      <c r="K31" s="3">
        <v>5474.45006580055</v>
      </c>
      <c r="L31" s="3">
        <v>3487.6863612307702</v>
      </c>
      <c r="M31" s="43">
        <v>3445.9706074260193</v>
      </c>
      <c r="N31" s="43">
        <v>2715.2868749141398</v>
      </c>
      <c r="O31" s="43">
        <v>11912.78299241288</v>
      </c>
    </row>
    <row r="32" spans="1:15">
      <c r="A32" s="37">
        <v>35674</v>
      </c>
      <c r="B32" s="3">
        <v>1997</v>
      </c>
      <c r="C32" s="3">
        <v>3</v>
      </c>
      <c r="D32" s="3">
        <v>17515.706758331398</v>
      </c>
      <c r="E32" s="3">
        <v>18068.082610395199</v>
      </c>
      <c r="F32" s="3">
        <v>9840.4418219427298</v>
      </c>
      <c r="G32" s="3">
        <v>2486.00564801166</v>
      </c>
      <c r="H32" s="3">
        <f t="shared" si="0"/>
        <v>3220.8348973126776</v>
      </c>
      <c r="I32" s="3">
        <v>2867.1476600537599</v>
      </c>
      <c r="J32" s="3">
        <f t="shared" si="1"/>
        <v>353.68723725891778</v>
      </c>
      <c r="K32" s="3">
        <v>5476.9543971400199</v>
      </c>
      <c r="L32" s="3">
        <v>3508.5300060756899</v>
      </c>
      <c r="M32" s="43">
        <v>3121.3829988841489</v>
      </c>
      <c r="N32" s="43">
        <v>2587.59359202316</v>
      </c>
      <c r="O32" s="43">
        <v>12164.972774088705</v>
      </c>
    </row>
    <row r="33" spans="1:15">
      <c r="A33" s="37">
        <v>35765</v>
      </c>
      <c r="B33" s="3">
        <v>1997</v>
      </c>
      <c r="C33" s="3">
        <v>4</v>
      </c>
      <c r="D33" s="3">
        <v>19151.9460343268</v>
      </c>
      <c r="E33" s="3">
        <v>18499.2906193054</v>
      </c>
      <c r="F33" s="3">
        <v>10854.865462764301</v>
      </c>
      <c r="G33" s="3">
        <v>2718.1630563491699</v>
      </c>
      <c r="H33" s="3">
        <f t="shared" si="0"/>
        <v>3849.0301747561321</v>
      </c>
      <c r="I33" s="3">
        <v>3748.6864905432099</v>
      </c>
      <c r="J33" s="3">
        <f t="shared" si="1"/>
        <v>100.3436842129222</v>
      </c>
      <c r="K33" s="3">
        <v>5741.0045543387296</v>
      </c>
      <c r="L33" s="3">
        <v>4011.11721388153</v>
      </c>
      <c r="M33" s="43">
        <v>3433.5387282903243</v>
      </c>
      <c r="N33" s="43">
        <v>2697.5486989344599</v>
      </c>
      <c r="O33" s="43">
        <v>13221.246993089375</v>
      </c>
    </row>
    <row r="34" spans="1:15">
      <c r="A34" s="37">
        <v>35855</v>
      </c>
      <c r="B34" s="3">
        <v>1998</v>
      </c>
      <c r="C34" s="3">
        <v>1</v>
      </c>
      <c r="D34" s="3">
        <v>18640.2221181489</v>
      </c>
      <c r="E34" s="3">
        <v>18620.786806051601</v>
      </c>
      <c r="F34" s="3">
        <v>10274.033937481399</v>
      </c>
      <c r="G34" s="3">
        <v>1967.1159562211999</v>
      </c>
      <c r="H34" s="3">
        <f t="shared" si="0"/>
        <v>4140.0578383831207</v>
      </c>
      <c r="I34" s="3">
        <v>2964.93874481486</v>
      </c>
      <c r="J34" s="3">
        <f t="shared" si="1"/>
        <v>1175.1190935682607</v>
      </c>
      <c r="K34" s="3">
        <v>6357.5392912695097</v>
      </c>
      <c r="L34" s="3">
        <v>4098.52490520633</v>
      </c>
      <c r="M34" s="43">
        <v>3948.720062781792</v>
      </c>
      <c r="N34" s="43">
        <v>2664.1455710032201</v>
      </c>
      <c r="O34" s="43">
        <v>11892.608517293791</v>
      </c>
    </row>
    <row r="35" spans="1:15">
      <c r="A35" s="37">
        <v>35947</v>
      </c>
      <c r="B35" s="3">
        <v>1998</v>
      </c>
      <c r="C35" s="3">
        <v>2</v>
      </c>
      <c r="D35" s="3">
        <v>18955.0579098204</v>
      </c>
      <c r="E35" s="3">
        <v>18968.657133431399</v>
      </c>
      <c r="F35" s="3">
        <v>10648.8170168218</v>
      </c>
      <c r="G35" s="3">
        <v>2498.35538561166</v>
      </c>
      <c r="H35" s="3">
        <f t="shared" si="0"/>
        <v>3824.1490438417491</v>
      </c>
      <c r="I35" s="3">
        <v>3242.8639279415202</v>
      </c>
      <c r="J35" s="3">
        <f t="shared" si="1"/>
        <v>581.2851159002289</v>
      </c>
      <c r="K35" s="3">
        <v>5947.96265732132</v>
      </c>
      <c r="L35" s="3">
        <v>3964.22619377613</v>
      </c>
      <c r="M35" s="43">
        <v>3728.4012112875098</v>
      </c>
      <c r="N35" s="43">
        <v>2739.2754097850202</v>
      </c>
      <c r="O35" s="43">
        <v>12805.201643261988</v>
      </c>
    </row>
    <row r="36" spans="1:15">
      <c r="A36" s="37">
        <v>36039</v>
      </c>
      <c r="B36" s="3">
        <v>1998</v>
      </c>
      <c r="C36" s="3">
        <v>3</v>
      </c>
      <c r="D36" s="3">
        <v>18253.593821783099</v>
      </c>
      <c r="E36" s="3">
        <v>18877.179653330699</v>
      </c>
      <c r="F36" s="3">
        <v>10206.334835679199</v>
      </c>
      <c r="G36" s="3">
        <v>2523.72123225211</v>
      </c>
      <c r="H36" s="3">
        <f t="shared" si="0"/>
        <v>3529.3307905638003</v>
      </c>
      <c r="I36" s="3">
        <v>2976.47385707272</v>
      </c>
      <c r="J36" s="3">
        <f t="shared" si="1"/>
        <v>552.85693349108033</v>
      </c>
      <c r="K36" s="3">
        <v>5769.8669746782698</v>
      </c>
      <c r="L36" s="3">
        <v>3775.66001139028</v>
      </c>
      <c r="M36" s="43">
        <v>3405.6152348694345</v>
      </c>
      <c r="N36" s="43">
        <v>2654.2171618878401</v>
      </c>
      <c r="O36" s="43">
        <v>12615.316634604564</v>
      </c>
    </row>
    <row r="37" spans="1:15">
      <c r="A37" s="37">
        <v>36130</v>
      </c>
      <c r="B37" s="3">
        <v>1998</v>
      </c>
      <c r="C37" s="3">
        <v>4</v>
      </c>
      <c r="D37" s="3">
        <v>18911.7329809865</v>
      </c>
      <c r="E37" s="3">
        <v>18296.413587775001</v>
      </c>
      <c r="F37" s="3">
        <v>10652.5459386273</v>
      </c>
      <c r="G37" s="3">
        <v>2757.4346639728101</v>
      </c>
      <c r="H37" s="3">
        <f t="shared" si="0"/>
        <v>3109.0042449655889</v>
      </c>
      <c r="I37" s="3">
        <v>3210.82014975214</v>
      </c>
      <c r="J37" s="3">
        <f t="shared" si="1"/>
        <v>-101.81590478655107</v>
      </c>
      <c r="K37" s="3">
        <v>5971.1660626358298</v>
      </c>
      <c r="L37" s="3">
        <v>3578.4179292150302</v>
      </c>
      <c r="M37" s="43">
        <v>3718.7663850598283</v>
      </c>
      <c r="N37" s="43">
        <v>2592.3768734208402</v>
      </c>
      <c r="O37" s="43">
        <v>13007.794431985398</v>
      </c>
    </row>
    <row r="38" spans="1:15">
      <c r="A38" s="37">
        <v>36220</v>
      </c>
      <c r="B38" s="3">
        <v>1999</v>
      </c>
      <c r="C38" s="3">
        <v>1</v>
      </c>
      <c r="D38" s="3">
        <v>18272.056526178301</v>
      </c>
      <c r="E38" s="3">
        <v>18238.101867012501</v>
      </c>
      <c r="F38" s="3">
        <v>9963.1678511553891</v>
      </c>
      <c r="G38" s="3">
        <v>2002.6858249173599</v>
      </c>
      <c r="H38" s="3">
        <f t="shared" si="0"/>
        <v>2917.2189120785024</v>
      </c>
      <c r="I38" s="3">
        <v>2445.9962539367698</v>
      </c>
      <c r="J38" s="3">
        <f t="shared" si="1"/>
        <v>471.22265814173261</v>
      </c>
      <c r="K38" s="3">
        <v>6865.9910030317897</v>
      </c>
      <c r="L38" s="3">
        <v>3477.0070650047401</v>
      </c>
      <c r="M38" s="43">
        <v>4335.865572239426</v>
      </c>
      <c r="N38" s="43">
        <v>2555.11784368499</v>
      </c>
      <c r="O38" s="43">
        <v>11592.922945598222</v>
      </c>
    </row>
    <row r="39" spans="1:15">
      <c r="A39" s="37">
        <v>36312</v>
      </c>
      <c r="B39" s="3">
        <v>1999</v>
      </c>
      <c r="C39" s="3">
        <v>2</v>
      </c>
      <c r="D39" s="3">
        <v>18262.463746755599</v>
      </c>
      <c r="E39" s="3">
        <v>18271.6434380721</v>
      </c>
      <c r="F39" s="3">
        <v>10126.118899294501</v>
      </c>
      <c r="G39" s="3">
        <v>2547.7101085030099</v>
      </c>
      <c r="H39" s="3">
        <f t="shared" si="0"/>
        <v>2618.7349533083884</v>
      </c>
      <c r="I39" s="3">
        <v>2519.6878925728302</v>
      </c>
      <c r="J39" s="3">
        <f t="shared" si="1"/>
        <v>99.047060735558262</v>
      </c>
      <c r="K39" s="3">
        <v>6340.9851421914</v>
      </c>
      <c r="L39" s="3">
        <v>3371.0853565417001</v>
      </c>
      <c r="M39" s="43">
        <v>3944.7595726842742</v>
      </c>
      <c r="N39" s="43">
        <v>2642.8144332185202</v>
      </c>
      <c r="O39" s="43">
        <v>12215.091528243838</v>
      </c>
    </row>
    <row r="40" spans="1:15">
      <c r="A40" s="37">
        <v>36404</v>
      </c>
      <c r="B40" s="3">
        <v>1999</v>
      </c>
      <c r="C40" s="3">
        <v>3</v>
      </c>
      <c r="D40" s="3">
        <v>18076.131066028302</v>
      </c>
      <c r="E40" s="3">
        <v>18689.8353805062</v>
      </c>
      <c r="F40" s="3">
        <v>10126.618783169301</v>
      </c>
      <c r="G40" s="3">
        <v>2581.6097906015102</v>
      </c>
      <c r="H40" s="3">
        <f t="shared" si="0"/>
        <v>2675.9278264605996</v>
      </c>
      <c r="I40" s="3">
        <v>2470.0216193649499</v>
      </c>
      <c r="J40" s="3">
        <f t="shared" si="1"/>
        <v>205.90620709564973</v>
      </c>
      <c r="K40" s="3">
        <v>6079.6037075129098</v>
      </c>
      <c r="L40" s="3">
        <v>3387.6290417160199</v>
      </c>
      <c r="M40" s="43">
        <v>3652.3387391382894</v>
      </c>
      <c r="N40" s="43">
        <v>2617.70251086401</v>
      </c>
      <c r="O40" s="43">
        <v>12457.416872436381</v>
      </c>
    </row>
    <row r="41" spans="1:15">
      <c r="A41" s="37">
        <v>36495</v>
      </c>
      <c r="B41" s="3">
        <v>1999</v>
      </c>
      <c r="C41" s="3">
        <v>4</v>
      </c>
      <c r="D41" s="3">
        <v>19841.869896512799</v>
      </c>
      <c r="E41" s="3">
        <v>19176.893527411401</v>
      </c>
      <c r="F41" s="3">
        <v>11150.367599142901</v>
      </c>
      <c r="G41" s="3">
        <v>2823.1988662317199</v>
      </c>
      <c r="H41" s="3">
        <f t="shared" si="0"/>
        <v>3186.7412073931755</v>
      </c>
      <c r="I41" s="3">
        <v>3190.5818097749202</v>
      </c>
      <c r="J41" s="3">
        <f t="shared" si="1"/>
        <v>-3.8406023817447021</v>
      </c>
      <c r="K41" s="3">
        <v>6364.1965829352803</v>
      </c>
      <c r="L41" s="3">
        <v>3682.6343591902801</v>
      </c>
      <c r="M41" s="43">
        <v>3978.7570608032756</v>
      </c>
      <c r="N41" s="43">
        <v>2757.9975165433302</v>
      </c>
      <c r="O41" s="43">
        <v>13621.677848303249</v>
      </c>
    </row>
    <row r="42" spans="1:15">
      <c r="A42" s="37">
        <v>36586</v>
      </c>
      <c r="B42" s="3">
        <v>2000</v>
      </c>
      <c r="C42" s="3">
        <v>1</v>
      </c>
      <c r="D42" s="3">
        <v>19419.882523238699</v>
      </c>
      <c r="E42" s="3">
        <v>19371.1039827317</v>
      </c>
      <c r="F42" s="3">
        <v>10462.1451838385</v>
      </c>
      <c r="G42" s="3">
        <v>2055.8566765660298</v>
      </c>
      <c r="H42" s="3">
        <f t="shared" si="0"/>
        <v>3357.686618401272</v>
      </c>
      <c r="I42" s="3">
        <v>2600.07582346155</v>
      </c>
      <c r="J42" s="3">
        <f t="shared" si="1"/>
        <v>757.61079493972193</v>
      </c>
      <c r="K42" s="3">
        <v>7312.3931927243302</v>
      </c>
      <c r="L42" s="3">
        <v>3768.19914829143</v>
      </c>
      <c r="M42" s="43">
        <v>4537.1870727660898</v>
      </c>
      <c r="N42" s="43">
        <v>2830.4453502705301</v>
      </c>
      <c r="O42" s="43">
        <v>12171.812293366456</v>
      </c>
    </row>
    <row r="43" spans="1:15">
      <c r="A43" s="37">
        <v>36678</v>
      </c>
      <c r="B43" s="3">
        <v>2000</v>
      </c>
      <c r="C43" s="3">
        <v>2</v>
      </c>
      <c r="D43" s="3">
        <v>19398.023117574401</v>
      </c>
      <c r="E43" s="3">
        <v>19387.975072950801</v>
      </c>
      <c r="F43" s="3">
        <v>10706.852511896701</v>
      </c>
      <c r="G43" s="3">
        <v>2608.7783267479299</v>
      </c>
      <c r="H43" s="3">
        <f t="shared" si="0"/>
        <v>3439.0039374156886</v>
      </c>
      <c r="I43" s="3">
        <v>2767.9855170671799</v>
      </c>
      <c r="J43" s="3">
        <f t="shared" si="1"/>
        <v>671.0184203485087</v>
      </c>
      <c r="K43" s="3">
        <v>6440.2093935153098</v>
      </c>
      <c r="L43" s="3">
        <v>3796.8210520012299</v>
      </c>
      <c r="M43" s="43">
        <v>4034.4790147614917</v>
      </c>
      <c r="N43" s="43">
        <v>2861.8291915232899</v>
      </c>
      <c r="O43" s="43">
        <v>12862.06659014049</v>
      </c>
    </row>
    <row r="44" spans="1:15">
      <c r="A44" s="37">
        <v>36770</v>
      </c>
      <c r="B44" s="3">
        <v>2000</v>
      </c>
      <c r="C44" s="3">
        <v>3</v>
      </c>
      <c r="D44" s="3">
        <v>19007.377921409501</v>
      </c>
      <c r="E44" s="3">
        <v>19669.443703821998</v>
      </c>
      <c r="F44" s="3">
        <v>10551.1452068375</v>
      </c>
      <c r="G44" s="3">
        <v>2637.20058634</v>
      </c>
      <c r="H44" s="3">
        <f t="shared" si="0"/>
        <v>3023.080227259291</v>
      </c>
      <c r="I44" s="3">
        <v>2780.95601921756</v>
      </c>
      <c r="J44" s="3">
        <f t="shared" si="1"/>
        <v>242.12420804173098</v>
      </c>
      <c r="K44" s="3">
        <v>6524.9474684657398</v>
      </c>
      <c r="L44" s="3">
        <v>3728.9955674930302</v>
      </c>
      <c r="M44" s="43">
        <v>3833.8425399672869</v>
      </c>
      <c r="N44" s="43">
        <v>2717.7745895058401</v>
      </c>
      <c r="O44" s="43">
        <v>13025.456151777193</v>
      </c>
    </row>
    <row r="45" spans="1:15">
      <c r="A45" s="37">
        <v>36861</v>
      </c>
      <c r="B45" s="3">
        <v>2000</v>
      </c>
      <c r="C45" s="3">
        <v>4</v>
      </c>
      <c r="D45" s="3">
        <v>20593.2776310066</v>
      </c>
      <c r="E45" s="3">
        <v>19924.2344641891</v>
      </c>
      <c r="F45" s="3">
        <v>11357.392549296999</v>
      </c>
      <c r="G45" s="3">
        <v>2884.1062600908999</v>
      </c>
      <c r="H45" s="3">
        <f t="shared" si="0"/>
        <v>3682.7985424452004</v>
      </c>
      <c r="I45" s="3">
        <v>3544.4318865281598</v>
      </c>
      <c r="J45" s="3">
        <f t="shared" si="1"/>
        <v>138.36665591704059</v>
      </c>
      <c r="K45" s="3">
        <v>6731.8120295603703</v>
      </c>
      <c r="L45" s="3">
        <v>4062.8317503868702</v>
      </c>
      <c r="M45" s="43">
        <v>4259.385670382384</v>
      </c>
      <c r="N45" s="43">
        <v>2819.6379215174402</v>
      </c>
      <c r="O45" s="43">
        <v>14020.200599250231</v>
      </c>
    </row>
    <row r="46" spans="1:15">
      <c r="A46" s="37">
        <v>36951</v>
      </c>
      <c r="B46" s="3">
        <v>2001</v>
      </c>
      <c r="C46" s="3">
        <v>1</v>
      </c>
      <c r="D46" s="3">
        <v>20176.5837830329</v>
      </c>
      <c r="E46" s="3">
        <v>20094.610102504801</v>
      </c>
      <c r="F46" s="3">
        <v>10700.822281393899</v>
      </c>
      <c r="G46" s="3">
        <v>2103.7563548520302</v>
      </c>
      <c r="H46" s="3">
        <f t="shared" si="0"/>
        <v>3879.2671166952223</v>
      </c>
      <c r="I46" s="3">
        <v>2859.61031603212</v>
      </c>
      <c r="J46" s="3">
        <f t="shared" si="1"/>
        <v>1019.6568006631023</v>
      </c>
      <c r="K46" s="3">
        <v>7691.7532132367696</v>
      </c>
      <c r="L46" s="3">
        <v>4199.0151831450203</v>
      </c>
      <c r="M46" s="43">
        <v>4729.6226259542227</v>
      </c>
      <c r="N46" s="43">
        <v>2807.1350439274502</v>
      </c>
      <c r="O46" s="43">
        <v>12668.020808329728</v>
      </c>
    </row>
    <row r="47" spans="1:15">
      <c r="A47" s="37">
        <v>37043</v>
      </c>
      <c r="B47" s="3">
        <v>2001</v>
      </c>
      <c r="C47" s="3">
        <v>2</v>
      </c>
      <c r="D47" s="3">
        <v>20237.3000557208</v>
      </c>
      <c r="E47" s="3">
        <v>20266.793505386999</v>
      </c>
      <c r="F47" s="3">
        <v>11044.086784384799</v>
      </c>
      <c r="G47" s="3">
        <v>2672.75299513342</v>
      </c>
      <c r="H47" s="3">
        <f t="shared" si="0"/>
        <v>3207.5270724868701</v>
      </c>
      <c r="I47" s="3">
        <v>2905.4053830104799</v>
      </c>
      <c r="J47" s="3">
        <f t="shared" si="1"/>
        <v>302.1216894763902</v>
      </c>
      <c r="K47" s="3">
        <v>7250.8102702194701</v>
      </c>
      <c r="L47" s="3">
        <v>3937.87706650376</v>
      </c>
      <c r="M47" s="43">
        <v>4232.5182283563499</v>
      </c>
      <c r="N47" s="43">
        <v>2873.1068228535701</v>
      </c>
      <c r="O47" s="43">
        <v>13505.744029425699</v>
      </c>
    </row>
    <row r="48" spans="1:15">
      <c r="A48" s="37">
        <v>37135</v>
      </c>
      <c r="B48" s="3">
        <v>2001</v>
      </c>
      <c r="C48" s="3">
        <v>3</v>
      </c>
      <c r="D48" s="3">
        <v>19512.600302305698</v>
      </c>
      <c r="E48" s="3">
        <v>20184.596207466398</v>
      </c>
      <c r="F48" s="3">
        <v>10697.6178457799</v>
      </c>
      <c r="G48" s="3">
        <v>2700.2494892367199</v>
      </c>
      <c r="H48" s="3">
        <f t="shared" si="0"/>
        <v>3233.0716163914171</v>
      </c>
      <c r="I48" s="3">
        <v>2824.2704716326598</v>
      </c>
      <c r="J48" s="3">
        <f t="shared" si="1"/>
        <v>408.80114475875735</v>
      </c>
      <c r="K48" s="3">
        <v>6824.1047479515901</v>
      </c>
      <c r="L48" s="3">
        <v>3942.4433970539299</v>
      </c>
      <c r="M48" s="43">
        <v>3981.2711254263322</v>
      </c>
      <c r="N48" s="43">
        <v>2658.1832341848399</v>
      </c>
      <c r="O48" s="43">
        <v>13452.690175518685</v>
      </c>
    </row>
    <row r="49" spans="1:15">
      <c r="A49" s="37">
        <v>37226</v>
      </c>
      <c r="B49" s="3">
        <v>2001</v>
      </c>
      <c r="C49" s="3">
        <v>4</v>
      </c>
      <c r="D49" s="3">
        <v>21082.279230177799</v>
      </c>
      <c r="E49" s="3">
        <v>20400.680606536</v>
      </c>
      <c r="F49" s="3">
        <v>11517.976553639999</v>
      </c>
      <c r="G49" s="3">
        <v>2955.7847386899698</v>
      </c>
      <c r="H49" s="3">
        <f t="shared" si="0"/>
        <v>3579.147235606627</v>
      </c>
      <c r="I49" s="3">
        <v>3414.5935480031699</v>
      </c>
      <c r="J49" s="3">
        <f t="shared" si="1"/>
        <v>164.55368760345709</v>
      </c>
      <c r="K49" s="3">
        <v>7117.7512414224902</v>
      </c>
      <c r="L49" s="3">
        <v>4088.3805391812898</v>
      </c>
      <c r="M49" s="43">
        <v>4328.1746633280673</v>
      </c>
      <c r="N49" s="43">
        <v>2824.0952972284599</v>
      </c>
      <c r="O49" s="43">
        <v>14435.044315515177</v>
      </c>
    </row>
    <row r="50" spans="1:15">
      <c r="A50" s="37">
        <v>37316</v>
      </c>
      <c r="B50" s="3">
        <v>2002</v>
      </c>
      <c r="C50" s="3">
        <v>1</v>
      </c>
      <c r="D50" s="3">
        <v>20412.8370127485</v>
      </c>
      <c r="E50" s="3">
        <v>20549.590215968401</v>
      </c>
      <c r="F50" s="3">
        <v>10886.6060326283</v>
      </c>
      <c r="G50" s="3">
        <v>2163.5940532507898</v>
      </c>
      <c r="H50" s="3">
        <f t="shared" si="0"/>
        <v>3315.2721801931802</v>
      </c>
      <c r="I50" s="3">
        <v>2826.8908226998701</v>
      </c>
      <c r="J50" s="3">
        <f t="shared" si="1"/>
        <v>488.38135749331013</v>
      </c>
      <c r="K50" s="3">
        <v>8072.6372893238604</v>
      </c>
      <c r="L50" s="3">
        <v>4025.27254264763</v>
      </c>
      <c r="M50" s="43">
        <v>4636.3393079978032</v>
      </c>
      <c r="N50" s="43">
        <v>2823.2645257336299</v>
      </c>
      <c r="O50" s="43">
        <v>13045.709721322646</v>
      </c>
    </row>
    <row r="51" spans="1:15">
      <c r="A51" s="37">
        <v>37408</v>
      </c>
      <c r="B51" s="3">
        <v>2002</v>
      </c>
      <c r="C51" s="3">
        <v>2</v>
      </c>
      <c r="D51" s="3">
        <v>20750.050131268399</v>
      </c>
      <c r="E51" s="3">
        <v>20724.423057914501</v>
      </c>
      <c r="F51" s="3">
        <v>11162.6363688077</v>
      </c>
      <c r="G51" s="3">
        <v>2741.5031040652798</v>
      </c>
      <c r="H51" s="3">
        <f t="shared" si="0"/>
        <v>3603.0921121845686</v>
      </c>
      <c r="I51" s="3">
        <v>2996.7793520269001</v>
      </c>
      <c r="J51" s="3">
        <f t="shared" si="1"/>
        <v>606.31276015766844</v>
      </c>
      <c r="K51" s="3">
        <v>7300.6472082465798</v>
      </c>
      <c r="L51" s="3">
        <v>4057.8286620357298</v>
      </c>
      <c r="M51" s="43">
        <v>4158.3036179161172</v>
      </c>
      <c r="N51" s="43">
        <v>2901.0032366177602</v>
      </c>
      <c r="O51" s="43">
        <v>13879.819501129292</v>
      </c>
    </row>
    <row r="52" spans="1:15">
      <c r="A52" s="37">
        <v>37500</v>
      </c>
      <c r="B52" s="3">
        <v>2002</v>
      </c>
      <c r="C52" s="3">
        <v>3</v>
      </c>
      <c r="D52" s="3">
        <v>20336.652861247399</v>
      </c>
      <c r="E52" s="3">
        <v>20932.095708589299</v>
      </c>
      <c r="F52" s="3">
        <v>11039.5668659002</v>
      </c>
      <c r="G52" s="3">
        <v>2764.3860638555798</v>
      </c>
      <c r="H52" s="3">
        <f t="shared" si="0"/>
        <v>4004.3482011882174</v>
      </c>
      <c r="I52" s="3">
        <v>2973.5923169324601</v>
      </c>
      <c r="J52" s="3">
        <f t="shared" si="1"/>
        <v>1030.7558842557573</v>
      </c>
      <c r="K52" s="3">
        <v>6690.9752487257101</v>
      </c>
      <c r="L52" s="3">
        <v>4162.6235184223096</v>
      </c>
      <c r="M52" s="43">
        <v>3788.8650175609232</v>
      </c>
      <c r="N52" s="43">
        <v>2803.28120880806</v>
      </c>
      <c r="O52" s="43">
        <v>13941.238681986348</v>
      </c>
    </row>
    <row r="53" spans="1:15">
      <c r="A53" s="37">
        <v>37591</v>
      </c>
      <c r="B53" s="3">
        <v>2002</v>
      </c>
      <c r="C53" s="3">
        <v>4</v>
      </c>
      <c r="D53" s="3">
        <v>22026.141772463499</v>
      </c>
      <c r="E53" s="3">
        <v>21252.611495272598</v>
      </c>
      <c r="F53" s="3">
        <v>11812.855966375901</v>
      </c>
      <c r="G53" s="3">
        <v>3000.5646674719401</v>
      </c>
      <c r="H53" s="3">
        <f t="shared" si="0"/>
        <v>3915.6292557177871</v>
      </c>
      <c r="I53" s="3">
        <v>3678.92701234282</v>
      </c>
      <c r="J53" s="3">
        <f t="shared" si="1"/>
        <v>236.70224337496711</v>
      </c>
      <c r="K53" s="3">
        <v>7515.5326417658098</v>
      </c>
      <c r="L53" s="3">
        <v>4218.4407588679396</v>
      </c>
      <c r="M53" s="43">
        <v>4402.2572851610275</v>
      </c>
      <c r="N53" s="43">
        <v>2889.7051391117998</v>
      </c>
      <c r="O53" s="43">
        <v>15060.247529589933</v>
      </c>
    </row>
    <row r="54" spans="1:15">
      <c r="A54" s="37">
        <v>37681</v>
      </c>
      <c r="B54" s="3">
        <v>2003</v>
      </c>
      <c r="C54" s="3">
        <v>1</v>
      </c>
      <c r="D54" s="3">
        <v>21376.008601344201</v>
      </c>
      <c r="E54" s="3">
        <v>21456.491617521398</v>
      </c>
      <c r="F54" s="3">
        <v>11215.9989470779</v>
      </c>
      <c r="G54" s="3">
        <v>2167.3907378855702</v>
      </c>
      <c r="H54" s="3">
        <f t="shared" si="0"/>
        <v>4266.0733579130319</v>
      </c>
      <c r="I54" s="3">
        <v>3113.29416589739</v>
      </c>
      <c r="J54" s="3">
        <f t="shared" si="1"/>
        <v>1152.7791920156415</v>
      </c>
      <c r="K54" s="3">
        <v>7993.1236677387997</v>
      </c>
      <c r="L54" s="3">
        <v>4266.5781092711004</v>
      </c>
      <c r="M54" s="43">
        <v>4795.654078996622</v>
      </c>
      <c r="N54" s="43">
        <v>2918.2575077504498</v>
      </c>
      <c r="O54" s="43">
        <v>13676.902755247933</v>
      </c>
    </row>
    <row r="55" spans="1:15">
      <c r="A55" s="37">
        <v>37773</v>
      </c>
      <c r="B55" s="3">
        <v>2003</v>
      </c>
      <c r="C55" s="3">
        <v>2</v>
      </c>
      <c r="D55" s="3">
        <v>21615.144727241699</v>
      </c>
      <c r="E55" s="3">
        <v>21565.954579722798</v>
      </c>
      <c r="F55" s="3">
        <v>11628.992133841501</v>
      </c>
      <c r="G55" s="3">
        <v>2743.98147672395</v>
      </c>
      <c r="H55" s="3">
        <f t="shared" si="0"/>
        <v>3748.753326401606</v>
      </c>
      <c r="I55" s="3">
        <v>3316.0099274945001</v>
      </c>
      <c r="J55" s="3">
        <f t="shared" si="1"/>
        <v>432.74339890710598</v>
      </c>
      <c r="K55" s="3">
        <v>7862.2162258458502</v>
      </c>
      <c r="L55" s="3">
        <v>4368.7984355712097</v>
      </c>
      <c r="M55" s="43">
        <v>4312.282211593264</v>
      </c>
      <c r="N55" s="43">
        <v>2928.8122804140899</v>
      </c>
      <c r="O55" s="43">
        <v>14537.662430517394</v>
      </c>
    </row>
    <row r="56" spans="1:15">
      <c r="A56" s="37">
        <v>37865</v>
      </c>
      <c r="B56" s="3">
        <v>2003</v>
      </c>
      <c r="C56" s="3">
        <v>3</v>
      </c>
      <c r="D56" s="3">
        <v>21161.219963581902</v>
      </c>
      <c r="E56" s="3">
        <v>21776.7911119987</v>
      </c>
      <c r="F56" s="3">
        <v>11514.4639015209</v>
      </c>
      <c r="G56" s="3">
        <v>2780.5113201695299</v>
      </c>
      <c r="H56" s="3">
        <f t="shared" si="0"/>
        <v>3500.0214316137508</v>
      </c>
      <c r="I56" s="3">
        <v>3143.6826465500499</v>
      </c>
      <c r="J56" s="3">
        <f t="shared" si="1"/>
        <v>356.33878506370093</v>
      </c>
      <c r="K56" s="3">
        <v>7626.3346493006202</v>
      </c>
      <c r="L56" s="3">
        <v>4260.1113390229002</v>
      </c>
      <c r="M56" s="43">
        <v>3993.8943740011091</v>
      </c>
      <c r="N56" s="43">
        <v>2802.8396869416001</v>
      </c>
      <c r="O56" s="43">
        <v>14565.250794818239</v>
      </c>
    </row>
    <row r="57" spans="1:15">
      <c r="A57" s="37">
        <v>37956</v>
      </c>
      <c r="B57" s="3">
        <v>2003</v>
      </c>
      <c r="C57" s="3">
        <v>4</v>
      </c>
      <c r="D57" s="3">
        <v>22790.383956026599</v>
      </c>
      <c r="E57" s="3">
        <v>22085.771513175499</v>
      </c>
      <c r="F57" s="3">
        <v>12572.283990350799</v>
      </c>
      <c r="G57" s="3">
        <v>3066.2742572080401</v>
      </c>
      <c r="H57" s="3">
        <f t="shared" si="0"/>
        <v>3618.1284013207382</v>
      </c>
      <c r="I57" s="3">
        <v>3919.99296594816</v>
      </c>
      <c r="J57" s="3">
        <f t="shared" si="1"/>
        <v>-301.86456462742171</v>
      </c>
      <c r="K57" s="3">
        <v>8038.2053637436202</v>
      </c>
      <c r="L57" s="3">
        <v>4504.5080565966</v>
      </c>
      <c r="M57" s="43">
        <v>4308.9489257820323</v>
      </c>
      <c r="N57" s="43">
        <v>2895.2092347271901</v>
      </c>
      <c r="O57" s="43">
        <v>15718.035482145846</v>
      </c>
    </row>
    <row r="58" spans="1:15">
      <c r="A58" s="37">
        <v>38047</v>
      </c>
      <c r="B58" s="3">
        <v>2004</v>
      </c>
      <c r="C58" s="3">
        <v>1</v>
      </c>
      <c r="D58" s="3">
        <v>22478.6955391872</v>
      </c>
      <c r="E58" s="3">
        <v>22539.516751925701</v>
      </c>
      <c r="F58" s="3">
        <v>11996.760906679599</v>
      </c>
      <c r="G58" s="3">
        <v>2256.36440001448</v>
      </c>
      <c r="H58" s="3">
        <f t="shared" si="0"/>
        <v>3902.6568468928617</v>
      </c>
      <c r="I58" s="3">
        <v>3249.53858871786</v>
      </c>
      <c r="J58" s="3">
        <f t="shared" si="1"/>
        <v>653.11825817500176</v>
      </c>
      <c r="K58" s="3">
        <v>9146.6124417100891</v>
      </c>
      <c r="L58" s="3">
        <v>4823.6990561098301</v>
      </c>
      <c r="M58" s="43">
        <v>4818.936243040599</v>
      </c>
      <c r="N58" s="43">
        <v>3018.31339399221</v>
      </c>
      <c r="O58" s="43">
        <v>14390.060097917312</v>
      </c>
    </row>
    <row r="59" spans="1:15">
      <c r="A59" s="37">
        <v>38139</v>
      </c>
      <c r="B59" s="3">
        <v>2004</v>
      </c>
      <c r="C59" s="3">
        <v>2</v>
      </c>
      <c r="D59" s="3">
        <v>22941.975987039001</v>
      </c>
      <c r="E59" s="3">
        <v>22881.210433247001</v>
      </c>
      <c r="F59" s="3">
        <v>12587.2056486987</v>
      </c>
      <c r="G59" s="3">
        <v>2909.57178986805</v>
      </c>
      <c r="H59" s="3">
        <f t="shared" si="0"/>
        <v>3642.0538099308587</v>
      </c>
      <c r="I59" s="3">
        <v>3548.0422906836102</v>
      </c>
      <c r="J59" s="3">
        <f t="shared" si="1"/>
        <v>94.011519247248543</v>
      </c>
      <c r="K59" s="3">
        <v>8817.5833618309898</v>
      </c>
      <c r="L59" s="3">
        <v>5014.4386232896004</v>
      </c>
      <c r="M59" s="43">
        <v>4411.6308465072298</v>
      </c>
      <c r="N59" s="43">
        <v>3084.8162348774599</v>
      </c>
      <c r="O59" s="43">
        <v>15446.984185886296</v>
      </c>
    </row>
    <row r="60" spans="1:15">
      <c r="A60" s="37">
        <v>38231</v>
      </c>
      <c r="B60" s="3">
        <v>2004</v>
      </c>
      <c r="C60" s="3">
        <v>3</v>
      </c>
      <c r="D60" s="3">
        <v>22946.249023246499</v>
      </c>
      <c r="E60" s="3">
        <v>23655.772721089899</v>
      </c>
      <c r="F60" s="3">
        <v>12526.3606501093</v>
      </c>
      <c r="G60" s="3">
        <v>2973.0908921878199</v>
      </c>
      <c r="H60" s="3">
        <f t="shared" si="0"/>
        <v>3798.0367966420677</v>
      </c>
      <c r="I60" s="3">
        <v>3672.7547216247299</v>
      </c>
      <c r="J60" s="3">
        <f t="shared" si="1"/>
        <v>125.28207501733777</v>
      </c>
      <c r="K60" s="3">
        <v>8980.4322624908</v>
      </c>
      <c r="L60" s="3">
        <v>5331.6715781834901</v>
      </c>
      <c r="M60" s="43">
        <v>4174.6058563127071</v>
      </c>
      <c r="N60" s="43">
        <v>3091.18315880196</v>
      </c>
      <c r="O60" s="43">
        <v>15735.485687180164</v>
      </c>
    </row>
    <row r="61" spans="1:15">
      <c r="A61" s="37">
        <v>38322</v>
      </c>
      <c r="B61" s="3">
        <v>2004</v>
      </c>
      <c r="C61" s="3">
        <v>4</v>
      </c>
      <c r="D61" s="3">
        <v>24844.009307012198</v>
      </c>
      <c r="E61" s="3">
        <v>24046.667586944801</v>
      </c>
      <c r="F61" s="3">
        <v>13706.624089122801</v>
      </c>
      <c r="G61" s="3">
        <v>3265.1774468367798</v>
      </c>
      <c r="H61" s="3">
        <f t="shared" si="0"/>
        <v>4355.1069083664479</v>
      </c>
      <c r="I61" s="3">
        <v>4774.6860829798297</v>
      </c>
      <c r="J61" s="3">
        <f t="shared" si="1"/>
        <v>-419.57917461338184</v>
      </c>
      <c r="K61" s="3">
        <v>9111.3260743624796</v>
      </c>
      <c r="L61" s="3">
        <v>5594.2252116763102</v>
      </c>
      <c r="M61" s="43">
        <v>4648.4077505356236</v>
      </c>
      <c r="N61" s="43">
        <v>3112.8744660924899</v>
      </c>
      <c r="O61" s="43">
        <v>17095.119860827755</v>
      </c>
    </row>
    <row r="62" spans="1:15">
      <c r="A62" s="37">
        <v>38412</v>
      </c>
      <c r="B62" s="3">
        <v>2005</v>
      </c>
      <c r="C62" s="3">
        <v>1</v>
      </c>
      <c r="D62" s="3">
        <v>23823.546786753701</v>
      </c>
      <c r="E62" s="3">
        <v>23941.593575454801</v>
      </c>
      <c r="F62" s="3">
        <v>12995.9104536835</v>
      </c>
      <c r="G62" s="3">
        <v>2398.6674378050102</v>
      </c>
      <c r="H62" s="3">
        <f t="shared" si="0"/>
        <v>5060.8186074701698</v>
      </c>
      <c r="I62" s="3">
        <v>4095.2778003231201</v>
      </c>
      <c r="J62" s="3">
        <f t="shared" si="1"/>
        <v>965.54080714704924</v>
      </c>
      <c r="K62" s="3">
        <v>9246.0681270366094</v>
      </c>
      <c r="L62" s="3">
        <v>5877.9178392415897</v>
      </c>
      <c r="M62" s="43">
        <v>4978.385869043509</v>
      </c>
      <c r="N62" s="43">
        <v>3030.27775340268</v>
      </c>
      <c r="O62" s="43">
        <v>15579.075835244868</v>
      </c>
    </row>
    <row r="63" spans="1:15">
      <c r="A63" s="37">
        <v>38504</v>
      </c>
      <c r="B63" s="3">
        <v>2005</v>
      </c>
      <c r="C63" s="3">
        <v>2</v>
      </c>
      <c r="D63" s="3">
        <v>24399.402862753501</v>
      </c>
      <c r="E63" s="3">
        <v>24344.461765259399</v>
      </c>
      <c r="F63" s="3">
        <v>13511.9216671495</v>
      </c>
      <c r="G63" s="3">
        <v>3082.4227738590798</v>
      </c>
      <c r="H63" s="3">
        <f t="shared" si="0"/>
        <v>4602.4649614337304</v>
      </c>
      <c r="I63" s="3">
        <v>4473.7246017611496</v>
      </c>
      <c r="J63" s="3">
        <f t="shared" si="1"/>
        <v>128.74035967258078</v>
      </c>
      <c r="K63" s="3">
        <v>9267.2673741824001</v>
      </c>
      <c r="L63" s="3">
        <v>6064.6739138712101</v>
      </c>
      <c r="M63" s="43">
        <v>4232.1463489659882</v>
      </c>
      <c r="N63" s="43">
        <v>3287.2565065716599</v>
      </c>
      <c r="O63" s="43">
        <v>16690.104647028191</v>
      </c>
    </row>
    <row r="64" spans="1:15">
      <c r="A64" s="37">
        <v>38596</v>
      </c>
      <c r="B64" s="3">
        <v>2005</v>
      </c>
      <c r="C64" s="3">
        <v>3</v>
      </c>
      <c r="D64" s="3">
        <v>24121.320798688801</v>
      </c>
      <c r="E64" s="3">
        <v>24908.3431880524</v>
      </c>
      <c r="F64" s="3">
        <v>13489.222815557599</v>
      </c>
      <c r="G64" s="3">
        <v>3136.0848972753201</v>
      </c>
      <c r="H64" s="3">
        <f t="shared" si="0"/>
        <v>4780.6992548526796</v>
      </c>
      <c r="I64" s="3">
        <v>4538.5070778009504</v>
      </c>
      <c r="J64" s="3">
        <f t="shared" si="1"/>
        <v>242.19217705172923</v>
      </c>
      <c r="K64" s="3">
        <v>8942.0338491630591</v>
      </c>
      <c r="L64" s="3">
        <v>6226.72001815986</v>
      </c>
      <c r="M64" s="43">
        <v>4060.7526059296142</v>
      </c>
      <c r="N64" s="43">
        <v>3118.6769353987702</v>
      </c>
      <c r="O64" s="43">
        <v>16878.226132182914</v>
      </c>
    </row>
    <row r="65" spans="1:15">
      <c r="A65" s="37">
        <v>38687</v>
      </c>
      <c r="B65" s="3">
        <v>2005</v>
      </c>
      <c r="C65" s="3">
        <v>4</v>
      </c>
      <c r="D65" s="3">
        <v>26219.6051076117</v>
      </c>
      <c r="E65" s="3">
        <v>25322.060184113001</v>
      </c>
      <c r="F65" s="3">
        <v>14735.638858132999</v>
      </c>
      <c r="G65" s="3">
        <v>3455.3349079557302</v>
      </c>
      <c r="H65" s="3">
        <f t="shared" si="0"/>
        <v>4852.9419947235965</v>
      </c>
      <c r="I65" s="3">
        <v>5713.7537577533003</v>
      </c>
      <c r="J65" s="3">
        <f t="shared" si="1"/>
        <v>-860.8117630297038</v>
      </c>
      <c r="K65" s="3">
        <v>9604.4815138743506</v>
      </c>
      <c r="L65" s="3">
        <v>6428.7921670749802</v>
      </c>
      <c r="M65" s="43">
        <v>4597.691375293799</v>
      </c>
      <c r="N65" s="43">
        <v>3271.8560545413502</v>
      </c>
      <c r="O65" s="43">
        <v>18269.320401672569</v>
      </c>
    </row>
    <row r="66" spans="1:15">
      <c r="A66" s="37">
        <v>38777</v>
      </c>
      <c r="B66" s="3">
        <v>2006</v>
      </c>
      <c r="C66" s="3">
        <v>1</v>
      </c>
      <c r="D66" s="3">
        <v>25411.337643539398</v>
      </c>
      <c r="E66" s="3">
        <v>25592.0042638101</v>
      </c>
      <c r="F66" s="3">
        <v>14012.649638725199</v>
      </c>
      <c r="G66" s="3">
        <v>2541.9200428366498</v>
      </c>
      <c r="H66" s="3">
        <f t="shared" si="0"/>
        <v>5711.1600851781486</v>
      </c>
      <c r="I66" s="3">
        <v>4557.2420321861</v>
      </c>
      <c r="J66" s="3">
        <f t="shared" si="1"/>
        <v>1153.9180529920486</v>
      </c>
      <c r="K66" s="3">
        <v>9907.1660440223204</v>
      </c>
      <c r="L66" s="3">
        <v>6761.55816722292</v>
      </c>
      <c r="M66" s="43">
        <v>5145.2287820424162</v>
      </c>
      <c r="N66" s="43">
        <v>3292.7113388253902</v>
      </c>
      <c r="O66" s="43">
        <v>16717.976831269858</v>
      </c>
    </row>
    <row r="67" spans="1:15">
      <c r="A67" s="37">
        <v>38869</v>
      </c>
      <c r="B67" s="3">
        <v>2006</v>
      </c>
      <c r="C67" s="3">
        <v>2</v>
      </c>
      <c r="D67" s="3">
        <v>26000.1513310806</v>
      </c>
      <c r="E67" s="3">
        <v>25964.717249454799</v>
      </c>
      <c r="F67" s="3">
        <v>14555.0782538435</v>
      </c>
      <c r="G67" s="3">
        <v>3264.8301598581902</v>
      </c>
      <c r="H67" s="3">
        <f t="shared" si="0"/>
        <v>5277.1128143030401</v>
      </c>
      <c r="I67" s="3">
        <v>4711.2880801133497</v>
      </c>
      <c r="J67" s="3">
        <f t="shared" si="1"/>
        <v>565.82473418969039</v>
      </c>
      <c r="K67" s="3">
        <v>9676.9836110805209</v>
      </c>
      <c r="L67" s="3">
        <v>6773.8535080046504</v>
      </c>
      <c r="M67" s="43">
        <v>4499.5339765573563</v>
      </c>
      <c r="N67" s="43">
        <v>3409.77017407928</v>
      </c>
      <c r="O67" s="43">
        <v>17927.692065925548</v>
      </c>
    </row>
    <row r="68" spans="1:15">
      <c r="A68" s="37">
        <v>38961</v>
      </c>
      <c r="B68" s="3">
        <v>2006</v>
      </c>
      <c r="C68" s="3">
        <v>3</v>
      </c>
      <c r="D68" s="3">
        <v>25501.086569295599</v>
      </c>
      <c r="E68" s="3">
        <v>26291.910122833899</v>
      </c>
      <c r="F68" s="3">
        <v>14435.724378836199</v>
      </c>
      <c r="G68" s="3">
        <v>3341.8983008863402</v>
      </c>
      <c r="H68" s="3">
        <f t="shared" si="0"/>
        <v>4988.4058805780796</v>
      </c>
      <c r="I68" s="3">
        <v>4811.4786600879397</v>
      </c>
      <c r="J68" s="3">
        <f t="shared" si="1"/>
        <v>176.92722049013992</v>
      </c>
      <c r="K68" s="3">
        <v>9551.3731364108007</v>
      </c>
      <c r="L68" s="3">
        <v>6816.3151274158199</v>
      </c>
      <c r="M68" s="43">
        <v>4044.4452204259901</v>
      </c>
      <c r="N68" s="43">
        <v>3275.39064302514</v>
      </c>
      <c r="O68" s="43">
        <v>18063.683071864867</v>
      </c>
    </row>
    <row r="69" spans="1:15">
      <c r="A69" s="37">
        <v>39052</v>
      </c>
      <c r="B69" s="3">
        <v>2006</v>
      </c>
      <c r="C69" s="3">
        <v>4</v>
      </c>
      <c r="D69" s="3">
        <v>27877.7538414138</v>
      </c>
      <c r="E69" s="3">
        <v>26892.169663521701</v>
      </c>
      <c r="F69" s="3">
        <v>15811.660201712</v>
      </c>
      <c r="G69" s="3">
        <v>3695.97063387763</v>
      </c>
      <c r="H69" s="3">
        <f t="shared" si="0"/>
        <v>5711.6725603843852</v>
      </c>
      <c r="I69" s="3">
        <v>5861.94393174589</v>
      </c>
      <c r="J69" s="3">
        <f t="shared" si="1"/>
        <v>-150.27137136150486</v>
      </c>
      <c r="K69" s="3">
        <v>9809.7112607438103</v>
      </c>
      <c r="L69" s="3">
        <v>7151.2608153040201</v>
      </c>
      <c r="M69" s="43">
        <v>4771.8246206631202</v>
      </c>
      <c r="N69" s="43">
        <v>3383.5609768408099</v>
      </c>
      <c r="O69" s="43">
        <v>19569.408988287472</v>
      </c>
    </row>
    <row r="70" spans="1:15">
      <c r="A70" s="37">
        <v>39142</v>
      </c>
      <c r="B70" s="3">
        <v>2007</v>
      </c>
      <c r="C70" s="3">
        <v>1</v>
      </c>
      <c r="D70" s="3">
        <v>26961.796632609701</v>
      </c>
      <c r="E70" s="3">
        <v>27310.194397711999</v>
      </c>
      <c r="F70" s="3">
        <v>15074.7364008615</v>
      </c>
      <c r="G70" s="3">
        <v>2754.77633153232</v>
      </c>
      <c r="H70" s="3">
        <f t="shared" si="0"/>
        <v>6034.3987474781579</v>
      </c>
      <c r="I70" s="3">
        <v>5032.3337809410796</v>
      </c>
      <c r="J70" s="3">
        <f t="shared" si="1"/>
        <v>1002.0649665370784</v>
      </c>
      <c r="K70" s="3">
        <v>10632.3740970442</v>
      </c>
      <c r="L70" s="3">
        <v>7534.4889443064803</v>
      </c>
      <c r="M70" s="43">
        <v>5411.7195615023438</v>
      </c>
      <c r="N70" s="43">
        <v>3424.5598114017498</v>
      </c>
      <c r="O70" s="43">
        <v>17922.523365165896</v>
      </c>
    </row>
    <row r="71" spans="1:15">
      <c r="A71" s="37">
        <v>39234</v>
      </c>
      <c r="B71" s="3">
        <v>2007</v>
      </c>
      <c r="C71" s="3">
        <v>2</v>
      </c>
      <c r="D71" s="3">
        <v>27478.188210460201</v>
      </c>
      <c r="E71" s="3">
        <v>27387.327150172201</v>
      </c>
      <c r="F71" s="3">
        <v>15642.745220224901</v>
      </c>
      <c r="G71" s="3">
        <v>3524.1799181800702</v>
      </c>
      <c r="H71" s="3">
        <f t="shared" si="0"/>
        <v>5331.0125278429778</v>
      </c>
      <c r="I71" s="3">
        <v>5202.4635391566098</v>
      </c>
      <c r="J71" s="3">
        <f t="shared" si="1"/>
        <v>128.54898868636792</v>
      </c>
      <c r="K71" s="3">
        <v>10769.2573386035</v>
      </c>
      <c r="L71" s="3">
        <v>7789.00679439125</v>
      </c>
      <c r="M71" s="43">
        <v>4669.1886617335276</v>
      </c>
      <c r="N71" s="43">
        <v>3600.3046353447098</v>
      </c>
      <c r="O71" s="43">
        <v>19015.166527960628</v>
      </c>
    </row>
    <row r="72" spans="1:15">
      <c r="A72" s="37">
        <v>39326</v>
      </c>
      <c r="B72" s="3">
        <v>2007</v>
      </c>
      <c r="C72" s="3">
        <v>3</v>
      </c>
      <c r="D72" s="3">
        <v>26478.7085153679</v>
      </c>
      <c r="E72" s="3">
        <v>27281.487355927598</v>
      </c>
      <c r="F72" s="3">
        <v>15376.066709886099</v>
      </c>
      <c r="G72" s="3">
        <v>3575.8085768962001</v>
      </c>
      <c r="H72" s="3">
        <f t="shared" si="0"/>
        <v>5303.0696673288558</v>
      </c>
      <c r="I72" s="3">
        <v>5093.27932500324</v>
      </c>
      <c r="J72" s="3">
        <f t="shared" si="1"/>
        <v>209.79034232561571</v>
      </c>
      <c r="K72" s="3">
        <v>9891.4043693171006</v>
      </c>
      <c r="L72" s="3">
        <v>7667.6408080603596</v>
      </c>
      <c r="M72" s="43">
        <v>4143.8053111318013</v>
      </c>
      <c r="N72" s="43">
        <v>3301.5466685353999</v>
      </c>
      <c r="O72" s="43">
        <v>18903.512751949595</v>
      </c>
    </row>
    <row r="73" spans="1:15">
      <c r="A73" s="37">
        <v>39417</v>
      </c>
      <c r="B73" s="3">
        <v>2007</v>
      </c>
      <c r="C73" s="3">
        <v>4</v>
      </c>
      <c r="D73" s="3">
        <v>29011.941731606701</v>
      </c>
      <c r="E73" s="3">
        <v>27911.487735863499</v>
      </c>
      <c r="F73" s="3">
        <v>16882.5771325924</v>
      </c>
      <c r="G73" s="3">
        <v>3899.3012049341901</v>
      </c>
      <c r="H73" s="3">
        <f t="shared" si="0"/>
        <v>6083.822415154088</v>
      </c>
      <c r="I73" s="3">
        <v>6718.0516139137499</v>
      </c>
      <c r="J73" s="3">
        <f t="shared" si="1"/>
        <v>-634.22919875966181</v>
      </c>
      <c r="K73" s="3">
        <v>10452.641863148699</v>
      </c>
      <c r="L73" s="3">
        <v>8306.4008842226795</v>
      </c>
      <c r="M73" s="43">
        <v>4707.7184555813583</v>
      </c>
      <c r="N73" s="43">
        <v>3382.7422033625398</v>
      </c>
      <c r="O73" s="43">
        <v>20817.953435555621</v>
      </c>
    </row>
    <row r="74" spans="1:15">
      <c r="A74" s="37">
        <v>39508</v>
      </c>
      <c r="B74" s="3">
        <v>2008</v>
      </c>
      <c r="C74" s="3">
        <v>1</v>
      </c>
      <c r="D74" s="3">
        <v>27957.952198721199</v>
      </c>
      <c r="E74" s="3">
        <v>28512.9156742671</v>
      </c>
      <c r="F74" s="3">
        <v>16094.7235666656</v>
      </c>
      <c r="G74" s="3">
        <v>2763.2803114684898</v>
      </c>
      <c r="H74" s="3">
        <f t="shared" si="0"/>
        <v>6760.9091663096096</v>
      </c>
      <c r="I74" s="3">
        <v>5951.1632822582797</v>
      </c>
      <c r="J74" s="3">
        <f t="shared" si="1"/>
        <v>809.74588405132999</v>
      </c>
      <c r="K74" s="3">
        <v>10678.0926568083</v>
      </c>
      <c r="L74" s="3">
        <v>8339.0535025308</v>
      </c>
      <c r="M74" s="43">
        <v>5406.9282340941118</v>
      </c>
      <c r="N74" s="43">
        <v>3623.8867171381198</v>
      </c>
      <c r="O74" s="43">
        <v>18869.898929304974</v>
      </c>
    </row>
    <row r="75" spans="1:15">
      <c r="A75" s="37">
        <v>39600</v>
      </c>
      <c r="B75" s="3">
        <v>2008</v>
      </c>
      <c r="C75" s="3">
        <v>2</v>
      </c>
      <c r="D75" s="3">
        <v>28562.695195194301</v>
      </c>
      <c r="E75" s="3">
        <v>28560.472856351498</v>
      </c>
      <c r="F75" s="3">
        <v>16530.690872228199</v>
      </c>
      <c r="G75" s="3">
        <v>3559.1712371684298</v>
      </c>
      <c r="H75" s="3">
        <f t="shared" si="0"/>
        <v>7150.4314283720005</v>
      </c>
      <c r="I75" s="3">
        <v>6480.37190213335</v>
      </c>
      <c r="J75" s="3">
        <f t="shared" si="1"/>
        <v>670.05952623865051</v>
      </c>
      <c r="K75" s="3">
        <v>10279.8905324772</v>
      </c>
      <c r="L75" s="3">
        <v>8957.4888750515292</v>
      </c>
      <c r="M75" s="43">
        <v>4675.8315560187175</v>
      </c>
      <c r="N75" s="43">
        <v>3560.3958817098501</v>
      </c>
      <c r="O75" s="43">
        <v>20249.647197719485</v>
      </c>
    </row>
    <row r="76" spans="1:15">
      <c r="A76" s="37">
        <v>39692</v>
      </c>
      <c r="B76" s="3">
        <v>2008</v>
      </c>
      <c r="C76" s="3">
        <v>3</v>
      </c>
      <c r="D76" s="3">
        <v>27698.0910168585</v>
      </c>
      <c r="E76" s="3">
        <v>28370.209071464898</v>
      </c>
      <c r="F76" s="3">
        <v>15984.193382355899</v>
      </c>
      <c r="G76" s="3">
        <v>3614.0698194966299</v>
      </c>
      <c r="H76" s="3">
        <f t="shared" si="0"/>
        <v>7210.4887323570229</v>
      </c>
      <c r="I76" s="3">
        <v>6316.83136326355</v>
      </c>
      <c r="J76" s="3">
        <f t="shared" si="1"/>
        <v>893.65736909347288</v>
      </c>
      <c r="K76" s="3">
        <v>10175.673664296901</v>
      </c>
      <c r="L76" s="3">
        <v>9286.3345816479505</v>
      </c>
      <c r="M76" s="43">
        <v>4005.8371575425108</v>
      </c>
      <c r="N76" s="43">
        <v>3366.7094172321499</v>
      </c>
      <c r="O76" s="43">
        <v>20373.244866951805</v>
      </c>
    </row>
    <row r="77" spans="1:15">
      <c r="A77" s="37">
        <v>39783</v>
      </c>
      <c r="B77" s="3">
        <v>2008</v>
      </c>
      <c r="C77" s="3">
        <v>4</v>
      </c>
      <c r="D77" s="3">
        <v>29591.9320321415</v>
      </c>
      <c r="E77" s="3">
        <v>28274.7563622778</v>
      </c>
      <c r="F77" s="3">
        <v>16982.131270152</v>
      </c>
      <c r="G77" s="3">
        <v>3860.9152046013201</v>
      </c>
      <c r="H77" s="3">
        <f t="shared" si="0"/>
        <v>6724.6934506968291</v>
      </c>
      <c r="I77" s="3">
        <v>7373.7735181438302</v>
      </c>
      <c r="J77" s="3">
        <f t="shared" si="1"/>
        <v>-649.08006744700106</v>
      </c>
      <c r="K77" s="3">
        <v>10349.1828508341</v>
      </c>
      <c r="L77" s="3">
        <v>8324.9907441427495</v>
      </c>
      <c r="M77" s="43">
        <v>4623.5948927073205</v>
      </c>
      <c r="N77" s="43">
        <v>3331.4936774412399</v>
      </c>
      <c r="O77" s="43">
        <v>21656.757676141995</v>
      </c>
    </row>
    <row r="78" spans="1:15">
      <c r="A78" s="37">
        <v>39873</v>
      </c>
      <c r="B78" s="3">
        <v>2009</v>
      </c>
      <c r="C78" s="3">
        <v>1</v>
      </c>
      <c r="D78" s="3">
        <v>27217.454130866601</v>
      </c>
      <c r="E78" s="3">
        <v>27800.4920880104</v>
      </c>
      <c r="F78" s="3">
        <v>15751.851501395</v>
      </c>
      <c r="G78" s="3">
        <v>2978.1232874378802</v>
      </c>
      <c r="H78" s="3">
        <f t="shared" si="0"/>
        <v>5453.1351942280198</v>
      </c>
      <c r="I78" s="3">
        <v>5483.1989261622102</v>
      </c>
      <c r="J78" s="3">
        <f t="shared" si="1"/>
        <v>-30.0637319341904</v>
      </c>
      <c r="K78" s="3">
        <v>9844.3531278881801</v>
      </c>
      <c r="L78" s="3">
        <v>6810.0089800824799</v>
      </c>
      <c r="M78" s="43">
        <v>5074.4692010737162</v>
      </c>
      <c r="N78" s="43">
        <v>3233.8993089662499</v>
      </c>
      <c r="O78" s="43">
        <v>18937.158277718769</v>
      </c>
    </row>
    <row r="79" spans="1:15">
      <c r="A79" s="37">
        <v>39965</v>
      </c>
      <c r="B79" s="3">
        <v>2009</v>
      </c>
      <c r="C79" s="3">
        <v>2</v>
      </c>
      <c r="D79" s="3">
        <v>27579.077687020199</v>
      </c>
      <c r="E79" s="3">
        <v>27673.3934454921</v>
      </c>
      <c r="F79" s="3">
        <v>15815.068575871001</v>
      </c>
      <c r="G79" s="3">
        <v>3838.6703645645198</v>
      </c>
      <c r="H79" s="3">
        <f t="shared" si="0"/>
        <v>5008.3385442070557</v>
      </c>
      <c r="I79" s="3">
        <v>5449.9169145224796</v>
      </c>
      <c r="J79" s="3">
        <f t="shared" si="1"/>
        <v>-441.57837031542385</v>
      </c>
      <c r="K79" s="3">
        <v>9730.8290744596507</v>
      </c>
      <c r="L79" s="3">
        <v>6813.8288720820301</v>
      </c>
      <c r="M79" s="43">
        <v>4477.4690786399751</v>
      </c>
      <c r="N79" s="43">
        <v>3241.4755112673101</v>
      </c>
      <c r="O79" s="43">
        <v>19888.74686869327</v>
      </c>
    </row>
    <row r="80" spans="1:15">
      <c r="A80" s="37">
        <v>40057</v>
      </c>
      <c r="B80" s="3">
        <v>2009</v>
      </c>
      <c r="C80" s="3">
        <v>3</v>
      </c>
      <c r="D80" s="3">
        <v>27430.471246865302</v>
      </c>
      <c r="E80" s="3">
        <v>28067.507639894899</v>
      </c>
      <c r="F80" s="3">
        <v>16078.6190709447</v>
      </c>
      <c r="G80" s="3">
        <v>3915.1272546955302</v>
      </c>
      <c r="H80" s="3">
        <f t="shared" si="0"/>
        <v>5060.9376297131739</v>
      </c>
      <c r="I80" s="3">
        <v>5203.2719095708098</v>
      </c>
      <c r="J80" s="3">
        <f t="shared" si="1"/>
        <v>-142.33427985763592</v>
      </c>
      <c r="K80" s="3">
        <v>9669.3131964611002</v>
      </c>
      <c r="L80" s="3">
        <v>7293.5259049491997</v>
      </c>
      <c r="M80" s="43">
        <v>4116.939324783717</v>
      </c>
      <c r="N80" s="43">
        <v>3192.6258320102602</v>
      </c>
      <c r="O80" s="43">
        <v>20069.972425665328</v>
      </c>
    </row>
    <row r="81" spans="1:15">
      <c r="A81" s="37">
        <v>40148</v>
      </c>
      <c r="B81" s="3">
        <v>2009</v>
      </c>
      <c r="C81" s="3">
        <v>4</v>
      </c>
      <c r="D81" s="3">
        <v>29803.395980731799</v>
      </c>
      <c r="E81" s="3">
        <v>28451.436704536402</v>
      </c>
      <c r="F81" s="3">
        <v>17380.591984680901</v>
      </c>
      <c r="G81" s="3">
        <v>4227.19493052285</v>
      </c>
      <c r="H81" s="3">
        <f t="shared" si="0"/>
        <v>5905.7341474159011</v>
      </c>
      <c r="I81" s="3">
        <v>6501.7014199978503</v>
      </c>
      <c r="J81" s="3">
        <f t="shared" si="1"/>
        <v>-595.96727258194915</v>
      </c>
      <c r="K81" s="3">
        <v>10480.328583741601</v>
      </c>
      <c r="L81" s="3">
        <v>8190.4536656294604</v>
      </c>
      <c r="M81" s="43">
        <v>4732.4241242167336</v>
      </c>
      <c r="N81" s="43">
        <v>3379.24835004441</v>
      </c>
      <c r="O81" s="43">
        <v>21591.417538492929</v>
      </c>
    </row>
    <row r="82" spans="1:15">
      <c r="A82" s="37">
        <v>40238</v>
      </c>
      <c r="B82" s="3">
        <v>2010</v>
      </c>
      <c r="C82" s="3">
        <v>1</v>
      </c>
      <c r="D82" s="3">
        <v>27807.773255134001</v>
      </c>
      <c r="E82" s="3">
        <v>28453.121362361599</v>
      </c>
      <c r="F82" s="3">
        <v>16601.7217516766</v>
      </c>
      <c r="G82" s="3">
        <v>3126.2410192836501</v>
      </c>
      <c r="H82" s="3">
        <f t="shared" si="0"/>
        <v>6345.6384267793746</v>
      </c>
      <c r="I82" s="3">
        <v>5555.1133911841798</v>
      </c>
      <c r="J82" s="3">
        <f t="shared" si="1"/>
        <v>790.52503559519482</v>
      </c>
      <c r="K82" s="3">
        <v>9757.2164119609497</v>
      </c>
      <c r="L82" s="3">
        <v>8023.0443545665703</v>
      </c>
      <c r="M82" s="43">
        <v>5183.253234485951</v>
      </c>
      <c r="N82" s="43">
        <v>3108.8969727025801</v>
      </c>
      <c r="O82" s="43">
        <v>19481.968217445523</v>
      </c>
    </row>
    <row r="83" spans="1:15">
      <c r="A83" s="37">
        <v>40330</v>
      </c>
      <c r="B83" s="3">
        <v>2010</v>
      </c>
      <c r="C83" s="3">
        <v>2</v>
      </c>
      <c r="D83" s="3">
        <v>29295.953147770801</v>
      </c>
      <c r="E83" s="3">
        <v>29400.101153122701</v>
      </c>
      <c r="F83" s="3">
        <v>17834.6126449726</v>
      </c>
      <c r="G83" s="3">
        <v>3925.1102888129199</v>
      </c>
      <c r="H83" s="3">
        <f t="shared" si="0"/>
        <v>6304.8110581280689</v>
      </c>
      <c r="I83" s="3">
        <v>6055.27113426699</v>
      </c>
      <c r="J83" s="3">
        <f t="shared" si="1"/>
        <v>249.53992386107893</v>
      </c>
      <c r="K83" s="3">
        <v>9973.3193870775503</v>
      </c>
      <c r="L83" s="3">
        <v>8741.9002312203393</v>
      </c>
      <c r="M83" s="43">
        <v>4598.415681403204</v>
      </c>
      <c r="N83" s="43">
        <v>3377.3057169478202</v>
      </c>
      <c r="O83" s="43">
        <v>21255.588654601859</v>
      </c>
    </row>
    <row r="84" spans="1:15">
      <c r="A84" s="37">
        <v>40422</v>
      </c>
      <c r="B84" s="3">
        <v>2010</v>
      </c>
      <c r="C84" s="3">
        <v>3</v>
      </c>
      <c r="D84" s="3">
        <v>29467.3829541372</v>
      </c>
      <c r="E84" s="3">
        <v>30138.970862518701</v>
      </c>
      <c r="F84" s="3">
        <v>17943.117544378802</v>
      </c>
      <c r="G84" s="3">
        <v>4039.6947069846701</v>
      </c>
      <c r="H84" s="3">
        <f t="shared" si="0"/>
        <v>6977.0684767996408</v>
      </c>
      <c r="I84" s="3">
        <v>6105.4160381104703</v>
      </c>
      <c r="J84" s="3">
        <f t="shared" si="1"/>
        <v>871.65243868917059</v>
      </c>
      <c r="K84" s="3">
        <v>10381.6447632282</v>
      </c>
      <c r="L84" s="3">
        <v>9874.1425372541107</v>
      </c>
      <c r="M84" s="43">
        <v>4296.8703962093196</v>
      </c>
      <c r="N84" s="43">
        <v>3399.0136917371401</v>
      </c>
      <c r="O84" s="43">
        <v>21692.012038259272</v>
      </c>
    </row>
    <row r="85" spans="1:15">
      <c r="A85" s="37">
        <v>40513</v>
      </c>
      <c r="B85" s="3">
        <v>2010</v>
      </c>
      <c r="C85" s="3">
        <v>4</v>
      </c>
      <c r="D85" s="3">
        <v>32006.544833843</v>
      </c>
      <c r="E85" s="3">
        <v>30559.124157204002</v>
      </c>
      <c r="F85" s="3">
        <v>19602.623832568399</v>
      </c>
      <c r="G85" s="3">
        <v>4428.8908663349903</v>
      </c>
      <c r="H85" s="3">
        <f t="shared" si="0"/>
        <v>7401.5389440148347</v>
      </c>
      <c r="I85" s="3">
        <v>7894.6311728541996</v>
      </c>
      <c r="J85" s="3">
        <f t="shared" si="1"/>
        <v>-493.09222883936491</v>
      </c>
      <c r="K85" s="3">
        <v>10510.611729308899</v>
      </c>
      <c r="L85" s="3">
        <v>9937.1205383841207</v>
      </c>
      <c r="M85" s="43">
        <v>4731.6599120667297</v>
      </c>
      <c r="N85" s="43">
        <v>3588.4280110989198</v>
      </c>
      <c r="O85" s="43">
        <v>23573.2239436339</v>
      </c>
    </row>
    <row r="86" spans="1:15">
      <c r="A86" s="37">
        <v>40603</v>
      </c>
      <c r="B86" s="3">
        <v>2011</v>
      </c>
      <c r="C86" s="3">
        <v>1</v>
      </c>
      <c r="D86" s="3">
        <v>30301.7953680057</v>
      </c>
      <c r="E86" s="3">
        <v>30868.980157079201</v>
      </c>
      <c r="F86" s="3">
        <v>18623.200517631001</v>
      </c>
      <c r="G86" s="3">
        <v>3154.57261577796</v>
      </c>
      <c r="H86" s="3">
        <f t="shared" si="0"/>
        <v>7915.2213812055361</v>
      </c>
      <c r="I86" s="3">
        <v>6781.9890097941698</v>
      </c>
      <c r="J86" s="3">
        <f t="shared" si="1"/>
        <v>1133.2323714113663</v>
      </c>
      <c r="K86" s="3">
        <v>10546.770909099399</v>
      </c>
      <c r="L86" s="3">
        <v>9937.9700557081997</v>
      </c>
      <c r="M86" s="43">
        <v>5296.0115379871277</v>
      </c>
      <c r="N86" s="43">
        <v>3604.5629949005502</v>
      </c>
      <c r="O86" s="43">
        <v>21452.348060483877</v>
      </c>
    </row>
    <row r="87" spans="1:15">
      <c r="A87" s="37">
        <v>40695</v>
      </c>
      <c r="B87" s="3">
        <v>2011</v>
      </c>
      <c r="C87" s="3">
        <v>2</v>
      </c>
      <c r="D87" s="3">
        <v>31248.428409156899</v>
      </c>
      <c r="E87" s="3">
        <v>31332.947538093998</v>
      </c>
      <c r="F87" s="3">
        <v>19227.0215917489</v>
      </c>
      <c r="G87" s="3">
        <v>3987.3328653229601</v>
      </c>
      <c r="H87" s="3">
        <f t="shared" si="0"/>
        <v>7649.3228393226427</v>
      </c>
      <c r="I87" s="3">
        <v>7044.2993226348599</v>
      </c>
      <c r="J87" s="3">
        <f t="shared" si="1"/>
        <v>605.02351668778283</v>
      </c>
      <c r="K87" s="3">
        <v>10808.106190886499</v>
      </c>
      <c r="L87" s="3">
        <v>10423.355078124099</v>
      </c>
      <c r="M87" s="43">
        <v>4570.1658559437838</v>
      </c>
      <c r="N87" s="43">
        <v>3686.0222409404901</v>
      </c>
      <c r="O87" s="43">
        <v>23025.713881386171</v>
      </c>
    </row>
    <row r="88" spans="1:15">
      <c r="A88" s="37">
        <v>40787</v>
      </c>
      <c r="B88" s="3">
        <v>2011</v>
      </c>
      <c r="C88" s="3">
        <v>3</v>
      </c>
      <c r="D88" s="3">
        <v>30697.834116849201</v>
      </c>
      <c r="E88" s="3">
        <v>31377.7191771127</v>
      </c>
      <c r="F88" s="3">
        <v>19262.789872858899</v>
      </c>
      <c r="G88" s="3">
        <v>4162.3206072416097</v>
      </c>
      <c r="H88" s="3">
        <f t="shared" si="0"/>
        <v>8136.8158060122923</v>
      </c>
      <c r="I88" s="3">
        <v>6947.0266743593702</v>
      </c>
      <c r="J88" s="3">
        <f t="shared" si="1"/>
        <v>1189.7891316529222</v>
      </c>
      <c r="K88" s="3">
        <v>10297.6199085024</v>
      </c>
      <c r="L88" s="3">
        <v>11161.712077766</v>
      </c>
      <c r="M88" s="43">
        <v>3966.5694952799258</v>
      </c>
      <c r="N88" s="43">
        <v>3590.88292041967</v>
      </c>
      <c r="O88" s="43">
        <v>23201.576754383899</v>
      </c>
    </row>
    <row r="89" spans="1:15">
      <c r="A89" s="37">
        <v>40878</v>
      </c>
      <c r="B89" s="3">
        <v>2011</v>
      </c>
      <c r="C89" s="3">
        <v>4</v>
      </c>
      <c r="D89" s="3">
        <v>33575.780493971703</v>
      </c>
      <c r="E89" s="3">
        <v>32109.978995228201</v>
      </c>
      <c r="F89" s="3">
        <v>20771.651606315099</v>
      </c>
      <c r="G89" s="3">
        <v>4596.1349127112599</v>
      </c>
      <c r="H89" s="3">
        <f t="shared" si="0"/>
        <v>7627.0841918975457</v>
      </c>
      <c r="I89" s="3">
        <v>8972.9037653895994</v>
      </c>
      <c r="J89" s="3">
        <f t="shared" si="1"/>
        <v>-1345.8195734920537</v>
      </c>
      <c r="K89" s="3">
        <v>11186.7325334876</v>
      </c>
      <c r="L89" s="3">
        <v>10605.8227504398</v>
      </c>
      <c r="M89" s="43">
        <v>4763.6300790185096</v>
      </c>
      <c r="N89" s="43">
        <v>3654.77482212311</v>
      </c>
      <c r="O89" s="43">
        <v>25138.904279220635</v>
      </c>
    </row>
    <row r="90" spans="1:15">
      <c r="A90" s="42">
        <v>40969</v>
      </c>
      <c r="B90" s="41">
        <v>2012</v>
      </c>
      <c r="C90" s="41">
        <v>1</v>
      </c>
      <c r="D90" s="41">
        <v>31849.133571842998</v>
      </c>
      <c r="E90" s="41">
        <v>32546.020941036801</v>
      </c>
      <c r="F90" s="41">
        <v>19689.013232470301</v>
      </c>
      <c r="G90" s="41">
        <v>3293.3074409319902</v>
      </c>
      <c r="H90" s="41">
        <f t="shared" si="0"/>
        <v>8131.7062328409129</v>
      </c>
      <c r="I90" s="41">
        <v>7181.0588838824597</v>
      </c>
      <c r="J90" s="41">
        <f t="shared" si="1"/>
        <v>950.64734895845322</v>
      </c>
      <c r="K90" s="41">
        <v>10797.9321396132</v>
      </c>
      <c r="L90" s="41">
        <v>10062.8254740134</v>
      </c>
      <c r="M90" s="44">
        <v>5194.0022489738149</v>
      </c>
      <c r="N90" s="44">
        <v>3741.70829720763</v>
      </c>
      <c r="O90" s="44">
        <v>22965.38105797824</v>
      </c>
    </row>
    <row r="91" spans="1:15">
      <c r="A91" s="37">
        <v>41061</v>
      </c>
      <c r="B91" s="3">
        <v>2012</v>
      </c>
      <c r="C91" s="3">
        <v>2</v>
      </c>
      <c r="D91" s="3">
        <v>32918.444304464399</v>
      </c>
      <c r="E91" s="3">
        <v>32999.177354819403</v>
      </c>
      <c r="F91" s="3">
        <v>20340.791366842299</v>
      </c>
      <c r="G91" s="3">
        <v>4184.9523202724604</v>
      </c>
      <c r="H91" s="3">
        <f t="shared" ref="H91:H111" si="2">I91+J91</f>
        <v>8221.7349086396425</v>
      </c>
      <c r="I91" s="3">
        <v>7543.6604534519402</v>
      </c>
      <c r="J91" s="3">
        <f t="shared" ref="J91:J111" si="3">D91-SUM(F91:G91,I91,K91)+L91</f>
        <v>678.07445518770328</v>
      </c>
      <c r="K91" s="3">
        <v>10790.248612445501</v>
      </c>
      <c r="L91" s="3">
        <v>10619.2829037355</v>
      </c>
      <c r="M91" s="43">
        <v>4658.6622312578947</v>
      </c>
      <c r="N91" s="43">
        <v>3774.7880932072999</v>
      </c>
      <c r="O91" s="43">
        <v>24528.836169071212</v>
      </c>
    </row>
    <row r="92" spans="1:15">
      <c r="A92" s="37">
        <v>41153</v>
      </c>
      <c r="B92" s="3">
        <v>2012</v>
      </c>
      <c r="C92" s="3">
        <v>3</v>
      </c>
      <c r="D92" s="3">
        <v>32411.836799237899</v>
      </c>
      <c r="E92" s="3">
        <v>33185.922682577402</v>
      </c>
      <c r="F92" s="3">
        <v>20449.178237309599</v>
      </c>
      <c r="G92" s="3">
        <v>4220.4220304474202</v>
      </c>
      <c r="H92" s="3">
        <f t="shared" si="2"/>
        <v>9454.3964301993219</v>
      </c>
      <c r="I92" s="3">
        <v>8194.6247554436504</v>
      </c>
      <c r="J92" s="3">
        <f t="shared" si="3"/>
        <v>1259.7716747556715</v>
      </c>
      <c r="K92" s="3">
        <v>9827.2794312798596</v>
      </c>
      <c r="L92" s="3">
        <v>11539.4393299983</v>
      </c>
      <c r="M92" s="43">
        <v>4224.3764270673219</v>
      </c>
      <c r="N92" s="43">
        <v>3609.85004387142</v>
      </c>
      <c r="O92" s="43">
        <v>24596.326603809273</v>
      </c>
    </row>
    <row r="93" spans="1:15">
      <c r="A93" s="37">
        <v>41244</v>
      </c>
      <c r="B93" s="3">
        <v>2012</v>
      </c>
      <c r="C93" s="3">
        <v>4</v>
      </c>
      <c r="D93" s="3">
        <v>35336.525612164703</v>
      </c>
      <c r="E93" s="3">
        <v>33766.266934699001</v>
      </c>
      <c r="F93" s="3">
        <v>22118.228729594299</v>
      </c>
      <c r="G93" s="3">
        <v>4791.6932816475701</v>
      </c>
      <c r="H93" s="3">
        <f t="shared" si="2"/>
        <v>8941.7503956431301</v>
      </c>
      <c r="I93" s="3">
        <v>10183.209470498299</v>
      </c>
      <c r="J93" s="3">
        <f t="shared" si="3"/>
        <v>-1241.4590748551691</v>
      </c>
      <c r="K93" s="3">
        <v>11575.5594325403</v>
      </c>
      <c r="L93" s="3">
        <v>12090.7062272606</v>
      </c>
      <c r="M93" s="43">
        <v>4890.5059833393871</v>
      </c>
      <c r="N93" s="43">
        <v>3894.0907302113601</v>
      </c>
      <c r="O93" s="43">
        <v>26557.860995455889</v>
      </c>
    </row>
    <row r="94" spans="1:15">
      <c r="A94" s="42">
        <v>41334</v>
      </c>
      <c r="B94" s="41">
        <v>2013</v>
      </c>
      <c r="C94" s="41">
        <v>1</v>
      </c>
      <c r="D94" s="41">
        <v>33182.863898096701</v>
      </c>
      <c r="E94" s="41">
        <v>34005.441791558798</v>
      </c>
      <c r="F94" s="41">
        <v>20794.364114658001</v>
      </c>
      <c r="G94" s="41">
        <v>3432.8120646835</v>
      </c>
      <c r="H94" s="41">
        <f t="shared" si="2"/>
        <v>9027.9234476454985</v>
      </c>
      <c r="I94" s="41">
        <v>8043.4200443105701</v>
      </c>
      <c r="J94" s="41">
        <f t="shared" si="3"/>
        <v>984.5034033349275</v>
      </c>
      <c r="K94" s="41">
        <v>10710.980641607501</v>
      </c>
      <c r="L94" s="41">
        <v>10783.216370497799</v>
      </c>
      <c r="M94" s="44">
        <v>5462.8633747840258</v>
      </c>
      <c r="N94" s="44">
        <v>3831.3224326806999</v>
      </c>
      <c r="O94" s="44">
        <v>21121.022023723886</v>
      </c>
    </row>
    <row r="95" spans="1:15">
      <c r="A95" s="37">
        <v>41426</v>
      </c>
      <c r="B95" s="3">
        <v>2013</v>
      </c>
      <c r="C95" s="3">
        <v>2</v>
      </c>
      <c r="D95" s="3">
        <v>34301.041633712703</v>
      </c>
      <c r="E95" s="3">
        <v>34353.489039690598</v>
      </c>
      <c r="F95" s="3">
        <v>21331.303644314801</v>
      </c>
      <c r="G95" s="3">
        <v>4324.6224821496899</v>
      </c>
      <c r="H95" s="3">
        <f t="shared" si="2"/>
        <v>8541.418968086311</v>
      </c>
      <c r="I95" s="3">
        <v>8527.1860123636397</v>
      </c>
      <c r="J95" s="3">
        <f t="shared" si="3"/>
        <v>14.23295572267125</v>
      </c>
      <c r="K95" s="3">
        <v>11459.6890459075</v>
      </c>
      <c r="L95" s="3">
        <v>11355.992506745601</v>
      </c>
      <c r="M95" s="43">
        <v>4791.9110824215486</v>
      </c>
      <c r="N95" s="43">
        <v>3855.0174035804098</v>
      </c>
      <c r="O95" s="43">
        <v>22803.446756039219</v>
      </c>
    </row>
    <row r="96" spans="1:15">
      <c r="A96" s="37">
        <v>41518</v>
      </c>
      <c r="B96" s="3">
        <v>2013</v>
      </c>
      <c r="C96" s="3">
        <v>3</v>
      </c>
      <c r="D96" s="3">
        <v>33876.191390046799</v>
      </c>
      <c r="E96" s="3">
        <v>34713.998459142102</v>
      </c>
      <c r="F96" s="3">
        <v>21311.469014414</v>
      </c>
      <c r="G96" s="3">
        <v>4386.7856964064504</v>
      </c>
      <c r="H96" s="3">
        <f t="shared" si="2"/>
        <v>8848.9585376229516</v>
      </c>
      <c r="I96" s="3">
        <v>8287.9031899231795</v>
      </c>
      <c r="J96" s="3">
        <f t="shared" si="3"/>
        <v>561.05534769977203</v>
      </c>
      <c r="K96" s="3">
        <v>10964.9276803988</v>
      </c>
      <c r="L96" s="3">
        <v>11635.949538795399</v>
      </c>
      <c r="M96" s="43">
        <v>4475.3844866740728</v>
      </c>
      <c r="N96" s="43">
        <v>3733.6071487019299</v>
      </c>
      <c r="O96" s="43">
        <v>22782.510629782137</v>
      </c>
    </row>
    <row r="97" spans="1:15">
      <c r="A97" s="37">
        <v>41609</v>
      </c>
      <c r="B97" s="3">
        <v>2013</v>
      </c>
      <c r="C97" s="3">
        <v>4</v>
      </c>
      <c r="D97" s="3">
        <v>36516.118846221099</v>
      </c>
      <c r="E97" s="3">
        <v>34878.253599836498</v>
      </c>
      <c r="F97" s="3">
        <v>22939.749776007498</v>
      </c>
      <c r="G97" s="3">
        <v>4815.6853156970801</v>
      </c>
      <c r="H97" s="3">
        <f t="shared" si="2"/>
        <v>8913.2627056985257</v>
      </c>
      <c r="I97" s="3">
        <v>9340.7536977529599</v>
      </c>
      <c r="J97" s="3">
        <f t="shared" si="3"/>
        <v>-427.49099205443417</v>
      </c>
      <c r="K97" s="3">
        <v>11259.8180307613</v>
      </c>
      <c r="L97" s="3">
        <v>11412.3969819433</v>
      </c>
      <c r="M97" s="43">
        <v>5076.3607811995307</v>
      </c>
      <c r="N97" s="43">
        <v>3905.7340824068001</v>
      </c>
      <c r="O97" s="43">
        <v>24348.053052124444</v>
      </c>
    </row>
    <row r="98" spans="1:15">
      <c r="A98" s="42">
        <v>41699</v>
      </c>
      <c r="B98" s="41">
        <v>2014</v>
      </c>
      <c r="C98" s="41">
        <v>1</v>
      </c>
      <c r="D98" s="41">
        <v>34137.288776572103</v>
      </c>
      <c r="E98" s="41">
        <v>34918.894275775398</v>
      </c>
      <c r="F98" s="41">
        <v>21763.7334685594</v>
      </c>
      <c r="G98" s="41">
        <v>3606.6714109634299</v>
      </c>
      <c r="H98" s="41">
        <f t="shared" si="2"/>
        <v>8071.9293832582698</v>
      </c>
      <c r="I98" s="41">
        <v>7693.3245702377699</v>
      </c>
      <c r="J98" s="41">
        <f t="shared" si="3"/>
        <v>378.60481302049993</v>
      </c>
      <c r="K98" s="41">
        <v>11117.5601126984</v>
      </c>
      <c r="L98" s="41">
        <v>10422.605598907399</v>
      </c>
      <c r="M98" s="44">
        <v>5557.0634077055865</v>
      </c>
      <c r="N98" s="44">
        <v>3845.6851666002599</v>
      </c>
      <c r="O98" s="44">
        <v>21845.279236656854</v>
      </c>
    </row>
    <row r="99" spans="1:15">
      <c r="A99" s="37">
        <v>41791</v>
      </c>
      <c r="B99" s="3">
        <v>2014</v>
      </c>
      <c r="C99" s="3">
        <v>2</v>
      </c>
      <c r="D99" s="3">
        <v>34912.540232164698</v>
      </c>
      <c r="E99" s="3">
        <v>35005.711737388199</v>
      </c>
      <c r="F99" s="3">
        <v>21859.174352653699</v>
      </c>
      <c r="G99" s="3">
        <v>4478.5165739676904</v>
      </c>
      <c r="H99" s="3">
        <f t="shared" si="2"/>
        <v>7617.7643492759062</v>
      </c>
      <c r="I99" s="3">
        <v>8040.0505888060497</v>
      </c>
      <c r="J99" s="3">
        <f t="shared" si="3"/>
        <v>-422.28623953014358</v>
      </c>
      <c r="K99" s="3">
        <v>11353.3329706105</v>
      </c>
      <c r="L99" s="3">
        <v>10396.2480143431</v>
      </c>
      <c r="M99" s="43">
        <v>4948.6850723823973</v>
      </c>
      <c r="N99" s="43">
        <v>3800.30850808889</v>
      </c>
      <c r="O99" s="43">
        <v>23265.998343431511</v>
      </c>
    </row>
    <row r="100" spans="1:15">
      <c r="A100" s="37">
        <v>41883</v>
      </c>
      <c r="B100" s="3">
        <v>2014</v>
      </c>
      <c r="C100" s="3">
        <v>3</v>
      </c>
      <c r="D100" s="3">
        <v>34330.609518557503</v>
      </c>
      <c r="E100" s="3">
        <v>35102.939692516098</v>
      </c>
      <c r="F100" s="3">
        <v>21761.478291259798</v>
      </c>
      <c r="G100" s="3">
        <v>4538.5812492064397</v>
      </c>
      <c r="H100" s="3">
        <f t="shared" si="2"/>
        <v>7843.7769327568603</v>
      </c>
      <c r="I100" s="3">
        <v>7566.7732123310598</v>
      </c>
      <c r="J100" s="3">
        <f t="shared" si="3"/>
        <v>277.00372042580057</v>
      </c>
      <c r="K100" s="3">
        <v>10629.608702637001</v>
      </c>
      <c r="L100" s="3">
        <v>10442.835657302599</v>
      </c>
      <c r="M100" s="43">
        <v>4505.1486687647912</v>
      </c>
      <c r="N100" s="43">
        <v>3703.38492925624</v>
      </c>
      <c r="O100" s="43">
        <v>23224.621255466729</v>
      </c>
    </row>
    <row r="101" spans="1:15">
      <c r="A101" s="37">
        <v>41974</v>
      </c>
      <c r="B101" s="3">
        <v>2014</v>
      </c>
      <c r="C101" s="3">
        <v>4</v>
      </c>
      <c r="D101" s="3">
        <v>37128.790176153103</v>
      </c>
      <c r="E101" s="3">
        <v>35503.1560245168</v>
      </c>
      <c r="F101" s="3">
        <v>23298.433679600901</v>
      </c>
      <c r="G101" s="3">
        <v>5084.4650121183004</v>
      </c>
      <c r="H101" s="3">
        <f t="shared" si="2"/>
        <v>8244.3604114559057</v>
      </c>
      <c r="I101" s="3">
        <v>9246.0613369564107</v>
      </c>
      <c r="J101" s="3">
        <f t="shared" si="3"/>
        <v>-1001.700925500505</v>
      </c>
      <c r="K101" s="3">
        <v>11448.712964648899</v>
      </c>
      <c r="L101" s="3">
        <v>10947.1818916709</v>
      </c>
      <c r="M101" s="43">
        <v>5145.8901953389523</v>
      </c>
      <c r="N101" s="43">
        <v>3930.23500886801</v>
      </c>
      <c r="O101" s="43">
        <v>24823.957391647462</v>
      </c>
    </row>
    <row r="102" spans="1:15">
      <c r="A102" s="42">
        <v>42064</v>
      </c>
      <c r="B102" s="41">
        <v>2015</v>
      </c>
      <c r="C102" s="41">
        <v>1</v>
      </c>
      <c r="D102" s="41">
        <v>35030.530111101398</v>
      </c>
      <c r="E102" s="41">
        <v>35654.807791138897</v>
      </c>
      <c r="F102" s="41">
        <v>22186.498890137202</v>
      </c>
      <c r="G102" s="41">
        <v>3739.21855051792</v>
      </c>
      <c r="H102" s="41">
        <f t="shared" si="2"/>
        <v>7876.2189541210773</v>
      </c>
      <c r="I102" s="41">
        <v>7345.7422996982696</v>
      </c>
      <c r="J102" s="41">
        <f t="shared" si="3"/>
        <v>530.47665442280777</v>
      </c>
      <c r="K102" s="41">
        <v>11239.4332626306</v>
      </c>
      <c r="L102" s="41">
        <v>10010.8395463054</v>
      </c>
      <c r="M102" s="44">
        <v>5883.9846664461211</v>
      </c>
      <c r="N102" s="44">
        <v>3821.00418387837</v>
      </c>
      <c r="O102" s="44">
        <v>22332.390234141018</v>
      </c>
    </row>
    <row r="103" spans="1:15">
      <c r="A103" s="37">
        <v>42156</v>
      </c>
      <c r="B103" s="3">
        <v>2015</v>
      </c>
      <c r="C103" s="3">
        <v>2</v>
      </c>
      <c r="D103" s="3">
        <v>35648.652942879802</v>
      </c>
      <c r="E103" s="3">
        <v>35796.668084715602</v>
      </c>
      <c r="F103" s="3">
        <v>22254.0814981234</v>
      </c>
      <c r="G103" s="3">
        <v>4688.4078058500099</v>
      </c>
      <c r="H103" s="3">
        <f t="shared" si="2"/>
        <v>7739.6307234039123</v>
      </c>
      <c r="I103" s="3">
        <v>7596.35460114118</v>
      </c>
      <c r="J103" s="3">
        <f t="shared" si="3"/>
        <v>143.27612226273231</v>
      </c>
      <c r="K103" s="3">
        <v>10744.6469945355</v>
      </c>
      <c r="L103" s="3">
        <v>9778.1140790330192</v>
      </c>
      <c r="M103" s="43">
        <v>5076.7802539350932</v>
      </c>
      <c r="N103" s="43">
        <v>3834.87348438238</v>
      </c>
      <c r="O103" s="43">
        <v>23811.088160805142</v>
      </c>
    </row>
    <row r="104" spans="1:15">
      <c r="A104" s="37">
        <v>42248</v>
      </c>
      <c r="B104" s="3">
        <v>2015</v>
      </c>
      <c r="C104" s="3">
        <v>3</v>
      </c>
      <c r="D104" s="3">
        <v>35148.637184462998</v>
      </c>
      <c r="E104" s="3">
        <v>35999.635231985303</v>
      </c>
      <c r="F104" s="3">
        <v>22252.868694121698</v>
      </c>
      <c r="G104" s="3">
        <v>4803.6475183381699</v>
      </c>
      <c r="H104" s="3">
        <f t="shared" si="2"/>
        <v>8384.8864715144318</v>
      </c>
      <c r="I104" s="3">
        <v>8078.9512151455601</v>
      </c>
      <c r="J104" s="3">
        <f t="shared" si="3"/>
        <v>305.93525636887171</v>
      </c>
      <c r="K104" s="3">
        <v>10412.3124310148</v>
      </c>
      <c r="L104" s="3">
        <v>10705.0779305261</v>
      </c>
      <c r="M104" s="43">
        <v>4447.9252898843715</v>
      </c>
      <c r="N104" s="43">
        <v>3764.0537448650002</v>
      </c>
      <c r="O104" s="43">
        <v>24029.053278422969</v>
      </c>
    </row>
    <row r="105" spans="1:15">
      <c r="A105" s="37">
        <v>42339</v>
      </c>
      <c r="B105" s="3">
        <v>2015</v>
      </c>
      <c r="C105" s="3">
        <v>4</v>
      </c>
      <c r="D105" s="3">
        <v>37846.430482534997</v>
      </c>
      <c r="E105" s="3">
        <v>36186.032492558297</v>
      </c>
      <c r="F105" s="3">
        <v>23766.201257069399</v>
      </c>
      <c r="G105" s="3">
        <v>5276.6269828221602</v>
      </c>
      <c r="H105" s="3">
        <f t="shared" si="2"/>
        <v>8016.7930602395463</v>
      </c>
      <c r="I105" s="3">
        <v>9279.1458486801203</v>
      </c>
      <c r="J105" s="3">
        <f t="shared" si="3"/>
        <v>-1262.3527884405739</v>
      </c>
      <c r="K105" s="3">
        <v>11348.8901362738</v>
      </c>
      <c r="L105" s="3">
        <v>10562.0809538699</v>
      </c>
      <c r="M105" s="43">
        <v>5056.0363210706982</v>
      </c>
      <c r="N105" s="43">
        <v>3886.80232849394</v>
      </c>
      <c r="O105" s="43">
        <v>25674.099632691465</v>
      </c>
    </row>
    <row r="106" spans="1:15">
      <c r="A106" s="42">
        <v>42430</v>
      </c>
      <c r="B106" s="41">
        <v>2016</v>
      </c>
      <c r="C106" s="41">
        <v>1</v>
      </c>
      <c r="D106" s="41">
        <v>35918.742803397203</v>
      </c>
      <c r="E106" s="41">
        <v>36435.663488912098</v>
      </c>
      <c r="F106" s="41">
        <v>22776.674834512902</v>
      </c>
      <c r="G106" s="41">
        <v>3914.5011630222598</v>
      </c>
      <c r="H106" s="41">
        <f t="shared" si="2"/>
        <v>7561.7735371897979</v>
      </c>
      <c r="I106" s="41">
        <v>7425.9439383908502</v>
      </c>
      <c r="J106" s="41">
        <f t="shared" si="3"/>
        <v>135.8295987989477</v>
      </c>
      <c r="K106" s="41">
        <v>11333.3331658115</v>
      </c>
      <c r="L106" s="41">
        <v>9667.5398971392497</v>
      </c>
      <c r="M106" s="44">
        <v>5938.5589296126273</v>
      </c>
      <c r="N106" s="44">
        <v>3828.4448816290201</v>
      </c>
      <c r="O106" s="44">
        <v>23108.644570470278</v>
      </c>
    </row>
    <row r="107" spans="1:15">
      <c r="A107" s="37">
        <v>42522</v>
      </c>
      <c r="B107" s="3">
        <v>2016</v>
      </c>
      <c r="C107" s="3">
        <v>2</v>
      </c>
      <c r="D107" s="3">
        <v>36250.098528833601</v>
      </c>
      <c r="E107" s="3">
        <v>36312.743340668698</v>
      </c>
      <c r="F107" s="3">
        <v>22729.363705156899</v>
      </c>
      <c r="G107" s="3">
        <v>5034.1555518389396</v>
      </c>
      <c r="H107" s="3">
        <f t="shared" si="2"/>
        <v>7348.5174988729705</v>
      </c>
      <c r="I107" s="3">
        <v>7906.8436076018897</v>
      </c>
      <c r="J107" s="3">
        <f t="shared" si="3"/>
        <v>-558.32610872891928</v>
      </c>
      <c r="K107" s="3">
        <v>10810.355675037599</v>
      </c>
      <c r="L107" s="3">
        <v>9672.2939020728099</v>
      </c>
      <c r="M107" s="3">
        <v>4821.6568926613963</v>
      </c>
      <c r="N107" s="3">
        <v>3798.6237132270498</v>
      </c>
      <c r="O107" s="3">
        <v>24639.897622240678</v>
      </c>
    </row>
    <row r="108" spans="1:15">
      <c r="A108" s="37">
        <v>42614</v>
      </c>
      <c r="B108" s="3">
        <v>2016</v>
      </c>
      <c r="C108" s="3">
        <v>3</v>
      </c>
      <c r="D108" s="3">
        <v>35766.561616945299</v>
      </c>
      <c r="E108" s="3">
        <v>36615.638347917898</v>
      </c>
      <c r="F108" s="3">
        <v>22758.831388495801</v>
      </c>
      <c r="G108" s="3">
        <v>5143.0695718409497</v>
      </c>
      <c r="H108" s="3">
        <f t="shared" si="2"/>
        <v>7925.8627362958487</v>
      </c>
      <c r="I108" s="3">
        <v>7889.0161859944201</v>
      </c>
      <c r="J108" s="3">
        <f t="shared" si="3"/>
        <v>36.846550301428579</v>
      </c>
      <c r="K108" s="3">
        <v>10426.920942868101</v>
      </c>
      <c r="L108" s="3">
        <v>10488.123022555401</v>
      </c>
      <c r="M108" s="3">
        <v>4430.4520214366948</v>
      </c>
      <c r="N108" s="3">
        <v>3734.5506622347798</v>
      </c>
      <c r="O108" s="3">
        <v>24605.159393997135</v>
      </c>
    </row>
    <row r="109" spans="1:15">
      <c r="A109" s="37">
        <v>42705</v>
      </c>
      <c r="B109" s="3">
        <v>2016</v>
      </c>
      <c r="C109" s="3">
        <v>4</v>
      </c>
      <c r="D109" s="3">
        <v>38021.864033819496</v>
      </c>
      <c r="E109" s="3">
        <v>36471.667131684699</v>
      </c>
      <c r="F109" s="3">
        <v>24337.633925863302</v>
      </c>
      <c r="G109" s="3">
        <v>5366.5646311910596</v>
      </c>
      <c r="H109" s="3">
        <f t="shared" si="2"/>
        <v>7763.0930268756329</v>
      </c>
      <c r="I109" s="3">
        <v>8812.7169533035103</v>
      </c>
      <c r="J109" s="3">
        <f t="shared" si="3"/>
        <v>-1049.6239264278774</v>
      </c>
      <c r="K109" s="3">
        <v>11120.713196950501</v>
      </c>
      <c r="L109" s="3">
        <v>10566.140747060999</v>
      </c>
      <c r="M109" s="11">
        <v>5000.6479363969956</v>
      </c>
      <c r="N109" s="3">
        <v>3802.72128308832</v>
      </c>
      <c r="O109" s="3">
        <v>25903.69199428381</v>
      </c>
    </row>
    <row r="110" spans="1:15">
      <c r="A110" s="42">
        <v>42795</v>
      </c>
      <c r="B110" s="41">
        <v>2017</v>
      </c>
      <c r="C110" s="41">
        <v>1</v>
      </c>
      <c r="D110" s="41">
        <v>35954.176278227598</v>
      </c>
      <c r="E110" s="41">
        <v>36519.450363562202</v>
      </c>
      <c r="F110" s="41">
        <v>23177.487942863601</v>
      </c>
      <c r="G110" s="41">
        <v>4106.5886192602102</v>
      </c>
      <c r="H110" s="41">
        <f t="shared" si="2"/>
        <v>7926.0727572907908</v>
      </c>
      <c r="I110" s="41">
        <v>7247.6110699245401</v>
      </c>
      <c r="J110" s="41">
        <f t="shared" si="3"/>
        <v>678.46168736625077</v>
      </c>
      <c r="K110" s="41">
        <v>10861.0506855039</v>
      </c>
      <c r="L110" s="41">
        <v>10117.023726690901</v>
      </c>
      <c r="M110" s="44">
        <v>5453.2351024714371</v>
      </c>
      <c r="N110" s="44">
        <v>3867.71165444295</v>
      </c>
      <c r="O110" s="44">
        <v>23413.384137339235</v>
      </c>
    </row>
    <row r="111" spans="1:15">
      <c r="A111" s="37">
        <v>42887</v>
      </c>
      <c r="B111" s="3">
        <v>2017</v>
      </c>
      <c r="C111" s="3">
        <v>2</v>
      </c>
      <c r="D111" s="3">
        <v>36585.760456796503</v>
      </c>
      <c r="E111" s="3">
        <v>36787.364212550798</v>
      </c>
      <c r="F111" s="3">
        <v>23330.167043240101</v>
      </c>
      <c r="G111" s="3">
        <v>5170.6551916934204</v>
      </c>
      <c r="H111" s="3">
        <f t="shared" si="2"/>
        <v>7995.498249510184</v>
      </c>
      <c r="I111" s="3">
        <v>7582.1051753707497</v>
      </c>
      <c r="J111" s="3">
        <f t="shared" si="3"/>
        <v>413.39307413943425</v>
      </c>
      <c r="K111" s="3">
        <v>10435.022499622</v>
      </c>
      <c r="L111" s="3">
        <v>10345.5825272692</v>
      </c>
      <c r="M111" s="3">
        <v>4723.1982749543986</v>
      </c>
      <c r="N111" s="3">
        <v>3798.54365441758</v>
      </c>
      <c r="O111" s="3">
        <v>24956.046019164747</v>
      </c>
    </row>
    <row r="112" spans="1:15">
      <c r="A112" s="37">
        <v>42979</v>
      </c>
      <c r="B112" s="3">
        <v>2017</v>
      </c>
      <c r="C112" s="3">
        <v>3</v>
      </c>
    </row>
    <row r="113" spans="1:15">
      <c r="A113" s="37">
        <v>43070</v>
      </c>
      <c r="B113" s="3">
        <v>2017</v>
      </c>
      <c r="C113" s="3">
        <v>4</v>
      </c>
    </row>
    <row r="114" spans="1:15">
      <c r="A114" s="37">
        <v>43160</v>
      </c>
      <c r="B114" s="3">
        <v>2018</v>
      </c>
      <c r="C114" s="3">
        <v>1</v>
      </c>
    </row>
    <row r="115" spans="1:15">
      <c r="A115" s="37">
        <v>43252</v>
      </c>
      <c r="B115" s="3">
        <v>2018</v>
      </c>
      <c r="C115" s="3">
        <v>2</v>
      </c>
    </row>
    <row r="116" spans="1:15">
      <c r="A116" s="37">
        <v>43344</v>
      </c>
      <c r="B116" s="3">
        <v>2018</v>
      </c>
      <c r="C116" s="3">
        <v>3</v>
      </c>
    </row>
    <row r="117" spans="1:15">
      <c r="A117" s="37">
        <v>43435</v>
      </c>
      <c r="B117" s="3">
        <v>2018</v>
      </c>
      <c r="C117" s="3">
        <v>4</v>
      </c>
    </row>
    <row r="121" spans="1:15" s="27" customFormat="1">
      <c r="A121" s="40" t="s">
        <v>64</v>
      </c>
      <c r="B121" s="40"/>
      <c r="C121" s="40"/>
      <c r="D121" s="40"/>
      <c r="E121" s="40" t="s">
        <v>2</v>
      </c>
      <c r="F121" s="40"/>
      <c r="G121" s="40"/>
      <c r="H121" s="40"/>
      <c r="I121" s="40"/>
      <c r="J121" s="40"/>
      <c r="K121" s="40"/>
      <c r="L121" s="40"/>
    </row>
    <row r="122" spans="1:15" s="28" customFormat="1" ht="76.5" customHeight="1">
      <c r="A122" s="28" t="s">
        <v>5</v>
      </c>
      <c r="E122" s="28" t="s">
        <v>158</v>
      </c>
      <c r="M122" s="25" t="s">
        <v>125</v>
      </c>
      <c r="N122" s="25" t="s">
        <v>126</v>
      </c>
      <c r="O122" s="25" t="s">
        <v>124</v>
      </c>
    </row>
    <row r="123" spans="1:15" s="28" customFormat="1">
      <c r="A123" s="28" t="s">
        <v>6</v>
      </c>
      <c r="E123" s="28" t="s">
        <v>8</v>
      </c>
    </row>
    <row r="124" spans="1:15" s="28" customFormat="1" ht="45">
      <c r="A124" s="28" t="s">
        <v>7</v>
      </c>
      <c r="E124" s="28" t="s">
        <v>9</v>
      </c>
    </row>
    <row r="125" spans="1:15" s="28" customFormat="1" ht="105">
      <c r="A125" s="28" t="s">
        <v>10</v>
      </c>
      <c r="E125" s="28" t="s">
        <v>185</v>
      </c>
    </row>
    <row r="126" spans="1:15" s="28" customFormat="1" ht="15" customHeight="1">
      <c r="A126" s="28" t="s">
        <v>27</v>
      </c>
      <c r="E126" s="28" t="s">
        <v>179</v>
      </c>
    </row>
  </sheetData>
  <hyperlinks>
    <hyperlink ref="E1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A313"/>
  <sheetViews>
    <sheetView zoomScale="85" zoomScaleNormal="85" workbookViewId="0">
      <pane xSplit="4" ySplit="1" topLeftCell="E269" activePane="bottomRight" state="frozen"/>
      <selection activeCell="J25" sqref="J25"/>
      <selection pane="topRight" activeCell="J25" sqref="J25"/>
      <selection pane="bottomLeft" activeCell="J25" sqref="J25"/>
      <selection pane="bottomRight" activeCell="U1" sqref="U1"/>
    </sheetView>
  </sheetViews>
  <sheetFormatPr defaultRowHeight="15"/>
  <cols>
    <col min="1" max="1" width="10.140625" style="1" bestFit="1" customWidth="1"/>
    <col min="4" max="4" width="9.140625" customWidth="1"/>
  </cols>
  <sheetData>
    <row r="1" spans="1:27" s="15" customFormat="1">
      <c r="A1" s="14" t="s">
        <v>4</v>
      </c>
      <c r="B1" s="15" t="s">
        <v>0</v>
      </c>
      <c r="C1" s="15" t="s">
        <v>15</v>
      </c>
      <c r="D1" s="15" t="s">
        <v>63</v>
      </c>
      <c r="E1" s="15" t="s">
        <v>16</v>
      </c>
      <c r="F1" s="15" t="s">
        <v>20</v>
      </c>
      <c r="G1" s="15" t="s">
        <v>79</v>
      </c>
      <c r="H1" s="15" t="s">
        <v>74</v>
      </c>
      <c r="I1" s="15" t="s">
        <v>104</v>
      </c>
      <c r="J1" s="15" t="s">
        <v>128</v>
      </c>
      <c r="K1" s="15" t="s">
        <v>32</v>
      </c>
      <c r="L1" s="15" t="s">
        <v>33</v>
      </c>
      <c r="M1" s="15" t="s">
        <v>34</v>
      </c>
      <c r="N1" s="15" t="s">
        <v>55</v>
      </c>
      <c r="O1" s="15" t="s">
        <v>59</v>
      </c>
      <c r="P1" s="15" t="s">
        <v>58</v>
      </c>
      <c r="Q1" s="15" t="s">
        <v>37</v>
      </c>
      <c r="R1" s="15" t="s">
        <v>129</v>
      </c>
      <c r="S1" s="15" t="s">
        <v>130</v>
      </c>
      <c r="T1" s="15" t="s">
        <v>188</v>
      </c>
      <c r="U1" s="15" t="s">
        <v>207</v>
      </c>
      <c r="V1" s="15" t="s">
        <v>39</v>
      </c>
      <c r="W1" s="15" t="s">
        <v>154</v>
      </c>
      <c r="X1" s="15" t="s">
        <v>165</v>
      </c>
      <c r="Y1" s="15" t="s">
        <v>177</v>
      </c>
      <c r="Z1" s="15" t="s">
        <v>168</v>
      </c>
      <c r="AA1" s="15" t="s">
        <v>19</v>
      </c>
    </row>
    <row r="2" spans="1:27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>
        <f>IF(ISBLANK(HLOOKUP(H$1, m_preprocess!$1:$1048576, $D2, FALSE)), "", HLOOKUP(H$1, m_preprocess!$1:$1048576, $D2, FALSE))</f>
        <v>3394.0362928871446</v>
      </c>
      <c r="I2">
        <f>IF(ISBLANK(HLOOKUP(I$1, m_preprocess!$1:$1048576, $D2, FALSE)), "", HLOOKUP(I$1, m_preprocess!$1:$1048576, $D2, FALSE))</f>
        <v>13765.573576779774</v>
      </c>
      <c r="J2">
        <f>IF(ISBLANK(HLOOKUP(J$1, m_preprocess!$1:$1048576, $D2, FALSE)), "", HLOOKUP(J$1, m_preprocess!$1:$1048576, $D2, FALSE))</f>
        <v>97.030952747294762</v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>
        <f>IF(ISBLANK(HLOOKUP(U$1, m_preprocess!$1:$1048576, $D2, FALSE)), "", HLOOKUP(U$1, m_preprocess!$1:$1048576, $D2, FALSE))</f>
        <v>21.253258550506398</v>
      </c>
      <c r="V2" t="str">
        <f>IF(ISBLANK(HLOOKUP(V$1, m_preprocess!$1:$1048576, $D2, FALSE)), "", HLOOKUP(V$1, m_preprocess!$1:$1048576, $D2, FALSE))</f>
        <v/>
      </c>
      <c r="W2">
        <f>IF(ISBLANK(HLOOKUP(W$1, m_preprocess!$1:$1048576, $D2, FALSE)), "", HLOOKUP(W$1, m_preprocess!$1:$1048576, $D2, FALSE))</f>
        <v>18791.304240000001</v>
      </c>
      <c r="X2">
        <f>IF(ISBLANK(HLOOKUP(X$1, m_preprocess!$1:$1048576, $D2, FALSE)), "", HLOOKUP(X$1, m_preprocess!$1:$1048576, $D2, FALSE))</f>
        <v>65.278679639858069</v>
      </c>
      <c r="Y2">
        <f>IF(ISBLANK(HLOOKUP(Y$1, m_preprocess!$1:$1048576, $D2, FALSE)), "", HLOOKUP(Y$1, m_preprocess!$1:$1048576, $D2, FALSE))</f>
        <v>10.654653408605123</v>
      </c>
      <c r="Z2" t="str">
        <f>IF(ISBLANK(HLOOKUP(Z$1, m_preprocess!$1:$1048576, $D2, FALSE)), "", HLOOKUP(Z$1, m_preprocess!$1:$1048576, $D2, FALSE))</f>
        <v/>
      </c>
      <c r="AA2">
        <f>IF(ISBLANK(HLOOKUP(AA$1, m_preprocess!$1:$1048576, $D2, FALSE)), "", HLOOKUP(AA$1, m_preprocess!$1:$1048576, $D2, FALSE))</f>
        <v>41.4035054057899</v>
      </c>
    </row>
    <row r="3" spans="1:27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>
        <f>IF(ISBLANK(HLOOKUP(H$1, m_preprocess!$1:$1048576, $D3, FALSE)), "", HLOOKUP(H$1, m_preprocess!$1:$1048576, $D3, FALSE))</f>
        <v>3455.1224312323106</v>
      </c>
      <c r="I3">
        <f>IF(ISBLANK(HLOOKUP(I$1, m_preprocess!$1:$1048576, $D3, FALSE)), "", HLOOKUP(I$1, m_preprocess!$1:$1048576, $D3, FALSE))</f>
        <v>13931.904552835442</v>
      </c>
      <c r="J3">
        <f>IF(ISBLANK(HLOOKUP(J$1, m_preprocess!$1:$1048576, $D3, FALSE)), "", HLOOKUP(J$1, m_preprocess!$1:$1048576, $D3, FALSE))</f>
        <v>97.651803576286312</v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>
        <f>IF(ISBLANK(HLOOKUP(U$1, m_preprocess!$1:$1048576, $D3, FALSE)), "", HLOOKUP(U$1, m_preprocess!$1:$1048576, $D3, FALSE))</f>
        <v>20.984990215373799</v>
      </c>
      <c r="V3" t="str">
        <f>IF(ISBLANK(HLOOKUP(V$1, m_preprocess!$1:$1048576, $D3, FALSE)), "", HLOOKUP(V$1, m_preprocess!$1:$1048576, $D3, FALSE))</f>
        <v/>
      </c>
      <c r="W3">
        <f>IF(ISBLANK(HLOOKUP(W$1, m_preprocess!$1:$1048576, $D3, FALSE)), "", HLOOKUP(W$1, m_preprocess!$1:$1048576, $D3, FALSE))</f>
        <v>19020.508290000002</v>
      </c>
      <c r="X3">
        <f>IF(ISBLANK(HLOOKUP(X$1, m_preprocess!$1:$1048576, $D3, FALSE)), "", HLOOKUP(X$1, m_preprocess!$1:$1048576, $D3, FALSE))</f>
        <v>64.780871220379979</v>
      </c>
      <c r="Y3">
        <f>IF(ISBLANK(HLOOKUP(Y$1, m_preprocess!$1:$1048576, $D3, FALSE)), "", HLOOKUP(Y$1, m_preprocess!$1:$1048576, $D3, FALSE))</f>
        <v>11.347410807325234</v>
      </c>
      <c r="Z3" t="str">
        <f>IF(ISBLANK(HLOOKUP(Z$1, m_preprocess!$1:$1048576, $D3, FALSE)), "", HLOOKUP(Z$1, m_preprocess!$1:$1048576, $D3, FALSE))</f>
        <v/>
      </c>
      <c r="AA3">
        <f>IF(ISBLANK(HLOOKUP(AA$1, m_preprocess!$1:$1048576, $D3, FALSE)), "", HLOOKUP(AA$1, m_preprocess!$1:$1048576, $D3, FALSE))</f>
        <v>41.179438017556478</v>
      </c>
    </row>
    <row r="4" spans="1:27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>
        <f>IF(ISBLANK(HLOOKUP(H$1, m_preprocess!$1:$1048576, $D4, FALSE)), "", HLOOKUP(H$1, m_preprocess!$1:$1048576, $D4, FALSE))</f>
        <v>3448.1307430796128</v>
      </c>
      <c r="I4">
        <f>IF(ISBLANK(HLOOKUP(I$1, m_preprocess!$1:$1048576, $D4, FALSE)), "", HLOOKUP(I$1, m_preprocess!$1:$1048576, $D4, FALSE))</f>
        <v>14010.801047294652</v>
      </c>
      <c r="J4">
        <f>IF(ISBLANK(HLOOKUP(J$1, m_preprocess!$1:$1048576, $D4, FALSE)), "", HLOOKUP(J$1, m_preprocess!$1:$1048576, $D4, FALSE))</f>
        <v>100.24702790900241</v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>
        <f>IF(ISBLANK(HLOOKUP(U$1, m_preprocess!$1:$1048576, $D4, FALSE)), "", HLOOKUP(U$1, m_preprocess!$1:$1048576, $D4, FALSE))</f>
        <v>24.350356419537398</v>
      </c>
      <c r="V4" t="str">
        <f>IF(ISBLANK(HLOOKUP(V$1, m_preprocess!$1:$1048576, $D4, FALSE)), "", HLOOKUP(V$1, m_preprocess!$1:$1048576, $D4, FALSE))</f>
        <v/>
      </c>
      <c r="W4">
        <f>IF(ISBLANK(HLOOKUP(W$1, m_preprocess!$1:$1048576, $D4, FALSE)), "", HLOOKUP(W$1, m_preprocess!$1:$1048576, $D4, FALSE))</f>
        <v>19273.267479999999</v>
      </c>
      <c r="X4">
        <f>IF(ISBLANK(HLOOKUP(X$1, m_preprocess!$1:$1048576, $D4, FALSE)), "", HLOOKUP(X$1, m_preprocess!$1:$1048576, $D4, FALSE))</f>
        <v>63.916632183976041</v>
      </c>
      <c r="Y4">
        <f>IF(ISBLANK(HLOOKUP(Y$1, m_preprocess!$1:$1048576, $D4, FALSE)), "", HLOOKUP(Y$1, m_preprocess!$1:$1048576, $D4, FALSE))</f>
        <v>11.066067008435331</v>
      </c>
      <c r="Z4" t="str">
        <f>IF(ISBLANK(HLOOKUP(Z$1, m_preprocess!$1:$1048576, $D4, FALSE)), "", HLOOKUP(Z$1, m_preprocess!$1:$1048576, $D4, FALSE))</f>
        <v/>
      </c>
      <c r="AA4">
        <f>IF(ISBLANK(HLOOKUP(AA$1, m_preprocess!$1:$1048576, $D4, FALSE)), "", HLOOKUP(AA$1, m_preprocess!$1:$1048576, $D4, FALSE))</f>
        <v>41.337179654822911</v>
      </c>
    </row>
    <row r="5" spans="1:27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>
        <f>IF(ISBLANK(HLOOKUP(H$1, m_preprocess!$1:$1048576, $D5, FALSE)), "", HLOOKUP(H$1, m_preprocess!$1:$1048576, $D5, FALSE))</f>
        <v>3410.1630520439935</v>
      </c>
      <c r="I5">
        <f>IF(ISBLANK(HLOOKUP(I$1, m_preprocess!$1:$1048576, $D5, FALSE)), "", HLOOKUP(I$1, m_preprocess!$1:$1048576, $D5, FALSE))</f>
        <v>14040.304661243727</v>
      </c>
      <c r="J5">
        <f>IF(ISBLANK(HLOOKUP(J$1, m_preprocess!$1:$1048576, $D5, FALSE)), "", HLOOKUP(J$1, m_preprocess!$1:$1048576, $D5, FALSE))</f>
        <v>102.18792879836656</v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>
        <f>IF(ISBLANK(HLOOKUP(U$1, m_preprocess!$1:$1048576, $D5, FALSE)), "", HLOOKUP(U$1, m_preprocess!$1:$1048576, $D5, FALSE))</f>
        <v>24.4564625520898</v>
      </c>
      <c r="V5" t="str">
        <f>IF(ISBLANK(HLOOKUP(V$1, m_preprocess!$1:$1048576, $D5, FALSE)), "", HLOOKUP(V$1, m_preprocess!$1:$1048576, $D5, FALSE))</f>
        <v/>
      </c>
      <c r="W5">
        <f>IF(ISBLANK(HLOOKUP(W$1, m_preprocess!$1:$1048576, $D5, FALSE)), "", HLOOKUP(W$1, m_preprocess!$1:$1048576, $D5, FALSE))</f>
        <v>19526.300879999999</v>
      </c>
      <c r="X5">
        <f>IF(ISBLANK(HLOOKUP(X$1, m_preprocess!$1:$1048576, $D5, FALSE)), "", HLOOKUP(X$1, m_preprocess!$1:$1048576, $D5, FALSE))</f>
        <v>62.525301328136599</v>
      </c>
      <c r="Y5">
        <f>IF(ISBLANK(HLOOKUP(Y$1, m_preprocess!$1:$1048576, $D5, FALSE)), "", HLOOKUP(Y$1, m_preprocess!$1:$1048576, $D5, FALSE))</f>
        <v>10.459273120070486</v>
      </c>
      <c r="Z5" t="str">
        <f>IF(ISBLANK(HLOOKUP(Z$1, m_preprocess!$1:$1048576, $D5, FALSE)), "", HLOOKUP(Z$1, m_preprocess!$1:$1048576, $D5, FALSE))</f>
        <v/>
      </c>
      <c r="AA5">
        <f>IF(ISBLANK(HLOOKUP(AA$1, m_preprocess!$1:$1048576, $D5, FALSE)), "", HLOOKUP(AA$1, m_preprocess!$1:$1048576, $D5, FALSE))</f>
        <v>42.044030684709426</v>
      </c>
    </row>
    <row r="6" spans="1:27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>
        <f>IF(ISBLANK(HLOOKUP(H$1, m_preprocess!$1:$1048576, $D6, FALSE)), "", HLOOKUP(H$1, m_preprocess!$1:$1048576, $D6, FALSE))</f>
        <v>3288.1003730707293</v>
      </c>
      <c r="I6">
        <f>IF(ISBLANK(HLOOKUP(I$1, m_preprocess!$1:$1048576, $D6, FALSE)), "", HLOOKUP(I$1, m_preprocess!$1:$1048576, $D6, FALSE))</f>
        <v>13979.601567600886</v>
      </c>
      <c r="J6">
        <f>IF(ISBLANK(HLOOKUP(J$1, m_preprocess!$1:$1048576, $D6, FALSE)), "", HLOOKUP(J$1, m_preprocess!$1:$1048576, $D6, FALSE))</f>
        <v>102.05589642796124</v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>
        <f>IF(ISBLANK(HLOOKUP(U$1, m_preprocess!$1:$1048576, $D6, FALSE)), "", HLOOKUP(U$1, m_preprocess!$1:$1048576, $D6, FALSE))</f>
        <v>25.469475817590599</v>
      </c>
      <c r="V6" t="str">
        <f>IF(ISBLANK(HLOOKUP(V$1, m_preprocess!$1:$1048576, $D6, FALSE)), "", HLOOKUP(V$1, m_preprocess!$1:$1048576, $D6, FALSE))</f>
        <v/>
      </c>
      <c r="W6">
        <f>IF(ISBLANK(HLOOKUP(W$1, m_preprocess!$1:$1048576, $D6, FALSE)), "", HLOOKUP(W$1, m_preprocess!$1:$1048576, $D6, FALSE))</f>
        <v>19705.544809999999</v>
      </c>
      <c r="X6">
        <f>IF(ISBLANK(HLOOKUP(X$1, m_preprocess!$1:$1048576, $D6, FALSE)), "", HLOOKUP(X$1, m_preprocess!$1:$1048576, $D6, FALSE))</f>
        <v>61.385683080355179</v>
      </c>
      <c r="Y6">
        <f>IF(ISBLANK(HLOOKUP(Y$1, m_preprocess!$1:$1048576, $D6, FALSE)), "", HLOOKUP(Y$1, m_preprocess!$1:$1048576, $D6, FALSE))</f>
        <v>9.9842575547787593</v>
      </c>
      <c r="Z6" t="str">
        <f>IF(ISBLANK(HLOOKUP(Z$1, m_preprocess!$1:$1048576, $D6, FALSE)), "", HLOOKUP(Z$1, m_preprocess!$1:$1048576, $D6, FALSE))</f>
        <v/>
      </c>
      <c r="AA6">
        <f>IF(ISBLANK(HLOOKUP(AA$1, m_preprocess!$1:$1048576, $D6, FALSE)), "", HLOOKUP(AA$1, m_preprocess!$1:$1048576, $D6, FALSE))</f>
        <v>42.657152789107663</v>
      </c>
    </row>
    <row r="7" spans="1:27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>
        <f>IF(ISBLANK(HLOOKUP(H$1, m_preprocess!$1:$1048576, $D7, FALSE)), "", HLOOKUP(H$1, m_preprocess!$1:$1048576, $D7, FALSE))</f>
        <v>3238.2111336270705</v>
      </c>
      <c r="I7">
        <f>IF(ISBLANK(HLOOKUP(I$1, m_preprocess!$1:$1048576, $D7, FALSE)), "", HLOOKUP(I$1, m_preprocess!$1:$1048576, $D7, FALSE))</f>
        <v>14338.349084537494</v>
      </c>
      <c r="J7">
        <f>IF(ISBLANK(HLOOKUP(J$1, m_preprocess!$1:$1048576, $D7, FALSE)), "", HLOOKUP(J$1, m_preprocess!$1:$1048576, $D7, FALSE))</f>
        <v>100.88157373828427</v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>
        <f>IF(ISBLANK(HLOOKUP(U$1, m_preprocess!$1:$1048576, $D7, FALSE)), "", HLOOKUP(U$1, m_preprocess!$1:$1048576, $D7, FALSE))</f>
        <v>24.086092089406801</v>
      </c>
      <c r="V7" t="str">
        <f>IF(ISBLANK(HLOOKUP(V$1, m_preprocess!$1:$1048576, $D7, FALSE)), "", HLOOKUP(V$1, m_preprocess!$1:$1048576, $D7, FALSE))</f>
        <v/>
      </c>
      <c r="W7">
        <f>IF(ISBLANK(HLOOKUP(W$1, m_preprocess!$1:$1048576, $D7, FALSE)), "", HLOOKUP(W$1, m_preprocess!$1:$1048576, $D7, FALSE))</f>
        <v>19787.377349999999</v>
      </c>
      <c r="X7">
        <f>IF(ISBLANK(HLOOKUP(X$1, m_preprocess!$1:$1048576, $D7, FALSE)), "", HLOOKUP(X$1, m_preprocess!$1:$1048576, $D7, FALSE))</f>
        <v>61.980256878606149</v>
      </c>
      <c r="Y7">
        <f>IF(ISBLANK(HLOOKUP(Y$1, m_preprocess!$1:$1048576, $D7, FALSE)), "", HLOOKUP(Y$1, m_preprocess!$1:$1048576, $D7, FALSE))</f>
        <v>10.595708384354845</v>
      </c>
      <c r="Z7" t="str">
        <f>IF(ISBLANK(HLOOKUP(Z$1, m_preprocess!$1:$1048576, $D7, FALSE)), "", HLOOKUP(Z$1, m_preprocess!$1:$1048576, $D7, FALSE))</f>
        <v/>
      </c>
      <c r="AA7">
        <f>IF(ISBLANK(HLOOKUP(AA$1, m_preprocess!$1:$1048576, $D7, FALSE)), "", HLOOKUP(AA$1, m_preprocess!$1:$1048576, $D7, FALSE))</f>
        <v>42.790909635590801</v>
      </c>
    </row>
    <row r="8" spans="1:27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>
        <f>IF(ISBLANK(HLOOKUP(H$1, m_preprocess!$1:$1048576, $D8, FALSE)), "", HLOOKUP(H$1, m_preprocess!$1:$1048576, $D8, FALSE))</f>
        <v>3156.4442957546694</v>
      </c>
      <c r="I8">
        <f>IF(ISBLANK(HLOOKUP(I$1, m_preprocess!$1:$1048576, $D8, FALSE)), "", HLOOKUP(I$1, m_preprocess!$1:$1048576, $D8, FALSE))</f>
        <v>14420.547115503143</v>
      </c>
      <c r="J8">
        <f>IF(ISBLANK(HLOOKUP(J$1, m_preprocess!$1:$1048576, $D8, FALSE)), "", HLOOKUP(J$1, m_preprocess!$1:$1048576, $D8, FALSE))</f>
        <v>99.068853355081771</v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>
        <f>IF(ISBLANK(HLOOKUP(U$1, m_preprocess!$1:$1048576, $D8, FALSE)), "", HLOOKUP(U$1, m_preprocess!$1:$1048576, $D8, FALSE))</f>
        <v>26.006012487855902</v>
      </c>
      <c r="V8" t="str">
        <f>IF(ISBLANK(HLOOKUP(V$1, m_preprocess!$1:$1048576, $D8, FALSE)), "", HLOOKUP(V$1, m_preprocess!$1:$1048576, $D8, FALSE))</f>
        <v/>
      </c>
      <c r="W8">
        <f>IF(ISBLANK(HLOOKUP(W$1, m_preprocess!$1:$1048576, $D8, FALSE)), "", HLOOKUP(W$1, m_preprocess!$1:$1048576, $D8, FALSE))</f>
        <v>19977.110639999999</v>
      </c>
      <c r="X8">
        <f>IF(ISBLANK(HLOOKUP(X$1, m_preprocess!$1:$1048576, $D8, FALSE)), "", HLOOKUP(X$1, m_preprocess!$1:$1048576, $D8, FALSE))</f>
        <v>62.223738197448199</v>
      </c>
      <c r="Y8">
        <f>IF(ISBLANK(HLOOKUP(Y$1, m_preprocess!$1:$1048576, $D8, FALSE)), "", HLOOKUP(Y$1, m_preprocess!$1:$1048576, $D8, FALSE))</f>
        <v>11.18895932375114</v>
      </c>
      <c r="Z8" t="str">
        <f>IF(ISBLANK(HLOOKUP(Z$1, m_preprocess!$1:$1048576, $D8, FALSE)), "", HLOOKUP(Z$1, m_preprocess!$1:$1048576, $D8, FALSE))</f>
        <v/>
      </c>
      <c r="AA8">
        <f>IF(ISBLANK(HLOOKUP(AA$1, m_preprocess!$1:$1048576, $D8, FALSE)), "", HLOOKUP(AA$1, m_preprocess!$1:$1048576, $D8, FALSE))</f>
        <v>43.117504143205714</v>
      </c>
    </row>
    <row r="9" spans="1:27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>
        <f>IF(ISBLANK(HLOOKUP(H$1, m_preprocess!$1:$1048576, $D9, FALSE)), "", HLOOKUP(H$1, m_preprocess!$1:$1048576, $D9, FALSE))</f>
        <v>3068.9705581287194</v>
      </c>
      <c r="I9">
        <f>IF(ISBLANK(HLOOKUP(I$1, m_preprocess!$1:$1048576, $D9, FALSE)), "", HLOOKUP(I$1, m_preprocess!$1:$1048576, $D9, FALSE))</f>
        <v>14291.123826024781</v>
      </c>
      <c r="J9">
        <f>IF(ISBLANK(HLOOKUP(J$1, m_preprocess!$1:$1048576, $D9, FALSE)), "", HLOOKUP(J$1, m_preprocess!$1:$1048576, $D9, FALSE))</f>
        <v>98.402222574000234</v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>
        <f>IF(ISBLANK(HLOOKUP(U$1, m_preprocess!$1:$1048576, $D9, FALSE)), "", HLOOKUP(U$1, m_preprocess!$1:$1048576, $D9, FALSE))</f>
        <v>24.686692839703699</v>
      </c>
      <c r="V9" t="str">
        <f>IF(ISBLANK(HLOOKUP(V$1, m_preprocess!$1:$1048576, $D9, FALSE)), "", HLOOKUP(V$1, m_preprocess!$1:$1048576, $D9, FALSE))</f>
        <v/>
      </c>
      <c r="W9">
        <f>IF(ISBLANK(HLOOKUP(W$1, m_preprocess!$1:$1048576, $D9, FALSE)), "", HLOOKUP(W$1, m_preprocess!$1:$1048576, $D9, FALSE))</f>
        <v>19950.42167</v>
      </c>
      <c r="X9">
        <f>IF(ISBLANK(HLOOKUP(X$1, m_preprocess!$1:$1048576, $D9, FALSE)), "", HLOOKUP(X$1, m_preprocess!$1:$1048576, $D9, FALSE))</f>
        <v>62.04415612868663</v>
      </c>
      <c r="Y9">
        <f>IF(ISBLANK(HLOOKUP(Y$1, m_preprocess!$1:$1048576, $D9, FALSE)), "", HLOOKUP(Y$1, m_preprocess!$1:$1048576, $D9, FALSE))</f>
        <v>11.397657380607741</v>
      </c>
      <c r="Z9" t="str">
        <f>IF(ISBLANK(HLOOKUP(Z$1, m_preprocess!$1:$1048576, $D9, FALSE)), "", HLOOKUP(Z$1, m_preprocess!$1:$1048576, $D9, FALSE))</f>
        <v/>
      </c>
      <c r="AA9">
        <f>IF(ISBLANK(HLOOKUP(AA$1, m_preprocess!$1:$1048576, $D9, FALSE)), "", HLOOKUP(AA$1, m_preprocess!$1:$1048576, $D9, FALSE))</f>
        <v>44.016062533479108</v>
      </c>
    </row>
    <row r="10" spans="1:27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>
        <f>IF(ISBLANK(HLOOKUP(H$1, m_preprocess!$1:$1048576, $D10, FALSE)), "", HLOOKUP(H$1, m_preprocess!$1:$1048576, $D10, FALSE))</f>
        <v>3047.0536082287585</v>
      </c>
      <c r="I10">
        <f>IF(ISBLANK(HLOOKUP(I$1, m_preprocess!$1:$1048576, $D10, FALSE)), "", HLOOKUP(I$1, m_preprocess!$1:$1048576, $D10, FALSE))</f>
        <v>14411.627872207435</v>
      </c>
      <c r="J10">
        <f>IF(ISBLANK(HLOOKUP(J$1, m_preprocess!$1:$1048576, $D10, FALSE)), "", HLOOKUP(J$1, m_preprocess!$1:$1048576, $D10, FALSE))</f>
        <v>98.737851373542711</v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>
        <f>IF(ISBLANK(HLOOKUP(U$1, m_preprocess!$1:$1048576, $D10, FALSE)), "", HLOOKUP(U$1, m_preprocess!$1:$1048576, $D10, FALSE))</f>
        <v>25.031037269873899</v>
      </c>
      <c r="V10" t="str">
        <f>IF(ISBLANK(HLOOKUP(V$1, m_preprocess!$1:$1048576, $D10, FALSE)), "", HLOOKUP(V$1, m_preprocess!$1:$1048576, $D10, FALSE))</f>
        <v/>
      </c>
      <c r="W10">
        <f>IF(ISBLANK(HLOOKUP(W$1, m_preprocess!$1:$1048576, $D10, FALSE)), "", HLOOKUP(W$1, m_preprocess!$1:$1048576, $D10, FALSE))</f>
        <v>20190.403880000002</v>
      </c>
      <c r="X10">
        <f>IF(ISBLANK(HLOOKUP(X$1, m_preprocess!$1:$1048576, $D10, FALSE)), "", HLOOKUP(X$1, m_preprocess!$1:$1048576, $D10, FALSE))</f>
        <v>60.841299719765637</v>
      </c>
      <c r="Y10">
        <f>IF(ISBLANK(HLOOKUP(Y$1, m_preprocess!$1:$1048576, $D10, FALSE)), "", HLOOKUP(Y$1, m_preprocess!$1:$1048576, $D10, FALSE))</f>
        <v>11.693155431196731</v>
      </c>
      <c r="Z10" t="str">
        <f>IF(ISBLANK(HLOOKUP(Z$1, m_preprocess!$1:$1048576, $D10, FALSE)), "", HLOOKUP(Z$1, m_preprocess!$1:$1048576, $D10, FALSE))</f>
        <v/>
      </c>
      <c r="AA10">
        <f>IF(ISBLANK(HLOOKUP(AA$1, m_preprocess!$1:$1048576, $D10, FALSE)), "", HLOOKUP(AA$1, m_preprocess!$1:$1048576, $D10, FALSE))</f>
        <v>44.576504867912625</v>
      </c>
    </row>
    <row r="11" spans="1:27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>
        <f>IF(ISBLANK(HLOOKUP(H$1, m_preprocess!$1:$1048576, $D11, FALSE)), "", HLOOKUP(H$1, m_preprocess!$1:$1048576, $D11, FALSE))</f>
        <v>2991.9511895020614</v>
      </c>
      <c r="I11">
        <f>IF(ISBLANK(HLOOKUP(I$1, m_preprocess!$1:$1048576, $D11, FALSE)), "", HLOOKUP(I$1, m_preprocess!$1:$1048576, $D11, FALSE))</f>
        <v>14428.410607771426</v>
      </c>
      <c r="J11">
        <f>IF(ISBLANK(HLOOKUP(J$1, m_preprocess!$1:$1048576, $D11, FALSE)), "", HLOOKUP(J$1, m_preprocess!$1:$1048576, $D11, FALSE))</f>
        <v>96.828868224877368</v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>
        <f>IF(ISBLANK(HLOOKUP(U$1, m_preprocess!$1:$1048576, $D11, FALSE)), "", HLOOKUP(U$1, m_preprocess!$1:$1048576, $D11, FALSE))</f>
        <v>25.451457795081701</v>
      </c>
      <c r="V11" t="str">
        <f>IF(ISBLANK(HLOOKUP(V$1, m_preprocess!$1:$1048576, $D11, FALSE)), "", HLOOKUP(V$1, m_preprocess!$1:$1048576, $D11, FALSE))</f>
        <v/>
      </c>
      <c r="W11">
        <f>IF(ISBLANK(HLOOKUP(W$1, m_preprocess!$1:$1048576, $D11, FALSE)), "", HLOOKUP(W$1, m_preprocess!$1:$1048576, $D11, FALSE))</f>
        <v>20120.191060000001</v>
      </c>
      <c r="X11">
        <f>IF(ISBLANK(HLOOKUP(X$1, m_preprocess!$1:$1048576, $D11, FALSE)), "", HLOOKUP(X$1, m_preprocess!$1:$1048576, $D11, FALSE))</f>
        <v>58.039430364193336</v>
      </c>
      <c r="Y11">
        <f>IF(ISBLANK(HLOOKUP(Y$1, m_preprocess!$1:$1048576, $D11, FALSE)), "", HLOOKUP(Y$1, m_preprocess!$1:$1048576, $D11, FALSE))</f>
        <v>12.144381217696255</v>
      </c>
      <c r="Z11" t="str">
        <f>IF(ISBLANK(HLOOKUP(Z$1, m_preprocess!$1:$1048576, $D11, FALSE)), "", HLOOKUP(Z$1, m_preprocess!$1:$1048576, $D11, FALSE))</f>
        <v/>
      </c>
      <c r="AA11">
        <f>IF(ISBLANK(HLOOKUP(AA$1, m_preprocess!$1:$1048576, $D11, FALSE)), "", HLOOKUP(AA$1, m_preprocess!$1:$1048576, $D11, FALSE))</f>
        <v>45.793193579071115</v>
      </c>
    </row>
    <row r="12" spans="1:27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>
        <f>IF(ISBLANK(HLOOKUP(H$1, m_preprocess!$1:$1048576, $D12, FALSE)), "", HLOOKUP(H$1, m_preprocess!$1:$1048576, $D12, FALSE))</f>
        <v>2975.9745517568522</v>
      </c>
      <c r="I12">
        <f>IF(ISBLANK(HLOOKUP(I$1, m_preprocess!$1:$1048576, $D12, FALSE)), "", HLOOKUP(I$1, m_preprocess!$1:$1048576, $D12, FALSE))</f>
        <v>14599.258040012313</v>
      </c>
      <c r="J12">
        <f>IF(ISBLANK(HLOOKUP(J$1, m_preprocess!$1:$1048576, $D12, FALSE)), "", HLOOKUP(J$1, m_preprocess!$1:$1048576, $D12, FALSE))</f>
        <v>95.773525980974</v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>
        <f>IF(ISBLANK(HLOOKUP(U$1, m_preprocess!$1:$1048576, $D12, FALSE)), "", HLOOKUP(U$1, m_preprocess!$1:$1048576, $D12, FALSE))</f>
        <v>23.425431264080199</v>
      </c>
      <c r="V12" t="str">
        <f>IF(ISBLANK(HLOOKUP(V$1, m_preprocess!$1:$1048576, $D12, FALSE)), "", HLOOKUP(V$1, m_preprocess!$1:$1048576, $D12, FALSE))</f>
        <v/>
      </c>
      <c r="W12">
        <f>IF(ISBLANK(HLOOKUP(W$1, m_preprocess!$1:$1048576, $D12, FALSE)), "", HLOOKUP(W$1, m_preprocess!$1:$1048576, $D12, FALSE))</f>
        <v>20738.775020000001</v>
      </c>
      <c r="X12">
        <f>IF(ISBLANK(HLOOKUP(X$1, m_preprocess!$1:$1048576, $D12, FALSE)), "", HLOOKUP(X$1, m_preprocess!$1:$1048576, $D12, FALSE))</f>
        <v>57.379240888631315</v>
      </c>
      <c r="Y12">
        <f>IF(ISBLANK(HLOOKUP(Y$1, m_preprocess!$1:$1048576, $D12, FALSE)), "", HLOOKUP(Y$1, m_preprocess!$1:$1048576, $D12, FALSE))</f>
        <v>12.586832160789392</v>
      </c>
      <c r="Z12" t="str">
        <f>IF(ISBLANK(HLOOKUP(Z$1, m_preprocess!$1:$1048576, $D12, FALSE)), "", HLOOKUP(Z$1, m_preprocess!$1:$1048576, $D12, FALSE))</f>
        <v/>
      </c>
      <c r="AA12">
        <f>IF(ISBLANK(HLOOKUP(AA$1, m_preprocess!$1:$1048576, $D12, FALSE)), "", HLOOKUP(AA$1, m_preprocess!$1:$1048576, $D12, FALSE))</f>
        <v>45.79945077807777</v>
      </c>
    </row>
    <row r="13" spans="1:27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>
        <f>IF(ISBLANK(HLOOKUP(H$1, m_preprocess!$1:$1048576, $D13, FALSE)), "", HLOOKUP(H$1, m_preprocess!$1:$1048576, $D13, FALSE))</f>
        <v>3426.4160991297395</v>
      </c>
      <c r="I13">
        <f>IF(ISBLANK(HLOOKUP(I$1, m_preprocess!$1:$1048576, $D13, FALSE)), "", HLOOKUP(I$1, m_preprocess!$1:$1048576, $D13, FALSE))</f>
        <v>15087.619434497148</v>
      </c>
      <c r="J13">
        <f>IF(ISBLANK(HLOOKUP(J$1, m_preprocess!$1:$1048576, $D13, FALSE)), "", HLOOKUP(J$1, m_preprocess!$1:$1048576, $D13, FALSE))</f>
        <v>98.46729907738856</v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>
        <f>IF(ISBLANK(HLOOKUP(U$1, m_preprocess!$1:$1048576, $D13, FALSE)), "", HLOOKUP(U$1, m_preprocess!$1:$1048576, $D13, FALSE))</f>
        <v>31.105112857876598</v>
      </c>
      <c r="V13" t="str">
        <f>IF(ISBLANK(HLOOKUP(V$1, m_preprocess!$1:$1048576, $D13, FALSE)), "", HLOOKUP(V$1, m_preprocess!$1:$1048576, $D13, FALSE))</f>
        <v/>
      </c>
      <c r="W13">
        <f>IF(ISBLANK(HLOOKUP(W$1, m_preprocess!$1:$1048576, $D13, FALSE)), "", HLOOKUP(W$1, m_preprocess!$1:$1048576, $D13, FALSE))</f>
        <v>21165.254349999999</v>
      </c>
      <c r="X13">
        <f>IF(ISBLANK(HLOOKUP(X$1, m_preprocess!$1:$1048576, $D13, FALSE)), "", HLOOKUP(X$1, m_preprocess!$1:$1048576, $D13, FALSE))</f>
        <v>59.008940138112223</v>
      </c>
      <c r="Y13">
        <f>IF(ISBLANK(HLOOKUP(Y$1, m_preprocess!$1:$1048576, $D13, FALSE)), "", HLOOKUP(Y$1, m_preprocess!$1:$1048576, $D13, FALSE))</f>
        <v>14.189406586463081</v>
      </c>
      <c r="Z13" t="str">
        <f>IF(ISBLANK(HLOOKUP(Z$1, m_preprocess!$1:$1048576, $D13, FALSE)), "", HLOOKUP(Z$1, m_preprocess!$1:$1048576, $D13, FALSE))</f>
        <v/>
      </c>
      <c r="AA13">
        <f>IF(ISBLANK(HLOOKUP(AA$1, m_preprocess!$1:$1048576, $D13, FALSE)), "", HLOOKUP(AA$1, m_preprocess!$1:$1048576, $D13, FALSE))</f>
        <v>45.747508611056389</v>
      </c>
    </row>
    <row r="14" spans="1:27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>
        <f>IF(ISBLANK(HLOOKUP(H$1, m_preprocess!$1:$1048576, $D14, FALSE)), "", HLOOKUP(H$1, m_preprocess!$1:$1048576, $D14, FALSE))</f>
        <v>3531.687019860211</v>
      </c>
      <c r="I14">
        <f>IF(ISBLANK(HLOOKUP(I$1, m_preprocess!$1:$1048576, $D14, FALSE)), "", HLOOKUP(I$1, m_preprocess!$1:$1048576, $D14, FALSE))</f>
        <v>14752.119208967184</v>
      </c>
      <c r="J14">
        <f>IF(ISBLANK(HLOOKUP(J$1, m_preprocess!$1:$1048576, $D14, FALSE)), "", HLOOKUP(J$1, m_preprocess!$1:$1048576, $D14, FALSE))</f>
        <v>97.834039097942338</v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>
        <f>IF(ISBLANK(HLOOKUP(U$1, m_preprocess!$1:$1048576, $D14, FALSE)), "", HLOOKUP(U$1, m_preprocess!$1:$1048576, $D14, FALSE))</f>
        <v>23.915921876822601</v>
      </c>
      <c r="V14" t="str">
        <f>IF(ISBLANK(HLOOKUP(V$1, m_preprocess!$1:$1048576, $D14, FALSE)), "", HLOOKUP(V$1, m_preprocess!$1:$1048576, $D14, FALSE))</f>
        <v/>
      </c>
      <c r="W14">
        <f>IF(ISBLANK(HLOOKUP(W$1, m_preprocess!$1:$1048576, $D14, FALSE)), "", HLOOKUP(W$1, m_preprocess!$1:$1048576, $D14, FALSE))</f>
        <v>21289.672869999999</v>
      </c>
      <c r="X14">
        <f>IF(ISBLANK(HLOOKUP(X$1, m_preprocess!$1:$1048576, $D14, FALSE)), "", HLOOKUP(X$1, m_preprocess!$1:$1048576, $D14, FALSE))</f>
        <v>61.629724850321068</v>
      </c>
      <c r="Y14">
        <f>IF(ISBLANK(HLOOKUP(Y$1, m_preprocess!$1:$1048576, $D14, FALSE)), "", HLOOKUP(Y$1, m_preprocess!$1:$1048576, $D14, FALSE))</f>
        <v>16.787220918275946</v>
      </c>
      <c r="Z14" t="str">
        <f>IF(ISBLANK(HLOOKUP(Z$1, m_preprocess!$1:$1048576, $D14, FALSE)), "", HLOOKUP(Z$1, m_preprocess!$1:$1048576, $D14, FALSE))</f>
        <v/>
      </c>
      <c r="AA14">
        <f>IF(ISBLANK(HLOOKUP(AA$1, m_preprocess!$1:$1048576, $D14, FALSE)), "", HLOOKUP(AA$1, m_preprocess!$1:$1048576, $D14, FALSE))</f>
        <v>46.871367442563496</v>
      </c>
    </row>
    <row r="15" spans="1:27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>
        <f>IF(ISBLANK(HLOOKUP(H$1, m_preprocess!$1:$1048576, $D15, FALSE)), "", HLOOKUP(H$1, m_preprocess!$1:$1048576, $D15, FALSE))</f>
        <v>3491.2811820599622</v>
      </c>
      <c r="I15">
        <f>IF(ISBLANK(HLOOKUP(I$1, m_preprocess!$1:$1048576, $D15, FALSE)), "", HLOOKUP(I$1, m_preprocess!$1:$1048576, $D15, FALSE))</f>
        <v>15247.97706775617</v>
      </c>
      <c r="J15">
        <f>IF(ISBLANK(HLOOKUP(J$1, m_preprocess!$1:$1048576, $D15, FALSE)), "", HLOOKUP(J$1, m_preprocess!$1:$1048576, $D15, FALSE))</f>
        <v>98.526598320428036</v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>
        <f>IF(ISBLANK(HLOOKUP(U$1, m_preprocess!$1:$1048576, $D15, FALSE)), "", HLOOKUP(U$1, m_preprocess!$1:$1048576, $D15, FALSE))</f>
        <v>23.4434492865891</v>
      </c>
      <c r="V15" t="str">
        <f>IF(ISBLANK(HLOOKUP(V$1, m_preprocess!$1:$1048576, $D15, FALSE)), "", HLOOKUP(V$1, m_preprocess!$1:$1048576, $D15, FALSE))</f>
        <v/>
      </c>
      <c r="W15">
        <f>IF(ISBLANK(HLOOKUP(W$1, m_preprocess!$1:$1048576, $D15, FALSE)), "", HLOOKUP(W$1, m_preprocess!$1:$1048576, $D15, FALSE))</f>
        <v>21331.258949999999</v>
      </c>
      <c r="X15">
        <f>IF(ISBLANK(HLOOKUP(X$1, m_preprocess!$1:$1048576, $D15, FALSE)), "", HLOOKUP(X$1, m_preprocess!$1:$1048576, $D15, FALSE))</f>
        <v>62.34202158321704</v>
      </c>
      <c r="Y15">
        <f>IF(ISBLANK(HLOOKUP(Y$1, m_preprocess!$1:$1048576, $D15, FALSE)), "", HLOOKUP(Y$1, m_preprocess!$1:$1048576, $D15, FALSE))</f>
        <v>18.513032933483899</v>
      </c>
      <c r="Z15" t="str">
        <f>IF(ISBLANK(HLOOKUP(Z$1, m_preprocess!$1:$1048576, $D15, FALSE)), "", HLOOKUP(Z$1, m_preprocess!$1:$1048576, $D15, FALSE))</f>
        <v/>
      </c>
      <c r="AA15">
        <f>IF(ISBLANK(HLOOKUP(AA$1, m_preprocess!$1:$1048576, $D15, FALSE)), "", HLOOKUP(AA$1, m_preprocess!$1:$1048576, $D15, FALSE))</f>
        <v>46.577457248531388</v>
      </c>
    </row>
    <row r="16" spans="1:27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>
        <f>IF(ISBLANK(HLOOKUP(H$1, m_preprocess!$1:$1048576, $D16, FALSE)), "", HLOOKUP(H$1, m_preprocess!$1:$1048576, $D16, FALSE))</f>
        <v>3465.1118435400235</v>
      </c>
      <c r="I16">
        <f>IF(ISBLANK(HLOOKUP(I$1, m_preprocess!$1:$1048576, $D16, FALSE)), "", HLOOKUP(I$1, m_preprocess!$1:$1048576, $D16, FALSE))</f>
        <v>15344.043023659657</v>
      </c>
      <c r="J16">
        <f>IF(ISBLANK(HLOOKUP(J$1, m_preprocess!$1:$1048576, $D16, FALSE)), "", HLOOKUP(J$1, m_preprocess!$1:$1048576, $D16, FALSE))</f>
        <v>98.94905571525085</v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>
        <f>IF(ISBLANK(HLOOKUP(U$1, m_preprocess!$1:$1048576, $D16, FALSE)), "", HLOOKUP(U$1, m_preprocess!$1:$1048576, $D16, FALSE))</f>
        <v>27.705712611196098</v>
      </c>
      <c r="V16" t="str">
        <f>IF(ISBLANK(HLOOKUP(V$1, m_preprocess!$1:$1048576, $D16, FALSE)), "", HLOOKUP(V$1, m_preprocess!$1:$1048576, $D16, FALSE))</f>
        <v/>
      </c>
      <c r="W16">
        <f>IF(ISBLANK(HLOOKUP(W$1, m_preprocess!$1:$1048576, $D16, FALSE)), "", HLOOKUP(W$1, m_preprocess!$1:$1048576, $D16, FALSE))</f>
        <v>21182.618760000001</v>
      </c>
      <c r="X16">
        <f>IF(ISBLANK(HLOOKUP(X$1, m_preprocess!$1:$1048576, $D16, FALSE)), "", HLOOKUP(X$1, m_preprocess!$1:$1048576, $D16, FALSE))</f>
        <v>63.486140276832359</v>
      </c>
      <c r="Y16">
        <f>IF(ISBLANK(HLOOKUP(Y$1, m_preprocess!$1:$1048576, $D16, FALSE)), "", HLOOKUP(Y$1, m_preprocess!$1:$1048576, $D16, FALSE))</f>
        <v>16.689015483798315</v>
      </c>
      <c r="Z16" t="str">
        <f>IF(ISBLANK(HLOOKUP(Z$1, m_preprocess!$1:$1048576, $D16, FALSE)), "", HLOOKUP(Z$1, m_preprocess!$1:$1048576, $D16, FALSE))</f>
        <v/>
      </c>
      <c r="AA16">
        <f>IF(ISBLANK(HLOOKUP(AA$1, m_preprocess!$1:$1048576, $D16, FALSE)), "", HLOOKUP(AA$1, m_preprocess!$1:$1048576, $D16, FALSE))</f>
        <v>47.019550120364855</v>
      </c>
    </row>
    <row r="17" spans="1:27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>
        <f>IF(ISBLANK(HLOOKUP(H$1, m_preprocess!$1:$1048576, $D17, FALSE)), "", HLOOKUP(H$1, m_preprocess!$1:$1048576, $D17, FALSE))</f>
        <v>3370.4958238973882</v>
      </c>
      <c r="I17">
        <f>IF(ISBLANK(HLOOKUP(I$1, m_preprocess!$1:$1048576, $D17, FALSE)), "", HLOOKUP(I$1, m_preprocess!$1:$1048576, $D17, FALSE))</f>
        <v>15228.283346102842</v>
      </c>
      <c r="J17">
        <f>IF(ISBLANK(HLOOKUP(J$1, m_preprocess!$1:$1048576, $D17, FALSE)), "", HLOOKUP(J$1, m_preprocess!$1:$1048576, $D17, FALSE))</f>
        <v>97.54954824146175</v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>
        <f>IF(ISBLANK(HLOOKUP(U$1, m_preprocess!$1:$1048576, $D17, FALSE)), "", HLOOKUP(U$1, m_preprocess!$1:$1048576, $D17, FALSE))</f>
        <v>26.570577193134898</v>
      </c>
      <c r="V17" t="str">
        <f>IF(ISBLANK(HLOOKUP(V$1, m_preprocess!$1:$1048576, $D17, FALSE)), "", HLOOKUP(V$1, m_preprocess!$1:$1048576, $D17, FALSE))</f>
        <v/>
      </c>
      <c r="W17">
        <f>IF(ISBLANK(HLOOKUP(W$1, m_preprocess!$1:$1048576, $D17, FALSE)), "", HLOOKUP(W$1, m_preprocess!$1:$1048576, $D17, FALSE))</f>
        <v>21502.511589999998</v>
      </c>
      <c r="X17">
        <f>IF(ISBLANK(HLOOKUP(X$1, m_preprocess!$1:$1048576, $D17, FALSE)), "", HLOOKUP(X$1, m_preprocess!$1:$1048576, $D17, FALSE))</f>
        <v>64.195642651057298</v>
      </c>
      <c r="Y17">
        <f>IF(ISBLANK(HLOOKUP(Y$1, m_preprocess!$1:$1048576, $D17, FALSE)), "", HLOOKUP(Y$1, m_preprocess!$1:$1048576, $D17, FALSE))</f>
        <v>16.10586431972602</v>
      </c>
      <c r="Z17" t="str">
        <f>IF(ISBLANK(HLOOKUP(Z$1, m_preprocess!$1:$1048576, $D17, FALSE)), "", HLOOKUP(Z$1, m_preprocess!$1:$1048576, $D17, FALSE))</f>
        <v/>
      </c>
      <c r="AA17">
        <f>IF(ISBLANK(HLOOKUP(AA$1, m_preprocess!$1:$1048576, $D17, FALSE)), "", HLOOKUP(AA$1, m_preprocess!$1:$1048576, $D17, FALSE))</f>
        <v>47.393917199780866</v>
      </c>
    </row>
    <row r="18" spans="1:27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>
        <f>IF(ISBLANK(HLOOKUP(H$1, m_preprocess!$1:$1048576, $D18, FALSE)), "", HLOOKUP(H$1, m_preprocess!$1:$1048576, $D18, FALSE))</f>
        <v>3330.5865977906569</v>
      </c>
      <c r="I18">
        <f>IF(ISBLANK(HLOOKUP(I$1, m_preprocess!$1:$1048576, $D18, FALSE)), "", HLOOKUP(I$1, m_preprocess!$1:$1048576, $D18, FALSE))</f>
        <v>15123.548030305396</v>
      </c>
      <c r="J18">
        <f>IF(ISBLANK(HLOOKUP(J$1, m_preprocess!$1:$1048576, $D18, FALSE)), "", HLOOKUP(J$1, m_preprocess!$1:$1048576, $D18, FALSE))</f>
        <v>97.012770629087342</v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>
        <f>IF(ISBLANK(HLOOKUP(U$1, m_preprocess!$1:$1048576, $D18, FALSE)), "", HLOOKUP(U$1, m_preprocess!$1:$1048576, $D18, FALSE))</f>
        <v>26.580587205639901</v>
      </c>
      <c r="V18" t="str">
        <f>IF(ISBLANK(HLOOKUP(V$1, m_preprocess!$1:$1048576, $D18, FALSE)), "", HLOOKUP(V$1, m_preprocess!$1:$1048576, $D18, FALSE))</f>
        <v/>
      </c>
      <c r="W18">
        <f>IF(ISBLANK(HLOOKUP(W$1, m_preprocess!$1:$1048576, $D18, FALSE)), "", HLOOKUP(W$1, m_preprocess!$1:$1048576, $D18, FALSE))</f>
        <v>21185.363239999999</v>
      </c>
      <c r="X18">
        <f>IF(ISBLANK(HLOOKUP(X$1, m_preprocess!$1:$1048576, $D18, FALSE)), "", HLOOKUP(X$1, m_preprocess!$1:$1048576, $D18, FALSE))</f>
        <v>67.321820679413023</v>
      </c>
      <c r="Y18">
        <f>IF(ISBLANK(HLOOKUP(Y$1, m_preprocess!$1:$1048576, $D18, FALSE)), "", HLOOKUP(Y$1, m_preprocess!$1:$1048576, $D18, FALSE))</f>
        <v>16.996657082781773</v>
      </c>
      <c r="Z18" t="str">
        <f>IF(ISBLANK(HLOOKUP(Z$1, m_preprocess!$1:$1048576, $D18, FALSE)), "", HLOOKUP(Z$1, m_preprocess!$1:$1048576, $D18, FALSE))</f>
        <v/>
      </c>
      <c r="AA18">
        <f>IF(ISBLANK(HLOOKUP(AA$1, m_preprocess!$1:$1048576, $D18, FALSE)), "", HLOOKUP(AA$1, m_preprocess!$1:$1048576, $D18, FALSE))</f>
        <v>48.061803919521267</v>
      </c>
    </row>
    <row r="19" spans="1:27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>
        <f>IF(ISBLANK(HLOOKUP(H$1, m_preprocess!$1:$1048576, $D19, FALSE)), "", HLOOKUP(H$1, m_preprocess!$1:$1048576, $D19, FALSE))</f>
        <v>3336.0647183743395</v>
      </c>
      <c r="I19">
        <f>IF(ISBLANK(HLOOKUP(I$1, m_preprocess!$1:$1048576, $D19, FALSE)), "", HLOOKUP(I$1, m_preprocess!$1:$1048576, $D19, FALSE))</f>
        <v>15349.496998729128</v>
      </c>
      <c r="J19">
        <f>IF(ISBLANK(HLOOKUP(J$1, m_preprocess!$1:$1048576, $D19, FALSE)), "", HLOOKUP(J$1, m_preprocess!$1:$1048576, $D19, FALSE))</f>
        <v>96.374518186591189</v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>
        <f>IF(ISBLANK(HLOOKUP(U$1, m_preprocess!$1:$1048576, $D19, FALSE)), "", HLOOKUP(U$1, m_preprocess!$1:$1048576, $D19, FALSE))</f>
        <v>26.194200722948899</v>
      </c>
      <c r="V19" t="str">
        <f>IF(ISBLANK(HLOOKUP(V$1, m_preprocess!$1:$1048576, $D19, FALSE)), "", HLOOKUP(V$1, m_preprocess!$1:$1048576, $D19, FALSE))</f>
        <v/>
      </c>
      <c r="W19">
        <f>IF(ISBLANK(HLOOKUP(W$1, m_preprocess!$1:$1048576, $D19, FALSE)), "", HLOOKUP(W$1, m_preprocess!$1:$1048576, $D19, FALSE))</f>
        <v>21159.149109999998</v>
      </c>
      <c r="X19">
        <f>IF(ISBLANK(HLOOKUP(X$1, m_preprocess!$1:$1048576, $D19, FALSE)), "", HLOOKUP(X$1, m_preprocess!$1:$1048576, $D19, FALSE))</f>
        <v>69.760462251511953</v>
      </c>
      <c r="Y19">
        <f>IF(ISBLANK(HLOOKUP(Y$1, m_preprocess!$1:$1048576, $D19, FALSE)), "", HLOOKUP(Y$1, m_preprocess!$1:$1048576, $D19, FALSE))</f>
        <v>18.27077208629381</v>
      </c>
      <c r="Z19" t="str">
        <f>IF(ISBLANK(HLOOKUP(Z$1, m_preprocess!$1:$1048576, $D19, FALSE)), "", HLOOKUP(Z$1, m_preprocess!$1:$1048576, $D19, FALSE))</f>
        <v/>
      </c>
      <c r="AA19">
        <f>IF(ISBLANK(HLOOKUP(AA$1, m_preprocess!$1:$1048576, $D19, FALSE)), "", HLOOKUP(AA$1, m_preprocess!$1:$1048576, $D19, FALSE))</f>
        <v>48.231678214686532</v>
      </c>
    </row>
    <row r="20" spans="1:27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>
        <f>IF(ISBLANK(HLOOKUP(H$1, m_preprocess!$1:$1048576, $D20, FALSE)), "", HLOOKUP(H$1, m_preprocess!$1:$1048576, $D20, FALSE))</f>
        <v>3297.9055923324495</v>
      </c>
      <c r="I20">
        <f>IF(ISBLANK(HLOOKUP(I$1, m_preprocess!$1:$1048576, $D20, FALSE)), "", HLOOKUP(I$1, m_preprocess!$1:$1048576, $D20, FALSE))</f>
        <v>15583.848788592426</v>
      </c>
      <c r="J20">
        <f>IF(ISBLANK(HLOOKUP(J$1, m_preprocess!$1:$1048576, $D20, FALSE)), "", HLOOKUP(J$1, m_preprocess!$1:$1048576, $D20, FALSE))</f>
        <v>97.484838459126621</v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>
        <f>IF(ISBLANK(HLOOKUP(U$1, m_preprocess!$1:$1048576, $D20, FALSE)), "", HLOOKUP(U$1, m_preprocess!$1:$1048576, $D20, FALSE))</f>
        <v>27.967974938825702</v>
      </c>
      <c r="V20" t="str">
        <f>IF(ISBLANK(HLOOKUP(V$1, m_preprocess!$1:$1048576, $D20, FALSE)), "", HLOOKUP(V$1, m_preprocess!$1:$1048576, $D20, FALSE))</f>
        <v/>
      </c>
      <c r="W20">
        <f>IF(ISBLANK(HLOOKUP(W$1, m_preprocess!$1:$1048576, $D20, FALSE)), "", HLOOKUP(W$1, m_preprocess!$1:$1048576, $D20, FALSE))</f>
        <v>21501.13494</v>
      </c>
      <c r="X20">
        <f>IF(ISBLANK(HLOOKUP(X$1, m_preprocess!$1:$1048576, $D20, FALSE)), "", HLOOKUP(X$1, m_preprocess!$1:$1048576, $D20, FALSE))</f>
        <v>70.490504745087293</v>
      </c>
      <c r="Y20">
        <f>IF(ISBLANK(HLOOKUP(Y$1, m_preprocess!$1:$1048576, $D20, FALSE)), "", HLOOKUP(Y$1, m_preprocess!$1:$1048576, $D20, FALSE))</f>
        <v>17.396921340956759</v>
      </c>
      <c r="Z20" t="str">
        <f>IF(ISBLANK(HLOOKUP(Z$1, m_preprocess!$1:$1048576, $D20, FALSE)), "", HLOOKUP(Z$1, m_preprocess!$1:$1048576, $D20, FALSE))</f>
        <v/>
      </c>
      <c r="AA20">
        <f>IF(ISBLANK(HLOOKUP(AA$1, m_preprocess!$1:$1048576, $D20, FALSE)), "", HLOOKUP(AA$1, m_preprocess!$1:$1048576, $D20, FALSE))</f>
        <v>48.41891180003892</v>
      </c>
    </row>
    <row r="21" spans="1:27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>
        <f>IF(ISBLANK(HLOOKUP(H$1, m_preprocess!$1:$1048576, $D21, FALSE)), "", HLOOKUP(H$1, m_preprocess!$1:$1048576, $D21, FALSE))</f>
        <v>3268.4202533813655</v>
      </c>
      <c r="I21">
        <f>IF(ISBLANK(HLOOKUP(I$1, m_preprocess!$1:$1048576, $D21, FALSE)), "", HLOOKUP(I$1, m_preprocess!$1:$1048576, $D21, FALSE))</f>
        <v>15562.11620834637</v>
      </c>
      <c r="J21">
        <f>IF(ISBLANK(HLOOKUP(J$1, m_preprocess!$1:$1048576, $D21, FALSE)), "", HLOOKUP(J$1, m_preprocess!$1:$1048576, $D21, FALSE))</f>
        <v>96.445420040824473</v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>
        <f>IF(ISBLANK(HLOOKUP(U$1, m_preprocess!$1:$1048576, $D21, FALSE)), "", HLOOKUP(U$1, m_preprocess!$1:$1048576, $D21, FALSE))</f>
        <v>26.110116617907298</v>
      </c>
      <c r="V21" t="str">
        <f>IF(ISBLANK(HLOOKUP(V$1, m_preprocess!$1:$1048576, $D21, FALSE)), "", HLOOKUP(V$1, m_preprocess!$1:$1048576, $D21, FALSE))</f>
        <v/>
      </c>
      <c r="W21">
        <f>IF(ISBLANK(HLOOKUP(W$1, m_preprocess!$1:$1048576, $D21, FALSE)), "", HLOOKUP(W$1, m_preprocess!$1:$1048576, $D21, FALSE))</f>
        <v>21593.221079999999</v>
      </c>
      <c r="X21">
        <f>IF(ISBLANK(HLOOKUP(X$1, m_preprocess!$1:$1048576, $D21, FALSE)), "", HLOOKUP(X$1, m_preprocess!$1:$1048576, $D21, FALSE))</f>
        <v>70.029785085885365</v>
      </c>
      <c r="Y21">
        <f>IF(ISBLANK(HLOOKUP(Y$1, m_preprocess!$1:$1048576, $D21, FALSE)), "", HLOOKUP(Y$1, m_preprocess!$1:$1048576, $D21, FALSE))</f>
        <v>18.282355997397254</v>
      </c>
      <c r="Z21" t="str">
        <f>IF(ISBLANK(HLOOKUP(Z$1, m_preprocess!$1:$1048576, $D21, FALSE)), "", HLOOKUP(Z$1, m_preprocess!$1:$1048576, $D21, FALSE))</f>
        <v/>
      </c>
      <c r="AA21">
        <f>IF(ISBLANK(HLOOKUP(AA$1, m_preprocess!$1:$1048576, $D21, FALSE)), "", HLOOKUP(AA$1, m_preprocess!$1:$1048576, $D21, FALSE))</f>
        <v>48.929142399773319</v>
      </c>
    </row>
    <row r="22" spans="1:27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>
        <f>IF(ISBLANK(HLOOKUP(H$1, m_preprocess!$1:$1048576, $D22, FALSE)), "", HLOOKUP(H$1, m_preprocess!$1:$1048576, $D22, FALSE))</f>
        <v>3307.3064946102782</v>
      </c>
      <c r="I22">
        <f>IF(ISBLANK(HLOOKUP(I$1, m_preprocess!$1:$1048576, $D22, FALSE)), "", HLOOKUP(I$1, m_preprocess!$1:$1048576, $D22, FALSE))</f>
        <v>15771.2871226515</v>
      </c>
      <c r="J22">
        <f>IF(ISBLANK(HLOOKUP(J$1, m_preprocess!$1:$1048576, $D22, FALSE)), "", HLOOKUP(J$1, m_preprocess!$1:$1048576, $D22, FALSE))</f>
        <v>95.819197275394558</v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>
        <f>IF(ISBLANK(HLOOKUP(U$1, m_preprocess!$1:$1048576, $D22, FALSE)), "", HLOOKUP(U$1, m_preprocess!$1:$1048576, $D22, FALSE))</f>
        <v>27.541548406114899</v>
      </c>
      <c r="V22" t="str">
        <f>IF(ISBLANK(HLOOKUP(V$1, m_preprocess!$1:$1048576, $D22, FALSE)), "", HLOOKUP(V$1, m_preprocess!$1:$1048576, $D22, FALSE))</f>
        <v/>
      </c>
      <c r="W22">
        <f>IF(ISBLANK(HLOOKUP(W$1, m_preprocess!$1:$1048576, $D22, FALSE)), "", HLOOKUP(W$1, m_preprocess!$1:$1048576, $D22, FALSE))</f>
        <v>21799.633679999999</v>
      </c>
      <c r="X22">
        <f>IF(ISBLANK(HLOOKUP(X$1, m_preprocess!$1:$1048576, $D22, FALSE)), "", HLOOKUP(X$1, m_preprocess!$1:$1048576, $D22, FALSE))</f>
        <v>71.736221337661476</v>
      </c>
      <c r="Y22">
        <f>IF(ISBLANK(HLOOKUP(Y$1, m_preprocess!$1:$1048576, $D22, FALSE)), "", HLOOKUP(Y$1, m_preprocess!$1:$1048576, $D22, FALSE))</f>
        <v>19.130829002788875</v>
      </c>
      <c r="Z22" t="str">
        <f>IF(ISBLANK(HLOOKUP(Z$1, m_preprocess!$1:$1048576, $D22, FALSE)), "", HLOOKUP(Z$1, m_preprocess!$1:$1048576, $D22, FALSE))</f>
        <v/>
      </c>
      <c r="AA22">
        <f>IF(ISBLANK(HLOOKUP(AA$1, m_preprocess!$1:$1048576, $D22, FALSE)), "", HLOOKUP(AA$1, m_preprocess!$1:$1048576, $D22, FALSE))</f>
        <v>49.219508462635517</v>
      </c>
    </row>
    <row r="23" spans="1:27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>
        <f>IF(ISBLANK(HLOOKUP(H$1, m_preprocess!$1:$1048576, $D23, FALSE)), "", HLOOKUP(H$1, m_preprocess!$1:$1048576, $D23, FALSE))</f>
        <v>3354.1972749657612</v>
      </c>
      <c r="I23">
        <f>IF(ISBLANK(HLOOKUP(I$1, m_preprocess!$1:$1048576, $D23, FALSE)), "", HLOOKUP(I$1, m_preprocess!$1:$1048576, $D23, FALSE))</f>
        <v>15828.713652709823</v>
      </c>
      <c r="J23">
        <f>IF(ISBLANK(HLOOKUP(J$1, m_preprocess!$1:$1048576, $D23, FALSE)), "", HLOOKUP(J$1, m_preprocess!$1:$1048576, $D23, FALSE))</f>
        <v>95.360396201471929</v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>
        <f>IF(ISBLANK(HLOOKUP(U$1, m_preprocess!$1:$1048576, $D23, FALSE)), "", HLOOKUP(U$1, m_preprocess!$1:$1048576, $D23, FALSE))</f>
        <v>28.2402472789603</v>
      </c>
      <c r="V23" t="str">
        <f>IF(ISBLANK(HLOOKUP(V$1, m_preprocess!$1:$1048576, $D23, FALSE)), "", HLOOKUP(V$1, m_preprocess!$1:$1048576, $D23, FALSE))</f>
        <v/>
      </c>
      <c r="W23">
        <f>IF(ISBLANK(HLOOKUP(W$1, m_preprocess!$1:$1048576, $D23, FALSE)), "", HLOOKUP(W$1, m_preprocess!$1:$1048576, $D23, FALSE))</f>
        <v>22014.762599999998</v>
      </c>
      <c r="X23">
        <f>IF(ISBLANK(HLOOKUP(X$1, m_preprocess!$1:$1048576, $D23, FALSE)), "", HLOOKUP(X$1, m_preprocess!$1:$1048576, $D23, FALSE))</f>
        <v>72.820412230329708</v>
      </c>
      <c r="Y23">
        <f>IF(ISBLANK(HLOOKUP(Y$1, m_preprocess!$1:$1048576, $D23, FALSE)), "", HLOOKUP(Y$1, m_preprocess!$1:$1048576, $D23, FALSE))</f>
        <v>21.456335950164252</v>
      </c>
      <c r="Z23" t="str">
        <f>IF(ISBLANK(HLOOKUP(Z$1, m_preprocess!$1:$1048576, $D23, FALSE)), "", HLOOKUP(Z$1, m_preprocess!$1:$1048576, $D23, FALSE))</f>
        <v/>
      </c>
      <c r="AA23">
        <f>IF(ISBLANK(HLOOKUP(AA$1, m_preprocess!$1:$1048576, $D23, FALSE)), "", HLOOKUP(AA$1, m_preprocess!$1:$1048576, $D23, FALSE))</f>
        <v>49.588615804268059</v>
      </c>
    </row>
    <row r="24" spans="1:27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>
        <f>IF(ISBLANK(HLOOKUP(H$1, m_preprocess!$1:$1048576, $D24, FALSE)), "", HLOOKUP(H$1, m_preprocess!$1:$1048576, $D24, FALSE))</f>
        <v>3453.7820311228652</v>
      </c>
      <c r="I24">
        <f>IF(ISBLANK(HLOOKUP(I$1, m_preprocess!$1:$1048576, $D24, FALSE)), "", HLOOKUP(I$1, m_preprocess!$1:$1048576, $D24, FALSE))</f>
        <v>15888.32797356944</v>
      </c>
      <c r="J24">
        <f>IF(ISBLANK(HLOOKUP(J$1, m_preprocess!$1:$1048576, $D24, FALSE)), "", HLOOKUP(J$1, m_preprocess!$1:$1048576, $D24, FALSE))</f>
        <v>94.82986503588134</v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>
        <f>IF(ISBLANK(HLOOKUP(U$1, m_preprocess!$1:$1048576, $D24, FALSE)), "", HLOOKUP(U$1, m_preprocess!$1:$1048576, $D24, FALSE))</f>
        <v>26.296302850499401</v>
      </c>
      <c r="V24" t="str">
        <f>IF(ISBLANK(HLOOKUP(V$1, m_preprocess!$1:$1048576, $D24, FALSE)), "", HLOOKUP(V$1, m_preprocess!$1:$1048576, $D24, FALSE))</f>
        <v/>
      </c>
      <c r="W24">
        <f>IF(ISBLANK(HLOOKUP(W$1, m_preprocess!$1:$1048576, $D24, FALSE)), "", HLOOKUP(W$1, m_preprocess!$1:$1048576, $D24, FALSE))</f>
        <v>22438.872039999998</v>
      </c>
      <c r="X24">
        <f>IF(ISBLANK(HLOOKUP(X$1, m_preprocess!$1:$1048576, $D24, FALSE)), "", HLOOKUP(X$1, m_preprocess!$1:$1048576, $D24, FALSE))</f>
        <v>74.684452279458569</v>
      </c>
      <c r="Y24">
        <f>IF(ISBLANK(HLOOKUP(Y$1, m_preprocess!$1:$1048576, $D24, FALSE)), "", HLOOKUP(Y$1, m_preprocess!$1:$1048576, $D24, FALSE))</f>
        <v>21.418137847024614</v>
      </c>
      <c r="Z24" t="str">
        <f>IF(ISBLANK(HLOOKUP(Z$1, m_preprocess!$1:$1048576, $D24, FALSE)), "", HLOOKUP(Z$1, m_preprocess!$1:$1048576, $D24, FALSE))</f>
        <v/>
      </c>
      <c r="AA24">
        <f>IF(ISBLANK(HLOOKUP(AA$1, m_preprocess!$1:$1048576, $D24, FALSE)), "", HLOOKUP(AA$1, m_preprocess!$1:$1048576, $D24, FALSE))</f>
        <v>49.858676212990616</v>
      </c>
    </row>
    <row r="25" spans="1:27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>
        <f>IF(ISBLANK(HLOOKUP(H$1, m_preprocess!$1:$1048576, $D25, FALSE)), "", HLOOKUP(H$1, m_preprocess!$1:$1048576, $D25, FALSE))</f>
        <v>3851.8821043054727</v>
      </c>
      <c r="I25">
        <f>IF(ISBLANK(HLOOKUP(I$1, m_preprocess!$1:$1048576, $D25, FALSE)), "", HLOOKUP(I$1, m_preprocess!$1:$1048576, $D25, FALSE))</f>
        <v>16395.473967646667</v>
      </c>
      <c r="J25">
        <f>IF(ISBLANK(HLOOKUP(J$1, m_preprocess!$1:$1048576, $D25, FALSE)), "", HLOOKUP(J$1, m_preprocess!$1:$1048576, $D25, FALSE))</f>
        <v>91.089517828551848</v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>
        <f>IF(ISBLANK(HLOOKUP(U$1, m_preprocess!$1:$1048576, $D25, FALSE)), "", HLOOKUP(U$1, m_preprocess!$1:$1048576, $D25, FALSE))</f>
        <v>34.786795457196597</v>
      </c>
      <c r="V25" t="str">
        <f>IF(ISBLANK(HLOOKUP(V$1, m_preprocess!$1:$1048576, $D25, FALSE)), "", HLOOKUP(V$1, m_preprocess!$1:$1048576, $D25, FALSE))</f>
        <v/>
      </c>
      <c r="W25">
        <f>IF(ISBLANK(HLOOKUP(W$1, m_preprocess!$1:$1048576, $D25, FALSE)), "", HLOOKUP(W$1, m_preprocess!$1:$1048576, $D25, FALSE))</f>
        <v>22544.225890000002</v>
      </c>
      <c r="X25">
        <f>IF(ISBLANK(HLOOKUP(X$1, m_preprocess!$1:$1048576, $D25, FALSE)), "", HLOOKUP(X$1, m_preprocess!$1:$1048576, $D25, FALSE))</f>
        <v>76.459746088314418</v>
      </c>
      <c r="Y25">
        <f>IF(ISBLANK(HLOOKUP(Y$1, m_preprocess!$1:$1048576, $D25, FALSE)), "", HLOOKUP(Y$1, m_preprocess!$1:$1048576, $D25, FALSE))</f>
        <v>20.707349972905416</v>
      </c>
      <c r="Z25" t="str">
        <f>IF(ISBLANK(HLOOKUP(Z$1, m_preprocess!$1:$1048576, $D25, FALSE)), "", HLOOKUP(Z$1, m_preprocess!$1:$1048576, $D25, FALSE))</f>
        <v/>
      </c>
      <c r="AA25">
        <f>IF(ISBLANK(HLOOKUP(AA$1, m_preprocess!$1:$1048576, $D25, FALSE)), "", HLOOKUP(AA$1, m_preprocess!$1:$1048576, $D25, FALSE))</f>
        <v>49.839791250468473</v>
      </c>
    </row>
    <row r="26" spans="1:27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>
        <f>IF(ISBLANK(HLOOKUP(H$1, m_preprocess!$1:$1048576, $D26, FALSE)), "", HLOOKUP(H$1, m_preprocess!$1:$1048576, $D26, FALSE))</f>
        <v>3902.9256844190031</v>
      </c>
      <c r="I26">
        <f>IF(ISBLANK(HLOOKUP(I$1, m_preprocess!$1:$1048576, $D26, FALSE)), "", HLOOKUP(I$1, m_preprocess!$1:$1048576, $D26, FALSE))</f>
        <v>16357.938494597482</v>
      </c>
      <c r="J26">
        <f>IF(ISBLANK(HLOOKUP(J$1, m_preprocess!$1:$1048576, $D26, FALSE)), "", HLOOKUP(J$1, m_preprocess!$1:$1048576, $D26, FALSE))</f>
        <v>91.797814301420644</v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>
        <f>IF(ISBLANK(HLOOKUP(U$1, m_preprocess!$1:$1048576, $D26, FALSE)), "", HLOOKUP(U$1, m_preprocess!$1:$1048576, $D26, FALSE))</f>
        <v>26.082088582893501</v>
      </c>
      <c r="V26" t="str">
        <f>IF(ISBLANK(HLOOKUP(V$1, m_preprocess!$1:$1048576, $D26, FALSE)), "", HLOOKUP(V$1, m_preprocess!$1:$1048576, $D26, FALSE))</f>
        <v/>
      </c>
      <c r="W26">
        <f>IF(ISBLANK(HLOOKUP(W$1, m_preprocess!$1:$1048576, $D26, FALSE)), "", HLOOKUP(W$1, m_preprocess!$1:$1048576, $D26, FALSE))</f>
        <v>23000.29408</v>
      </c>
      <c r="X26">
        <f>IF(ISBLANK(HLOOKUP(X$1, m_preprocess!$1:$1048576, $D26, FALSE)), "", HLOOKUP(X$1, m_preprocess!$1:$1048576, $D26, FALSE))</f>
        <v>71.213298224431043</v>
      </c>
      <c r="Y26">
        <f>IF(ISBLANK(HLOOKUP(Y$1, m_preprocess!$1:$1048576, $D26, FALSE)), "", HLOOKUP(Y$1, m_preprocess!$1:$1048576, $D26, FALSE))</f>
        <v>19.100402586906977</v>
      </c>
      <c r="Z26" t="str">
        <f>IF(ISBLANK(HLOOKUP(Z$1, m_preprocess!$1:$1048576, $D26, FALSE)), "", HLOOKUP(Z$1, m_preprocess!$1:$1048576, $D26, FALSE))</f>
        <v/>
      </c>
      <c r="AA26">
        <f>IF(ISBLANK(HLOOKUP(AA$1, m_preprocess!$1:$1048576, $D26, FALSE)), "", HLOOKUP(AA$1, m_preprocess!$1:$1048576, $D26, FALSE))</f>
        <v>50.85390193114732</v>
      </c>
    </row>
    <row r="27" spans="1:27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>
        <f>IF(ISBLANK(HLOOKUP(H$1, m_preprocess!$1:$1048576, $D27, FALSE)), "", HLOOKUP(H$1, m_preprocess!$1:$1048576, $D27, FALSE))</f>
        <v>3933.8873224022668</v>
      </c>
      <c r="I27">
        <f>IF(ISBLANK(HLOOKUP(I$1, m_preprocess!$1:$1048576, $D27, FALSE)), "", HLOOKUP(I$1, m_preprocess!$1:$1048576, $D27, FALSE))</f>
        <v>16692.793098058508</v>
      </c>
      <c r="J27">
        <f>IF(ISBLANK(HLOOKUP(J$1, m_preprocess!$1:$1048576, $D27, FALSE)), "", HLOOKUP(J$1, m_preprocess!$1:$1048576, $D27, FALSE))</f>
        <v>93.723666250115699</v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>
        <f>IF(ISBLANK(HLOOKUP(U$1, m_preprocess!$1:$1048576, $D27, FALSE)), "", HLOOKUP(U$1, m_preprocess!$1:$1048576, $D27, FALSE))</f>
        <v>25.2512575449827</v>
      </c>
      <c r="V27" t="str">
        <f>IF(ISBLANK(HLOOKUP(V$1, m_preprocess!$1:$1048576, $D27, FALSE)), "", HLOOKUP(V$1, m_preprocess!$1:$1048576, $D27, FALSE))</f>
        <v/>
      </c>
      <c r="W27">
        <f>IF(ISBLANK(HLOOKUP(W$1, m_preprocess!$1:$1048576, $D27, FALSE)), "", HLOOKUP(W$1, m_preprocess!$1:$1048576, $D27, FALSE))</f>
        <v>23251.980009999999</v>
      </c>
      <c r="X27">
        <f>IF(ISBLANK(HLOOKUP(X$1, m_preprocess!$1:$1048576, $D27, FALSE)), "", HLOOKUP(X$1, m_preprocess!$1:$1048576, $D27, FALSE))</f>
        <v>70.432057302406122</v>
      </c>
      <c r="Y27">
        <f>IF(ISBLANK(HLOOKUP(Y$1, m_preprocess!$1:$1048576, $D27, FALSE)), "", HLOOKUP(Y$1, m_preprocess!$1:$1048576, $D27, FALSE))</f>
        <v>18.459550590190492</v>
      </c>
      <c r="Z27" t="str">
        <f>IF(ISBLANK(HLOOKUP(Z$1, m_preprocess!$1:$1048576, $D27, FALSE)), "", HLOOKUP(Z$1, m_preprocess!$1:$1048576, $D27, FALSE))</f>
        <v/>
      </c>
      <c r="AA27">
        <f>IF(ISBLANK(HLOOKUP(AA$1, m_preprocess!$1:$1048576, $D27, FALSE)), "", HLOOKUP(AA$1, m_preprocess!$1:$1048576, $D27, FALSE))</f>
        <v>50.632868629894141</v>
      </c>
    </row>
    <row r="28" spans="1:27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>
        <f>IF(ISBLANK(HLOOKUP(H$1, m_preprocess!$1:$1048576, $D28, FALSE)), "", HLOOKUP(H$1, m_preprocess!$1:$1048576, $D28, FALSE))</f>
        <v>3911.7122880743623</v>
      </c>
      <c r="I28">
        <f>IF(ISBLANK(HLOOKUP(I$1, m_preprocess!$1:$1048576, $D28, FALSE)), "", HLOOKUP(I$1, m_preprocess!$1:$1048576, $D28, FALSE))</f>
        <v>17112.927700776741</v>
      </c>
      <c r="J28">
        <f>IF(ISBLANK(HLOOKUP(J$1, m_preprocess!$1:$1048576, $D28, FALSE)), "", HLOOKUP(J$1, m_preprocess!$1:$1048576, $D28, FALSE))</f>
        <v>95.428836625151703</v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>
        <f>IF(ISBLANK(HLOOKUP(U$1, m_preprocess!$1:$1048576, $D28, FALSE)), "", HLOOKUP(U$1, m_preprocess!$1:$1048576, $D28, FALSE))</f>
        <v>29.253260544461099</v>
      </c>
      <c r="V28" t="str">
        <f>IF(ISBLANK(HLOOKUP(V$1, m_preprocess!$1:$1048576, $D28, FALSE)), "", HLOOKUP(V$1, m_preprocess!$1:$1048576, $D28, FALSE))</f>
        <v/>
      </c>
      <c r="W28">
        <f>IF(ISBLANK(HLOOKUP(W$1, m_preprocess!$1:$1048576, $D28, FALSE)), "", HLOOKUP(W$1, m_preprocess!$1:$1048576, $D28, FALSE))</f>
        <v>23399.562099999999</v>
      </c>
      <c r="X28">
        <f>IF(ISBLANK(HLOOKUP(X$1, m_preprocess!$1:$1048576, $D28, FALSE)), "", HLOOKUP(X$1, m_preprocess!$1:$1048576, $D28, FALSE))</f>
        <v>71.871462509348135</v>
      </c>
      <c r="Y28">
        <f>IF(ISBLANK(HLOOKUP(Y$1, m_preprocess!$1:$1048576, $D28, FALSE)), "", HLOOKUP(Y$1, m_preprocess!$1:$1048576, $D28, FALSE))</f>
        <v>17.317266331085175</v>
      </c>
      <c r="Z28" t="str">
        <f>IF(ISBLANK(HLOOKUP(Z$1, m_preprocess!$1:$1048576, $D28, FALSE)), "", HLOOKUP(Z$1, m_preprocess!$1:$1048576, $D28, FALSE))</f>
        <v/>
      </c>
      <c r="AA28">
        <f>IF(ISBLANK(HLOOKUP(AA$1, m_preprocess!$1:$1048576, $D28, FALSE)), "", HLOOKUP(AA$1, m_preprocess!$1:$1048576, $D28, FALSE))</f>
        <v>50.856756670601577</v>
      </c>
    </row>
    <row r="29" spans="1:27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>
        <f>IF(ISBLANK(HLOOKUP(H$1, m_preprocess!$1:$1048576, $D29, FALSE)), "", HLOOKUP(H$1, m_preprocess!$1:$1048576, $D29, FALSE))</f>
        <v>3864.9516911316782</v>
      </c>
      <c r="I29">
        <f>IF(ISBLANK(HLOOKUP(I$1, m_preprocess!$1:$1048576, $D29, FALSE)), "", HLOOKUP(I$1, m_preprocess!$1:$1048576, $D29, FALSE))</f>
        <v>17150.68415561807</v>
      </c>
      <c r="J29">
        <f>IF(ISBLANK(HLOOKUP(J$1, m_preprocess!$1:$1048576, $D29, FALSE)), "", HLOOKUP(J$1, m_preprocess!$1:$1048576, $D29, FALSE))</f>
        <v>93.235236640090008</v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>
        <f>IF(ISBLANK(HLOOKUP(U$1, m_preprocess!$1:$1048576, $D29, FALSE)), "", HLOOKUP(U$1, m_preprocess!$1:$1048576, $D29, FALSE))</f>
        <v>29.235242521952198</v>
      </c>
      <c r="V29" t="str">
        <f>IF(ISBLANK(HLOOKUP(V$1, m_preprocess!$1:$1048576, $D29, FALSE)), "", HLOOKUP(V$1, m_preprocess!$1:$1048576, $D29, FALSE))</f>
        <v/>
      </c>
      <c r="W29">
        <f>IF(ISBLANK(HLOOKUP(W$1, m_preprocess!$1:$1048576, $D29, FALSE)), "", HLOOKUP(W$1, m_preprocess!$1:$1048576, $D29, FALSE))</f>
        <v>23564.47885</v>
      </c>
      <c r="X29">
        <f>IF(ISBLANK(HLOOKUP(X$1, m_preprocess!$1:$1048576, $D29, FALSE)), "", HLOOKUP(X$1, m_preprocess!$1:$1048576, $D29, FALSE))</f>
        <v>71.728382755123874</v>
      </c>
      <c r="Y29">
        <f>IF(ISBLANK(HLOOKUP(Y$1, m_preprocess!$1:$1048576, $D29, FALSE)), "", HLOOKUP(Y$1, m_preprocess!$1:$1048576, $D29, FALSE))</f>
        <v>18.472207045490741</v>
      </c>
      <c r="Z29" t="str">
        <f>IF(ISBLANK(HLOOKUP(Z$1, m_preprocess!$1:$1048576, $D29, FALSE)), "", HLOOKUP(Z$1, m_preprocess!$1:$1048576, $D29, FALSE))</f>
        <v/>
      </c>
      <c r="AA29">
        <f>IF(ISBLANK(HLOOKUP(AA$1, m_preprocess!$1:$1048576, $D29, FALSE)), "", HLOOKUP(AA$1, m_preprocess!$1:$1048576, $D29, FALSE))</f>
        <v>51.316553439747182</v>
      </c>
    </row>
    <row r="30" spans="1:27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>
        <f>IF(ISBLANK(HLOOKUP(H$1, m_preprocess!$1:$1048576, $D30, FALSE)), "", HLOOKUP(H$1, m_preprocess!$1:$1048576, $D30, FALSE))</f>
        <v>3913.7040983247871</v>
      </c>
      <c r="I30">
        <f>IF(ISBLANK(HLOOKUP(I$1, m_preprocess!$1:$1048576, $D30, FALSE)), "", HLOOKUP(I$1, m_preprocess!$1:$1048576, $D30, FALSE))</f>
        <v>17200.811352320641</v>
      </c>
      <c r="J30">
        <f>IF(ISBLANK(HLOOKUP(J$1, m_preprocess!$1:$1048576, $D30, FALSE)), "", HLOOKUP(J$1, m_preprocess!$1:$1048576, $D30, FALSE))</f>
        <v>88.490430056409892</v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>
        <f>IF(ISBLANK(HLOOKUP(U$1, m_preprocess!$1:$1048576, $D30, FALSE)), "", HLOOKUP(U$1, m_preprocess!$1:$1048576, $D30, FALSE))</f>
        <v>28.018025001350502</v>
      </c>
      <c r="V30" t="str">
        <f>IF(ISBLANK(HLOOKUP(V$1, m_preprocess!$1:$1048576, $D30, FALSE)), "", HLOOKUP(V$1, m_preprocess!$1:$1048576, $D30, FALSE))</f>
        <v/>
      </c>
      <c r="W30">
        <f>IF(ISBLANK(HLOOKUP(W$1, m_preprocess!$1:$1048576, $D30, FALSE)), "", HLOOKUP(W$1, m_preprocess!$1:$1048576, $D30, FALSE))</f>
        <v>23632.561450000001</v>
      </c>
      <c r="X30">
        <f>IF(ISBLANK(HLOOKUP(X$1, m_preprocess!$1:$1048576, $D30, FALSE)), "", HLOOKUP(X$1, m_preprocess!$1:$1048576, $D30, FALSE))</f>
        <v>70.517827467307882</v>
      </c>
      <c r="Y30">
        <f>IF(ISBLANK(HLOOKUP(Y$1, m_preprocess!$1:$1048576, $D30, FALSE)), "", HLOOKUP(Y$1, m_preprocess!$1:$1048576, $D30, FALSE))</f>
        <v>20.035639075756688</v>
      </c>
      <c r="Z30" t="str">
        <f>IF(ISBLANK(HLOOKUP(Z$1, m_preprocess!$1:$1048576, $D30, FALSE)), "", HLOOKUP(Z$1, m_preprocess!$1:$1048576, $D30, FALSE))</f>
        <v/>
      </c>
      <c r="AA30">
        <f>IF(ISBLANK(HLOOKUP(AA$1, m_preprocess!$1:$1048576, $D30, FALSE)), "", HLOOKUP(AA$1, m_preprocess!$1:$1048576, $D30, FALSE))</f>
        <v>51.625006623899566</v>
      </c>
    </row>
    <row r="31" spans="1:27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>
        <f>IF(ISBLANK(HLOOKUP(H$1, m_preprocess!$1:$1048576, $D31, FALSE)), "", HLOOKUP(H$1, m_preprocess!$1:$1048576, $D31, FALSE))</f>
        <v>3930.8270827162532</v>
      </c>
      <c r="I31">
        <f>IF(ISBLANK(HLOOKUP(I$1, m_preprocess!$1:$1048576, $D31, FALSE)), "", HLOOKUP(I$1, m_preprocess!$1:$1048576, $D31, FALSE))</f>
        <v>17727.100390930842</v>
      </c>
      <c r="J31">
        <f>IF(ISBLANK(HLOOKUP(J$1, m_preprocess!$1:$1048576, $D31, FALSE)), "", HLOOKUP(J$1, m_preprocess!$1:$1048576, $D31, FALSE))</f>
        <v>87.459699501884486</v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>
        <f>IF(ISBLANK(HLOOKUP(U$1, m_preprocess!$1:$1048576, $D31, FALSE)), "", HLOOKUP(U$1, m_preprocess!$1:$1048576, $D31, FALSE))</f>
        <v>28.434441521556298</v>
      </c>
      <c r="V31" t="str">
        <f>IF(ISBLANK(HLOOKUP(V$1, m_preprocess!$1:$1048576, $D31, FALSE)), "", HLOOKUP(V$1, m_preprocess!$1:$1048576, $D31, FALSE))</f>
        <v/>
      </c>
      <c r="W31">
        <f>IF(ISBLANK(HLOOKUP(W$1, m_preprocess!$1:$1048576, $D31, FALSE)), "", HLOOKUP(W$1, m_preprocess!$1:$1048576, $D31, FALSE))</f>
        <v>23669.388159999999</v>
      </c>
      <c r="X31">
        <f>IF(ISBLANK(HLOOKUP(X$1, m_preprocess!$1:$1048576, $D31, FALSE)), "", HLOOKUP(X$1, m_preprocess!$1:$1048576, $D31, FALSE))</f>
        <v>73.285974642480681</v>
      </c>
      <c r="Y31">
        <f>IF(ISBLANK(HLOOKUP(Y$1, m_preprocess!$1:$1048576, $D31, FALSE)), "", HLOOKUP(Y$1, m_preprocess!$1:$1048576, $D31, FALSE))</f>
        <v>20.235928717253135</v>
      </c>
      <c r="Z31" t="str">
        <f>IF(ISBLANK(HLOOKUP(Z$1, m_preprocess!$1:$1048576, $D31, FALSE)), "", HLOOKUP(Z$1, m_preprocess!$1:$1048576, $D31, FALSE))</f>
        <v/>
      </c>
      <c r="AA31">
        <f>IF(ISBLANK(HLOOKUP(AA$1, m_preprocess!$1:$1048576, $D31, FALSE)), "", HLOOKUP(AA$1, m_preprocess!$1:$1048576, $D31, FALSE))</f>
        <v>51.917063688026722</v>
      </c>
    </row>
    <row r="32" spans="1:27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>
        <f>IF(ISBLANK(HLOOKUP(H$1, m_preprocess!$1:$1048576, $D32, FALSE)), "", HLOOKUP(H$1, m_preprocess!$1:$1048576, $D32, FALSE))</f>
        <v>3774.163488011247</v>
      </c>
      <c r="I32">
        <f>IF(ISBLANK(HLOOKUP(I$1, m_preprocess!$1:$1048576, $D32, FALSE)), "", HLOOKUP(I$1, m_preprocess!$1:$1048576, $D32, FALSE))</f>
        <v>17686.309390757131</v>
      </c>
      <c r="J32">
        <f>IF(ISBLANK(HLOOKUP(J$1, m_preprocess!$1:$1048576, $D32, FALSE)), "", HLOOKUP(J$1, m_preprocess!$1:$1048576, $D32, FALSE))</f>
        <v>87.626115724542018</v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>
        <f>IF(ISBLANK(HLOOKUP(U$1, m_preprocess!$1:$1048576, $D32, FALSE)), "", HLOOKUP(U$1, m_preprocess!$1:$1048576, $D32, FALSE))</f>
        <v>29.065072309368102</v>
      </c>
      <c r="V32" t="str">
        <f>IF(ISBLANK(HLOOKUP(V$1, m_preprocess!$1:$1048576, $D32, FALSE)), "", HLOOKUP(V$1, m_preprocess!$1:$1048576, $D32, FALSE))</f>
        <v/>
      </c>
      <c r="W32">
        <f>IF(ISBLANK(HLOOKUP(W$1, m_preprocess!$1:$1048576, $D32, FALSE)), "", HLOOKUP(W$1, m_preprocess!$1:$1048576, $D32, FALSE))</f>
        <v>24076.91606</v>
      </c>
      <c r="X32">
        <f>IF(ISBLANK(HLOOKUP(X$1, m_preprocess!$1:$1048576, $D32, FALSE)), "", HLOOKUP(X$1, m_preprocess!$1:$1048576, $D32, FALSE))</f>
        <v>74.084431126436172</v>
      </c>
      <c r="Y32">
        <f>IF(ISBLANK(HLOOKUP(Y$1, m_preprocess!$1:$1048576, $D32, FALSE)), "", HLOOKUP(Y$1, m_preprocess!$1:$1048576, $D32, FALSE))</f>
        <v>20.704342415289517</v>
      </c>
      <c r="Z32" t="str">
        <f>IF(ISBLANK(HLOOKUP(Z$1, m_preprocess!$1:$1048576, $D32, FALSE)), "", HLOOKUP(Z$1, m_preprocess!$1:$1048576, $D32, FALSE))</f>
        <v/>
      </c>
      <c r="AA32">
        <f>IF(ISBLANK(HLOOKUP(AA$1, m_preprocess!$1:$1048576, $D32, FALSE)), "", HLOOKUP(AA$1, m_preprocess!$1:$1048576, $D32, FALSE))</f>
        <v>52.243629780833814</v>
      </c>
    </row>
    <row r="33" spans="1:27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>
        <f>IF(ISBLANK(HLOOKUP(H$1, m_preprocess!$1:$1048576, $D33, FALSE)), "", HLOOKUP(H$1, m_preprocess!$1:$1048576, $D33, FALSE))</f>
        <v>3664.3623752477147</v>
      </c>
      <c r="I33">
        <f>IF(ISBLANK(HLOOKUP(I$1, m_preprocess!$1:$1048576, $D33, FALSE)), "", HLOOKUP(I$1, m_preprocess!$1:$1048576, $D33, FALSE))</f>
        <v>17760.200238007463</v>
      </c>
      <c r="J33">
        <f>IF(ISBLANK(HLOOKUP(J$1, m_preprocess!$1:$1048576, $D33, FALSE)), "", HLOOKUP(J$1, m_preprocess!$1:$1048576, $D33, FALSE))</f>
        <v>86.616404942853706</v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>
        <f>IF(ISBLANK(HLOOKUP(U$1, m_preprocess!$1:$1048576, $D33, FALSE)), "", HLOOKUP(U$1, m_preprocess!$1:$1048576, $D33, FALSE))</f>
        <v>28.030037016356399</v>
      </c>
      <c r="V33" t="str">
        <f>IF(ISBLANK(HLOOKUP(V$1, m_preprocess!$1:$1048576, $D33, FALSE)), "", HLOOKUP(V$1, m_preprocess!$1:$1048576, $D33, FALSE))</f>
        <v/>
      </c>
      <c r="W33">
        <f>IF(ISBLANK(HLOOKUP(W$1, m_preprocess!$1:$1048576, $D33, FALSE)), "", HLOOKUP(W$1, m_preprocess!$1:$1048576, $D33, FALSE))</f>
        <v>24511.823280000001</v>
      </c>
      <c r="X33">
        <f>IF(ISBLANK(HLOOKUP(X$1, m_preprocess!$1:$1048576, $D33, FALSE)), "", HLOOKUP(X$1, m_preprocess!$1:$1048576, $D33, FALSE))</f>
        <v>73.300980219616861</v>
      </c>
      <c r="Y33">
        <f>IF(ISBLANK(HLOOKUP(Y$1, m_preprocess!$1:$1048576, $D33, FALSE)), "", HLOOKUP(Y$1, m_preprocess!$1:$1048576, $D33, FALSE))</f>
        <v>18.944359300487243</v>
      </c>
      <c r="Z33" t="str">
        <f>IF(ISBLANK(HLOOKUP(Z$1, m_preprocess!$1:$1048576, $D33, FALSE)), "", HLOOKUP(Z$1, m_preprocess!$1:$1048576, $D33, FALSE))</f>
        <v/>
      </c>
      <c r="AA33">
        <f>IF(ISBLANK(HLOOKUP(AA$1, m_preprocess!$1:$1048576, $D33, FALSE)), "", HLOOKUP(AA$1, m_preprocess!$1:$1048576, $D33, FALSE))</f>
        <v>53.072261988513958</v>
      </c>
    </row>
    <row r="34" spans="1:27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>
        <f>IF(ISBLANK(HLOOKUP(H$1, m_preprocess!$1:$1048576, $D34, FALSE)), "", HLOOKUP(H$1, m_preprocess!$1:$1048576, $D34, FALSE))</f>
        <v>3791.0068237821583</v>
      </c>
      <c r="I34">
        <f>IF(ISBLANK(HLOOKUP(I$1, m_preprocess!$1:$1048576, $D34, FALSE)), "", HLOOKUP(I$1, m_preprocess!$1:$1048576, $D34, FALSE))</f>
        <v>18074.333718791797</v>
      </c>
      <c r="J34">
        <f>IF(ISBLANK(HLOOKUP(J$1, m_preprocess!$1:$1048576, $D34, FALSE)), "", HLOOKUP(J$1, m_preprocess!$1:$1048576, $D34, FALSE))</f>
        <v>86.871492905782105</v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>
        <f>IF(ISBLANK(HLOOKUP(U$1, m_preprocess!$1:$1048576, $D34, FALSE)), "", HLOOKUP(U$1, m_preprocess!$1:$1048576, $D34, FALSE))</f>
        <v>30.252259792455</v>
      </c>
      <c r="V34" t="str">
        <f>IF(ISBLANK(HLOOKUP(V$1, m_preprocess!$1:$1048576, $D34, FALSE)), "", HLOOKUP(V$1, m_preprocess!$1:$1048576, $D34, FALSE))</f>
        <v/>
      </c>
      <c r="W34">
        <f>IF(ISBLANK(HLOOKUP(W$1, m_preprocess!$1:$1048576, $D34, FALSE)), "", HLOOKUP(W$1, m_preprocess!$1:$1048576, $D34, FALSE))</f>
        <v>24940.39746</v>
      </c>
      <c r="X34">
        <f>IF(ISBLANK(HLOOKUP(X$1, m_preprocess!$1:$1048576, $D34, FALSE)), "", HLOOKUP(X$1, m_preprocess!$1:$1048576, $D34, FALSE))</f>
        <v>71.97901342216511</v>
      </c>
      <c r="Y34">
        <f>IF(ISBLANK(HLOOKUP(Y$1, m_preprocess!$1:$1048576, $D34, FALSE)), "", HLOOKUP(Y$1, m_preprocess!$1:$1048576, $D34, FALSE))</f>
        <v>18.195028876143706</v>
      </c>
      <c r="Z34" t="str">
        <f>IF(ISBLANK(HLOOKUP(Z$1, m_preprocess!$1:$1048576, $D34, FALSE)), "", HLOOKUP(Z$1, m_preprocess!$1:$1048576, $D34, FALSE))</f>
        <v/>
      </c>
      <c r="AA34">
        <f>IF(ISBLANK(HLOOKUP(AA$1, m_preprocess!$1:$1048576, $D34, FALSE)), "", HLOOKUP(AA$1, m_preprocess!$1:$1048576, $D34, FALSE))</f>
        <v>53.440420821474511</v>
      </c>
    </row>
    <row r="35" spans="1:27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>
        <f>IF(ISBLANK(HLOOKUP(H$1, m_preprocess!$1:$1048576, $D35, FALSE)), "", HLOOKUP(H$1, m_preprocess!$1:$1048576, $D35, FALSE))</f>
        <v>3739.1561711614841</v>
      </c>
      <c r="I35">
        <f>IF(ISBLANK(HLOOKUP(I$1, m_preprocess!$1:$1048576, $D35, FALSE)), "", HLOOKUP(I$1, m_preprocess!$1:$1048576, $D35, FALSE))</f>
        <v>18157.971118971647</v>
      </c>
      <c r="J35">
        <f>IF(ISBLANK(HLOOKUP(J$1, m_preprocess!$1:$1048576, $D35, FALSE)), "", HLOOKUP(J$1, m_preprocess!$1:$1048576, $D35, FALSE))</f>
        <v>89.603411838574658</v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>
        <f>IF(ISBLANK(HLOOKUP(U$1, m_preprocess!$1:$1048576, $D35, FALSE)), "", HLOOKUP(U$1, m_preprocess!$1:$1048576, $D35, FALSE))</f>
        <v>28.814821996744399</v>
      </c>
      <c r="V35" t="str">
        <f>IF(ISBLANK(HLOOKUP(V$1, m_preprocess!$1:$1048576, $D35, FALSE)), "", HLOOKUP(V$1, m_preprocess!$1:$1048576, $D35, FALSE))</f>
        <v/>
      </c>
      <c r="W35">
        <f>IF(ISBLANK(HLOOKUP(W$1, m_preprocess!$1:$1048576, $D35, FALSE)), "", HLOOKUP(W$1, m_preprocess!$1:$1048576, $D35, FALSE))</f>
        <v>25612.572629999999</v>
      </c>
      <c r="X35">
        <f>IF(ISBLANK(HLOOKUP(X$1, m_preprocess!$1:$1048576, $D35, FALSE)), "", HLOOKUP(X$1, m_preprocess!$1:$1048576, $D35, FALSE))</f>
        <v>71.313080138736041</v>
      </c>
      <c r="Y35">
        <f>IF(ISBLANK(HLOOKUP(Y$1, m_preprocess!$1:$1048576, $D35, FALSE)), "", HLOOKUP(Y$1, m_preprocess!$1:$1048576, $D35, FALSE))</f>
        <v>18.323576544193735</v>
      </c>
      <c r="Z35" t="str">
        <f>IF(ISBLANK(HLOOKUP(Z$1, m_preprocess!$1:$1048576, $D35, FALSE)), "", HLOOKUP(Z$1, m_preprocess!$1:$1048576, $D35, FALSE))</f>
        <v/>
      </c>
      <c r="AA35">
        <f>IF(ISBLANK(HLOOKUP(AA$1, m_preprocess!$1:$1048576, $D35, FALSE)), "", HLOOKUP(AA$1, m_preprocess!$1:$1048576, $D35, FALSE))</f>
        <v>53.935431088815648</v>
      </c>
    </row>
    <row r="36" spans="1:27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>
        <f>IF(ISBLANK(HLOOKUP(H$1, m_preprocess!$1:$1048576, $D36, FALSE)), "", HLOOKUP(H$1, m_preprocess!$1:$1048576, $D36, FALSE))</f>
        <v>3796.7587135499707</v>
      </c>
      <c r="I36">
        <f>IF(ISBLANK(HLOOKUP(I$1, m_preprocess!$1:$1048576, $D36, FALSE)), "", HLOOKUP(I$1, m_preprocess!$1:$1048576, $D36, FALSE))</f>
        <v>18109.168742676455</v>
      </c>
      <c r="J36">
        <f>IF(ISBLANK(HLOOKUP(J$1, m_preprocess!$1:$1048576, $D36, FALSE)), "", HLOOKUP(J$1, m_preprocess!$1:$1048576, $D36, FALSE))</f>
        <v>90.635031161480512</v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>
        <f>IF(ISBLANK(HLOOKUP(U$1, m_preprocess!$1:$1048576, $D36, FALSE)), "", HLOOKUP(U$1, m_preprocess!$1:$1048576, $D36, FALSE))</f>
        <v>28.3223293815009</v>
      </c>
      <c r="V36" t="str">
        <f>IF(ISBLANK(HLOOKUP(V$1, m_preprocess!$1:$1048576, $D36, FALSE)), "", HLOOKUP(V$1, m_preprocess!$1:$1048576, $D36, FALSE))</f>
        <v/>
      </c>
      <c r="W36">
        <f>IF(ISBLANK(HLOOKUP(W$1, m_preprocess!$1:$1048576, $D36, FALSE)), "", HLOOKUP(W$1, m_preprocess!$1:$1048576, $D36, FALSE))</f>
        <v>26333.50719</v>
      </c>
      <c r="X36">
        <f>IF(ISBLANK(HLOOKUP(X$1, m_preprocess!$1:$1048576, $D36, FALSE)), "", HLOOKUP(X$1, m_preprocess!$1:$1048576, $D36, FALSE))</f>
        <v>72.111681006843156</v>
      </c>
      <c r="Y36">
        <f>IF(ISBLANK(HLOOKUP(Y$1, m_preprocess!$1:$1048576, $D36, FALSE)), "", HLOOKUP(Y$1, m_preprocess!$1:$1048576, $D36, FALSE))</f>
        <v>17.784507799956728</v>
      </c>
      <c r="Z36" t="str">
        <f>IF(ISBLANK(HLOOKUP(Z$1, m_preprocess!$1:$1048576, $D36, FALSE)), "", HLOOKUP(Z$1, m_preprocess!$1:$1048576, $D36, FALSE))</f>
        <v/>
      </c>
      <c r="AA36">
        <f>IF(ISBLANK(HLOOKUP(AA$1, m_preprocess!$1:$1048576, $D36, FALSE)), "", HLOOKUP(AA$1, m_preprocess!$1:$1048576, $D36, FALSE))</f>
        <v>53.936269183808051</v>
      </c>
    </row>
    <row r="37" spans="1:27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>
        <f>IF(ISBLANK(HLOOKUP(H$1, m_preprocess!$1:$1048576, $D37, FALSE)), "", HLOOKUP(H$1, m_preprocess!$1:$1048576, $D37, FALSE))</f>
        <v>4250.4746533772268</v>
      </c>
      <c r="I37">
        <f>IF(ISBLANK(HLOOKUP(I$1, m_preprocess!$1:$1048576, $D37, FALSE)), "", HLOOKUP(I$1, m_preprocess!$1:$1048576, $D37, FALSE))</f>
        <v>18801.003743344616</v>
      </c>
      <c r="J37">
        <f>IF(ISBLANK(HLOOKUP(J$1, m_preprocess!$1:$1048576, $D37, FALSE)), "", HLOOKUP(J$1, m_preprocess!$1:$1048576, $D37, FALSE))</f>
        <v>89.335836187396936</v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>
        <f>IF(ISBLANK(HLOOKUP(U$1, m_preprocess!$1:$1048576, $D37, FALSE)), "", HLOOKUP(U$1, m_preprocess!$1:$1048576, $D37, FALSE))</f>
        <v>38.242251773904698</v>
      </c>
      <c r="V37" t="str">
        <f>IF(ISBLANK(HLOOKUP(V$1, m_preprocess!$1:$1048576, $D37, FALSE)), "", HLOOKUP(V$1, m_preprocess!$1:$1048576, $D37, FALSE))</f>
        <v/>
      </c>
      <c r="W37">
        <f>IF(ISBLANK(HLOOKUP(W$1, m_preprocess!$1:$1048576, $D37, FALSE)), "", HLOOKUP(W$1, m_preprocess!$1:$1048576, $D37, FALSE))</f>
        <v>26661.471730000001</v>
      </c>
      <c r="X37">
        <f>IF(ISBLANK(HLOOKUP(X$1, m_preprocess!$1:$1048576, $D37, FALSE)), "", HLOOKUP(X$1, m_preprocess!$1:$1048576, $D37, FALSE))</f>
        <v>70.642878347263107</v>
      </c>
      <c r="Y37">
        <f>IF(ISBLANK(HLOOKUP(Y$1, m_preprocess!$1:$1048576, $D37, FALSE)), "", HLOOKUP(Y$1, m_preprocess!$1:$1048576, $D37, FALSE))</f>
        <v>18.748243246355734</v>
      </c>
      <c r="Z37" t="str">
        <f>IF(ISBLANK(HLOOKUP(Z$1, m_preprocess!$1:$1048576, $D37, FALSE)), "", HLOOKUP(Z$1, m_preprocess!$1:$1048576, $D37, FALSE))</f>
        <v/>
      </c>
      <c r="AA37">
        <f>IF(ISBLANK(HLOOKUP(AA$1, m_preprocess!$1:$1048576, $D37, FALSE)), "", HLOOKUP(AA$1, m_preprocess!$1:$1048576, $D37, FALSE))</f>
        <v>53.922918895161523</v>
      </c>
    </row>
    <row r="38" spans="1:27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>
        <f>IF(ISBLANK(HLOOKUP(H$1, m_preprocess!$1:$1048576, $D38, FALSE)), "", HLOOKUP(H$1, m_preprocess!$1:$1048576, $D38, FALSE))</f>
        <v>4345.5292939874853</v>
      </c>
      <c r="I38">
        <f>IF(ISBLANK(HLOOKUP(I$1, m_preprocess!$1:$1048576, $D38, FALSE)), "", HLOOKUP(I$1, m_preprocess!$1:$1048576, $D38, FALSE))</f>
        <v>19145.860038612249</v>
      </c>
      <c r="J38">
        <f>IF(ISBLANK(HLOOKUP(J$1, m_preprocess!$1:$1048576, $D38, FALSE)), "", HLOOKUP(J$1, m_preprocess!$1:$1048576, $D38, FALSE))</f>
        <v>87.927719079975503</v>
      </c>
      <c r="K38" t="str">
        <f>IF(ISBLANK(HLOOKUP(K$1, m_preprocess!$1:$1048576, $D38, FALSE)), "", HLOOKUP(K$1, m_preprocess!$1:$1048576, $D38, FALSE))</f>
        <v/>
      </c>
      <c r="L38" t="str">
        <f>IF(ISBLANK(HLOOKUP(L$1, m_preprocess!$1:$1048576, $D38, FALSE)), "", HLOOKUP(L$1, m_preprocess!$1:$1048576, $D38, FALSE))</f>
        <v/>
      </c>
      <c r="M38" t="str">
        <f>IF(ISBLANK(HLOOKUP(M$1, m_preprocess!$1:$1048576, $D38, FALSE)), "", HLOOKUP(M$1, m_preprocess!$1:$1048576, $D38, FALSE))</f>
        <v/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>
        <f>IF(ISBLANK(HLOOKUP(U$1, m_preprocess!$1:$1048576, $D38, FALSE)), "", HLOOKUP(U$1, m_preprocess!$1:$1048576, $D38, FALSE))</f>
        <v>27.723730633704999</v>
      </c>
      <c r="V38" t="str">
        <f>IF(ISBLANK(HLOOKUP(V$1, m_preprocess!$1:$1048576, $D38, FALSE)), "", HLOOKUP(V$1, m_preprocess!$1:$1048576, $D38, FALSE))</f>
        <v/>
      </c>
      <c r="W38">
        <f>IF(ISBLANK(HLOOKUP(W$1, m_preprocess!$1:$1048576, $D38, FALSE)), "", HLOOKUP(W$1, m_preprocess!$1:$1048576, $D38, FALSE))</f>
        <v>27153.13078</v>
      </c>
      <c r="X38">
        <f>IF(ISBLANK(HLOOKUP(X$1, m_preprocess!$1:$1048576, $D38, FALSE)), "", HLOOKUP(X$1, m_preprocess!$1:$1048576, $D38, FALSE))</f>
        <v>68.507025581525568</v>
      </c>
      <c r="Y38">
        <f>IF(ISBLANK(HLOOKUP(Y$1, m_preprocess!$1:$1048576, $D38, FALSE)), "", HLOOKUP(Y$1, m_preprocess!$1:$1048576, $D38, FALSE))</f>
        <v>18.851060854640927</v>
      </c>
      <c r="Z38" t="str">
        <f>IF(ISBLANK(HLOOKUP(Z$1, m_preprocess!$1:$1048576, $D38, FALSE)), "", HLOOKUP(Z$1, m_preprocess!$1:$1048576, $D38, FALSE))</f>
        <v/>
      </c>
      <c r="AA38">
        <f>IF(ISBLANK(HLOOKUP(AA$1, m_preprocess!$1:$1048576, $D38, FALSE)), "", HLOOKUP(AA$1, m_preprocess!$1:$1048576, $D38, FALSE))</f>
        <v>54.827153122554961</v>
      </c>
    </row>
    <row r="39" spans="1:27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>
        <f>IF(ISBLANK(HLOOKUP(H$1, m_preprocess!$1:$1048576, $D39, FALSE)), "", HLOOKUP(H$1, m_preprocess!$1:$1048576, $D39, FALSE))</f>
        <v>4280.4166574284027</v>
      </c>
      <c r="I39">
        <f>IF(ISBLANK(HLOOKUP(I$1, m_preprocess!$1:$1048576, $D39, FALSE)), "", HLOOKUP(I$1, m_preprocess!$1:$1048576, $D39, FALSE))</f>
        <v>19633.337719809002</v>
      </c>
      <c r="J39">
        <f>IF(ISBLANK(HLOOKUP(J$1, m_preprocess!$1:$1048576, $D39, FALSE)), "", HLOOKUP(J$1, m_preprocess!$1:$1048576, $D39, FALSE))</f>
        <v>88.24107356817774</v>
      </c>
      <c r="K39" t="str">
        <f>IF(ISBLANK(HLOOKUP(K$1, m_preprocess!$1:$1048576, $D39, FALSE)), "", HLOOKUP(K$1, m_preprocess!$1:$1048576, $D39, FALSE))</f>
        <v/>
      </c>
      <c r="L39" t="str">
        <f>IF(ISBLANK(HLOOKUP(L$1, m_preprocess!$1:$1048576, $D39, FALSE)), "", HLOOKUP(L$1, m_preprocess!$1:$1048576, $D39, FALSE))</f>
        <v/>
      </c>
      <c r="M39" t="str">
        <f>IF(ISBLANK(HLOOKUP(M$1, m_preprocess!$1:$1048576, $D39, FALSE)), "", HLOOKUP(M$1, m_preprocess!$1:$1048576, $D39, FALSE))</f>
        <v/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>
        <f>IF(ISBLANK(HLOOKUP(U$1, m_preprocess!$1:$1048576, $D39, FALSE)), "", HLOOKUP(U$1, m_preprocess!$1:$1048576, $D39, FALSE))</f>
        <v>29.417424749542299</v>
      </c>
      <c r="V39" t="str">
        <f>IF(ISBLANK(HLOOKUP(V$1, m_preprocess!$1:$1048576, $D39, FALSE)), "", HLOOKUP(V$1, m_preprocess!$1:$1048576, $D39, FALSE))</f>
        <v/>
      </c>
      <c r="W39">
        <f>IF(ISBLANK(HLOOKUP(W$1, m_preprocess!$1:$1048576, $D39, FALSE)), "", HLOOKUP(W$1, m_preprocess!$1:$1048576, $D39, FALSE))</f>
        <v>27271.84907</v>
      </c>
      <c r="X39">
        <f>IF(ISBLANK(HLOOKUP(X$1, m_preprocess!$1:$1048576, $D39, FALSE)), "", HLOOKUP(X$1, m_preprocess!$1:$1048576, $D39, FALSE))</f>
        <v>65.57139711937171</v>
      </c>
      <c r="Y39">
        <f>IF(ISBLANK(HLOOKUP(Y$1, m_preprocess!$1:$1048576, $D39, FALSE)), "", HLOOKUP(Y$1, m_preprocess!$1:$1048576, $D39, FALSE))</f>
        <v>18.651989536614245</v>
      </c>
      <c r="Z39" t="str">
        <f>IF(ISBLANK(HLOOKUP(Z$1, m_preprocess!$1:$1048576, $D39, FALSE)), "", HLOOKUP(Z$1, m_preprocess!$1:$1048576, $D39, FALSE))</f>
        <v/>
      </c>
      <c r="AA39">
        <f>IF(ISBLANK(HLOOKUP(AA$1, m_preprocess!$1:$1048576, $D39, FALSE)), "", HLOOKUP(AA$1, m_preprocess!$1:$1048576, $D39, FALSE))</f>
        <v>54.59632056950263</v>
      </c>
    </row>
    <row r="40" spans="1:27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>
        <f>IF(ISBLANK(HLOOKUP(H$1, m_preprocess!$1:$1048576, $D40, FALSE)), "", HLOOKUP(H$1, m_preprocess!$1:$1048576, $D40, FALSE))</f>
        <v>4226.6710135778585</v>
      </c>
      <c r="I40">
        <f>IF(ISBLANK(HLOOKUP(I$1, m_preprocess!$1:$1048576, $D40, FALSE)), "", HLOOKUP(I$1, m_preprocess!$1:$1048576, $D40, FALSE))</f>
        <v>19689.914500865209</v>
      </c>
      <c r="J40">
        <f>IF(ISBLANK(HLOOKUP(J$1, m_preprocess!$1:$1048576, $D40, FALSE)), "", HLOOKUP(J$1, m_preprocess!$1:$1048576, $D40, FALSE))</f>
        <v>88.024232705605172</v>
      </c>
      <c r="K40" t="str">
        <f>IF(ISBLANK(HLOOKUP(K$1, m_preprocess!$1:$1048576, $D40, FALSE)), "", HLOOKUP(K$1, m_preprocess!$1:$1048576, $D40, FALSE))</f>
        <v/>
      </c>
      <c r="L40" t="str">
        <f>IF(ISBLANK(HLOOKUP(L$1, m_preprocess!$1:$1048576, $D40, FALSE)), "", HLOOKUP(L$1, m_preprocess!$1:$1048576, $D40, FALSE))</f>
        <v/>
      </c>
      <c r="M40" t="str">
        <f>IF(ISBLANK(HLOOKUP(M$1, m_preprocess!$1:$1048576, $D40, FALSE)), "", HLOOKUP(M$1, m_preprocess!$1:$1048576, $D40, FALSE))</f>
        <v/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>
        <f>IF(ISBLANK(HLOOKUP(U$1, m_preprocess!$1:$1048576, $D40, FALSE)), "", HLOOKUP(U$1, m_preprocess!$1:$1048576, $D40, FALSE))</f>
        <v>33.863872304240303</v>
      </c>
      <c r="V40" t="str">
        <f>IF(ISBLANK(HLOOKUP(V$1, m_preprocess!$1:$1048576, $D40, FALSE)), "", HLOOKUP(V$1, m_preprocess!$1:$1048576, $D40, FALSE))</f>
        <v/>
      </c>
      <c r="W40">
        <f>IF(ISBLANK(HLOOKUP(W$1, m_preprocess!$1:$1048576, $D40, FALSE)), "", HLOOKUP(W$1, m_preprocess!$1:$1048576, $D40, FALSE))</f>
        <v>27403.38438</v>
      </c>
      <c r="X40">
        <f>IF(ISBLANK(HLOOKUP(X$1, m_preprocess!$1:$1048576, $D40, FALSE)), "", HLOOKUP(X$1, m_preprocess!$1:$1048576, $D40, FALSE))</f>
        <v>65.638477167693111</v>
      </c>
      <c r="Y40">
        <f>IF(ISBLANK(HLOOKUP(Y$1, m_preprocess!$1:$1048576, $D40, FALSE)), "", HLOOKUP(Y$1, m_preprocess!$1:$1048576, $D40, FALSE))</f>
        <v>18.087682537902911</v>
      </c>
      <c r="Z40" t="str">
        <f>IF(ISBLANK(HLOOKUP(Z$1, m_preprocess!$1:$1048576, $D40, FALSE)), "", HLOOKUP(Z$1, m_preprocess!$1:$1048576, $D40, FALSE))</f>
        <v/>
      </c>
      <c r="AA40">
        <f>IF(ISBLANK(HLOOKUP(AA$1, m_preprocess!$1:$1048576, $D40, FALSE)), "", HLOOKUP(AA$1, m_preprocess!$1:$1048576, $D40, FALSE))</f>
        <v>54.895921460324445</v>
      </c>
    </row>
    <row r="41" spans="1:27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>
        <f>IF(ISBLANK(HLOOKUP(H$1, m_preprocess!$1:$1048576, $D41, FALSE)), "", HLOOKUP(H$1, m_preprocess!$1:$1048576, $D41, FALSE))</f>
        <v>4185.8177729286681</v>
      </c>
      <c r="I41">
        <f>IF(ISBLANK(HLOOKUP(I$1, m_preprocess!$1:$1048576, $D41, FALSE)), "", HLOOKUP(I$1, m_preprocess!$1:$1048576, $D41, FALSE))</f>
        <v>19876.737890619555</v>
      </c>
      <c r="J41">
        <f>IF(ISBLANK(HLOOKUP(J$1, m_preprocess!$1:$1048576, $D41, FALSE)), "", HLOOKUP(J$1, m_preprocess!$1:$1048576, $D41, FALSE))</f>
        <v>86.39924847347686</v>
      </c>
      <c r="K41" t="str">
        <f>IF(ISBLANK(HLOOKUP(K$1, m_preprocess!$1:$1048576, $D41, FALSE)), "", HLOOKUP(K$1, m_preprocess!$1:$1048576, $D41, FALSE))</f>
        <v/>
      </c>
      <c r="L41" t="str">
        <f>IF(ISBLANK(HLOOKUP(L$1, m_preprocess!$1:$1048576, $D41, FALSE)), "", HLOOKUP(L$1, m_preprocess!$1:$1048576, $D41, FALSE))</f>
        <v/>
      </c>
      <c r="M41" t="str">
        <f>IF(ISBLANK(HLOOKUP(M$1, m_preprocess!$1:$1048576, $D41, FALSE)), "", HLOOKUP(M$1, m_preprocess!$1:$1048576, $D41, FALSE))</f>
        <v/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>
        <f>IF(ISBLANK(HLOOKUP(U$1, m_preprocess!$1:$1048576, $D41, FALSE)), "", HLOOKUP(U$1, m_preprocess!$1:$1048576, $D41, FALSE))</f>
        <v>30.978986700314199</v>
      </c>
      <c r="V41" t="str">
        <f>IF(ISBLANK(HLOOKUP(V$1, m_preprocess!$1:$1048576, $D41, FALSE)), "", HLOOKUP(V$1, m_preprocess!$1:$1048576, $D41, FALSE))</f>
        <v/>
      </c>
      <c r="W41">
        <f>IF(ISBLANK(HLOOKUP(W$1, m_preprocess!$1:$1048576, $D41, FALSE)), "", HLOOKUP(W$1, m_preprocess!$1:$1048576, $D41, FALSE))</f>
        <v>27312.778989999999</v>
      </c>
      <c r="X41">
        <f>IF(ISBLANK(HLOOKUP(X$1, m_preprocess!$1:$1048576, $D41, FALSE)), "", HLOOKUP(X$1, m_preprocess!$1:$1048576, $D41, FALSE))</f>
        <v>65.60358102912555</v>
      </c>
      <c r="Y41">
        <f>IF(ISBLANK(HLOOKUP(Y$1, m_preprocess!$1:$1048576, $D41, FALSE)), "", HLOOKUP(Y$1, m_preprocess!$1:$1048576, $D41, FALSE))</f>
        <v>17.682940800488858</v>
      </c>
      <c r="Z41" t="str">
        <f>IF(ISBLANK(HLOOKUP(Z$1, m_preprocess!$1:$1048576, $D41, FALSE)), "", HLOOKUP(Z$1, m_preprocess!$1:$1048576, $D41, FALSE))</f>
        <v/>
      </c>
      <c r="AA41">
        <f>IF(ISBLANK(HLOOKUP(AA$1, m_preprocess!$1:$1048576, $D41, FALSE)), "", HLOOKUP(AA$1, m_preprocess!$1:$1048576, $D41, FALSE))</f>
        <v>55.62592846393553</v>
      </c>
    </row>
    <row r="42" spans="1:27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>
        <f>IF(ISBLANK(HLOOKUP(H$1, m_preprocess!$1:$1048576, $D42, FALSE)), "", HLOOKUP(H$1, m_preprocess!$1:$1048576, $D42, FALSE))</f>
        <v>4132.8046004028347</v>
      </c>
      <c r="I42">
        <f>IF(ISBLANK(HLOOKUP(I$1, m_preprocess!$1:$1048576, $D42, FALSE)), "", HLOOKUP(I$1, m_preprocess!$1:$1048576, $D42, FALSE))</f>
        <v>19972.531804701237</v>
      </c>
      <c r="J42">
        <f>IF(ISBLANK(HLOOKUP(J$1, m_preprocess!$1:$1048576, $D42, FALSE)), "", HLOOKUP(J$1, m_preprocess!$1:$1048576, $D42, FALSE))</f>
        <v>85.200525194072085</v>
      </c>
      <c r="K42" t="str">
        <f>IF(ISBLANK(HLOOKUP(K$1, m_preprocess!$1:$1048576, $D42, FALSE)), "", HLOOKUP(K$1, m_preprocess!$1:$1048576, $D42, FALSE))</f>
        <v/>
      </c>
      <c r="L42" t="str">
        <f>IF(ISBLANK(HLOOKUP(L$1, m_preprocess!$1:$1048576, $D42, FALSE)), "", HLOOKUP(L$1, m_preprocess!$1:$1048576, $D42, FALSE))</f>
        <v/>
      </c>
      <c r="M42" t="str">
        <f>IF(ISBLANK(HLOOKUP(M$1, m_preprocess!$1:$1048576, $D42, FALSE)), "", HLOOKUP(M$1, m_preprocess!$1:$1048576, $D42, FALSE))</f>
        <v/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>
        <f>IF(ISBLANK(HLOOKUP(U$1, m_preprocess!$1:$1048576, $D42, FALSE)), "", HLOOKUP(U$1, m_preprocess!$1:$1048576, $D42, FALSE))</f>
        <v>32.404412481018902</v>
      </c>
      <c r="V42" t="str">
        <f>IF(ISBLANK(HLOOKUP(V$1, m_preprocess!$1:$1048576, $D42, FALSE)), "", HLOOKUP(V$1, m_preprocess!$1:$1048576, $D42, FALSE))</f>
        <v/>
      </c>
      <c r="W42">
        <f>IF(ISBLANK(HLOOKUP(W$1, m_preprocess!$1:$1048576, $D42, FALSE)), "", HLOOKUP(W$1, m_preprocess!$1:$1048576, $D42, FALSE))</f>
        <v>27482.951410000001</v>
      </c>
      <c r="X42">
        <f>IF(ISBLANK(HLOOKUP(X$1, m_preprocess!$1:$1048576, $D42, FALSE)), "", HLOOKUP(X$1, m_preprocess!$1:$1048576, $D42, FALSE))</f>
        <v>65.977032082961514</v>
      </c>
      <c r="Y42">
        <f>IF(ISBLANK(HLOOKUP(Y$1, m_preprocess!$1:$1048576, $D42, FALSE)), "", HLOOKUP(Y$1, m_preprocess!$1:$1048576, $D42, FALSE))</f>
        <v>18.143015228076944</v>
      </c>
      <c r="Z42" t="str">
        <f>IF(ISBLANK(HLOOKUP(Z$1, m_preprocess!$1:$1048576, $D42, FALSE)), "", HLOOKUP(Z$1, m_preprocess!$1:$1048576, $D42, FALSE))</f>
        <v/>
      </c>
      <c r="AA42">
        <f>IF(ISBLANK(HLOOKUP(AA$1, m_preprocess!$1:$1048576, $D42, FALSE)), "", HLOOKUP(AA$1, m_preprocess!$1:$1048576, $D42, FALSE))</f>
        <v>56.062897330644638</v>
      </c>
    </row>
    <row r="43" spans="1:27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>
        <f>IF(ISBLANK(HLOOKUP(H$1, m_preprocess!$1:$1048576, $D43, FALSE)), "", HLOOKUP(H$1, m_preprocess!$1:$1048576, $D43, FALSE))</f>
        <v>4175.4752009954655</v>
      </c>
      <c r="I43">
        <f>IF(ISBLANK(HLOOKUP(I$1, m_preprocess!$1:$1048576, $D43, FALSE)), "", HLOOKUP(I$1, m_preprocess!$1:$1048576, $D43, FALSE))</f>
        <v>20330.52382522784</v>
      </c>
      <c r="J43">
        <f>IF(ISBLANK(HLOOKUP(J$1, m_preprocess!$1:$1048576, $D43, FALSE)), "", HLOOKUP(J$1, m_preprocess!$1:$1048576, $D43, FALSE))</f>
        <v>85.361951485757046</v>
      </c>
      <c r="K43" t="str">
        <f>IF(ISBLANK(HLOOKUP(K$1, m_preprocess!$1:$1048576, $D43, FALSE)), "", HLOOKUP(K$1, m_preprocess!$1:$1048576, $D43, FALSE))</f>
        <v/>
      </c>
      <c r="L43" t="str">
        <f>IF(ISBLANK(HLOOKUP(L$1, m_preprocess!$1:$1048576, $D43, FALSE)), "", HLOOKUP(L$1, m_preprocess!$1:$1048576, $D43, FALSE))</f>
        <v/>
      </c>
      <c r="M43" t="str">
        <f>IF(ISBLANK(HLOOKUP(M$1, m_preprocess!$1:$1048576, $D43, FALSE)), "", HLOOKUP(M$1, m_preprocess!$1:$1048576, $D43, FALSE))</f>
        <v/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>
        <f>IF(ISBLANK(HLOOKUP(U$1, m_preprocess!$1:$1048576, $D43, FALSE)), "", HLOOKUP(U$1, m_preprocess!$1:$1048576, $D43, FALSE))</f>
        <v>33.163171428893897</v>
      </c>
      <c r="V43" t="str">
        <f>IF(ISBLANK(HLOOKUP(V$1, m_preprocess!$1:$1048576, $D43, FALSE)), "", HLOOKUP(V$1, m_preprocess!$1:$1048576, $D43, FALSE))</f>
        <v/>
      </c>
      <c r="W43">
        <f>IF(ISBLANK(HLOOKUP(W$1, m_preprocess!$1:$1048576, $D43, FALSE)), "", HLOOKUP(W$1, m_preprocess!$1:$1048576, $D43, FALSE))</f>
        <v>27766.59879</v>
      </c>
      <c r="X43">
        <f>IF(ISBLANK(HLOOKUP(X$1, m_preprocess!$1:$1048576, $D43, FALSE)), "", HLOOKUP(X$1, m_preprocess!$1:$1048576, $D43, FALSE))</f>
        <v>61.337390044754372</v>
      </c>
      <c r="Y43">
        <f>IF(ISBLANK(HLOOKUP(Y$1, m_preprocess!$1:$1048576, $D43, FALSE)), "", HLOOKUP(Y$1, m_preprocess!$1:$1048576, $D43, FALSE))</f>
        <v>18.062154008456826</v>
      </c>
      <c r="Z43" t="str">
        <f>IF(ISBLANK(HLOOKUP(Z$1, m_preprocess!$1:$1048576, $D43, FALSE)), "", HLOOKUP(Z$1, m_preprocess!$1:$1048576, $D43, FALSE))</f>
        <v/>
      </c>
      <c r="AA43">
        <f>IF(ISBLANK(HLOOKUP(AA$1, m_preprocess!$1:$1048576, $D43, FALSE)), "", HLOOKUP(AA$1, m_preprocess!$1:$1048576, $D43, FALSE))</f>
        <v>56.199830846571672</v>
      </c>
    </row>
    <row r="44" spans="1:27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>
        <f>IF(ISBLANK(HLOOKUP(H$1, m_preprocess!$1:$1048576, $D44, FALSE)), "", HLOOKUP(H$1, m_preprocess!$1:$1048576, $D44, FALSE))</f>
        <v>4038.3427834944159</v>
      </c>
      <c r="I44">
        <f>IF(ISBLANK(HLOOKUP(I$1, m_preprocess!$1:$1048576, $D44, FALSE)), "", HLOOKUP(I$1, m_preprocess!$1:$1048576, $D44, FALSE))</f>
        <v>20659.983481575662</v>
      </c>
      <c r="J44">
        <f>IF(ISBLANK(HLOOKUP(J$1, m_preprocess!$1:$1048576, $D44, FALSE)), "", HLOOKUP(J$1, m_preprocess!$1:$1048576, $D44, FALSE))</f>
        <v>85.488423217698895</v>
      </c>
      <c r="K44" t="str">
        <f>IF(ISBLANK(HLOOKUP(K$1, m_preprocess!$1:$1048576, $D44, FALSE)), "", HLOOKUP(K$1, m_preprocess!$1:$1048576, $D44, FALSE))</f>
        <v/>
      </c>
      <c r="L44" t="str">
        <f>IF(ISBLANK(HLOOKUP(L$1, m_preprocess!$1:$1048576, $D44, FALSE)), "", HLOOKUP(L$1, m_preprocess!$1:$1048576, $D44, FALSE))</f>
        <v/>
      </c>
      <c r="M44" t="str">
        <f>IF(ISBLANK(HLOOKUP(M$1, m_preprocess!$1:$1048576, $D44, FALSE)), "", HLOOKUP(M$1, m_preprocess!$1:$1048576, $D44, FALSE))</f>
        <v/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>
        <f>IF(ISBLANK(HLOOKUP(U$1, m_preprocess!$1:$1048576, $D44, FALSE)), "", HLOOKUP(U$1, m_preprocess!$1:$1048576, $D44, FALSE))</f>
        <v>31.733741643187301</v>
      </c>
      <c r="V44" t="str">
        <f>IF(ISBLANK(HLOOKUP(V$1, m_preprocess!$1:$1048576, $D44, FALSE)), "", HLOOKUP(V$1, m_preprocess!$1:$1048576, $D44, FALSE))</f>
        <v/>
      </c>
      <c r="W44">
        <f>IF(ISBLANK(HLOOKUP(W$1, m_preprocess!$1:$1048576, $D44, FALSE)), "", HLOOKUP(W$1, m_preprocess!$1:$1048576, $D44, FALSE))</f>
        <v>28044.047490000001</v>
      </c>
      <c r="X44">
        <f>IF(ISBLANK(HLOOKUP(X$1, m_preprocess!$1:$1048576, $D44, FALSE)), "", HLOOKUP(X$1, m_preprocess!$1:$1048576, $D44, FALSE))</f>
        <v>59.444089209587709</v>
      </c>
      <c r="Y44">
        <f>IF(ISBLANK(HLOOKUP(Y$1, m_preprocess!$1:$1048576, $D44, FALSE)), "", HLOOKUP(Y$1, m_preprocess!$1:$1048576, $D44, FALSE))</f>
        <v>18.566343345132736</v>
      </c>
      <c r="Z44" t="str">
        <f>IF(ISBLANK(HLOOKUP(Z$1, m_preprocess!$1:$1048576, $D44, FALSE)), "", HLOOKUP(Z$1, m_preprocess!$1:$1048576, $D44, FALSE))</f>
        <v/>
      </c>
      <c r="AA44">
        <f>IF(ISBLANK(HLOOKUP(AA$1, m_preprocess!$1:$1048576, $D44, FALSE)), "", HLOOKUP(AA$1, m_preprocess!$1:$1048576, $D44, FALSE))</f>
        <v>56.251787472937814</v>
      </c>
    </row>
    <row r="45" spans="1:27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>
        <f>IF(ISBLANK(HLOOKUP(H$1, m_preprocess!$1:$1048576, $D45, FALSE)), "", HLOOKUP(H$1, m_preprocess!$1:$1048576, $D45, FALSE))</f>
        <v>4035.1902319063738</v>
      </c>
      <c r="I45">
        <f>IF(ISBLANK(HLOOKUP(I$1, m_preprocess!$1:$1048576, $D45, FALSE)), "", HLOOKUP(I$1, m_preprocess!$1:$1048576, $D45, FALSE))</f>
        <v>20882.005384170432</v>
      </c>
      <c r="J45">
        <f>IF(ISBLANK(HLOOKUP(J$1, m_preprocess!$1:$1048576, $D45, FALSE)), "", HLOOKUP(J$1, m_preprocess!$1:$1048576, $D45, FALSE))</f>
        <v>85.742617557679466</v>
      </c>
      <c r="K45" t="str">
        <f>IF(ISBLANK(HLOOKUP(K$1, m_preprocess!$1:$1048576, $D45, FALSE)), "", HLOOKUP(K$1, m_preprocess!$1:$1048576, $D45, FALSE))</f>
        <v/>
      </c>
      <c r="L45" t="str">
        <f>IF(ISBLANK(HLOOKUP(L$1, m_preprocess!$1:$1048576, $D45, FALSE)), "", HLOOKUP(L$1, m_preprocess!$1:$1048576, $D45, FALSE))</f>
        <v/>
      </c>
      <c r="M45" t="str">
        <f>IF(ISBLANK(HLOOKUP(M$1, m_preprocess!$1:$1048576, $D45, FALSE)), "", HLOOKUP(M$1, m_preprocess!$1:$1048576, $D45, FALSE))</f>
        <v/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>
        <f>IF(ISBLANK(HLOOKUP(U$1, m_preprocess!$1:$1048576, $D45, FALSE)), "", HLOOKUP(U$1, m_preprocess!$1:$1048576, $D45, FALSE))</f>
        <v>33.843852279230397</v>
      </c>
      <c r="V45" t="str">
        <f>IF(ISBLANK(HLOOKUP(V$1, m_preprocess!$1:$1048576, $D45, FALSE)), "", HLOOKUP(V$1, m_preprocess!$1:$1048576, $D45, FALSE))</f>
        <v/>
      </c>
      <c r="W45">
        <f>IF(ISBLANK(HLOOKUP(W$1, m_preprocess!$1:$1048576, $D45, FALSE)), "", HLOOKUP(W$1, m_preprocess!$1:$1048576, $D45, FALSE))</f>
        <v>28257.723170000001</v>
      </c>
      <c r="X45">
        <f>IF(ISBLANK(HLOOKUP(X$1, m_preprocess!$1:$1048576, $D45, FALSE)), "", HLOOKUP(X$1, m_preprocess!$1:$1048576, $D45, FALSE))</f>
        <v>59.817650826039625</v>
      </c>
      <c r="Y45">
        <f>IF(ISBLANK(HLOOKUP(Y$1, m_preprocess!$1:$1048576, $D45, FALSE)), "", HLOOKUP(Y$1, m_preprocess!$1:$1048576, $D45, FALSE))</f>
        <v>17.722386158884333</v>
      </c>
      <c r="Z45" t="str">
        <f>IF(ISBLANK(HLOOKUP(Z$1, m_preprocess!$1:$1048576, $D45, FALSE)), "", HLOOKUP(Z$1, m_preprocess!$1:$1048576, $D45, FALSE))</f>
        <v/>
      </c>
      <c r="AA45">
        <f>IF(ISBLANK(HLOOKUP(AA$1, m_preprocess!$1:$1048576, $D45, FALSE)), "", HLOOKUP(AA$1, m_preprocess!$1:$1048576, $D45, FALSE))</f>
        <v>56.454587493481434</v>
      </c>
    </row>
    <row r="46" spans="1:27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>
        <f>IF(ISBLANK(HLOOKUP(H$1, m_preprocess!$1:$1048576, $D46, FALSE)), "", HLOOKUP(H$1, m_preprocess!$1:$1048576, $D46, FALSE))</f>
        <v>4170.8500146182632</v>
      </c>
      <c r="I46">
        <f>IF(ISBLANK(HLOOKUP(I$1, m_preprocess!$1:$1048576, $D46, FALSE)), "", HLOOKUP(I$1, m_preprocess!$1:$1048576, $D46, FALSE))</f>
        <v>20708.554441387692</v>
      </c>
      <c r="J46">
        <f>IF(ISBLANK(HLOOKUP(J$1, m_preprocess!$1:$1048576, $D46, FALSE)), "", HLOOKUP(J$1, m_preprocess!$1:$1048576, $D46, FALSE))</f>
        <v>85.277617008554614</v>
      </c>
      <c r="K46" t="str">
        <f>IF(ISBLANK(HLOOKUP(K$1, m_preprocess!$1:$1048576, $D46, FALSE)), "", HLOOKUP(K$1, m_preprocess!$1:$1048576, $D46, FALSE))</f>
        <v/>
      </c>
      <c r="L46" t="str">
        <f>IF(ISBLANK(HLOOKUP(L$1, m_preprocess!$1:$1048576, $D46, FALSE)), "", HLOOKUP(L$1, m_preprocess!$1:$1048576, $D46, FALSE))</f>
        <v/>
      </c>
      <c r="M46" t="str">
        <f>IF(ISBLANK(HLOOKUP(M$1, m_preprocess!$1:$1048576, $D46, FALSE)), "", HLOOKUP(M$1, m_preprocess!$1:$1048576, $D46, FALSE))</f>
        <v/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>
        <f>IF(ISBLANK(HLOOKUP(U$1, m_preprocess!$1:$1048576, $D46, FALSE)), "", HLOOKUP(U$1, m_preprocess!$1:$1048576, $D46, FALSE))</f>
        <v>33.349357661486003</v>
      </c>
      <c r="V46" t="str">
        <f>IF(ISBLANK(HLOOKUP(V$1, m_preprocess!$1:$1048576, $D46, FALSE)), "", HLOOKUP(V$1, m_preprocess!$1:$1048576, $D46, FALSE))</f>
        <v/>
      </c>
      <c r="W46">
        <f>IF(ISBLANK(HLOOKUP(W$1, m_preprocess!$1:$1048576, $D46, FALSE)), "", HLOOKUP(W$1, m_preprocess!$1:$1048576, $D46, FALSE))</f>
        <v>28585.712640000002</v>
      </c>
      <c r="X46">
        <f>IF(ISBLANK(HLOOKUP(X$1, m_preprocess!$1:$1048576, $D46, FALSE)), "", HLOOKUP(X$1, m_preprocess!$1:$1048576, $D46, FALSE))</f>
        <v>59.183037906200305</v>
      </c>
      <c r="Y46">
        <f>IF(ISBLANK(HLOOKUP(Y$1, m_preprocess!$1:$1048576, $D46, FALSE)), "", HLOOKUP(Y$1, m_preprocess!$1:$1048576, $D46, FALSE))</f>
        <v>17.586839758761425</v>
      </c>
      <c r="Z46" t="str">
        <f>IF(ISBLANK(HLOOKUP(Z$1, m_preprocess!$1:$1048576, $D46, FALSE)), "", HLOOKUP(Z$1, m_preprocess!$1:$1048576, $D46, FALSE))</f>
        <v/>
      </c>
      <c r="AA46">
        <f>IF(ISBLANK(HLOOKUP(AA$1, m_preprocess!$1:$1048576, $D46, FALSE)), "", HLOOKUP(AA$1, m_preprocess!$1:$1048576, $D46, FALSE))</f>
        <v>56.789623019248921</v>
      </c>
    </row>
    <row r="47" spans="1:27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>
        <f>IF(ISBLANK(HLOOKUP(H$1, m_preprocess!$1:$1048576, $D47, FALSE)), "", HLOOKUP(H$1, m_preprocess!$1:$1048576, $D47, FALSE))</f>
        <v>4071.2249471007835</v>
      </c>
      <c r="I47">
        <f>IF(ISBLANK(HLOOKUP(I$1, m_preprocess!$1:$1048576, $D47, FALSE)), "", HLOOKUP(I$1, m_preprocess!$1:$1048576, $D47, FALSE))</f>
        <v>21131.850541026499</v>
      </c>
      <c r="J47">
        <f>IF(ISBLANK(HLOOKUP(J$1, m_preprocess!$1:$1048576, $D47, FALSE)), "", HLOOKUP(J$1, m_preprocess!$1:$1048576, $D47, FALSE))</f>
        <v>85.124532556895971</v>
      </c>
      <c r="K47" t="str">
        <f>IF(ISBLANK(HLOOKUP(K$1, m_preprocess!$1:$1048576, $D47, FALSE)), "", HLOOKUP(K$1, m_preprocess!$1:$1048576, $D47, FALSE))</f>
        <v/>
      </c>
      <c r="L47" t="str">
        <f>IF(ISBLANK(HLOOKUP(L$1, m_preprocess!$1:$1048576, $D47, FALSE)), "", HLOOKUP(L$1, m_preprocess!$1:$1048576, $D47, FALSE))</f>
        <v/>
      </c>
      <c r="M47" t="str">
        <f>IF(ISBLANK(HLOOKUP(M$1, m_preprocess!$1:$1048576, $D47, FALSE)), "", HLOOKUP(M$1, m_preprocess!$1:$1048576, $D47, FALSE))</f>
        <v/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>
        <f>IF(ISBLANK(HLOOKUP(U$1, m_preprocess!$1:$1048576, $D47, FALSE)), "", HLOOKUP(U$1, m_preprocess!$1:$1048576, $D47, FALSE))</f>
        <v>33.229237511426597</v>
      </c>
      <c r="V47" t="str">
        <f>IF(ISBLANK(HLOOKUP(V$1, m_preprocess!$1:$1048576, $D47, FALSE)), "", HLOOKUP(V$1, m_preprocess!$1:$1048576, $D47, FALSE))</f>
        <v/>
      </c>
      <c r="W47">
        <f>IF(ISBLANK(HLOOKUP(W$1, m_preprocess!$1:$1048576, $D47, FALSE)), "", HLOOKUP(W$1, m_preprocess!$1:$1048576, $D47, FALSE))</f>
        <v>29009.120510000001</v>
      </c>
      <c r="X47">
        <f>IF(ISBLANK(HLOOKUP(X$1, m_preprocess!$1:$1048576, $D47, FALSE)), "", HLOOKUP(X$1, m_preprocess!$1:$1048576, $D47, FALSE))</f>
        <v>59.708188493536895</v>
      </c>
      <c r="Y47">
        <f>IF(ISBLANK(HLOOKUP(Y$1, m_preprocess!$1:$1048576, $D47, FALSE)), "", HLOOKUP(Y$1, m_preprocess!$1:$1048576, $D47, FALSE))</f>
        <v>17.939423037288801</v>
      </c>
      <c r="Z47" t="str">
        <f>IF(ISBLANK(HLOOKUP(Z$1, m_preprocess!$1:$1048576, $D47, FALSE)), "", HLOOKUP(Z$1, m_preprocess!$1:$1048576, $D47, FALSE))</f>
        <v/>
      </c>
      <c r="AA47">
        <f>IF(ISBLANK(HLOOKUP(AA$1, m_preprocess!$1:$1048576, $D47, FALSE)), "", HLOOKUP(AA$1, m_preprocess!$1:$1048576, $D47, FALSE))</f>
        <v>57.280548982209567</v>
      </c>
    </row>
    <row r="48" spans="1:27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>
        <f>IF(ISBLANK(HLOOKUP(H$1, m_preprocess!$1:$1048576, $D48, FALSE)), "", HLOOKUP(H$1, m_preprocess!$1:$1048576, $D48, FALSE))</f>
        <v>4166.5492294159949</v>
      </c>
      <c r="I48">
        <f>IF(ISBLANK(HLOOKUP(I$1, m_preprocess!$1:$1048576, $D48, FALSE)), "", HLOOKUP(I$1, m_preprocess!$1:$1048576, $D48, FALSE))</f>
        <v>21244.772730862529</v>
      </c>
      <c r="J48">
        <f>IF(ISBLANK(HLOOKUP(J$1, m_preprocess!$1:$1048576, $D48, FALSE)), "", HLOOKUP(J$1, m_preprocess!$1:$1048576, $D48, FALSE))</f>
        <v>86.17371590526956</v>
      </c>
      <c r="K48" t="str">
        <f>IF(ISBLANK(HLOOKUP(K$1, m_preprocess!$1:$1048576, $D48, FALSE)), "", HLOOKUP(K$1, m_preprocess!$1:$1048576, $D48, FALSE))</f>
        <v/>
      </c>
      <c r="L48" t="str">
        <f>IF(ISBLANK(HLOOKUP(L$1, m_preprocess!$1:$1048576, $D48, FALSE)), "", HLOOKUP(L$1, m_preprocess!$1:$1048576, $D48, FALSE))</f>
        <v/>
      </c>
      <c r="M48" t="str">
        <f>IF(ISBLANK(HLOOKUP(M$1, m_preprocess!$1:$1048576, $D48, FALSE)), "", HLOOKUP(M$1, m_preprocess!$1:$1048576, $D48, FALSE))</f>
        <v/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>
        <f>IF(ISBLANK(HLOOKUP(U$1, m_preprocess!$1:$1048576, $D48, FALSE)), "", HLOOKUP(U$1, m_preprocess!$1:$1048576, $D48, FALSE))</f>
        <v>33.657666046638397</v>
      </c>
      <c r="V48" t="str">
        <f>IF(ISBLANK(HLOOKUP(V$1, m_preprocess!$1:$1048576, $D48, FALSE)), "", HLOOKUP(V$1, m_preprocess!$1:$1048576, $D48, FALSE))</f>
        <v/>
      </c>
      <c r="W48">
        <f>IF(ISBLANK(HLOOKUP(W$1, m_preprocess!$1:$1048576, $D48, FALSE)), "", HLOOKUP(W$1, m_preprocess!$1:$1048576, $D48, FALSE))</f>
        <v>29654.109209999999</v>
      </c>
      <c r="X48">
        <f>IF(ISBLANK(HLOOKUP(X$1, m_preprocess!$1:$1048576, $D48, FALSE)), "", HLOOKUP(X$1, m_preprocess!$1:$1048576, $D48, FALSE))</f>
        <v>61.531010501484296</v>
      </c>
      <c r="Y48">
        <f>IF(ISBLANK(HLOOKUP(Y$1, m_preprocess!$1:$1048576, $D48, FALSE)), "", HLOOKUP(Y$1, m_preprocess!$1:$1048576, $D48, FALSE))</f>
        <v>17.032114107568844</v>
      </c>
      <c r="Z48" t="str">
        <f>IF(ISBLANK(HLOOKUP(Z$1, m_preprocess!$1:$1048576, $D48, FALSE)), "", HLOOKUP(Z$1, m_preprocess!$1:$1048576, $D48, FALSE))</f>
        <v/>
      </c>
      <c r="AA48">
        <f>IF(ISBLANK(HLOOKUP(AA$1, m_preprocess!$1:$1048576, $D48, FALSE)), "", HLOOKUP(AA$1, m_preprocess!$1:$1048576, $D48, FALSE))</f>
        <v>57.472019845440286</v>
      </c>
    </row>
    <row r="49" spans="1:27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>
        <f>IF(ISBLANK(HLOOKUP(H$1, m_preprocess!$1:$1048576, $D49, FALSE)), "", HLOOKUP(H$1, m_preprocess!$1:$1048576, $D49, FALSE))</f>
        <v>4502.4112292679383</v>
      </c>
      <c r="I49">
        <f>IF(ISBLANK(HLOOKUP(I$1, m_preprocess!$1:$1048576, $D49, FALSE)), "", HLOOKUP(I$1, m_preprocess!$1:$1048576, $D49, FALSE))</f>
        <v>21691.970374464108</v>
      </c>
      <c r="J49">
        <f>IF(ISBLANK(HLOOKUP(J$1, m_preprocess!$1:$1048576, $D49, FALSE)), "", HLOOKUP(J$1, m_preprocess!$1:$1048576, $D49, FALSE))</f>
        <v>85.642760463909013</v>
      </c>
      <c r="K49" t="str">
        <f>IF(ISBLANK(HLOOKUP(K$1, m_preprocess!$1:$1048576, $D49, FALSE)), "", HLOOKUP(K$1, m_preprocess!$1:$1048576, $D49, FALSE))</f>
        <v/>
      </c>
      <c r="L49" t="str">
        <f>IF(ISBLANK(HLOOKUP(L$1, m_preprocess!$1:$1048576, $D49, FALSE)), "", HLOOKUP(L$1, m_preprocess!$1:$1048576, $D49, FALSE))</f>
        <v/>
      </c>
      <c r="M49" t="str">
        <f>IF(ISBLANK(HLOOKUP(M$1, m_preprocess!$1:$1048576, $D49, FALSE)), "", HLOOKUP(M$1, m_preprocess!$1:$1048576, $D49, FALSE))</f>
        <v/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>
        <f>IF(ISBLANK(HLOOKUP(U$1, m_preprocess!$1:$1048576, $D49, FALSE)), "", HLOOKUP(U$1, m_preprocess!$1:$1048576, $D49, FALSE))</f>
        <v>41.891902333208897</v>
      </c>
      <c r="V49" t="str">
        <f>IF(ISBLANK(HLOOKUP(V$1, m_preprocess!$1:$1048576, $D49, FALSE)), "", HLOOKUP(V$1, m_preprocess!$1:$1048576, $D49, FALSE))</f>
        <v/>
      </c>
      <c r="W49">
        <f>IF(ISBLANK(HLOOKUP(W$1, m_preprocess!$1:$1048576, $D49, FALSE)), "", HLOOKUP(W$1, m_preprocess!$1:$1048576, $D49, FALSE))</f>
        <v>30202.513480000001</v>
      </c>
      <c r="X49">
        <f>IF(ISBLANK(HLOOKUP(X$1, m_preprocess!$1:$1048576, $D49, FALSE)), "", HLOOKUP(X$1, m_preprocess!$1:$1048576, $D49, FALSE))</f>
        <v>61.355121771335313</v>
      </c>
      <c r="Y49">
        <f>IF(ISBLANK(HLOOKUP(Y$1, m_preprocess!$1:$1048576, $D49, FALSE)), "", HLOOKUP(Y$1, m_preprocess!$1:$1048576, $D49, FALSE))</f>
        <v>15.89165085136089</v>
      </c>
      <c r="Z49" t="str">
        <f>IF(ISBLANK(HLOOKUP(Z$1, m_preprocess!$1:$1048576, $D49, FALSE)), "", HLOOKUP(Z$1, m_preprocess!$1:$1048576, $D49, FALSE))</f>
        <v/>
      </c>
      <c r="AA49">
        <f>IF(ISBLANK(HLOOKUP(AA$1, m_preprocess!$1:$1048576, $D49, FALSE)), "", HLOOKUP(AA$1, m_preprocess!$1:$1048576, $D49, FALSE))</f>
        <v>57.502521830307224</v>
      </c>
    </row>
    <row r="50" spans="1:27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>
        <f>IF(ISBLANK(HLOOKUP(H$1, m_preprocess!$1:$1048576, $D50, FALSE)), "", HLOOKUP(H$1, m_preprocess!$1:$1048576, $D50, FALSE))</f>
        <v>4625.5752173662249</v>
      </c>
      <c r="I50">
        <f>IF(ISBLANK(HLOOKUP(I$1, m_preprocess!$1:$1048576, $D50, FALSE)), "", HLOOKUP(I$1, m_preprocess!$1:$1048576, $D50, FALSE))</f>
        <v>21898.171179224748</v>
      </c>
      <c r="J50">
        <f>IF(ISBLANK(HLOOKUP(J$1, m_preprocess!$1:$1048576, $D50, FALSE)), "", HLOOKUP(J$1, m_preprocess!$1:$1048576, $D50, FALSE))</f>
        <v>84.615351053947634</v>
      </c>
      <c r="K50" t="str">
        <f>IF(ISBLANK(HLOOKUP(K$1, m_preprocess!$1:$1048576, $D50, FALSE)), "", HLOOKUP(K$1, m_preprocess!$1:$1048576, $D50, FALSE))</f>
        <v/>
      </c>
      <c r="L50" t="str">
        <f>IF(ISBLANK(HLOOKUP(L$1, m_preprocess!$1:$1048576, $D50, FALSE)), "", HLOOKUP(L$1, m_preprocess!$1:$1048576, $D50, FALSE))</f>
        <v/>
      </c>
      <c r="M50" t="str">
        <f>IF(ISBLANK(HLOOKUP(M$1, m_preprocess!$1:$1048576, $D50, FALSE)), "", HLOOKUP(M$1, m_preprocess!$1:$1048576, $D50, FALSE))</f>
        <v/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>
        <f>IF(ISBLANK(HLOOKUP(Q$1, m_preprocess!$1:$1048576, $D50, FALSE)), "", HLOOKUP(Q$1, m_preprocess!$1:$1048576, $D50, FALSE))</f>
        <v>2680</v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32.056064045846703</v>
      </c>
      <c r="V50" t="str">
        <f>IF(ISBLANK(HLOOKUP(V$1, m_preprocess!$1:$1048576, $D50, FALSE)), "", HLOOKUP(V$1, m_preprocess!$1:$1048576, $D50, FALSE))</f>
        <v/>
      </c>
      <c r="W50">
        <f>IF(ISBLANK(HLOOKUP(W$1, m_preprocess!$1:$1048576, $D50, FALSE)), "", HLOOKUP(W$1, m_preprocess!$1:$1048576, $D50, FALSE))</f>
        <v>30306.307870000001</v>
      </c>
      <c r="X50">
        <f>IF(ISBLANK(HLOOKUP(X$1, m_preprocess!$1:$1048576, $D50, FALSE)), "", HLOOKUP(X$1, m_preprocess!$1:$1048576, $D50, FALSE))</f>
        <v>65.702981696721139</v>
      </c>
      <c r="Y50">
        <f>IF(ISBLANK(HLOOKUP(Y$1, m_preprocess!$1:$1048576, $D50, FALSE)), "", HLOOKUP(Y$1, m_preprocess!$1:$1048576, $D50, FALSE))</f>
        <v>16.733687035851052</v>
      </c>
      <c r="Z50" t="str">
        <f>IF(ISBLANK(HLOOKUP(Z$1, m_preprocess!$1:$1048576, $D50, FALSE)), "", HLOOKUP(Z$1, m_preprocess!$1:$1048576, $D50, FALSE))</f>
        <v/>
      </c>
      <c r="AA50">
        <f>IF(ISBLANK(HLOOKUP(AA$1, m_preprocess!$1:$1048576, $D50, FALSE)), "", HLOOKUP(AA$1, m_preprocess!$1:$1048576, $D50, FALSE))</f>
        <v>58.5961717760865</v>
      </c>
    </row>
    <row r="51" spans="1:27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>
        <f>IF(ISBLANK(HLOOKUP(H$1, m_preprocess!$1:$1048576, $D51, FALSE)), "", HLOOKUP(H$1, m_preprocess!$1:$1048576, $D51, FALSE))</f>
        <v>4554.6394940328873</v>
      </c>
      <c r="I51">
        <f>IF(ISBLANK(HLOOKUP(I$1, m_preprocess!$1:$1048576, $D51, FALSE)), "", HLOOKUP(I$1, m_preprocess!$1:$1048576, $D51, FALSE))</f>
        <v>22150.223969320774</v>
      </c>
      <c r="J51">
        <f>IF(ISBLANK(HLOOKUP(J$1, m_preprocess!$1:$1048576, $D51, FALSE)), "", HLOOKUP(J$1, m_preprocess!$1:$1048576, $D51, FALSE))</f>
        <v>80.875622635078415</v>
      </c>
      <c r="K51" t="str">
        <f>IF(ISBLANK(HLOOKUP(K$1, m_preprocess!$1:$1048576, $D51, FALSE)), "", HLOOKUP(K$1, m_preprocess!$1:$1048576, $D51, FALSE))</f>
        <v/>
      </c>
      <c r="L51" t="str">
        <f>IF(ISBLANK(HLOOKUP(L$1, m_preprocess!$1:$1048576, $D51, FALSE)), "", HLOOKUP(L$1, m_preprocess!$1:$1048576, $D51, FALSE))</f>
        <v/>
      </c>
      <c r="M51" t="str">
        <f>IF(ISBLANK(HLOOKUP(M$1, m_preprocess!$1:$1048576, $D51, FALSE)), "", HLOOKUP(M$1, m_preprocess!$1:$1048576, $D51, FALSE))</f>
        <v/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>
        <f>IF(ISBLANK(HLOOKUP(Q$1, m_preprocess!$1:$1048576, $D51, FALSE)), "", HLOOKUP(Q$1, m_preprocess!$1:$1048576, $D51, FALSE))</f>
        <v>2469</v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30.950958665300298</v>
      </c>
      <c r="V51" t="str">
        <f>IF(ISBLANK(HLOOKUP(V$1, m_preprocess!$1:$1048576, $D51, FALSE)), "", HLOOKUP(V$1, m_preprocess!$1:$1048576, $D51, FALSE))</f>
        <v/>
      </c>
      <c r="W51">
        <f>IF(ISBLANK(HLOOKUP(W$1, m_preprocess!$1:$1048576, $D51, FALSE)), "", HLOOKUP(W$1, m_preprocess!$1:$1048576, $D51, FALSE))</f>
        <v>30419.068950000001</v>
      </c>
      <c r="X51">
        <f>IF(ISBLANK(HLOOKUP(X$1, m_preprocess!$1:$1048576, $D51, FALSE)), "", HLOOKUP(X$1, m_preprocess!$1:$1048576, $D51, FALSE))</f>
        <v>65.647799166314101</v>
      </c>
      <c r="Y51">
        <f>IF(ISBLANK(HLOOKUP(Y$1, m_preprocess!$1:$1048576, $D51, FALSE)), "", HLOOKUP(Y$1, m_preprocess!$1:$1048576, $D51, FALSE))</f>
        <v>17.724265816017223</v>
      </c>
      <c r="Z51" t="str">
        <f>IF(ISBLANK(HLOOKUP(Z$1, m_preprocess!$1:$1048576, $D51, FALSE)), "", HLOOKUP(Z$1, m_preprocess!$1:$1048576, $D51, FALSE))</f>
        <v/>
      </c>
      <c r="AA51">
        <f>IF(ISBLANK(HLOOKUP(AA$1, m_preprocess!$1:$1048576, $D51, FALSE)), "", HLOOKUP(AA$1, m_preprocess!$1:$1048576, $D51, FALSE))</f>
        <v>58.532184676584855</v>
      </c>
    </row>
    <row r="52" spans="1:27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>
        <f>IF(ISBLANK(HLOOKUP(H$1, m_preprocess!$1:$1048576, $D52, FALSE)), "", HLOOKUP(H$1, m_preprocess!$1:$1048576, $D52, FALSE))</f>
        <v>4542.4806058681443</v>
      </c>
      <c r="I52">
        <f>IF(ISBLANK(HLOOKUP(I$1, m_preprocess!$1:$1048576, $D52, FALSE)), "", HLOOKUP(I$1, m_preprocess!$1:$1048576, $D52, FALSE))</f>
        <v>22300.861643079763</v>
      </c>
      <c r="J52">
        <f>IF(ISBLANK(HLOOKUP(J$1, m_preprocess!$1:$1048576, $D52, FALSE)), "", HLOOKUP(J$1, m_preprocess!$1:$1048576, $D52, FALSE))</f>
        <v>79.742890078201114</v>
      </c>
      <c r="K52" t="str">
        <f>IF(ISBLANK(HLOOKUP(K$1, m_preprocess!$1:$1048576, $D52, FALSE)), "", HLOOKUP(K$1, m_preprocess!$1:$1048576, $D52, FALSE))</f>
        <v/>
      </c>
      <c r="L52" t="str">
        <f>IF(ISBLANK(HLOOKUP(L$1, m_preprocess!$1:$1048576, $D52, FALSE)), "", HLOOKUP(L$1, m_preprocess!$1:$1048576, $D52, FALSE))</f>
        <v/>
      </c>
      <c r="M52" t="str">
        <f>IF(ISBLANK(HLOOKUP(M$1, m_preprocess!$1:$1048576, $D52, FALSE)), "", HLOOKUP(M$1, m_preprocess!$1:$1048576, $D52, FALSE))</f>
        <v/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>
        <f>IF(ISBLANK(HLOOKUP(Q$1, m_preprocess!$1:$1048576, $D52, FALSE)), "", HLOOKUP(Q$1, m_preprocess!$1:$1048576, $D52, FALSE))</f>
        <v>2758</v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36.991000210786197</v>
      </c>
      <c r="V52" t="str">
        <f>IF(ISBLANK(HLOOKUP(V$1, m_preprocess!$1:$1048576, $D52, FALSE)), "", HLOOKUP(V$1, m_preprocess!$1:$1048576, $D52, FALSE))</f>
        <v/>
      </c>
      <c r="W52">
        <f>IF(ISBLANK(HLOOKUP(W$1, m_preprocess!$1:$1048576, $D52, FALSE)), "", HLOOKUP(W$1, m_preprocess!$1:$1048576, $D52, FALSE))</f>
        <v>30748.091899999999</v>
      </c>
      <c r="X52">
        <f>IF(ISBLANK(HLOOKUP(X$1, m_preprocess!$1:$1048576, $D52, FALSE)), "", HLOOKUP(X$1, m_preprocess!$1:$1048576, $D52, FALSE))</f>
        <v>65.638790052475485</v>
      </c>
      <c r="Y52">
        <f>IF(ISBLANK(HLOOKUP(Y$1, m_preprocess!$1:$1048576, $D52, FALSE)), "", HLOOKUP(Y$1, m_preprocess!$1:$1048576, $D52, FALSE))</f>
        <v>17.594153469673778</v>
      </c>
      <c r="Z52" t="str">
        <f>IF(ISBLANK(HLOOKUP(Z$1, m_preprocess!$1:$1048576, $D52, FALSE)), "", HLOOKUP(Z$1, m_preprocess!$1:$1048576, $D52, FALSE))</f>
        <v/>
      </c>
      <c r="AA52">
        <f>IF(ISBLANK(HLOOKUP(AA$1, m_preprocess!$1:$1048576, $D52, FALSE)), "", HLOOKUP(AA$1, m_preprocess!$1:$1048576, $D52, FALSE))</f>
        <v>58.613789050864817</v>
      </c>
    </row>
    <row r="53" spans="1:27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>
        <f>IF(ISBLANK(HLOOKUP(H$1, m_preprocess!$1:$1048576, $D53, FALSE)), "", HLOOKUP(H$1, m_preprocess!$1:$1048576, $D53, FALSE))</f>
        <v>4548.4526963446251</v>
      </c>
      <c r="I53">
        <f>IF(ISBLANK(HLOOKUP(I$1, m_preprocess!$1:$1048576, $D53, FALSE)), "", HLOOKUP(I$1, m_preprocess!$1:$1048576, $D53, FALSE))</f>
        <v>22630.153791858731</v>
      </c>
      <c r="J53">
        <f>IF(ISBLANK(HLOOKUP(J$1, m_preprocess!$1:$1048576, $D53, FALSE)), "", HLOOKUP(J$1, m_preprocess!$1:$1048576, $D53, FALSE))</f>
        <v>80.21000489460134</v>
      </c>
      <c r="K53" t="str">
        <f>IF(ISBLANK(HLOOKUP(K$1, m_preprocess!$1:$1048576, $D53, FALSE)), "", HLOOKUP(K$1, m_preprocess!$1:$1048576, $D53, FALSE))</f>
        <v/>
      </c>
      <c r="L53" t="str">
        <f>IF(ISBLANK(HLOOKUP(L$1, m_preprocess!$1:$1048576, $D53, FALSE)), "", HLOOKUP(L$1, m_preprocess!$1:$1048576, $D53, FALSE))</f>
        <v/>
      </c>
      <c r="M53" t="str">
        <f>IF(ISBLANK(HLOOKUP(M$1, m_preprocess!$1:$1048576, $D53, FALSE)), "", HLOOKUP(M$1, m_preprocess!$1:$1048576, $D53, FALSE))</f>
        <v/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>
        <f>IF(ISBLANK(HLOOKUP(Q$1, m_preprocess!$1:$1048576, $D53, FALSE)), "", HLOOKUP(Q$1, m_preprocess!$1:$1048576, $D53, FALSE))</f>
        <v>2688</v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32.8949030937613</v>
      </c>
      <c r="V53" t="str">
        <f>IF(ISBLANK(HLOOKUP(V$1, m_preprocess!$1:$1048576, $D53, FALSE)), "", HLOOKUP(V$1, m_preprocess!$1:$1048576, $D53, FALSE))</f>
        <v/>
      </c>
      <c r="W53">
        <f>IF(ISBLANK(HLOOKUP(W$1, m_preprocess!$1:$1048576, $D53, FALSE)), "", HLOOKUP(W$1, m_preprocess!$1:$1048576, $D53, FALSE))</f>
        <v>31232.270649999999</v>
      </c>
      <c r="X53">
        <f>IF(ISBLANK(HLOOKUP(X$1, m_preprocess!$1:$1048576, $D53, FALSE)), "", HLOOKUP(X$1, m_preprocess!$1:$1048576, $D53, FALSE))</f>
        <v>65.37416155347951</v>
      </c>
      <c r="Y53">
        <f>IF(ISBLANK(HLOOKUP(Y$1, m_preprocess!$1:$1048576, $D53, FALSE)), "", HLOOKUP(Y$1, m_preprocess!$1:$1048576, $D53, FALSE))</f>
        <v>17.886522075491609</v>
      </c>
      <c r="Z53" t="str">
        <f>IF(ISBLANK(HLOOKUP(Z$1, m_preprocess!$1:$1048576, $D53, FALSE)), "", HLOOKUP(Z$1, m_preprocess!$1:$1048576, $D53, FALSE))</f>
        <v/>
      </c>
      <c r="AA53">
        <f>IF(ISBLANK(HLOOKUP(AA$1, m_preprocess!$1:$1048576, $D53, FALSE)), "", HLOOKUP(AA$1, m_preprocess!$1:$1048576, $D53, FALSE))</f>
        <v>58.986872660150809</v>
      </c>
    </row>
    <row r="54" spans="1:27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>
        <f>IF(ISBLANK(HLOOKUP(H$1, m_preprocess!$1:$1048576, $D54, FALSE)), "", HLOOKUP(H$1, m_preprocess!$1:$1048576, $D54, FALSE))</f>
        <v>4559.3599454605364</v>
      </c>
      <c r="I54">
        <f>IF(ISBLANK(HLOOKUP(I$1, m_preprocess!$1:$1048576, $D54, FALSE)), "", HLOOKUP(I$1, m_preprocess!$1:$1048576, $D54, FALSE))</f>
        <v>22837.175438455477</v>
      </c>
      <c r="J54">
        <f>IF(ISBLANK(HLOOKUP(J$1, m_preprocess!$1:$1048576, $D54, FALSE)), "", HLOOKUP(J$1, m_preprocess!$1:$1048576, $D54, FALSE))</f>
        <v>81.045822082263783</v>
      </c>
      <c r="K54" t="str">
        <f>IF(ISBLANK(HLOOKUP(K$1, m_preprocess!$1:$1048576, $D54, FALSE)), "", HLOOKUP(K$1, m_preprocess!$1:$1048576, $D54, FALSE))</f>
        <v/>
      </c>
      <c r="L54" t="str">
        <f>IF(ISBLANK(HLOOKUP(L$1, m_preprocess!$1:$1048576, $D54, FALSE)), "", HLOOKUP(L$1, m_preprocess!$1:$1048576, $D54, FALSE))</f>
        <v/>
      </c>
      <c r="M54" t="str">
        <f>IF(ISBLANK(HLOOKUP(M$1, m_preprocess!$1:$1048576, $D54, FALSE)), "", HLOOKUP(M$1, m_preprocess!$1:$1048576, $D54, FALSE))</f>
        <v/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>
        <f>IF(ISBLANK(HLOOKUP(Q$1, m_preprocess!$1:$1048576, $D54, FALSE)), "", HLOOKUP(Q$1, m_preprocess!$1:$1048576, $D54, FALSE))</f>
        <v>2720</v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36.7107198606476</v>
      </c>
      <c r="V54" t="str">
        <f>IF(ISBLANK(HLOOKUP(V$1, m_preprocess!$1:$1048576, $D54, FALSE)), "", HLOOKUP(V$1, m_preprocess!$1:$1048576, $D54, FALSE))</f>
        <v/>
      </c>
      <c r="W54">
        <f>IF(ISBLANK(HLOOKUP(W$1, m_preprocess!$1:$1048576, $D54, FALSE)), "", HLOOKUP(W$1, m_preprocess!$1:$1048576, $D54, FALSE))</f>
        <v>31523.80674</v>
      </c>
      <c r="X54">
        <f>IF(ISBLANK(HLOOKUP(X$1, m_preprocess!$1:$1048576, $D54, FALSE)), "", HLOOKUP(X$1, m_preprocess!$1:$1048576, $D54, FALSE))</f>
        <v>66.561129346218578</v>
      </c>
      <c r="Y54">
        <f>IF(ISBLANK(HLOOKUP(Y$1, m_preprocess!$1:$1048576, $D54, FALSE)), "", HLOOKUP(Y$1, m_preprocess!$1:$1048576, $D54, FALSE))</f>
        <v>18.569275014936228</v>
      </c>
      <c r="Z54" t="str">
        <f>IF(ISBLANK(HLOOKUP(Z$1, m_preprocess!$1:$1048576, $D54, FALSE)), "", HLOOKUP(Z$1, m_preprocess!$1:$1048576, $D54, FALSE))</f>
        <v/>
      </c>
      <c r="AA54">
        <f>IF(ISBLANK(HLOOKUP(AA$1, m_preprocess!$1:$1048576, $D54, FALSE)), "", HLOOKUP(AA$1, m_preprocess!$1:$1048576, $D54, FALSE))</f>
        <v>59.119701717863222</v>
      </c>
    </row>
    <row r="55" spans="1:27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>
        <f>IF(ISBLANK(HLOOKUP(H$1, m_preprocess!$1:$1048576, $D55, FALSE)), "", HLOOKUP(H$1, m_preprocess!$1:$1048576, $D55, FALSE))</f>
        <v>4687.6433863554194</v>
      </c>
      <c r="I55">
        <f>IF(ISBLANK(HLOOKUP(I$1, m_preprocess!$1:$1048576, $D55, FALSE)), "", HLOOKUP(I$1, m_preprocess!$1:$1048576, $D55, FALSE))</f>
        <v>23341.98697096168</v>
      </c>
      <c r="J55">
        <f>IF(ISBLANK(HLOOKUP(J$1, m_preprocess!$1:$1048576, $D55, FALSE)), "", HLOOKUP(J$1, m_preprocess!$1:$1048576, $D55, FALSE))</f>
        <v>80.881368974651025</v>
      </c>
      <c r="K55" t="str">
        <f>IF(ISBLANK(HLOOKUP(K$1, m_preprocess!$1:$1048576, $D55, FALSE)), "", HLOOKUP(K$1, m_preprocess!$1:$1048576, $D55, FALSE))</f>
        <v/>
      </c>
      <c r="L55" t="str">
        <f>IF(ISBLANK(HLOOKUP(L$1, m_preprocess!$1:$1048576, $D55, FALSE)), "", HLOOKUP(L$1, m_preprocess!$1:$1048576, $D55, FALSE))</f>
        <v/>
      </c>
      <c r="M55" t="str">
        <f>IF(ISBLANK(HLOOKUP(M$1, m_preprocess!$1:$1048576, $D55, FALSE)), "", HLOOKUP(M$1, m_preprocess!$1:$1048576, $D55, FALSE))</f>
        <v/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>
        <f>IF(ISBLANK(HLOOKUP(Q$1, m_preprocess!$1:$1048576, $D55, FALSE)), "", HLOOKUP(Q$1, m_preprocess!$1:$1048576, $D55, FALSE))</f>
        <v>2712</v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34.740749399673803</v>
      </c>
      <c r="V55" t="str">
        <f>IF(ISBLANK(HLOOKUP(V$1, m_preprocess!$1:$1048576, $D55, FALSE)), "", HLOOKUP(V$1, m_preprocess!$1:$1048576, $D55, FALSE))</f>
        <v/>
      </c>
      <c r="W55">
        <f>IF(ISBLANK(HLOOKUP(W$1, m_preprocess!$1:$1048576, $D55, FALSE)), "", HLOOKUP(W$1, m_preprocess!$1:$1048576, $D55, FALSE))</f>
        <v>31592.491389999999</v>
      </c>
      <c r="X55">
        <f>IF(ISBLANK(HLOOKUP(X$1, m_preprocess!$1:$1048576, $D55, FALSE)), "", HLOOKUP(X$1, m_preprocess!$1:$1048576, $D55, FALSE))</f>
        <v>67.881208210078427</v>
      </c>
      <c r="Y55">
        <f>IF(ISBLANK(HLOOKUP(Y$1, m_preprocess!$1:$1048576, $D55, FALSE)), "", HLOOKUP(Y$1, m_preprocess!$1:$1048576, $D55, FALSE))</f>
        <v>20.219618909985137</v>
      </c>
      <c r="Z55" t="str">
        <f>IF(ISBLANK(HLOOKUP(Z$1, m_preprocess!$1:$1048576, $D55, FALSE)), "", HLOOKUP(Z$1, m_preprocess!$1:$1048576, $D55, FALSE))</f>
        <v/>
      </c>
      <c r="AA55">
        <f>IF(ISBLANK(HLOOKUP(AA$1, m_preprocess!$1:$1048576, $D55, FALSE)), "", HLOOKUP(AA$1, m_preprocess!$1:$1048576, $D55, FALSE))</f>
        <v>59.149977322736753</v>
      </c>
    </row>
    <row r="56" spans="1:27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>
        <f>IF(ISBLANK(HLOOKUP(H$1, m_preprocess!$1:$1048576, $D56, FALSE)), "", HLOOKUP(H$1, m_preprocess!$1:$1048576, $D56, FALSE))</f>
        <v>4579.9862273858635</v>
      </c>
      <c r="I56">
        <f>IF(ISBLANK(HLOOKUP(I$1, m_preprocess!$1:$1048576, $D56, FALSE)), "", HLOOKUP(I$1, m_preprocess!$1:$1048576, $D56, FALSE))</f>
        <v>23426.564136490786</v>
      </c>
      <c r="J56">
        <f>IF(ISBLANK(HLOOKUP(J$1, m_preprocess!$1:$1048576, $D56, FALSE)), "", HLOOKUP(J$1, m_preprocess!$1:$1048576, $D56, FALSE))</f>
        <v>79.544739883765416</v>
      </c>
      <c r="K56" t="str">
        <f>IF(ISBLANK(HLOOKUP(K$1, m_preprocess!$1:$1048576, $D56, FALSE)), "", HLOOKUP(K$1, m_preprocess!$1:$1048576, $D56, FALSE))</f>
        <v/>
      </c>
      <c r="L56" t="str">
        <f>IF(ISBLANK(HLOOKUP(L$1, m_preprocess!$1:$1048576, $D56, FALSE)), "", HLOOKUP(L$1, m_preprocess!$1:$1048576, $D56, FALSE))</f>
        <v/>
      </c>
      <c r="M56" t="str">
        <f>IF(ISBLANK(HLOOKUP(M$1, m_preprocess!$1:$1048576, $D56, FALSE)), "", HLOOKUP(M$1, m_preprocess!$1:$1048576, $D56, FALSE))</f>
        <v/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>
        <f>IF(ISBLANK(HLOOKUP(Q$1, m_preprocess!$1:$1048576, $D56, FALSE)), "", HLOOKUP(Q$1, m_preprocess!$1:$1048576, $D56, FALSE))</f>
        <v>2835</v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34.322330876967001</v>
      </c>
      <c r="V56" t="str">
        <f>IF(ISBLANK(HLOOKUP(V$1, m_preprocess!$1:$1048576, $D56, FALSE)), "", HLOOKUP(V$1, m_preprocess!$1:$1048576, $D56, FALSE))</f>
        <v/>
      </c>
      <c r="W56">
        <f>IF(ISBLANK(HLOOKUP(W$1, m_preprocess!$1:$1048576, $D56, FALSE)), "", HLOOKUP(W$1, m_preprocess!$1:$1048576, $D56, FALSE))</f>
        <v>31858.02104</v>
      </c>
      <c r="X56">
        <f>IF(ISBLANK(HLOOKUP(X$1, m_preprocess!$1:$1048576, $D56, FALSE)), "", HLOOKUP(X$1, m_preprocess!$1:$1048576, $D56, FALSE))</f>
        <v>66.547701386161535</v>
      </c>
      <c r="Y56">
        <f>IF(ISBLANK(HLOOKUP(Y$1, m_preprocess!$1:$1048576, $D56, FALSE)), "", HLOOKUP(Y$1, m_preprocess!$1:$1048576, $D56, FALSE))</f>
        <v>20.249506936393022</v>
      </c>
      <c r="Z56" t="str">
        <f>IF(ISBLANK(HLOOKUP(Z$1, m_preprocess!$1:$1048576, $D56, FALSE)), "", HLOOKUP(Z$1, m_preprocess!$1:$1048576, $D56, FALSE))</f>
        <v/>
      </c>
      <c r="AA56">
        <f>IF(ISBLANK(HLOOKUP(AA$1, m_preprocess!$1:$1048576, $D56, FALSE)), "", HLOOKUP(AA$1, m_preprocess!$1:$1048576, $D56, FALSE))</f>
        <v>59.388606536323557</v>
      </c>
    </row>
    <row r="57" spans="1:27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>
        <f>IF(ISBLANK(HLOOKUP(H$1, m_preprocess!$1:$1048576, $D57, FALSE)), "", HLOOKUP(H$1, m_preprocess!$1:$1048576, $D57, FALSE))</f>
        <v>4505.9840155650518</v>
      </c>
      <c r="I57">
        <f>IF(ISBLANK(HLOOKUP(I$1, m_preprocess!$1:$1048576, $D57, FALSE)), "", HLOOKUP(I$1, m_preprocess!$1:$1048576, $D57, FALSE))</f>
        <v>23325.66528580735</v>
      </c>
      <c r="J57">
        <f>IF(ISBLANK(HLOOKUP(J$1, m_preprocess!$1:$1048576, $D57, FALSE)), "", HLOOKUP(J$1, m_preprocess!$1:$1048576, $D57, FALSE))</f>
        <v>77.992946507439882</v>
      </c>
      <c r="K57" t="str">
        <f>IF(ISBLANK(HLOOKUP(K$1, m_preprocess!$1:$1048576, $D57, FALSE)), "", HLOOKUP(K$1, m_preprocess!$1:$1048576, $D57, FALSE))</f>
        <v/>
      </c>
      <c r="L57" t="str">
        <f>IF(ISBLANK(HLOOKUP(L$1, m_preprocess!$1:$1048576, $D57, FALSE)), "", HLOOKUP(L$1, m_preprocess!$1:$1048576, $D57, FALSE))</f>
        <v/>
      </c>
      <c r="M57" t="str">
        <f>IF(ISBLANK(HLOOKUP(M$1, m_preprocess!$1:$1048576, $D57, FALSE)), "", HLOOKUP(M$1, m_preprocess!$1:$1048576, $D57, FALSE))</f>
        <v/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>
        <f>IF(ISBLANK(HLOOKUP(Q$1, m_preprocess!$1:$1048576, $D57, FALSE)), "", HLOOKUP(Q$1, m_preprocess!$1:$1048576, $D57, FALSE))</f>
        <v>2796</v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37.359368670968301</v>
      </c>
      <c r="V57" t="str">
        <f>IF(ISBLANK(HLOOKUP(V$1, m_preprocess!$1:$1048576, $D57, FALSE)), "", HLOOKUP(V$1, m_preprocess!$1:$1048576, $D57, FALSE))</f>
        <v/>
      </c>
      <c r="W57">
        <f>IF(ISBLANK(HLOOKUP(W$1, m_preprocess!$1:$1048576, $D57, FALSE)), "", HLOOKUP(W$1, m_preprocess!$1:$1048576, $D57, FALSE))</f>
        <v>32284.231</v>
      </c>
      <c r="X57">
        <f>IF(ISBLANK(HLOOKUP(X$1, m_preprocess!$1:$1048576, $D57, FALSE)), "", HLOOKUP(X$1, m_preprocess!$1:$1048576, $D57, FALSE))</f>
        <v>64.049210026411572</v>
      </c>
      <c r="Y57">
        <f>IF(ISBLANK(HLOOKUP(Y$1, m_preprocess!$1:$1048576, $D57, FALSE)), "", HLOOKUP(Y$1, m_preprocess!$1:$1048576, $D57, FALSE))</f>
        <v>19.970153843493392</v>
      </c>
      <c r="Z57" t="str">
        <f>IF(ISBLANK(HLOOKUP(Z$1, m_preprocess!$1:$1048576, $D57, FALSE)), "", HLOOKUP(Z$1, m_preprocess!$1:$1048576, $D57, FALSE))</f>
        <v/>
      </c>
      <c r="AA57">
        <f>IF(ISBLANK(HLOOKUP(AA$1, m_preprocess!$1:$1048576, $D57, FALSE)), "", HLOOKUP(AA$1, m_preprocess!$1:$1048576, $D57, FALSE))</f>
        <v>59.589425766378113</v>
      </c>
    </row>
    <row r="58" spans="1:27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>
        <f>IF(ISBLANK(HLOOKUP(H$1, m_preprocess!$1:$1048576, $D58, FALSE)), "", HLOOKUP(H$1, m_preprocess!$1:$1048576, $D58, FALSE))</f>
        <v>4735.7652870307693</v>
      </c>
      <c r="I58">
        <f>IF(ISBLANK(HLOOKUP(I$1, m_preprocess!$1:$1048576, $D58, FALSE)), "", HLOOKUP(I$1, m_preprocess!$1:$1048576, $D58, FALSE))</f>
        <v>23833.711906594759</v>
      </c>
      <c r="J58">
        <f>IF(ISBLANK(HLOOKUP(J$1, m_preprocess!$1:$1048576, $D58, FALSE)), "", HLOOKUP(J$1, m_preprocess!$1:$1048576, $D58, FALSE))</f>
        <v>77.847671158154967</v>
      </c>
      <c r="K58" t="str">
        <f>IF(ISBLANK(HLOOKUP(K$1, m_preprocess!$1:$1048576, $D58, FALSE)), "", HLOOKUP(K$1, m_preprocess!$1:$1048576, $D58, FALSE))</f>
        <v/>
      </c>
      <c r="L58" t="str">
        <f>IF(ISBLANK(HLOOKUP(L$1, m_preprocess!$1:$1048576, $D58, FALSE)), "", HLOOKUP(L$1, m_preprocess!$1:$1048576, $D58, FALSE))</f>
        <v/>
      </c>
      <c r="M58" t="str">
        <f>IF(ISBLANK(HLOOKUP(M$1, m_preprocess!$1:$1048576, $D58, FALSE)), "", HLOOKUP(M$1, m_preprocess!$1:$1048576, $D58, FALSE))</f>
        <v/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>
        <f>IF(ISBLANK(HLOOKUP(Q$1, m_preprocess!$1:$1048576, $D58, FALSE)), "", HLOOKUP(Q$1, m_preprocess!$1:$1048576, $D58, FALSE))</f>
        <v>2653</v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35.825834755210202</v>
      </c>
      <c r="V58" t="str">
        <f>IF(ISBLANK(HLOOKUP(V$1, m_preprocess!$1:$1048576, $D58, FALSE)), "", HLOOKUP(V$1, m_preprocess!$1:$1048576, $D58, FALSE))</f>
        <v/>
      </c>
      <c r="W58">
        <f>IF(ISBLANK(HLOOKUP(W$1, m_preprocess!$1:$1048576, $D58, FALSE)), "", HLOOKUP(W$1, m_preprocess!$1:$1048576, $D58, FALSE))</f>
        <v>32428.705460000001</v>
      </c>
      <c r="X58">
        <f>IF(ISBLANK(HLOOKUP(X$1, m_preprocess!$1:$1048576, $D58, FALSE)), "", HLOOKUP(X$1, m_preprocess!$1:$1048576, $D58, FALSE))</f>
        <v>62.316358366482213</v>
      </c>
      <c r="Y58">
        <f>IF(ISBLANK(HLOOKUP(Y$1, m_preprocess!$1:$1048576, $D58, FALSE)), "", HLOOKUP(Y$1, m_preprocess!$1:$1048576, $D58, FALSE))</f>
        <v>19.454186525462305</v>
      </c>
      <c r="Z58" t="str">
        <f>IF(ISBLANK(HLOOKUP(Z$1, m_preprocess!$1:$1048576, $D58, FALSE)), "", HLOOKUP(Z$1, m_preprocess!$1:$1048576, $D58, FALSE))</f>
        <v/>
      </c>
      <c r="AA58">
        <f>IF(ISBLANK(HLOOKUP(AA$1, m_preprocess!$1:$1048576, $D58, FALSE)), "", HLOOKUP(AA$1, m_preprocess!$1:$1048576, $D58, FALSE))</f>
        <v>60.212232388481411</v>
      </c>
    </row>
    <row r="59" spans="1:27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>
        <f>IF(ISBLANK(HLOOKUP(H$1, m_preprocess!$1:$1048576, $D59, FALSE)), "", HLOOKUP(H$1, m_preprocess!$1:$1048576, $D59, FALSE))</f>
        <v>4502.0240674985062</v>
      </c>
      <c r="I59">
        <f>IF(ISBLANK(HLOOKUP(I$1, m_preprocess!$1:$1048576, $D59, FALSE)), "", HLOOKUP(I$1, m_preprocess!$1:$1048576, $D59, FALSE))</f>
        <v>24106.848036512205</v>
      </c>
      <c r="J59">
        <f>IF(ISBLANK(HLOOKUP(J$1, m_preprocess!$1:$1048576, $D59, FALSE)), "", HLOOKUP(J$1, m_preprocess!$1:$1048576, $D59, FALSE))</f>
        <v>77.274689942653779</v>
      </c>
      <c r="K59" t="str">
        <f>IF(ISBLANK(HLOOKUP(K$1, m_preprocess!$1:$1048576, $D59, FALSE)), "", HLOOKUP(K$1, m_preprocess!$1:$1048576, $D59, FALSE))</f>
        <v/>
      </c>
      <c r="L59" t="str">
        <f>IF(ISBLANK(HLOOKUP(L$1, m_preprocess!$1:$1048576, $D59, FALSE)), "", HLOOKUP(L$1, m_preprocess!$1:$1048576, $D59, FALSE))</f>
        <v/>
      </c>
      <c r="M59" t="str">
        <f>IF(ISBLANK(HLOOKUP(M$1, m_preprocess!$1:$1048576, $D59, FALSE)), "", HLOOKUP(M$1, m_preprocess!$1:$1048576, $D59, FALSE))</f>
        <v/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>
        <f>IF(ISBLANK(HLOOKUP(Q$1, m_preprocess!$1:$1048576, $D59, FALSE)), "", HLOOKUP(Q$1, m_preprocess!$1:$1048576, $D59, FALSE))</f>
        <v>2765</v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35.6576665451271</v>
      </c>
      <c r="V59" t="str">
        <f>IF(ISBLANK(HLOOKUP(V$1, m_preprocess!$1:$1048576, $D59, FALSE)), "", HLOOKUP(V$1, m_preprocess!$1:$1048576, $D59, FALSE))</f>
        <v/>
      </c>
      <c r="W59">
        <f>IF(ISBLANK(HLOOKUP(W$1, m_preprocess!$1:$1048576, $D59, FALSE)), "", HLOOKUP(W$1, m_preprocess!$1:$1048576, $D59, FALSE))</f>
        <v>32904.021050000003</v>
      </c>
      <c r="X59">
        <f>IF(ISBLANK(HLOOKUP(X$1, m_preprocess!$1:$1048576, $D59, FALSE)), "", HLOOKUP(X$1, m_preprocess!$1:$1048576, $D59, FALSE))</f>
        <v>61.914147892624015</v>
      </c>
      <c r="Y59">
        <f>IF(ISBLANK(HLOOKUP(Y$1, m_preprocess!$1:$1048576, $D59, FALSE)), "", HLOOKUP(Y$1, m_preprocess!$1:$1048576, $D59, FALSE))</f>
        <v>17.983194244584279</v>
      </c>
      <c r="Z59" t="str">
        <f>IF(ISBLANK(HLOOKUP(Z$1, m_preprocess!$1:$1048576, $D59, FALSE)), "", HLOOKUP(Z$1, m_preprocess!$1:$1048576, $D59, FALSE))</f>
        <v/>
      </c>
      <c r="AA59">
        <f>IF(ISBLANK(HLOOKUP(AA$1, m_preprocess!$1:$1048576, $D59, FALSE)), "", HLOOKUP(AA$1, m_preprocess!$1:$1048576, $D59, FALSE))</f>
        <v>61.039211670116465</v>
      </c>
    </row>
    <row r="60" spans="1:27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>
        <f>IF(ISBLANK(HLOOKUP(H$1, m_preprocess!$1:$1048576, $D60, FALSE)), "", HLOOKUP(H$1, m_preprocess!$1:$1048576, $D60, FALSE))</f>
        <v>4509.2731756240901</v>
      </c>
      <c r="I60">
        <f>IF(ISBLANK(HLOOKUP(I$1, m_preprocess!$1:$1048576, $D60, FALSE)), "", HLOOKUP(I$1, m_preprocess!$1:$1048576, $D60, FALSE))</f>
        <v>24237.065001122493</v>
      </c>
      <c r="J60">
        <f>IF(ISBLANK(HLOOKUP(J$1, m_preprocess!$1:$1048576, $D60, FALSE)), "", HLOOKUP(J$1, m_preprocess!$1:$1048576, $D60, FALSE))</f>
        <v>78.528623054122193</v>
      </c>
      <c r="K60" t="str">
        <f>IF(ISBLANK(HLOOKUP(K$1, m_preprocess!$1:$1048576, $D60, FALSE)), "", HLOOKUP(K$1, m_preprocess!$1:$1048576, $D60, FALSE))</f>
        <v/>
      </c>
      <c r="L60" t="str">
        <f>IF(ISBLANK(HLOOKUP(L$1, m_preprocess!$1:$1048576, $D60, FALSE)), "", HLOOKUP(L$1, m_preprocess!$1:$1048576, $D60, FALSE))</f>
        <v/>
      </c>
      <c r="M60" t="str">
        <f>IF(ISBLANK(HLOOKUP(M$1, m_preprocess!$1:$1048576, $D60, FALSE)), "", HLOOKUP(M$1, m_preprocess!$1:$1048576, $D60, FALSE))</f>
        <v/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>
        <f>IF(ISBLANK(HLOOKUP(Q$1, m_preprocess!$1:$1048576, $D60, FALSE)), "", HLOOKUP(Q$1, m_preprocess!$1:$1048576, $D60, FALSE))</f>
        <v>2684</v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36.388397457988297</v>
      </c>
      <c r="V60" t="str">
        <f>IF(ISBLANK(HLOOKUP(V$1, m_preprocess!$1:$1048576, $D60, FALSE)), "", HLOOKUP(V$1, m_preprocess!$1:$1048576, $D60, FALSE))</f>
        <v/>
      </c>
      <c r="W60">
        <f>IF(ISBLANK(HLOOKUP(W$1, m_preprocess!$1:$1048576, $D60, FALSE)), "", HLOOKUP(W$1, m_preprocess!$1:$1048576, $D60, FALSE))</f>
        <v>33913.60454</v>
      </c>
      <c r="X60">
        <f>IF(ISBLANK(HLOOKUP(X$1, m_preprocess!$1:$1048576, $D60, FALSE)), "", HLOOKUP(X$1, m_preprocess!$1:$1048576, $D60, FALSE))</f>
        <v>60.519365805640945</v>
      </c>
      <c r="Y60">
        <f>IF(ISBLANK(HLOOKUP(Y$1, m_preprocess!$1:$1048576, $D60, FALSE)), "", HLOOKUP(Y$1, m_preprocess!$1:$1048576, $D60, FALSE))</f>
        <v>16.965437979987712</v>
      </c>
      <c r="Z60" t="str">
        <f>IF(ISBLANK(HLOOKUP(Z$1, m_preprocess!$1:$1048576, $D60, FALSE)), "", HLOOKUP(Z$1, m_preprocess!$1:$1048576, $D60, FALSE))</f>
        <v/>
      </c>
      <c r="AA60">
        <f>IF(ISBLANK(HLOOKUP(AA$1, m_preprocess!$1:$1048576, $D60, FALSE)), "", HLOOKUP(AA$1, m_preprocess!$1:$1048576, $D60, FALSE))</f>
        <v>61.081240650690859</v>
      </c>
    </row>
    <row r="61" spans="1:27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>
        <f>IF(ISBLANK(HLOOKUP(H$1, m_preprocess!$1:$1048576, $D61, FALSE)), "", HLOOKUP(H$1, m_preprocess!$1:$1048576, $D61, FALSE))</f>
        <v>5097.1372126737551</v>
      </c>
      <c r="I61">
        <f>IF(ISBLANK(HLOOKUP(I$1, m_preprocess!$1:$1048576, $D61, FALSE)), "", HLOOKUP(I$1, m_preprocess!$1:$1048576, $D61, FALSE))</f>
        <v>25161.358271781613</v>
      </c>
      <c r="J61">
        <f>IF(ISBLANK(HLOOKUP(J$1, m_preprocess!$1:$1048576, $D61, FALSE)), "", HLOOKUP(J$1, m_preprocess!$1:$1048576, $D61, FALSE))</f>
        <v>78.119094974927819</v>
      </c>
      <c r="K61" t="str">
        <f>IF(ISBLANK(HLOOKUP(K$1, m_preprocess!$1:$1048576, $D61, FALSE)), "", HLOOKUP(K$1, m_preprocess!$1:$1048576, $D61, FALSE))</f>
        <v/>
      </c>
      <c r="L61" t="str">
        <f>IF(ISBLANK(HLOOKUP(L$1, m_preprocess!$1:$1048576, $D61, FALSE)), "", HLOOKUP(L$1, m_preprocess!$1:$1048576, $D61, FALSE))</f>
        <v/>
      </c>
      <c r="M61" t="str">
        <f>IF(ISBLANK(HLOOKUP(M$1, m_preprocess!$1:$1048576, $D61, FALSE)), "", HLOOKUP(M$1, m_preprocess!$1:$1048576, $D61, FALSE))</f>
        <v/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>
        <f>IF(ISBLANK(HLOOKUP(Q$1, m_preprocess!$1:$1048576, $D61, FALSE)), "", HLOOKUP(Q$1, m_preprocess!$1:$1048576, $D61, FALSE))</f>
        <v>2789</v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45.271282554879498</v>
      </c>
      <c r="V61" t="str">
        <f>IF(ISBLANK(HLOOKUP(V$1, m_preprocess!$1:$1048576, $D61, FALSE)), "", HLOOKUP(V$1, m_preprocess!$1:$1048576, $D61, FALSE))</f>
        <v/>
      </c>
      <c r="W61">
        <f>IF(ISBLANK(HLOOKUP(W$1, m_preprocess!$1:$1048576, $D61, FALSE)), "", HLOOKUP(W$1, m_preprocess!$1:$1048576, $D61, FALSE))</f>
        <v>34167.355560000004</v>
      </c>
      <c r="X61">
        <f>IF(ISBLANK(HLOOKUP(X$1, m_preprocess!$1:$1048576, $D61, FALSE)), "", HLOOKUP(X$1, m_preprocess!$1:$1048576, $D61, FALSE))</f>
        <v>59.407350871841935</v>
      </c>
      <c r="Y61">
        <f>IF(ISBLANK(HLOOKUP(Y$1, m_preprocess!$1:$1048576, $D61, FALSE)), "", HLOOKUP(Y$1, m_preprocess!$1:$1048576, $D61, FALSE))</f>
        <v>16.625920044891753</v>
      </c>
      <c r="Z61" t="str">
        <f>IF(ISBLANK(HLOOKUP(Z$1, m_preprocess!$1:$1048576, $D61, FALSE)), "", HLOOKUP(Z$1, m_preprocess!$1:$1048576, $D61, FALSE))</f>
        <v/>
      </c>
      <c r="AA61">
        <f>IF(ISBLANK(HLOOKUP(AA$1, m_preprocess!$1:$1048576, $D61, FALSE)), "", HLOOKUP(AA$1, m_preprocess!$1:$1048576, $D61, FALSE))</f>
        <v>60.9722648288244</v>
      </c>
    </row>
    <row r="62" spans="1:27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>
        <f>IF(ISBLANK(HLOOKUP(H$1, m_preprocess!$1:$1048576, $D62, FALSE)), "", HLOOKUP(H$1, m_preprocess!$1:$1048576, $D62, FALSE))</f>
        <v>4992.172394152235</v>
      </c>
      <c r="I62">
        <f>IF(ISBLANK(HLOOKUP(I$1, m_preprocess!$1:$1048576, $D62, FALSE)), "", HLOOKUP(I$1, m_preprocess!$1:$1048576, $D62, FALSE))</f>
        <v>24655.448204153279</v>
      </c>
      <c r="J62">
        <f>IF(ISBLANK(HLOOKUP(J$1, m_preprocess!$1:$1048576, $D62, FALSE)), "", HLOOKUP(J$1, m_preprocess!$1:$1048576, $D62, FALSE))</f>
        <v>79.715112361109959</v>
      </c>
      <c r="K62" t="str">
        <f>IF(ISBLANK(HLOOKUP(K$1, m_preprocess!$1:$1048576, $D62, FALSE)), "", HLOOKUP(K$1, m_preprocess!$1:$1048576, $D62, FALSE))</f>
        <v/>
      </c>
      <c r="L62" t="str">
        <f>IF(ISBLANK(HLOOKUP(L$1, m_preprocess!$1:$1048576, $D62, FALSE)), "", HLOOKUP(L$1, m_preprocess!$1:$1048576, $D62, FALSE))</f>
        <v/>
      </c>
      <c r="M62" t="str">
        <f>IF(ISBLANK(HLOOKUP(M$1, m_preprocess!$1:$1048576, $D62, FALSE)), "", HLOOKUP(M$1, m_preprocess!$1:$1048576, $D62, FALSE))</f>
        <v/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>
        <f>IF(ISBLANK(HLOOKUP(Q$1, m_preprocess!$1:$1048576, $D62, FALSE)), "", HLOOKUP(Q$1, m_preprocess!$1:$1048576, $D62, FALSE))</f>
        <v>2828</v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34.410418987010502</v>
      </c>
      <c r="V62" t="str">
        <f>IF(ISBLANK(HLOOKUP(V$1, m_preprocess!$1:$1048576, $D62, FALSE)), "", HLOOKUP(V$1, m_preprocess!$1:$1048576, $D62, FALSE))</f>
        <v/>
      </c>
      <c r="W62">
        <f>IF(ISBLANK(HLOOKUP(W$1, m_preprocess!$1:$1048576, $D62, FALSE)), "", HLOOKUP(W$1, m_preprocess!$1:$1048576, $D62, FALSE))</f>
        <v>34596.423820000004</v>
      </c>
      <c r="X62">
        <f>IF(ISBLANK(HLOOKUP(X$1, m_preprocess!$1:$1048576, $D62, FALSE)), "", HLOOKUP(X$1, m_preprocess!$1:$1048576, $D62, FALSE))</f>
        <v>60.747658762860688</v>
      </c>
      <c r="Y62">
        <f>IF(ISBLANK(HLOOKUP(Y$1, m_preprocess!$1:$1048576, $D62, FALSE)), "", HLOOKUP(Y$1, m_preprocess!$1:$1048576, $D62, FALSE))</f>
        <v>14.820019930572643</v>
      </c>
      <c r="Z62" t="str">
        <f>IF(ISBLANK(HLOOKUP(Z$1, m_preprocess!$1:$1048576, $D62, FALSE)), "", HLOOKUP(Z$1, m_preprocess!$1:$1048576, $D62, FALSE))</f>
        <v/>
      </c>
      <c r="AA62">
        <f>IF(ISBLANK(HLOOKUP(AA$1, m_preprocess!$1:$1048576, $D62, FALSE)), "", HLOOKUP(AA$1, m_preprocess!$1:$1048576, $D62, FALSE))</f>
        <v>62.263074160679992</v>
      </c>
    </row>
    <row r="63" spans="1:27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>
        <f>IF(ISBLANK(HLOOKUP(H$1, m_preprocess!$1:$1048576, $D63, FALSE)), "", HLOOKUP(H$1, m_preprocess!$1:$1048576, $D63, FALSE))</f>
        <v>4807.0577218353556</v>
      </c>
      <c r="I63">
        <f>IF(ISBLANK(HLOOKUP(I$1, m_preprocess!$1:$1048576, $D63, FALSE)), "", HLOOKUP(I$1, m_preprocess!$1:$1048576, $D63, FALSE))</f>
        <v>25275.725365070663</v>
      </c>
      <c r="J63">
        <f>IF(ISBLANK(HLOOKUP(J$1, m_preprocess!$1:$1048576, $D63, FALSE)), "", HLOOKUP(J$1, m_preprocess!$1:$1048576, $D63, FALSE))</f>
        <v>79.567417089466431</v>
      </c>
      <c r="K63" t="str">
        <f>IF(ISBLANK(HLOOKUP(K$1, m_preprocess!$1:$1048576, $D63, FALSE)), "", HLOOKUP(K$1, m_preprocess!$1:$1048576, $D63, FALSE))</f>
        <v/>
      </c>
      <c r="L63" t="str">
        <f>IF(ISBLANK(HLOOKUP(L$1, m_preprocess!$1:$1048576, $D63, FALSE)), "", HLOOKUP(L$1, m_preprocess!$1:$1048576, $D63, FALSE))</f>
        <v/>
      </c>
      <c r="M63" t="str">
        <f>IF(ISBLANK(HLOOKUP(M$1, m_preprocess!$1:$1048576, $D63, FALSE)), "", HLOOKUP(M$1, m_preprocess!$1:$1048576, $D63, FALSE))</f>
        <v/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>
        <f>IF(ISBLANK(HLOOKUP(Q$1, m_preprocess!$1:$1048576, $D63, FALSE)), "", HLOOKUP(Q$1, m_preprocess!$1:$1048576, $D63, FALSE))</f>
        <v>2600</v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32.928937136278101</v>
      </c>
      <c r="V63" t="str">
        <f>IF(ISBLANK(HLOOKUP(V$1, m_preprocess!$1:$1048576, $D63, FALSE)), "", HLOOKUP(V$1, m_preprocess!$1:$1048576, $D63, FALSE))</f>
        <v/>
      </c>
      <c r="W63">
        <f>IF(ISBLANK(HLOOKUP(W$1, m_preprocess!$1:$1048576, $D63, FALSE)), "", HLOOKUP(W$1, m_preprocess!$1:$1048576, $D63, FALSE))</f>
        <v>34935.633829999999</v>
      </c>
      <c r="X63">
        <f>IF(ISBLANK(HLOOKUP(X$1, m_preprocess!$1:$1048576, $D63, FALSE)), "", HLOOKUP(X$1, m_preprocess!$1:$1048576, $D63, FALSE))</f>
        <v>59.976241519577492</v>
      </c>
      <c r="Y63">
        <f>IF(ISBLANK(HLOOKUP(Y$1, m_preprocess!$1:$1048576, $D63, FALSE)), "", HLOOKUP(Y$1, m_preprocess!$1:$1048576, $D63, FALSE))</f>
        <v>15.267450930252998</v>
      </c>
      <c r="Z63" t="str">
        <f>IF(ISBLANK(HLOOKUP(Z$1, m_preprocess!$1:$1048576, $D63, FALSE)), "", HLOOKUP(Z$1, m_preprocess!$1:$1048576, $D63, FALSE))</f>
        <v/>
      </c>
      <c r="AA63">
        <f>IF(ISBLANK(HLOOKUP(AA$1, m_preprocess!$1:$1048576, $D63, FALSE)), "", HLOOKUP(AA$1, m_preprocess!$1:$1048576, $D63, FALSE))</f>
        <v>61.59443408700163</v>
      </c>
    </row>
    <row r="64" spans="1:27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>
        <f>IF(ISBLANK(HLOOKUP(H$1, m_preprocess!$1:$1048576, $D64, FALSE)), "", HLOOKUP(H$1, m_preprocess!$1:$1048576, $D64, FALSE))</f>
        <v>4778.5888448526857</v>
      </c>
      <c r="I64">
        <f>IF(ISBLANK(HLOOKUP(I$1, m_preprocess!$1:$1048576, $D64, FALSE)), "", HLOOKUP(I$1, m_preprocess!$1:$1048576, $D64, FALSE))</f>
        <v>25510.552740068277</v>
      </c>
      <c r="J64">
        <f>IF(ISBLANK(HLOOKUP(J$1, m_preprocess!$1:$1048576, $D64, FALSE)), "", HLOOKUP(J$1, m_preprocess!$1:$1048576, $D64, FALSE))</f>
        <v>80.136502195244958</v>
      </c>
      <c r="K64" t="str">
        <f>IF(ISBLANK(HLOOKUP(K$1, m_preprocess!$1:$1048576, $D64, FALSE)), "", HLOOKUP(K$1, m_preprocess!$1:$1048576, $D64, FALSE))</f>
        <v/>
      </c>
      <c r="L64" t="str">
        <f>IF(ISBLANK(HLOOKUP(L$1, m_preprocess!$1:$1048576, $D64, FALSE)), "", HLOOKUP(L$1, m_preprocess!$1:$1048576, $D64, FALSE))</f>
        <v/>
      </c>
      <c r="M64" t="str">
        <f>IF(ISBLANK(HLOOKUP(M$1, m_preprocess!$1:$1048576, $D64, FALSE)), "", HLOOKUP(M$1, m_preprocess!$1:$1048576, $D64, FALSE))</f>
        <v/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>
        <f>IF(ISBLANK(HLOOKUP(Q$1, m_preprocess!$1:$1048576, $D64, FALSE)), "", HLOOKUP(Q$1, m_preprocess!$1:$1048576, $D64, FALSE))</f>
        <v>2948</v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37.253262538415797</v>
      </c>
      <c r="V64" t="str">
        <f>IF(ISBLANK(HLOOKUP(V$1, m_preprocess!$1:$1048576, $D64, FALSE)), "", HLOOKUP(V$1, m_preprocess!$1:$1048576, $D64, FALSE))</f>
        <v/>
      </c>
      <c r="W64">
        <f>IF(ISBLANK(HLOOKUP(W$1, m_preprocess!$1:$1048576, $D64, FALSE)), "", HLOOKUP(W$1, m_preprocess!$1:$1048576, $D64, FALSE))</f>
        <v>35024.707569999999</v>
      </c>
      <c r="X64">
        <f>IF(ISBLANK(HLOOKUP(X$1, m_preprocess!$1:$1048576, $D64, FALSE)), "", HLOOKUP(X$1, m_preprocess!$1:$1048576, $D64, FALSE))</f>
        <v>60.790163142141346</v>
      </c>
      <c r="Y64">
        <f>IF(ISBLANK(HLOOKUP(Y$1, m_preprocess!$1:$1048576, $D64, FALSE)), "", HLOOKUP(Y$1, m_preprocess!$1:$1048576, $D64, FALSE))</f>
        <v>16.953926409852901</v>
      </c>
      <c r="Z64" t="str">
        <f>IF(ISBLANK(HLOOKUP(Z$1, m_preprocess!$1:$1048576, $D64, FALSE)), "", HLOOKUP(Z$1, m_preprocess!$1:$1048576, $D64, FALSE))</f>
        <v/>
      </c>
      <c r="AA64">
        <f>IF(ISBLANK(HLOOKUP(AA$1, m_preprocess!$1:$1048576, $D64, FALSE)), "", HLOOKUP(AA$1, m_preprocess!$1:$1048576, $D64, FALSE))</f>
        <v>61.734961842923397</v>
      </c>
    </row>
    <row r="65" spans="1:27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>
        <f>IF(ISBLANK(HLOOKUP(H$1, m_preprocess!$1:$1048576, $D65, FALSE)), "", HLOOKUP(H$1, m_preprocess!$1:$1048576, $D65, FALSE))</f>
        <v>4785.8189397148963</v>
      </c>
      <c r="I65">
        <f>IF(ISBLANK(HLOOKUP(I$1, m_preprocess!$1:$1048576, $D65, FALSE)), "", HLOOKUP(I$1, m_preprocess!$1:$1048576, $D65, FALSE))</f>
        <v>25492.403663766319</v>
      </c>
      <c r="J65">
        <f>IF(ISBLANK(HLOOKUP(J$1, m_preprocess!$1:$1048576, $D65, FALSE)), "", HLOOKUP(J$1, m_preprocess!$1:$1048576, $D65, FALSE))</f>
        <v>80.364207753744168</v>
      </c>
      <c r="K65" t="str">
        <f>IF(ISBLANK(HLOOKUP(K$1, m_preprocess!$1:$1048576, $D65, FALSE)), "", HLOOKUP(K$1, m_preprocess!$1:$1048576, $D65, FALSE))</f>
        <v/>
      </c>
      <c r="L65" t="str">
        <f>IF(ISBLANK(HLOOKUP(L$1, m_preprocess!$1:$1048576, $D65, FALSE)), "", HLOOKUP(L$1, m_preprocess!$1:$1048576, $D65, FALSE))</f>
        <v/>
      </c>
      <c r="M65" t="str">
        <f>IF(ISBLANK(HLOOKUP(M$1, m_preprocess!$1:$1048576, $D65, FALSE)), "", HLOOKUP(M$1, m_preprocess!$1:$1048576, $D65, FALSE))</f>
        <v/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>
        <f>IF(ISBLANK(HLOOKUP(Q$1, m_preprocess!$1:$1048576, $D65, FALSE)), "", HLOOKUP(Q$1, m_preprocess!$1:$1048576, $D65, FALSE))</f>
        <v>2875</v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36.606615730596197</v>
      </c>
      <c r="V65" t="str">
        <f>IF(ISBLANK(HLOOKUP(V$1, m_preprocess!$1:$1048576, $D65, FALSE)), "", HLOOKUP(V$1, m_preprocess!$1:$1048576, $D65, FALSE))</f>
        <v/>
      </c>
      <c r="W65">
        <f>IF(ISBLANK(HLOOKUP(W$1, m_preprocess!$1:$1048576, $D65, FALSE)), "", HLOOKUP(W$1, m_preprocess!$1:$1048576, $D65, FALSE))</f>
        <v>35281.643949999998</v>
      </c>
      <c r="X65">
        <f>IF(ISBLANK(HLOOKUP(X$1, m_preprocess!$1:$1048576, $D65, FALSE)), "", HLOOKUP(X$1, m_preprocess!$1:$1048576, $D65, FALSE))</f>
        <v>61.571428028751193</v>
      </c>
      <c r="Y65">
        <f>IF(ISBLANK(HLOOKUP(Y$1, m_preprocess!$1:$1048576, $D65, FALSE)), "", HLOOKUP(Y$1, m_preprocess!$1:$1048576, $D65, FALSE))</f>
        <v>16.460904547307134</v>
      </c>
      <c r="Z65" t="str">
        <f>IF(ISBLANK(HLOOKUP(Z$1, m_preprocess!$1:$1048576, $D65, FALSE)), "", HLOOKUP(Z$1, m_preprocess!$1:$1048576, $D65, FALSE))</f>
        <v/>
      </c>
      <c r="AA65">
        <f>IF(ISBLANK(HLOOKUP(AA$1, m_preprocess!$1:$1048576, $D65, FALSE)), "", HLOOKUP(AA$1, m_preprocess!$1:$1048576, $D65, FALSE))</f>
        <v>62.163655530546066</v>
      </c>
    </row>
    <row r="66" spans="1:27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>
        <f>IF(ISBLANK(HLOOKUP(H$1, m_preprocess!$1:$1048576, $D66, FALSE)), "", HLOOKUP(H$1, m_preprocess!$1:$1048576, $D66, FALSE))</f>
        <v>4754.7576483467092</v>
      </c>
      <c r="I66">
        <f>IF(ISBLANK(HLOOKUP(I$1, m_preprocess!$1:$1048576, $D66, FALSE)), "", HLOOKUP(I$1, m_preprocess!$1:$1048576, $D66, FALSE))</f>
        <v>25837.895100147558</v>
      </c>
      <c r="J66">
        <f>IF(ISBLANK(HLOOKUP(J$1, m_preprocess!$1:$1048576, $D66, FALSE)), "", HLOOKUP(J$1, m_preprocess!$1:$1048576, $D66, FALSE))</f>
        <v>80.363641608646731</v>
      </c>
      <c r="K66" t="str">
        <f>IF(ISBLANK(HLOOKUP(K$1, m_preprocess!$1:$1048576, $D66, FALSE)), "", HLOOKUP(K$1, m_preprocess!$1:$1048576, $D66, FALSE))</f>
        <v/>
      </c>
      <c r="L66" t="str">
        <f>IF(ISBLANK(HLOOKUP(L$1, m_preprocess!$1:$1048576, $D66, FALSE)), "", HLOOKUP(L$1, m_preprocess!$1:$1048576, $D66, FALSE))</f>
        <v/>
      </c>
      <c r="M66" t="str">
        <f>IF(ISBLANK(HLOOKUP(M$1, m_preprocess!$1:$1048576, $D66, FALSE)), "", HLOOKUP(M$1, m_preprocess!$1:$1048576, $D66, FALSE))</f>
        <v/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>
        <f>IF(ISBLANK(HLOOKUP(Q$1, m_preprocess!$1:$1048576, $D66, FALSE)), "", HLOOKUP(Q$1, m_preprocess!$1:$1048576, $D66, FALSE))</f>
        <v>2933</v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39.389399206971802</v>
      </c>
      <c r="V66" t="str">
        <f>IF(ISBLANK(HLOOKUP(V$1, m_preprocess!$1:$1048576, $D66, FALSE)), "", HLOOKUP(V$1, m_preprocess!$1:$1048576, $D66, FALSE))</f>
        <v/>
      </c>
      <c r="W66">
        <f>IF(ISBLANK(HLOOKUP(W$1, m_preprocess!$1:$1048576, $D66, FALSE)), "", HLOOKUP(W$1, m_preprocess!$1:$1048576, $D66, FALSE))</f>
        <v>35430.939610000001</v>
      </c>
      <c r="X66">
        <f>IF(ISBLANK(HLOOKUP(X$1, m_preprocess!$1:$1048576, $D66, FALSE)), "", HLOOKUP(X$1, m_preprocess!$1:$1048576, $D66, FALSE))</f>
        <v>61.347579242139467</v>
      </c>
      <c r="Y66">
        <f>IF(ISBLANK(HLOOKUP(Y$1, m_preprocess!$1:$1048576, $D66, FALSE)), "", HLOOKUP(Y$1, m_preprocess!$1:$1048576, $D66, FALSE))</f>
        <v>15.252636602224358</v>
      </c>
      <c r="Z66" t="str">
        <f>IF(ISBLANK(HLOOKUP(Z$1, m_preprocess!$1:$1048576, $D66, FALSE)), "", HLOOKUP(Z$1, m_preprocess!$1:$1048576, $D66, FALSE))</f>
        <v/>
      </c>
      <c r="AA66">
        <f>IF(ISBLANK(HLOOKUP(AA$1, m_preprocess!$1:$1048576, $D66, FALSE)), "", HLOOKUP(AA$1, m_preprocess!$1:$1048576, $D66, FALSE))</f>
        <v>62.268578526383585</v>
      </c>
    </row>
    <row r="67" spans="1:27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>
        <f>IF(ISBLANK(HLOOKUP(H$1, m_preprocess!$1:$1048576, $D67, FALSE)), "", HLOOKUP(H$1, m_preprocess!$1:$1048576, $D67, FALSE))</f>
        <v>4812.0234948229781</v>
      </c>
      <c r="I67">
        <f>IF(ISBLANK(HLOOKUP(I$1, m_preprocess!$1:$1048576, $D67, FALSE)), "", HLOOKUP(I$1, m_preprocess!$1:$1048576, $D67, FALSE))</f>
        <v>25948.476860990326</v>
      </c>
      <c r="J67">
        <f>IF(ISBLANK(HLOOKUP(J$1, m_preprocess!$1:$1048576, $D67, FALSE)), "", HLOOKUP(J$1, m_preprocess!$1:$1048576, $D67, FALSE))</f>
        <v>79.84283683455638</v>
      </c>
      <c r="K67" t="str">
        <f>IF(ISBLANK(HLOOKUP(K$1, m_preprocess!$1:$1048576, $D67, FALSE)), "", HLOOKUP(K$1, m_preprocess!$1:$1048576, $D67, FALSE))</f>
        <v/>
      </c>
      <c r="L67" t="str">
        <f>IF(ISBLANK(HLOOKUP(L$1, m_preprocess!$1:$1048576, $D67, FALSE)), "", HLOOKUP(L$1, m_preprocess!$1:$1048576, $D67, FALSE))</f>
        <v/>
      </c>
      <c r="M67" t="str">
        <f>IF(ISBLANK(HLOOKUP(M$1, m_preprocess!$1:$1048576, $D67, FALSE)), "", HLOOKUP(M$1, m_preprocess!$1:$1048576, $D67, FALSE))</f>
        <v/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>
        <f>IF(ISBLANK(HLOOKUP(Q$1, m_preprocess!$1:$1048576, $D67, FALSE)), "", HLOOKUP(Q$1, m_preprocess!$1:$1048576, $D67, FALSE))</f>
        <v>2858</v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37.371380685974202</v>
      </c>
      <c r="V67" t="str">
        <f>IF(ISBLANK(HLOOKUP(V$1, m_preprocess!$1:$1048576, $D67, FALSE)), "", HLOOKUP(V$1, m_preprocess!$1:$1048576, $D67, FALSE))</f>
        <v/>
      </c>
      <c r="W67">
        <f>IF(ISBLANK(HLOOKUP(W$1, m_preprocess!$1:$1048576, $D67, FALSE)), "", HLOOKUP(W$1, m_preprocess!$1:$1048576, $D67, FALSE))</f>
        <v>35501.294119999999</v>
      </c>
      <c r="X67">
        <f>IF(ISBLANK(HLOOKUP(X$1, m_preprocess!$1:$1048576, $D67, FALSE)), "", HLOOKUP(X$1, m_preprocess!$1:$1048576, $D67, FALSE))</f>
        <v>61.148379805581605</v>
      </c>
      <c r="Y67">
        <f>IF(ISBLANK(HLOOKUP(Y$1, m_preprocess!$1:$1048576, $D67, FALSE)), "", HLOOKUP(Y$1, m_preprocess!$1:$1048576, $D67, FALSE))</f>
        <v>14.069550361003504</v>
      </c>
      <c r="Z67" t="str">
        <f>IF(ISBLANK(HLOOKUP(Z$1, m_preprocess!$1:$1048576, $D67, FALSE)), "", HLOOKUP(Z$1, m_preprocess!$1:$1048576, $D67, FALSE))</f>
        <v/>
      </c>
      <c r="AA67">
        <f>IF(ISBLANK(HLOOKUP(AA$1, m_preprocess!$1:$1048576, $D67, FALSE)), "", HLOOKUP(AA$1, m_preprocess!$1:$1048576, $D67, FALSE))</f>
        <v>62.375838422842506</v>
      </c>
    </row>
    <row r="68" spans="1:27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>
        <f>IF(ISBLANK(HLOOKUP(H$1, m_preprocess!$1:$1048576, $D68, FALSE)), "", HLOOKUP(H$1, m_preprocess!$1:$1048576, $D68, FALSE))</f>
        <v>4426.5768340505811</v>
      </c>
      <c r="I68">
        <f>IF(ISBLANK(HLOOKUP(I$1, m_preprocess!$1:$1048576, $D68, FALSE)), "", HLOOKUP(I$1, m_preprocess!$1:$1048576, $D68, FALSE))</f>
        <v>26381.411307520604</v>
      </c>
      <c r="J68">
        <f>IF(ISBLANK(HLOOKUP(J$1, m_preprocess!$1:$1048576, $D68, FALSE)), "", HLOOKUP(J$1, m_preprocess!$1:$1048576, $D68, FALSE))</f>
        <v>80.99370567302222</v>
      </c>
      <c r="K68" t="str">
        <f>IF(ISBLANK(HLOOKUP(K$1, m_preprocess!$1:$1048576, $D68, FALSE)), "", HLOOKUP(K$1, m_preprocess!$1:$1048576, $D68, FALSE))</f>
        <v/>
      </c>
      <c r="L68" t="str">
        <f>IF(ISBLANK(HLOOKUP(L$1, m_preprocess!$1:$1048576, $D68, FALSE)), "", HLOOKUP(L$1, m_preprocess!$1:$1048576, $D68, FALSE))</f>
        <v/>
      </c>
      <c r="M68" t="str">
        <f>IF(ISBLANK(HLOOKUP(M$1, m_preprocess!$1:$1048576, $D68, FALSE)), "", HLOOKUP(M$1, m_preprocess!$1:$1048576, $D68, FALSE))</f>
        <v/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>
        <f>IF(ISBLANK(HLOOKUP(Q$1, m_preprocess!$1:$1048576, $D68, FALSE)), "", HLOOKUP(Q$1, m_preprocess!$1:$1048576, $D68, FALSE))</f>
        <v>3054</v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37.933943388752297</v>
      </c>
      <c r="V68" t="str">
        <f>IF(ISBLANK(HLOOKUP(V$1, m_preprocess!$1:$1048576, $D68, FALSE)), "", HLOOKUP(V$1, m_preprocess!$1:$1048576, $D68, FALSE))</f>
        <v/>
      </c>
      <c r="W68">
        <f>IF(ISBLANK(HLOOKUP(W$1, m_preprocess!$1:$1048576, $D68, FALSE)), "", HLOOKUP(W$1, m_preprocess!$1:$1048576, $D68, FALSE))</f>
        <v>35343.2713</v>
      </c>
      <c r="X68">
        <f>IF(ISBLANK(HLOOKUP(X$1, m_preprocess!$1:$1048576, $D68, FALSE)), "", HLOOKUP(X$1, m_preprocess!$1:$1048576, $D68, FALSE))</f>
        <v>60.377944443227335</v>
      </c>
      <c r="Y68">
        <f>IF(ISBLANK(HLOOKUP(Y$1, m_preprocess!$1:$1048576, $D68, FALSE)), "", HLOOKUP(Y$1, m_preprocess!$1:$1048576, $D68, FALSE))</f>
        <v>14.217582606372128</v>
      </c>
      <c r="Z68" t="str">
        <f>IF(ISBLANK(HLOOKUP(Z$1, m_preprocess!$1:$1048576, $D68, FALSE)), "", HLOOKUP(Z$1, m_preprocess!$1:$1048576, $D68, FALSE))</f>
        <v/>
      </c>
      <c r="AA68">
        <f>IF(ISBLANK(HLOOKUP(AA$1, m_preprocess!$1:$1048576, $D68, FALSE)), "", HLOOKUP(AA$1, m_preprocess!$1:$1048576, $D68, FALSE))</f>
        <v>62.516253614143835</v>
      </c>
    </row>
    <row r="69" spans="1:27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>
        <f>IF(ISBLANK(HLOOKUP(H$1, m_preprocess!$1:$1048576, $D69, FALSE)), "", HLOOKUP(H$1, m_preprocess!$1:$1048576, $D69, FALSE))</f>
        <v>4254.6213785621003</v>
      </c>
      <c r="I69">
        <f>IF(ISBLANK(HLOOKUP(I$1, m_preprocess!$1:$1048576, $D69, FALSE)), "", HLOOKUP(I$1, m_preprocess!$1:$1048576, $D69, FALSE))</f>
        <v>26210.702264675336</v>
      </c>
      <c r="J69">
        <f>IF(ISBLANK(HLOOKUP(J$1, m_preprocess!$1:$1048576, $D69, FALSE)), "", HLOOKUP(J$1, m_preprocess!$1:$1048576, $D69, FALSE))</f>
        <v>81.590105477886212</v>
      </c>
      <c r="K69" t="str">
        <f>IF(ISBLANK(HLOOKUP(K$1, m_preprocess!$1:$1048576, $D69, FALSE)), "", HLOOKUP(K$1, m_preprocess!$1:$1048576, $D69, FALSE))</f>
        <v/>
      </c>
      <c r="L69" t="str">
        <f>IF(ISBLANK(HLOOKUP(L$1, m_preprocess!$1:$1048576, $D69, FALSE)), "", HLOOKUP(L$1, m_preprocess!$1:$1048576, $D69, FALSE))</f>
        <v/>
      </c>
      <c r="M69" t="str">
        <f>IF(ISBLANK(HLOOKUP(M$1, m_preprocess!$1:$1048576, $D69, FALSE)), "", HLOOKUP(M$1, m_preprocess!$1:$1048576, $D69, FALSE))</f>
        <v/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>
        <f>IF(ISBLANK(HLOOKUP(Q$1, m_preprocess!$1:$1048576, $D69, FALSE)), "", HLOOKUP(Q$1, m_preprocess!$1:$1048576, $D69, FALSE))</f>
        <v>2997</v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39.827837754688602</v>
      </c>
      <c r="V69" t="str">
        <f>IF(ISBLANK(HLOOKUP(V$1, m_preprocess!$1:$1048576, $D69, FALSE)), "", HLOOKUP(V$1, m_preprocess!$1:$1048576, $D69, FALSE))</f>
        <v/>
      </c>
      <c r="W69">
        <f>IF(ISBLANK(HLOOKUP(W$1, m_preprocess!$1:$1048576, $D69, FALSE)), "", HLOOKUP(W$1, m_preprocess!$1:$1048576, $D69, FALSE))</f>
        <v>35468.411460000003</v>
      </c>
      <c r="X69">
        <f>IF(ISBLANK(HLOOKUP(X$1, m_preprocess!$1:$1048576, $D69, FALSE)), "", HLOOKUP(X$1, m_preprocess!$1:$1048576, $D69, FALSE))</f>
        <v>59.755114189668291</v>
      </c>
      <c r="Y69">
        <f>IF(ISBLANK(HLOOKUP(Y$1, m_preprocess!$1:$1048576, $D69, FALSE)), "", HLOOKUP(Y$1, m_preprocess!$1:$1048576, $D69, FALSE))</f>
        <v>12.644287056838326</v>
      </c>
      <c r="Z69" t="str">
        <f>IF(ISBLANK(HLOOKUP(Z$1, m_preprocess!$1:$1048576, $D69, FALSE)), "", HLOOKUP(Z$1, m_preprocess!$1:$1048576, $D69, FALSE))</f>
        <v/>
      </c>
      <c r="AA69">
        <f>IF(ISBLANK(HLOOKUP(AA$1, m_preprocess!$1:$1048576, $D69, FALSE)), "", HLOOKUP(AA$1, m_preprocess!$1:$1048576, $D69, FALSE))</f>
        <v>62.687599264153192</v>
      </c>
    </row>
    <row r="70" spans="1:27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>
        <f>IF(ISBLANK(HLOOKUP(H$1, m_preprocess!$1:$1048576, $D70, FALSE)), "", HLOOKUP(H$1, m_preprocess!$1:$1048576, $D70, FALSE))</f>
        <v>4282.8302814159952</v>
      </c>
      <c r="I70">
        <f>IF(ISBLANK(HLOOKUP(I$1, m_preprocess!$1:$1048576, $D70, FALSE)), "", HLOOKUP(I$1, m_preprocess!$1:$1048576, $D70, FALSE))</f>
        <v>25847.405519509801</v>
      </c>
      <c r="J70">
        <f>IF(ISBLANK(HLOOKUP(J$1, m_preprocess!$1:$1048576, $D70, FALSE)), "", HLOOKUP(J$1, m_preprocess!$1:$1048576, $D70, FALSE))</f>
        <v>83.198443190539308</v>
      </c>
      <c r="K70" t="str">
        <f>IF(ISBLANK(HLOOKUP(K$1, m_preprocess!$1:$1048576, $D70, FALSE)), "", HLOOKUP(K$1, m_preprocess!$1:$1048576, $D70, FALSE))</f>
        <v/>
      </c>
      <c r="L70" t="str">
        <f>IF(ISBLANK(HLOOKUP(L$1, m_preprocess!$1:$1048576, $D70, FALSE)), "", HLOOKUP(L$1, m_preprocess!$1:$1048576, $D70, FALSE))</f>
        <v/>
      </c>
      <c r="M70" t="str">
        <f>IF(ISBLANK(HLOOKUP(M$1, m_preprocess!$1:$1048576, $D70, FALSE)), "", HLOOKUP(M$1, m_preprocess!$1:$1048576, $D70, FALSE))</f>
        <v/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>
        <f>IF(ISBLANK(HLOOKUP(Q$1, m_preprocess!$1:$1048576, $D70, FALSE)), "", HLOOKUP(Q$1, m_preprocess!$1:$1048576, $D70, FALSE))</f>
        <v>2824</v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38.406415978985898</v>
      </c>
      <c r="V70" t="str">
        <f>IF(ISBLANK(HLOOKUP(V$1, m_preprocess!$1:$1048576, $D70, FALSE)), "", HLOOKUP(V$1, m_preprocess!$1:$1048576, $D70, FALSE))</f>
        <v/>
      </c>
      <c r="W70">
        <f>IF(ISBLANK(HLOOKUP(W$1, m_preprocess!$1:$1048576, $D70, FALSE)), "", HLOOKUP(W$1, m_preprocess!$1:$1048576, $D70, FALSE))</f>
        <v>35443.600899999998</v>
      </c>
      <c r="X70">
        <f>IF(ISBLANK(HLOOKUP(X$1, m_preprocess!$1:$1048576, $D70, FALSE)), "", HLOOKUP(X$1, m_preprocess!$1:$1048576, $D70, FALSE))</f>
        <v>59.621914329396247</v>
      </c>
      <c r="Y70">
        <f>IF(ISBLANK(HLOOKUP(Y$1, m_preprocess!$1:$1048576, $D70, FALSE)), "", HLOOKUP(Y$1, m_preprocess!$1:$1048576, $D70, FALSE))</f>
        <v>9.8999427738483909</v>
      </c>
      <c r="Z70" t="str">
        <f>IF(ISBLANK(HLOOKUP(Z$1, m_preprocess!$1:$1048576, $D70, FALSE)), "", HLOOKUP(Z$1, m_preprocess!$1:$1048576, $D70, FALSE))</f>
        <v/>
      </c>
      <c r="AA70">
        <f>IF(ISBLANK(HLOOKUP(AA$1, m_preprocess!$1:$1048576, $D70, FALSE)), "", HLOOKUP(AA$1, m_preprocess!$1:$1048576, $D70, FALSE))</f>
        <v>63.075112075346105</v>
      </c>
    </row>
    <row r="71" spans="1:27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>
        <f>IF(ISBLANK(HLOOKUP(H$1, m_preprocess!$1:$1048576, $D71, FALSE)), "", HLOOKUP(H$1, m_preprocess!$1:$1048576, $D71, FALSE))</f>
        <v>4077.1736830517034</v>
      </c>
      <c r="I71">
        <f>IF(ISBLANK(HLOOKUP(I$1, m_preprocess!$1:$1048576, $D71, FALSE)), "", HLOOKUP(I$1, m_preprocess!$1:$1048576, $D71, FALSE))</f>
        <v>25715.792152699953</v>
      </c>
      <c r="J71">
        <f>IF(ISBLANK(HLOOKUP(J$1, m_preprocess!$1:$1048576, $D71, FALSE)), "", HLOOKUP(J$1, m_preprocess!$1:$1048576, $D71, FALSE))</f>
        <v>83.609358099581129</v>
      </c>
      <c r="K71" t="str">
        <f>IF(ISBLANK(HLOOKUP(K$1, m_preprocess!$1:$1048576, $D71, FALSE)), "", HLOOKUP(K$1, m_preprocess!$1:$1048576, $D71, FALSE))</f>
        <v/>
      </c>
      <c r="L71" t="str">
        <f>IF(ISBLANK(HLOOKUP(L$1, m_preprocess!$1:$1048576, $D71, FALSE)), "", HLOOKUP(L$1, m_preprocess!$1:$1048576, $D71, FALSE))</f>
        <v/>
      </c>
      <c r="M71" t="str">
        <f>IF(ISBLANK(HLOOKUP(M$1, m_preprocess!$1:$1048576, $D71, FALSE)), "", HLOOKUP(M$1, m_preprocess!$1:$1048576, $D71, FALSE))</f>
        <v/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>
        <f>IF(ISBLANK(HLOOKUP(Q$1, m_preprocess!$1:$1048576, $D71, FALSE)), "", HLOOKUP(Q$1, m_preprocess!$1:$1048576, $D71, FALSE))</f>
        <v>2968</v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39.143152899350099</v>
      </c>
      <c r="V71" t="str">
        <f>IF(ISBLANK(HLOOKUP(V$1, m_preprocess!$1:$1048576, $D71, FALSE)), "", HLOOKUP(V$1, m_preprocess!$1:$1048576, $D71, FALSE))</f>
        <v/>
      </c>
      <c r="W71">
        <f>IF(ISBLANK(HLOOKUP(W$1, m_preprocess!$1:$1048576, $D71, FALSE)), "", HLOOKUP(W$1, m_preprocess!$1:$1048576, $D71, FALSE))</f>
        <v>35458.377760000003</v>
      </c>
      <c r="X71">
        <f>IF(ISBLANK(HLOOKUP(X$1, m_preprocess!$1:$1048576, $D71, FALSE)), "", HLOOKUP(X$1, m_preprocess!$1:$1048576, $D71, FALSE))</f>
        <v>59.073677035262889</v>
      </c>
      <c r="Y71">
        <f>IF(ISBLANK(HLOOKUP(Y$1, m_preprocess!$1:$1048576, $D71, FALSE)), "", HLOOKUP(Y$1, m_preprocess!$1:$1048576, $D71, FALSE))</f>
        <v>10.624606959883057</v>
      </c>
      <c r="Z71" t="str">
        <f>IF(ISBLANK(HLOOKUP(Z$1, m_preprocess!$1:$1048576, $D71, FALSE)), "", HLOOKUP(Z$1, m_preprocess!$1:$1048576, $D71, FALSE))</f>
        <v/>
      </c>
      <c r="AA71">
        <f>IF(ISBLANK(HLOOKUP(AA$1, m_preprocess!$1:$1048576, $D71, FALSE)), "", HLOOKUP(AA$1, m_preprocess!$1:$1048576, $D71, FALSE))</f>
        <v>63.676708470677063</v>
      </c>
    </row>
    <row r="72" spans="1:27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>
        <f>IF(ISBLANK(HLOOKUP(H$1, m_preprocess!$1:$1048576, $D72, FALSE)), "", HLOOKUP(H$1, m_preprocess!$1:$1048576, $D72, FALSE))</f>
        <v>4107.0281038812036</v>
      </c>
      <c r="I72">
        <f>IF(ISBLANK(HLOOKUP(I$1, m_preprocess!$1:$1048576, $D72, FALSE)), "", HLOOKUP(I$1, m_preprocess!$1:$1048576, $D72, FALSE))</f>
        <v>25729.115341436325</v>
      </c>
      <c r="J72">
        <f>IF(ISBLANK(HLOOKUP(J$1, m_preprocess!$1:$1048576, $D72, FALSE)), "", HLOOKUP(J$1, m_preprocess!$1:$1048576, $D72, FALSE))</f>
        <v>82.88275671865226</v>
      </c>
      <c r="K72" t="str">
        <f>IF(ISBLANK(HLOOKUP(K$1, m_preprocess!$1:$1048576, $D72, FALSE)), "", HLOOKUP(K$1, m_preprocess!$1:$1048576, $D72, FALSE))</f>
        <v/>
      </c>
      <c r="L72" t="str">
        <f>IF(ISBLANK(HLOOKUP(L$1, m_preprocess!$1:$1048576, $D72, FALSE)), "", HLOOKUP(L$1, m_preprocess!$1:$1048576, $D72, FALSE))</f>
        <v/>
      </c>
      <c r="M72" t="str">
        <f>IF(ISBLANK(HLOOKUP(M$1, m_preprocess!$1:$1048576, $D72, FALSE)), "", HLOOKUP(M$1, m_preprocess!$1:$1048576, $D72, FALSE))</f>
        <v/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>
        <f>IF(ISBLANK(HLOOKUP(Q$1, m_preprocess!$1:$1048576, $D72, FALSE)), "", HLOOKUP(Q$1, m_preprocess!$1:$1048576, $D72, FALSE))</f>
        <v>2877</v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38.102111598835499</v>
      </c>
      <c r="V72" t="str">
        <f>IF(ISBLANK(HLOOKUP(V$1, m_preprocess!$1:$1048576, $D72, FALSE)), "", HLOOKUP(V$1, m_preprocess!$1:$1048576, $D72, FALSE))</f>
        <v/>
      </c>
      <c r="W72">
        <f>IF(ISBLANK(HLOOKUP(W$1, m_preprocess!$1:$1048576, $D72, FALSE)), "", HLOOKUP(W$1, m_preprocess!$1:$1048576, $D72, FALSE))</f>
        <v>35623.840100000001</v>
      </c>
      <c r="X72">
        <f>IF(ISBLANK(HLOOKUP(X$1, m_preprocess!$1:$1048576, $D72, FALSE)), "", HLOOKUP(X$1, m_preprocess!$1:$1048576, $D72, FALSE))</f>
        <v>58.949314061986335</v>
      </c>
      <c r="Y72">
        <f>IF(ISBLANK(HLOOKUP(Y$1, m_preprocess!$1:$1048576, $D72, FALSE)), "", HLOOKUP(Y$1, m_preprocess!$1:$1048576, $D72, FALSE))</f>
        <v>12.679867625429299</v>
      </c>
      <c r="Z72" t="str">
        <f>IF(ISBLANK(HLOOKUP(Z$1, m_preprocess!$1:$1048576, $D72, FALSE)), "", HLOOKUP(Z$1, m_preprocess!$1:$1048576, $D72, FALSE))</f>
        <v/>
      </c>
      <c r="AA72">
        <f>IF(ISBLANK(HLOOKUP(AA$1, m_preprocess!$1:$1048576, $D72, FALSE)), "", HLOOKUP(AA$1, m_preprocess!$1:$1048576, $D72, FALSE))</f>
        <v>63.69861451709393</v>
      </c>
    </row>
    <row r="73" spans="1:27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>
        <f>IF(ISBLANK(HLOOKUP(H$1, m_preprocess!$1:$1048576, $D73, FALSE)), "", HLOOKUP(H$1, m_preprocess!$1:$1048576, $D73, FALSE))</f>
        <v>4467.8843008684717</v>
      </c>
      <c r="I73">
        <f>IF(ISBLANK(HLOOKUP(I$1, m_preprocess!$1:$1048576, $D73, FALSE)), "", HLOOKUP(I$1, m_preprocess!$1:$1048576, $D73, FALSE))</f>
        <v>25847.441962080131</v>
      </c>
      <c r="J73">
        <f>IF(ISBLANK(HLOOKUP(J$1, m_preprocess!$1:$1048576, $D73, FALSE)), "", HLOOKUP(J$1, m_preprocess!$1:$1048576, $D73, FALSE))</f>
        <v>84.697649223542143</v>
      </c>
      <c r="K73" t="str">
        <f>IF(ISBLANK(HLOOKUP(K$1, m_preprocess!$1:$1048576, $D73, FALSE)), "", HLOOKUP(K$1, m_preprocess!$1:$1048576, $D73, FALSE))</f>
        <v/>
      </c>
      <c r="L73" t="str">
        <f>IF(ISBLANK(HLOOKUP(L$1, m_preprocess!$1:$1048576, $D73, FALSE)), "", HLOOKUP(L$1, m_preprocess!$1:$1048576, $D73, FALSE))</f>
        <v/>
      </c>
      <c r="M73" t="str">
        <f>IF(ISBLANK(HLOOKUP(M$1, m_preprocess!$1:$1048576, $D73, FALSE)), "", HLOOKUP(M$1, m_preprocess!$1:$1048576, $D73, FALSE))</f>
        <v/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>
        <f>IF(ISBLANK(HLOOKUP(Q$1, m_preprocess!$1:$1048576, $D73, FALSE)), "", HLOOKUP(Q$1, m_preprocess!$1:$1048576, $D73, FALSE))</f>
        <v>3123</v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48.126138121290801</v>
      </c>
      <c r="V73" t="str">
        <f>IF(ISBLANK(HLOOKUP(V$1, m_preprocess!$1:$1048576, $D73, FALSE)), "", HLOOKUP(V$1, m_preprocess!$1:$1048576, $D73, FALSE))</f>
        <v/>
      </c>
      <c r="W73">
        <f>IF(ISBLANK(HLOOKUP(W$1, m_preprocess!$1:$1048576, $D73, FALSE)), "", HLOOKUP(W$1, m_preprocess!$1:$1048576, $D73, FALSE))</f>
        <v>35506.490579999998</v>
      </c>
      <c r="X73">
        <f>IF(ISBLANK(HLOOKUP(X$1, m_preprocess!$1:$1048576, $D73, FALSE)), "", HLOOKUP(X$1, m_preprocess!$1:$1048576, $D73, FALSE))</f>
        <v>58.107133119663587</v>
      </c>
      <c r="Y73">
        <f>IF(ISBLANK(HLOOKUP(Y$1, m_preprocess!$1:$1048576, $D73, FALSE)), "", HLOOKUP(Y$1, m_preprocess!$1:$1048576, $D73, FALSE))</f>
        <v>12.169640739264871</v>
      </c>
      <c r="Z73" t="str">
        <f>IF(ISBLANK(HLOOKUP(Z$1, m_preprocess!$1:$1048576, $D73, FALSE)), "", HLOOKUP(Z$1, m_preprocess!$1:$1048576, $D73, FALSE))</f>
        <v/>
      </c>
      <c r="AA73">
        <f>IF(ISBLANK(HLOOKUP(AA$1, m_preprocess!$1:$1048576, $D73, FALSE)), "", HLOOKUP(AA$1, m_preprocess!$1:$1048576, $D73, FALSE))</f>
        <v>63.819468186446684</v>
      </c>
    </row>
    <row r="74" spans="1:27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>
        <f>IF(ISBLANK(HLOOKUP(H$1, m_preprocess!$1:$1048576, $D74, FALSE)), "", HLOOKUP(H$1, m_preprocess!$1:$1048576, $D74, FALSE))</f>
        <v>4590.7284613280726</v>
      </c>
      <c r="I74">
        <f>IF(ISBLANK(HLOOKUP(I$1, m_preprocess!$1:$1048576, $D74, FALSE)), "", HLOOKUP(I$1, m_preprocess!$1:$1048576, $D74, FALSE))</f>
        <v>26136.984634805362</v>
      </c>
      <c r="J74">
        <f>IF(ISBLANK(HLOOKUP(J$1, m_preprocess!$1:$1048576, $D74, FALSE)), "", HLOOKUP(J$1, m_preprocess!$1:$1048576, $D74, FALSE))</f>
        <v>85.763617412226282</v>
      </c>
      <c r="K74" t="str">
        <f>IF(ISBLANK(HLOOKUP(K$1, m_preprocess!$1:$1048576, $D74, FALSE)), "", HLOOKUP(K$1, m_preprocess!$1:$1048576, $D74, FALSE))</f>
        <v/>
      </c>
      <c r="L74" t="str">
        <f>IF(ISBLANK(HLOOKUP(L$1, m_preprocess!$1:$1048576, $D74, FALSE)), "", HLOOKUP(L$1, m_preprocess!$1:$1048576, $D74, FALSE))</f>
        <v/>
      </c>
      <c r="M74" t="str">
        <f>IF(ISBLANK(HLOOKUP(M$1, m_preprocess!$1:$1048576, $D74, FALSE)), "", HLOOKUP(M$1, m_preprocess!$1:$1048576, $D74, FALSE))</f>
        <v/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>
        <f>IF(ISBLANK(HLOOKUP(Q$1, m_preprocess!$1:$1048576, $D74, FALSE)), "", HLOOKUP(Q$1, m_preprocess!$1:$1048576, $D74, FALSE))</f>
        <v>3131</v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37.531540886053399</v>
      </c>
      <c r="V74" t="str">
        <f>IF(ISBLANK(HLOOKUP(V$1, m_preprocess!$1:$1048576, $D74, FALSE)), "", HLOOKUP(V$1, m_preprocess!$1:$1048576, $D74, FALSE))</f>
        <v/>
      </c>
      <c r="W74">
        <f>IF(ISBLANK(HLOOKUP(W$1, m_preprocess!$1:$1048576, $D74, FALSE)), "", HLOOKUP(W$1, m_preprocess!$1:$1048576, $D74, FALSE))</f>
        <v>35915.171110000003</v>
      </c>
      <c r="X74">
        <f>IF(ISBLANK(HLOOKUP(X$1, m_preprocess!$1:$1048576, $D74, FALSE)), "", HLOOKUP(X$1, m_preprocess!$1:$1048576, $D74, FALSE))</f>
        <v>58.126612739803079</v>
      </c>
      <c r="Y74">
        <f>IF(ISBLANK(HLOOKUP(Y$1, m_preprocess!$1:$1048576, $D74, FALSE)), "", HLOOKUP(Y$1, m_preprocess!$1:$1048576, $D74, FALSE))</f>
        <v>11.976483241291222</v>
      </c>
      <c r="Z74" t="str">
        <f>IF(ISBLANK(HLOOKUP(Z$1, m_preprocess!$1:$1048576, $D74, FALSE)), "", HLOOKUP(Z$1, m_preprocess!$1:$1048576, $D74, FALSE))</f>
        <v/>
      </c>
      <c r="AA74">
        <f>IF(ISBLANK(HLOOKUP(AA$1, m_preprocess!$1:$1048576, $D74, FALSE)), "", HLOOKUP(AA$1, m_preprocess!$1:$1048576, $D74, FALSE))</f>
        <v>63.607987808436825</v>
      </c>
    </row>
    <row r="75" spans="1:27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>
        <f>IF(ISBLANK(HLOOKUP(H$1, m_preprocess!$1:$1048576, $D75, FALSE)), "", HLOOKUP(H$1, m_preprocess!$1:$1048576, $D75, FALSE))</f>
        <v>4627.2991120509705</v>
      </c>
      <c r="I75">
        <f>IF(ISBLANK(HLOOKUP(I$1, m_preprocess!$1:$1048576, $D75, FALSE)), "", HLOOKUP(I$1, m_preprocess!$1:$1048576, $D75, FALSE))</f>
        <v>25934.460554246907</v>
      </c>
      <c r="J75">
        <f>IF(ISBLANK(HLOOKUP(J$1, m_preprocess!$1:$1048576, $D75, FALSE)), "", HLOOKUP(J$1, m_preprocess!$1:$1048576, $D75, FALSE))</f>
        <v>87.631444824826275</v>
      </c>
      <c r="K75" t="str">
        <f>IF(ISBLANK(HLOOKUP(K$1, m_preprocess!$1:$1048576, $D75, FALSE)), "", HLOOKUP(K$1, m_preprocess!$1:$1048576, $D75, FALSE))</f>
        <v/>
      </c>
      <c r="L75" t="str">
        <f>IF(ISBLANK(HLOOKUP(L$1, m_preprocess!$1:$1048576, $D75, FALSE)), "", HLOOKUP(L$1, m_preprocess!$1:$1048576, $D75, FALSE))</f>
        <v/>
      </c>
      <c r="M75" t="str">
        <f>IF(ISBLANK(HLOOKUP(M$1, m_preprocess!$1:$1048576, $D75, FALSE)), "", HLOOKUP(M$1, m_preprocess!$1:$1048576, $D75, FALSE))</f>
        <v/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>
        <f>IF(ISBLANK(HLOOKUP(Q$1, m_preprocess!$1:$1048576, $D75, FALSE)), "", HLOOKUP(Q$1, m_preprocess!$1:$1048576, $D75, FALSE))</f>
        <v>2929</v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36.562571675574397</v>
      </c>
      <c r="V75" t="str">
        <f>IF(ISBLANK(HLOOKUP(V$1, m_preprocess!$1:$1048576, $D75, FALSE)), "", HLOOKUP(V$1, m_preprocess!$1:$1048576, $D75, FALSE))</f>
        <v/>
      </c>
      <c r="W75">
        <f>IF(ISBLANK(HLOOKUP(W$1, m_preprocess!$1:$1048576, $D75, FALSE)), "", HLOOKUP(W$1, m_preprocess!$1:$1048576, $D75, FALSE))</f>
        <v>35987.350279999999</v>
      </c>
      <c r="X75">
        <f>IF(ISBLANK(HLOOKUP(X$1, m_preprocess!$1:$1048576, $D75, FALSE)), "", HLOOKUP(X$1, m_preprocess!$1:$1048576, $D75, FALSE))</f>
        <v>57.892553269960814</v>
      </c>
      <c r="Y75">
        <f>IF(ISBLANK(HLOOKUP(Y$1, m_preprocess!$1:$1048576, $D75, FALSE)), "", HLOOKUP(Y$1, m_preprocess!$1:$1048576, $D75, FALSE))</f>
        <v>13.479800132761428</v>
      </c>
      <c r="Z75" t="str">
        <f>IF(ISBLANK(HLOOKUP(Z$1, m_preprocess!$1:$1048576, $D75, FALSE)), "", HLOOKUP(Z$1, m_preprocess!$1:$1048576, $D75, FALSE))</f>
        <v/>
      </c>
      <c r="AA75">
        <f>IF(ISBLANK(HLOOKUP(AA$1, m_preprocess!$1:$1048576, $D75, FALSE)), "", HLOOKUP(AA$1, m_preprocess!$1:$1048576, $D75, FALSE))</f>
        <v>63.65376278203204</v>
      </c>
    </row>
    <row r="76" spans="1:27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>
        <f>IF(ISBLANK(HLOOKUP(H$1, m_preprocess!$1:$1048576, $D76, FALSE)), "", HLOOKUP(H$1, m_preprocess!$1:$1048576, $D76, FALSE))</f>
        <v>4532.6442525719322</v>
      </c>
      <c r="I76">
        <f>IF(ISBLANK(HLOOKUP(I$1, m_preprocess!$1:$1048576, $D76, FALSE)), "", HLOOKUP(I$1, m_preprocess!$1:$1048576, $D76, FALSE))</f>
        <v>25796.267944505798</v>
      </c>
      <c r="J76">
        <f>IF(ISBLANK(HLOOKUP(J$1, m_preprocess!$1:$1048576, $D76, FALSE)), "", HLOOKUP(J$1, m_preprocess!$1:$1048576, $D76, FALSE))</f>
        <v>85.891564006801588</v>
      </c>
      <c r="K76" t="str">
        <f>IF(ISBLANK(HLOOKUP(K$1, m_preprocess!$1:$1048576, $D76, FALSE)), "", HLOOKUP(K$1, m_preprocess!$1:$1048576, $D76, FALSE))</f>
        <v/>
      </c>
      <c r="L76" t="str">
        <f>IF(ISBLANK(HLOOKUP(L$1, m_preprocess!$1:$1048576, $D76, FALSE)), "", HLOOKUP(L$1, m_preprocess!$1:$1048576, $D76, FALSE))</f>
        <v/>
      </c>
      <c r="M76" t="str">
        <f>IF(ISBLANK(HLOOKUP(M$1, m_preprocess!$1:$1048576, $D76, FALSE)), "", HLOOKUP(M$1, m_preprocess!$1:$1048576, $D76, FALSE))</f>
        <v/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>
        <f>IF(ISBLANK(HLOOKUP(Q$1, m_preprocess!$1:$1048576, $D76, FALSE)), "", HLOOKUP(Q$1, m_preprocess!$1:$1048576, $D76, FALSE))</f>
        <v>3278</v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39.819829744684597</v>
      </c>
      <c r="V76" t="str">
        <f>IF(ISBLANK(HLOOKUP(V$1, m_preprocess!$1:$1048576, $D76, FALSE)), "", HLOOKUP(V$1, m_preprocess!$1:$1048576, $D76, FALSE))</f>
        <v/>
      </c>
      <c r="W76">
        <f>IF(ISBLANK(HLOOKUP(W$1, m_preprocess!$1:$1048576, $D76, FALSE)), "", HLOOKUP(W$1, m_preprocess!$1:$1048576, $D76, FALSE))</f>
        <v>35364.519899999999</v>
      </c>
      <c r="X76">
        <f>IF(ISBLANK(HLOOKUP(X$1, m_preprocess!$1:$1048576, $D76, FALSE)), "", HLOOKUP(X$1, m_preprocess!$1:$1048576, $D76, FALSE))</f>
        <v>57.01933989305212</v>
      </c>
      <c r="Y76">
        <f>IF(ISBLANK(HLOOKUP(Y$1, m_preprocess!$1:$1048576, $D76, FALSE)), "", HLOOKUP(Y$1, m_preprocess!$1:$1048576, $D76, FALSE))</f>
        <v>14.097133381467303</v>
      </c>
      <c r="Z76" t="str">
        <f>IF(ISBLANK(HLOOKUP(Z$1, m_preprocess!$1:$1048576, $D76, FALSE)), "", HLOOKUP(Z$1, m_preprocess!$1:$1048576, $D76, FALSE))</f>
        <v/>
      </c>
      <c r="AA76">
        <f>IF(ISBLANK(HLOOKUP(AA$1, m_preprocess!$1:$1048576, $D76, FALSE)), "", HLOOKUP(AA$1, m_preprocess!$1:$1048576, $D76, FALSE))</f>
        <v>64.058413548613728</v>
      </c>
    </row>
    <row r="77" spans="1:27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>
        <f>IF(ISBLANK(HLOOKUP(H$1, m_preprocess!$1:$1048576, $D77, FALSE)), "", HLOOKUP(H$1, m_preprocess!$1:$1048576, $D77, FALSE))</f>
        <v>4482.6381235078106</v>
      </c>
      <c r="I77">
        <f>IF(ISBLANK(HLOOKUP(I$1, m_preprocess!$1:$1048576, $D77, FALSE)), "", HLOOKUP(I$1, m_preprocess!$1:$1048576, $D77, FALSE))</f>
        <v>26072.505771125692</v>
      </c>
      <c r="J77">
        <f>IF(ISBLANK(HLOOKUP(J$1, m_preprocess!$1:$1048576, $D77, FALSE)), "", HLOOKUP(J$1, m_preprocess!$1:$1048576, $D77, FALSE))</f>
        <v>83.958604912616451</v>
      </c>
      <c r="K77" t="str">
        <f>IF(ISBLANK(HLOOKUP(K$1, m_preprocess!$1:$1048576, $D77, FALSE)), "", HLOOKUP(K$1, m_preprocess!$1:$1048576, $D77, FALSE))</f>
        <v/>
      </c>
      <c r="L77" t="str">
        <f>IF(ISBLANK(HLOOKUP(L$1, m_preprocess!$1:$1048576, $D77, FALSE)), "", HLOOKUP(L$1, m_preprocess!$1:$1048576, $D77, FALSE))</f>
        <v/>
      </c>
      <c r="M77" t="str">
        <f>IF(ISBLANK(HLOOKUP(M$1, m_preprocess!$1:$1048576, $D77, FALSE)), "", HLOOKUP(M$1, m_preprocess!$1:$1048576, $D77, FALSE))</f>
        <v/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>
        <f>IF(ISBLANK(HLOOKUP(Q$1, m_preprocess!$1:$1048576, $D77, FALSE)), "", HLOOKUP(Q$1, m_preprocess!$1:$1048576, $D77, FALSE))</f>
        <v>3043</v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38.5305401340473</v>
      </c>
      <c r="V77" t="str">
        <f>IF(ISBLANK(HLOOKUP(V$1, m_preprocess!$1:$1048576, $D77, FALSE)), "", HLOOKUP(V$1, m_preprocess!$1:$1048576, $D77, FALSE))</f>
        <v/>
      </c>
      <c r="W77">
        <f>IF(ISBLANK(HLOOKUP(W$1, m_preprocess!$1:$1048576, $D77, FALSE)), "", HLOOKUP(W$1, m_preprocess!$1:$1048576, $D77, FALSE))</f>
        <v>35467.069259999997</v>
      </c>
      <c r="X77">
        <f>IF(ISBLANK(HLOOKUP(X$1, m_preprocess!$1:$1048576, $D77, FALSE)), "", HLOOKUP(X$1, m_preprocess!$1:$1048576, $D77, FALSE))</f>
        <v>57.621600494094807</v>
      </c>
      <c r="Y77">
        <f>IF(ISBLANK(HLOOKUP(Y$1, m_preprocess!$1:$1048576, $D77, FALSE)), "", HLOOKUP(Y$1, m_preprocess!$1:$1048576, $D77, FALSE))</f>
        <v>15.036581352851167</v>
      </c>
      <c r="Z77" t="str">
        <f>IF(ISBLANK(HLOOKUP(Z$1, m_preprocess!$1:$1048576, $D77, FALSE)), "", HLOOKUP(Z$1, m_preprocess!$1:$1048576, $D77, FALSE))</f>
        <v/>
      </c>
      <c r="AA77">
        <f>IF(ISBLANK(HLOOKUP(AA$1, m_preprocess!$1:$1048576, $D77, FALSE)), "", HLOOKUP(AA$1, m_preprocess!$1:$1048576, $D77, FALSE))</f>
        <v>64.299189909724547</v>
      </c>
    </row>
    <row r="78" spans="1:27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>
        <f>IF(ISBLANK(HLOOKUP(H$1, m_preprocess!$1:$1048576, $D78, FALSE)), "", HLOOKUP(H$1, m_preprocess!$1:$1048576, $D78, FALSE))</f>
        <v>4554.7836379264954</v>
      </c>
      <c r="I78">
        <f>IF(ISBLANK(HLOOKUP(I$1, m_preprocess!$1:$1048576, $D78, FALSE)), "", HLOOKUP(I$1, m_preprocess!$1:$1048576, $D78, FALSE))</f>
        <v>26787.250883768353</v>
      </c>
      <c r="J78">
        <f>IF(ISBLANK(HLOOKUP(J$1, m_preprocess!$1:$1048576, $D78, FALSE)), "", HLOOKUP(J$1, m_preprocess!$1:$1048576, $D78, FALSE))</f>
        <v>83.971381529422118</v>
      </c>
      <c r="K78" t="str">
        <f>IF(ISBLANK(HLOOKUP(K$1, m_preprocess!$1:$1048576, $D78, FALSE)), "", HLOOKUP(K$1, m_preprocess!$1:$1048576, $D78, FALSE))</f>
        <v/>
      </c>
      <c r="L78" t="str">
        <f>IF(ISBLANK(HLOOKUP(L$1, m_preprocess!$1:$1048576, $D78, FALSE)), "", HLOOKUP(L$1, m_preprocess!$1:$1048576, $D78, FALSE))</f>
        <v/>
      </c>
      <c r="M78" t="str">
        <f>IF(ISBLANK(HLOOKUP(M$1, m_preprocess!$1:$1048576, $D78, FALSE)), "", HLOOKUP(M$1, m_preprocess!$1:$1048576, $D78, FALSE))</f>
        <v/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>
        <f>IF(ISBLANK(HLOOKUP(Q$1, m_preprocess!$1:$1048576, $D78, FALSE)), "", HLOOKUP(Q$1, m_preprocess!$1:$1048576, $D78, FALSE))</f>
        <v>3155</v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40.784794950161597</v>
      </c>
      <c r="V78" t="str">
        <f>IF(ISBLANK(HLOOKUP(V$1, m_preprocess!$1:$1048576, $D78, FALSE)), "", HLOOKUP(V$1, m_preprocess!$1:$1048576, $D78, FALSE))</f>
        <v/>
      </c>
      <c r="W78">
        <f>IF(ISBLANK(HLOOKUP(W$1, m_preprocess!$1:$1048576, $D78, FALSE)), "", HLOOKUP(W$1, m_preprocess!$1:$1048576, $D78, FALSE))</f>
        <v>35660.005400000002</v>
      </c>
      <c r="X78">
        <f>IF(ISBLANK(HLOOKUP(X$1, m_preprocess!$1:$1048576, $D78, FALSE)), "", HLOOKUP(X$1, m_preprocess!$1:$1048576, $D78, FALSE))</f>
        <v>58.393875876281186</v>
      </c>
      <c r="Y78">
        <f>IF(ISBLANK(HLOOKUP(Y$1, m_preprocess!$1:$1048576, $D78, FALSE)), "", HLOOKUP(Y$1, m_preprocess!$1:$1048576, $D78, FALSE))</f>
        <v>14.559183413695095</v>
      </c>
      <c r="Z78" t="str">
        <f>IF(ISBLANK(HLOOKUP(Z$1, m_preprocess!$1:$1048576, $D78, FALSE)), "", HLOOKUP(Z$1, m_preprocess!$1:$1048576, $D78, FALSE))</f>
        <v/>
      </c>
      <c r="AA78">
        <f>IF(ISBLANK(HLOOKUP(AA$1, m_preprocess!$1:$1048576, $D78, FALSE)), "", HLOOKUP(AA$1, m_preprocess!$1:$1048576, $D78, FALSE))</f>
        <v>64.3751763658926</v>
      </c>
    </row>
    <row r="79" spans="1:27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>
        <f>IF(ISBLANK(HLOOKUP(H$1, m_preprocess!$1:$1048576, $D79, FALSE)), "", HLOOKUP(H$1, m_preprocess!$1:$1048576, $D79, FALSE))</f>
        <v>4637.9506015334046</v>
      </c>
      <c r="I79">
        <f>IF(ISBLANK(HLOOKUP(I$1, m_preprocess!$1:$1048576, $D79, FALSE)), "", HLOOKUP(I$1, m_preprocess!$1:$1048576, $D79, FALSE))</f>
        <v>27367.871946470677</v>
      </c>
      <c r="J79">
        <f>IF(ISBLANK(HLOOKUP(J$1, m_preprocess!$1:$1048576, $D79, FALSE)), "", HLOOKUP(J$1, m_preprocess!$1:$1048576, $D79, FALSE))</f>
        <v>86.271497824657317</v>
      </c>
      <c r="K79" t="str">
        <f>IF(ISBLANK(HLOOKUP(K$1, m_preprocess!$1:$1048576, $D79, FALSE)), "", HLOOKUP(K$1, m_preprocess!$1:$1048576, $D79, FALSE))</f>
        <v/>
      </c>
      <c r="L79" t="str">
        <f>IF(ISBLANK(HLOOKUP(L$1, m_preprocess!$1:$1048576, $D79, FALSE)), "", HLOOKUP(L$1, m_preprocess!$1:$1048576, $D79, FALSE))</f>
        <v/>
      </c>
      <c r="M79" t="str">
        <f>IF(ISBLANK(HLOOKUP(M$1, m_preprocess!$1:$1048576, $D79, FALSE)), "", HLOOKUP(M$1, m_preprocess!$1:$1048576, $D79, FALSE))</f>
        <v/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>
        <f>IF(ISBLANK(HLOOKUP(Q$1, m_preprocess!$1:$1048576, $D79, FALSE)), "", HLOOKUP(Q$1, m_preprocess!$1:$1048576, $D79, FALSE))</f>
        <v>3112</v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38.350359908958197</v>
      </c>
      <c r="V79" t="str">
        <f>IF(ISBLANK(HLOOKUP(V$1, m_preprocess!$1:$1048576, $D79, FALSE)), "", HLOOKUP(V$1, m_preprocess!$1:$1048576, $D79, FALSE))</f>
        <v/>
      </c>
      <c r="W79">
        <f>IF(ISBLANK(HLOOKUP(W$1, m_preprocess!$1:$1048576, $D79, FALSE)), "", HLOOKUP(W$1, m_preprocess!$1:$1048576, $D79, FALSE))</f>
        <v>35693.887970000003</v>
      </c>
      <c r="X79">
        <f>IF(ISBLANK(HLOOKUP(X$1, m_preprocess!$1:$1048576, $D79, FALSE)), "", HLOOKUP(X$1, m_preprocess!$1:$1048576, $D79, FALSE))</f>
        <v>57.433693117818414</v>
      </c>
      <c r="Y79">
        <f>IF(ISBLANK(HLOOKUP(Y$1, m_preprocess!$1:$1048576, $D79, FALSE)), "", HLOOKUP(Y$1, m_preprocess!$1:$1048576, $D79, FALSE))</f>
        <v>14.867936965218012</v>
      </c>
      <c r="Z79" t="str">
        <f>IF(ISBLANK(HLOOKUP(Z$1, m_preprocess!$1:$1048576, $D79, FALSE)), "", HLOOKUP(Z$1, m_preprocess!$1:$1048576, $D79, FALSE))</f>
        <v/>
      </c>
      <c r="AA79">
        <f>IF(ISBLANK(HLOOKUP(AA$1, m_preprocess!$1:$1048576, $D79, FALSE)), "", HLOOKUP(AA$1, m_preprocess!$1:$1048576, $D79, FALSE))</f>
        <v>64.464895314139227</v>
      </c>
    </row>
    <row r="80" spans="1:27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>
        <f>IF(ISBLANK(HLOOKUP(H$1, m_preprocess!$1:$1048576, $D80, FALSE)), "", HLOOKUP(H$1, m_preprocess!$1:$1048576, $D80, FALSE))</f>
        <v>4510.4186328877649</v>
      </c>
      <c r="I80">
        <f>IF(ISBLANK(HLOOKUP(I$1, m_preprocess!$1:$1048576, $D80, FALSE)), "", HLOOKUP(I$1, m_preprocess!$1:$1048576, $D80, FALSE))</f>
        <v>27446.45373108986</v>
      </c>
      <c r="J80">
        <f>IF(ISBLANK(HLOOKUP(J$1, m_preprocess!$1:$1048576, $D80, FALSE)), "", HLOOKUP(J$1, m_preprocess!$1:$1048576, $D80, FALSE))</f>
        <v>88.618655254434614</v>
      </c>
      <c r="K80" t="str">
        <f>IF(ISBLANK(HLOOKUP(K$1, m_preprocess!$1:$1048576, $D80, FALSE)), "", HLOOKUP(K$1, m_preprocess!$1:$1048576, $D80, FALSE))</f>
        <v/>
      </c>
      <c r="L80" t="str">
        <f>IF(ISBLANK(HLOOKUP(L$1, m_preprocess!$1:$1048576, $D80, FALSE)), "", HLOOKUP(L$1, m_preprocess!$1:$1048576, $D80, FALSE))</f>
        <v/>
      </c>
      <c r="M80" t="str">
        <f>IF(ISBLANK(HLOOKUP(M$1, m_preprocess!$1:$1048576, $D80, FALSE)), "", HLOOKUP(M$1, m_preprocess!$1:$1048576, $D80, FALSE))</f>
        <v/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>
        <f>IF(ISBLANK(HLOOKUP(Q$1, m_preprocess!$1:$1048576, $D80, FALSE)), "", HLOOKUP(Q$1, m_preprocess!$1:$1048576, $D80, FALSE))</f>
        <v>3257</v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40.600610720070598</v>
      </c>
      <c r="V80" t="str">
        <f>IF(ISBLANK(HLOOKUP(V$1, m_preprocess!$1:$1048576, $D80, FALSE)), "", HLOOKUP(V$1, m_preprocess!$1:$1048576, $D80, FALSE))</f>
        <v/>
      </c>
      <c r="W80">
        <f>IF(ISBLANK(HLOOKUP(W$1, m_preprocess!$1:$1048576, $D80, FALSE)), "", HLOOKUP(W$1, m_preprocess!$1:$1048576, $D80, FALSE))</f>
        <v>36006.10252</v>
      </c>
      <c r="X80">
        <f>IF(ISBLANK(HLOOKUP(X$1, m_preprocess!$1:$1048576, $D80, FALSE)), "", HLOOKUP(X$1, m_preprocess!$1:$1048576, $D80, FALSE))</f>
        <v>59.358144268380649</v>
      </c>
      <c r="Y80">
        <f>IF(ISBLANK(HLOOKUP(Y$1, m_preprocess!$1:$1048576, $D80, FALSE)), "", HLOOKUP(Y$1, m_preprocess!$1:$1048576, $D80, FALSE))</f>
        <v>16.231498684761963</v>
      </c>
      <c r="Z80" t="str">
        <f>IF(ISBLANK(HLOOKUP(Z$1, m_preprocess!$1:$1048576, $D80, FALSE)), "", HLOOKUP(Z$1, m_preprocess!$1:$1048576, $D80, FALSE))</f>
        <v/>
      </c>
      <c r="AA80">
        <f>IF(ISBLANK(HLOOKUP(AA$1, m_preprocess!$1:$1048576, $D80, FALSE)), "", HLOOKUP(AA$1, m_preprocess!$1:$1048576, $D80, FALSE))</f>
        <v>64.509754788262526</v>
      </c>
    </row>
    <row r="81" spans="1:27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>
        <f>IF(ISBLANK(HLOOKUP(H$1, m_preprocess!$1:$1048576, $D81, FALSE)), "", HLOOKUP(H$1, m_preprocess!$1:$1048576, $D81, FALSE))</f>
        <v>4405.5256185112312</v>
      </c>
      <c r="I81">
        <f>IF(ISBLANK(HLOOKUP(I$1, m_preprocess!$1:$1048576, $D81, FALSE)), "", HLOOKUP(I$1, m_preprocess!$1:$1048576, $D81, FALSE))</f>
        <v>27438.583894013755</v>
      </c>
      <c r="J81">
        <f>IF(ISBLANK(HLOOKUP(J$1, m_preprocess!$1:$1048576, $D81, FALSE)), "", HLOOKUP(J$1, m_preprocess!$1:$1048576, $D81, FALSE))</f>
        <v>89.395250170051867</v>
      </c>
      <c r="K81" t="str">
        <f>IF(ISBLANK(HLOOKUP(K$1, m_preprocess!$1:$1048576, $D81, FALSE)), "", HLOOKUP(K$1, m_preprocess!$1:$1048576, $D81, FALSE))</f>
        <v/>
      </c>
      <c r="L81" t="str">
        <f>IF(ISBLANK(HLOOKUP(L$1, m_preprocess!$1:$1048576, $D81, FALSE)), "", HLOOKUP(L$1, m_preprocess!$1:$1048576, $D81, FALSE))</f>
        <v/>
      </c>
      <c r="M81" t="str">
        <f>IF(ISBLANK(HLOOKUP(M$1, m_preprocess!$1:$1048576, $D81, FALSE)), "", HLOOKUP(M$1, m_preprocess!$1:$1048576, $D81, FALSE))</f>
        <v/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>
        <f>IF(ISBLANK(HLOOKUP(Q$1, m_preprocess!$1:$1048576, $D81, FALSE)), "", HLOOKUP(Q$1, m_preprocess!$1:$1048576, $D81, FALSE))</f>
        <v>3252</v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39.3853952019698</v>
      </c>
      <c r="V81" t="str">
        <f>IF(ISBLANK(HLOOKUP(V$1, m_preprocess!$1:$1048576, $D81, FALSE)), "", HLOOKUP(V$1, m_preprocess!$1:$1048576, $D81, FALSE))</f>
        <v/>
      </c>
      <c r="W81">
        <f>IF(ISBLANK(HLOOKUP(W$1, m_preprocess!$1:$1048576, $D81, FALSE)), "", HLOOKUP(W$1, m_preprocess!$1:$1048576, $D81, FALSE))</f>
        <v>36153.51743</v>
      </c>
      <c r="X81">
        <f>IF(ISBLANK(HLOOKUP(X$1, m_preprocess!$1:$1048576, $D81, FALSE)), "", HLOOKUP(X$1, m_preprocess!$1:$1048576, $D81, FALSE))</f>
        <v>59.185196721153247</v>
      </c>
      <c r="Y81">
        <f>IF(ISBLANK(HLOOKUP(Y$1, m_preprocess!$1:$1048576, $D81, FALSE)), "", HLOOKUP(Y$1, m_preprocess!$1:$1048576, $D81, FALSE))</f>
        <v>15.547903781553703</v>
      </c>
      <c r="Z81" t="str">
        <f>IF(ISBLANK(HLOOKUP(Z$1, m_preprocess!$1:$1048576, $D81, FALSE)), "", HLOOKUP(Z$1, m_preprocess!$1:$1048576, $D81, FALSE))</f>
        <v/>
      </c>
      <c r="AA81">
        <f>IF(ISBLANK(HLOOKUP(AA$1, m_preprocess!$1:$1048576, $D81, FALSE)), "", HLOOKUP(AA$1, m_preprocess!$1:$1048576, $D81, FALSE))</f>
        <v>64.637009214857216</v>
      </c>
    </row>
    <row r="82" spans="1:27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>
        <f>IF(ISBLANK(HLOOKUP(H$1, m_preprocess!$1:$1048576, $D82, FALSE)), "", HLOOKUP(H$1, m_preprocess!$1:$1048576, $D82, FALSE))</f>
        <v>4701.1361087259584</v>
      </c>
      <c r="I82">
        <f>IF(ISBLANK(HLOOKUP(I$1, m_preprocess!$1:$1048576, $D82, FALSE)), "", HLOOKUP(I$1, m_preprocess!$1:$1048576, $D82, FALSE))</f>
        <v>27692.873972717091</v>
      </c>
      <c r="J82">
        <f>IF(ISBLANK(HLOOKUP(J$1, m_preprocess!$1:$1048576, $D82, FALSE)), "", HLOOKUP(J$1, m_preprocess!$1:$1048576, $D82, FALSE))</f>
        <v>92.106769073333268</v>
      </c>
      <c r="K82" t="str">
        <f>IF(ISBLANK(HLOOKUP(K$1, m_preprocess!$1:$1048576, $D82, FALSE)), "", HLOOKUP(K$1, m_preprocess!$1:$1048576, $D82, FALSE))</f>
        <v/>
      </c>
      <c r="L82" t="str">
        <f>IF(ISBLANK(HLOOKUP(L$1, m_preprocess!$1:$1048576, $D82, FALSE)), "", HLOOKUP(L$1, m_preprocess!$1:$1048576, $D82, FALSE))</f>
        <v/>
      </c>
      <c r="M82" t="str">
        <f>IF(ISBLANK(HLOOKUP(M$1, m_preprocess!$1:$1048576, $D82, FALSE)), "", HLOOKUP(M$1, m_preprocess!$1:$1048576, $D82, FALSE))</f>
        <v/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>
        <f>IF(ISBLANK(HLOOKUP(Q$1, m_preprocess!$1:$1048576, $D82, FALSE)), "", HLOOKUP(Q$1, m_preprocess!$1:$1048576, $D82, FALSE))</f>
        <v>3066</v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40.192202209868697</v>
      </c>
      <c r="V82" t="str">
        <f>IF(ISBLANK(HLOOKUP(V$1, m_preprocess!$1:$1048576, $D82, FALSE)), "", HLOOKUP(V$1, m_preprocess!$1:$1048576, $D82, FALSE))</f>
        <v/>
      </c>
      <c r="W82">
        <f>IF(ISBLANK(HLOOKUP(W$1, m_preprocess!$1:$1048576, $D82, FALSE)), "", HLOOKUP(W$1, m_preprocess!$1:$1048576, $D82, FALSE))</f>
        <v>36484.8004</v>
      </c>
      <c r="X82">
        <f>IF(ISBLANK(HLOOKUP(X$1, m_preprocess!$1:$1048576, $D82, FALSE)), "", HLOOKUP(X$1, m_preprocess!$1:$1048576, $D82, FALSE))</f>
        <v>60.535068100682487</v>
      </c>
      <c r="Y82">
        <f>IF(ISBLANK(HLOOKUP(Y$1, m_preprocess!$1:$1048576, $D82, FALSE)), "", HLOOKUP(Y$1, m_preprocess!$1:$1048576, $D82, FALSE))</f>
        <v>15.955299936377873</v>
      </c>
      <c r="Z82" t="str">
        <f>IF(ISBLANK(HLOOKUP(Z$1, m_preprocess!$1:$1048576, $D82, FALSE)), "", HLOOKUP(Z$1, m_preprocess!$1:$1048576, $D82, FALSE))</f>
        <v/>
      </c>
      <c r="AA82">
        <f>IF(ISBLANK(HLOOKUP(AA$1, m_preprocess!$1:$1048576, $D82, FALSE)), "", HLOOKUP(AA$1, m_preprocess!$1:$1048576, $D82, FALSE))</f>
        <v>64.783489130361914</v>
      </c>
    </row>
    <row r="83" spans="1:27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>
        <f>IF(ISBLANK(HLOOKUP(H$1, m_preprocess!$1:$1048576, $D83, FALSE)), "", HLOOKUP(H$1, m_preprocess!$1:$1048576, $D83, FALSE))</f>
        <v>4640.4058114029322</v>
      </c>
      <c r="I83">
        <f>IF(ISBLANK(HLOOKUP(I$1, m_preprocess!$1:$1048576, $D83, FALSE)), "", HLOOKUP(I$1, m_preprocess!$1:$1048576, $D83, FALSE))</f>
        <v>27715.49157215951</v>
      </c>
      <c r="J83">
        <f>IF(ISBLANK(HLOOKUP(J$1, m_preprocess!$1:$1048576, $D83, FALSE)), "", HLOOKUP(J$1, m_preprocess!$1:$1048576, $D83, FALSE))</f>
        <v>95.23330779838146</v>
      </c>
      <c r="K83" t="str">
        <f>IF(ISBLANK(HLOOKUP(K$1, m_preprocess!$1:$1048576, $D83, FALSE)), "", HLOOKUP(K$1, m_preprocess!$1:$1048576, $D83, FALSE))</f>
        <v/>
      </c>
      <c r="L83" t="str">
        <f>IF(ISBLANK(HLOOKUP(L$1, m_preprocess!$1:$1048576, $D83, FALSE)), "", HLOOKUP(L$1, m_preprocess!$1:$1048576, $D83, FALSE))</f>
        <v/>
      </c>
      <c r="M83" t="str">
        <f>IF(ISBLANK(HLOOKUP(M$1, m_preprocess!$1:$1048576, $D83, FALSE)), "", HLOOKUP(M$1, m_preprocess!$1:$1048576, $D83, FALSE))</f>
        <v/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>
        <f>IF(ISBLANK(HLOOKUP(Q$1, m_preprocess!$1:$1048576, $D83, FALSE)), "", HLOOKUP(Q$1, m_preprocess!$1:$1048576, $D83, FALSE))</f>
        <v>3254</v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42.430441005975098</v>
      </c>
      <c r="V83" t="str">
        <f>IF(ISBLANK(HLOOKUP(V$1, m_preprocess!$1:$1048576, $D83, FALSE)), "", HLOOKUP(V$1, m_preprocess!$1:$1048576, $D83, FALSE))</f>
        <v/>
      </c>
      <c r="W83">
        <f>IF(ISBLANK(HLOOKUP(W$1, m_preprocess!$1:$1048576, $D83, FALSE)), "", HLOOKUP(W$1, m_preprocess!$1:$1048576, $D83, FALSE))</f>
        <v>36698.260110000003</v>
      </c>
      <c r="X83">
        <f>IF(ISBLANK(HLOOKUP(X$1, m_preprocess!$1:$1048576, $D83, FALSE)), "", HLOOKUP(X$1, m_preprocess!$1:$1048576, $D83, FALSE))</f>
        <v>60.72476060101026</v>
      </c>
      <c r="Y83">
        <f>IF(ISBLANK(HLOOKUP(Y$1, m_preprocess!$1:$1048576, $D83, FALSE)), "", HLOOKUP(Y$1, m_preprocess!$1:$1048576, $D83, FALSE))</f>
        <v>14.793746868782405</v>
      </c>
      <c r="Z83" t="str">
        <f>IF(ISBLANK(HLOOKUP(Z$1, m_preprocess!$1:$1048576, $D83, FALSE)), "", HLOOKUP(Z$1, m_preprocess!$1:$1048576, $D83, FALSE))</f>
        <v/>
      </c>
      <c r="AA83">
        <f>IF(ISBLANK(HLOOKUP(AA$1, m_preprocess!$1:$1048576, $D83, FALSE)), "", HLOOKUP(AA$1, m_preprocess!$1:$1048576, $D83, FALSE))</f>
        <v>65.013279497809862</v>
      </c>
    </row>
    <row r="84" spans="1:27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>
        <f>IF(ISBLANK(HLOOKUP(H$1, m_preprocess!$1:$1048576, $D84, FALSE)), "", HLOOKUP(H$1, m_preprocess!$1:$1048576, $D84, FALSE))</f>
        <v>4735.6183705884187</v>
      </c>
      <c r="I84">
        <f>IF(ISBLANK(HLOOKUP(I$1, m_preprocess!$1:$1048576, $D84, FALSE)), "", HLOOKUP(I$1, m_preprocess!$1:$1048576, $D84, FALSE))</f>
        <v>27956.262701011172</v>
      </c>
      <c r="J84">
        <f>IF(ISBLANK(HLOOKUP(J$1, m_preprocess!$1:$1048576, $D84, FALSE)), "", HLOOKUP(J$1, m_preprocess!$1:$1048576, $D84, FALSE))</f>
        <v>95.060052283199866</v>
      </c>
      <c r="K84" t="str">
        <f>IF(ISBLANK(HLOOKUP(K$1, m_preprocess!$1:$1048576, $D84, FALSE)), "", HLOOKUP(K$1, m_preprocess!$1:$1048576, $D84, FALSE))</f>
        <v/>
      </c>
      <c r="L84" t="str">
        <f>IF(ISBLANK(HLOOKUP(L$1, m_preprocess!$1:$1048576, $D84, FALSE)), "", HLOOKUP(L$1, m_preprocess!$1:$1048576, $D84, FALSE))</f>
        <v/>
      </c>
      <c r="M84" t="str">
        <f>IF(ISBLANK(HLOOKUP(M$1, m_preprocess!$1:$1048576, $D84, FALSE)), "", HLOOKUP(M$1, m_preprocess!$1:$1048576, $D84, FALSE))</f>
        <v/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>
        <f>IF(ISBLANK(HLOOKUP(Q$1, m_preprocess!$1:$1048576, $D84, FALSE)), "", HLOOKUP(Q$1, m_preprocess!$1:$1048576, $D84, FALSE))</f>
        <v>3215</v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39.405415226979699</v>
      </c>
      <c r="V84" t="str">
        <f>IF(ISBLANK(HLOOKUP(V$1, m_preprocess!$1:$1048576, $D84, FALSE)), "", HLOOKUP(V$1, m_preprocess!$1:$1048576, $D84, FALSE))</f>
        <v/>
      </c>
      <c r="W84">
        <f>IF(ISBLANK(HLOOKUP(W$1, m_preprocess!$1:$1048576, $D84, FALSE)), "", HLOOKUP(W$1, m_preprocess!$1:$1048576, $D84, FALSE))</f>
        <v>37189.323559999997</v>
      </c>
      <c r="X84">
        <f>IF(ISBLANK(HLOOKUP(X$1, m_preprocess!$1:$1048576, $D84, FALSE)), "", HLOOKUP(X$1, m_preprocess!$1:$1048576, $D84, FALSE))</f>
        <v>61.091869831518089</v>
      </c>
      <c r="Y84">
        <f>IF(ISBLANK(HLOOKUP(Y$1, m_preprocess!$1:$1048576, $D84, FALSE)), "", HLOOKUP(Y$1, m_preprocess!$1:$1048576, $D84, FALSE))</f>
        <v>15.843439269370695</v>
      </c>
      <c r="Z84" t="str">
        <f>IF(ISBLANK(HLOOKUP(Z$1, m_preprocess!$1:$1048576, $D84, FALSE)), "", HLOOKUP(Z$1, m_preprocess!$1:$1048576, $D84, FALSE))</f>
        <v/>
      </c>
      <c r="AA84">
        <f>IF(ISBLANK(HLOOKUP(AA$1, m_preprocess!$1:$1048576, $D84, FALSE)), "", HLOOKUP(AA$1, m_preprocess!$1:$1048576, $D84, FALSE))</f>
        <v>65.12222393496647</v>
      </c>
    </row>
    <row r="85" spans="1:27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>
        <f>IF(ISBLANK(HLOOKUP(H$1, m_preprocess!$1:$1048576, $D85, FALSE)), "", HLOOKUP(H$1, m_preprocess!$1:$1048576, $D85, FALSE))</f>
        <v>5247.6372585670169</v>
      </c>
      <c r="I85">
        <f>IF(ISBLANK(HLOOKUP(I$1, m_preprocess!$1:$1048576, $D85, FALSE)), "", HLOOKUP(I$1, m_preprocess!$1:$1048576, $D85, FALSE))</f>
        <v>28190.652681587209</v>
      </c>
      <c r="J85">
        <f>IF(ISBLANK(HLOOKUP(J$1, m_preprocess!$1:$1048576, $D85, FALSE)), "", HLOOKUP(J$1, m_preprocess!$1:$1048576, $D85, FALSE))</f>
        <v>93.574647293722137</v>
      </c>
      <c r="K85" t="str">
        <f>IF(ISBLANK(HLOOKUP(K$1, m_preprocess!$1:$1048576, $D85, FALSE)), "", HLOOKUP(K$1, m_preprocess!$1:$1048576, $D85, FALSE))</f>
        <v/>
      </c>
      <c r="L85" t="str">
        <f>IF(ISBLANK(HLOOKUP(L$1, m_preprocess!$1:$1048576, $D85, FALSE)), "", HLOOKUP(L$1, m_preprocess!$1:$1048576, $D85, FALSE))</f>
        <v/>
      </c>
      <c r="M85" t="str">
        <f>IF(ISBLANK(HLOOKUP(M$1, m_preprocess!$1:$1048576, $D85, FALSE)), "", HLOOKUP(M$1, m_preprocess!$1:$1048576, $D85, FALSE))</f>
        <v/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>
        <f>IF(ISBLANK(HLOOKUP(Q$1, m_preprocess!$1:$1048576, $D85, FALSE)), "", HLOOKUP(Q$1, m_preprocess!$1:$1048576, $D85, FALSE))</f>
        <v>3327</v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54.212225724299401</v>
      </c>
      <c r="V85" t="str">
        <f>IF(ISBLANK(HLOOKUP(V$1, m_preprocess!$1:$1048576, $D85, FALSE)), "", HLOOKUP(V$1, m_preprocess!$1:$1048576, $D85, FALSE))</f>
        <v/>
      </c>
      <c r="W85">
        <f>IF(ISBLANK(HLOOKUP(W$1, m_preprocess!$1:$1048576, $D85, FALSE)), "", HLOOKUP(W$1, m_preprocess!$1:$1048576, $D85, FALSE))</f>
        <v>37046.664689999998</v>
      </c>
      <c r="X85">
        <f>IF(ISBLANK(HLOOKUP(X$1, m_preprocess!$1:$1048576, $D85, FALSE)), "", HLOOKUP(X$1, m_preprocess!$1:$1048576, $D85, FALSE))</f>
        <v>61.717471940770601</v>
      </c>
      <c r="Y85">
        <f>IF(ISBLANK(HLOOKUP(Y$1, m_preprocess!$1:$1048576, $D85, FALSE)), "", HLOOKUP(Y$1, m_preprocess!$1:$1048576, $D85, FALSE))</f>
        <v>16.764853374495129</v>
      </c>
      <c r="Z85" t="str">
        <f>IF(ISBLANK(HLOOKUP(Z$1, m_preprocess!$1:$1048576, $D85, FALSE)), "", HLOOKUP(Z$1, m_preprocess!$1:$1048576, $D85, FALSE))</f>
        <v/>
      </c>
      <c r="AA85">
        <f>IF(ISBLANK(HLOOKUP(AA$1, m_preprocess!$1:$1048576, $D85, FALSE)), "", HLOOKUP(AA$1, m_preprocess!$1:$1048576, $D85, FALSE))</f>
        <v>65.294337835684487</v>
      </c>
    </row>
    <row r="86" spans="1:27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>
        <f>IF(ISBLANK(HLOOKUP(H$1, m_preprocess!$1:$1048576, $D86, FALSE)), "", HLOOKUP(H$1, m_preprocess!$1:$1048576, $D86, FALSE))</f>
        <v>5253.255371062085</v>
      </c>
      <c r="I86">
        <f>IF(ISBLANK(HLOOKUP(I$1, m_preprocess!$1:$1048576, $D86, FALSE)), "", HLOOKUP(I$1, m_preprocess!$1:$1048576, $D86, FALSE))</f>
        <v>28655.940923404854</v>
      </c>
      <c r="J86">
        <f>IF(ISBLANK(HLOOKUP(J$1, m_preprocess!$1:$1048576, $D86, FALSE)), "", HLOOKUP(J$1, m_preprocess!$1:$1048576, $D86, FALSE))</f>
        <v>90.709350218101605</v>
      </c>
      <c r="K86" t="str">
        <f>IF(ISBLANK(HLOOKUP(K$1, m_preprocess!$1:$1048576, $D86, FALSE)), "", HLOOKUP(K$1, m_preprocess!$1:$1048576, $D86, FALSE))</f>
        <v/>
      </c>
      <c r="L86" t="str">
        <f>IF(ISBLANK(HLOOKUP(L$1, m_preprocess!$1:$1048576, $D86, FALSE)), "", HLOOKUP(L$1, m_preprocess!$1:$1048576, $D86, FALSE))</f>
        <v/>
      </c>
      <c r="M86" t="str">
        <f>IF(ISBLANK(HLOOKUP(M$1, m_preprocess!$1:$1048576, $D86, FALSE)), "", HLOOKUP(M$1, m_preprocess!$1:$1048576, $D86, FALSE))</f>
        <v/>
      </c>
      <c r="N86" t="str">
        <f>IF(ISBLANK(HLOOKUP(N$1, m_preprocess!$1:$1048576, $D86, FALSE)), "", HLOOKUP(N$1, m_preprocess!$1:$1048576, $D86, FALSE))</f>
        <v/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>
        <f>IF(ISBLANK(HLOOKUP(Q$1, m_preprocess!$1:$1048576, $D86, FALSE)), "", HLOOKUP(Q$1, m_preprocess!$1:$1048576, $D86, FALSE))</f>
        <v>3292</v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39.4414512719976</v>
      </c>
      <c r="V86">
        <f>IF(ISBLANK(HLOOKUP(V$1, m_preprocess!$1:$1048576, $D86, FALSE)), "", HLOOKUP(V$1, m_preprocess!$1:$1048576, $D86, FALSE))</f>
        <v>383.6</v>
      </c>
      <c r="W86">
        <f>IF(ISBLANK(HLOOKUP(W$1, m_preprocess!$1:$1048576, $D86, FALSE)), "", HLOOKUP(W$1, m_preprocess!$1:$1048576, $D86, FALSE))</f>
        <v>37070.778769999997</v>
      </c>
      <c r="X86">
        <f>IF(ISBLANK(HLOOKUP(X$1, m_preprocess!$1:$1048576, $D86, FALSE)), "", HLOOKUP(X$1, m_preprocess!$1:$1048576, $D86, FALSE))</f>
        <v>66.940656888099852</v>
      </c>
      <c r="Y86">
        <f>IF(ISBLANK(HLOOKUP(Y$1, m_preprocess!$1:$1048576, $D86, FALSE)), "", HLOOKUP(Y$1, m_preprocess!$1:$1048576, $D86, FALSE))</f>
        <v>17.873289863325905</v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65.408775269672518</v>
      </c>
    </row>
    <row r="87" spans="1:27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>
        <f>IF(ISBLANK(HLOOKUP(H$1, m_preprocess!$1:$1048576, $D87, FALSE)), "", HLOOKUP(H$1, m_preprocess!$1:$1048576, $D87, FALSE))</f>
        <v>5103.5875629783704</v>
      </c>
      <c r="I87">
        <f>IF(ISBLANK(HLOOKUP(I$1, m_preprocess!$1:$1048576, $D87, FALSE)), "", HLOOKUP(I$1, m_preprocess!$1:$1048576, $D87, FALSE))</f>
        <v>28231.081645124355</v>
      </c>
      <c r="J87">
        <f>IF(ISBLANK(HLOOKUP(J$1, m_preprocess!$1:$1048576, $D87, FALSE)), "", HLOOKUP(J$1, m_preprocess!$1:$1048576, $D87, FALSE))</f>
        <v>87.947618822368014</v>
      </c>
      <c r="K87" t="str">
        <f>IF(ISBLANK(HLOOKUP(K$1, m_preprocess!$1:$1048576, $D87, FALSE)), "", HLOOKUP(K$1, m_preprocess!$1:$1048576, $D87, FALSE))</f>
        <v/>
      </c>
      <c r="L87" t="str">
        <f>IF(ISBLANK(HLOOKUP(L$1, m_preprocess!$1:$1048576, $D87, FALSE)), "", HLOOKUP(L$1, m_preprocess!$1:$1048576, $D87, FALSE))</f>
        <v/>
      </c>
      <c r="M87" t="str">
        <f>IF(ISBLANK(HLOOKUP(M$1, m_preprocess!$1:$1048576, $D87, FALSE)), "", HLOOKUP(M$1, m_preprocess!$1:$1048576, $D87, FALSE))</f>
        <v/>
      </c>
      <c r="N87" t="str">
        <f>IF(ISBLANK(HLOOKUP(N$1, m_preprocess!$1:$1048576, $D87, FALSE)), "", HLOOKUP(N$1, m_preprocess!$1:$1048576, $D87, FALSE))</f>
        <v/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>
        <f>IF(ISBLANK(HLOOKUP(Q$1, m_preprocess!$1:$1048576, $D87, FALSE)), "", HLOOKUP(Q$1, m_preprocess!$1:$1048576, $D87, FALSE))</f>
        <v>3082</v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39.143152899350099</v>
      </c>
      <c r="V87">
        <f>IF(ISBLANK(HLOOKUP(V$1, m_preprocess!$1:$1048576, $D87, FALSE)), "", HLOOKUP(V$1, m_preprocess!$1:$1048576, $D87, FALSE))</f>
        <v>355.8</v>
      </c>
      <c r="W87">
        <f>IF(ISBLANK(HLOOKUP(W$1, m_preprocess!$1:$1048576, $D87, FALSE)), "", HLOOKUP(W$1, m_preprocess!$1:$1048576, $D87, FALSE))</f>
        <v>36667.434350000003</v>
      </c>
      <c r="X87">
        <f>IF(ISBLANK(HLOOKUP(X$1, m_preprocess!$1:$1048576, $D87, FALSE)), "", HLOOKUP(X$1, m_preprocess!$1:$1048576, $D87, FALSE))</f>
        <v>65.905127262210229</v>
      </c>
      <c r="Y87">
        <f>IF(ISBLANK(HLOOKUP(Y$1, m_preprocess!$1:$1048576, $D87, FALSE)), "", HLOOKUP(Y$1, m_preprocess!$1:$1048576, $D87, FALSE))</f>
        <v>17.665568776050421</v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65.77314405949042</v>
      </c>
    </row>
    <row r="88" spans="1:27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>
        <f>IF(ISBLANK(HLOOKUP(H$1, m_preprocess!$1:$1048576, $D88, FALSE)), "", HLOOKUP(H$1, m_preprocess!$1:$1048576, $D88, FALSE))</f>
        <v>4843.7970297896136</v>
      </c>
      <c r="I88">
        <f>IF(ISBLANK(HLOOKUP(I$1, m_preprocess!$1:$1048576, $D88, FALSE)), "", HLOOKUP(I$1, m_preprocess!$1:$1048576, $D88, FALSE))</f>
        <v>28033.544553152005</v>
      </c>
      <c r="J88">
        <f>IF(ISBLANK(HLOOKUP(J$1, m_preprocess!$1:$1048576, $D88, FALSE)), "", HLOOKUP(J$1, m_preprocess!$1:$1048576, $D88, FALSE))</f>
        <v>86.275665771666482</v>
      </c>
      <c r="K88" t="str">
        <f>IF(ISBLANK(HLOOKUP(K$1, m_preprocess!$1:$1048576, $D88, FALSE)), "", HLOOKUP(K$1, m_preprocess!$1:$1048576, $D88, FALSE))</f>
        <v/>
      </c>
      <c r="L88" t="str">
        <f>IF(ISBLANK(HLOOKUP(L$1, m_preprocess!$1:$1048576, $D88, FALSE)), "", HLOOKUP(L$1, m_preprocess!$1:$1048576, $D88, FALSE))</f>
        <v/>
      </c>
      <c r="M88" t="str">
        <f>IF(ISBLANK(HLOOKUP(M$1, m_preprocess!$1:$1048576, $D88, FALSE)), "", HLOOKUP(M$1, m_preprocess!$1:$1048576, $D88, FALSE))</f>
        <v/>
      </c>
      <c r="N88" t="str">
        <f>IF(ISBLANK(HLOOKUP(N$1, m_preprocess!$1:$1048576, $D88, FALSE)), "", HLOOKUP(N$1, m_preprocess!$1:$1048576, $D88, FALSE))</f>
        <v/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>
        <f>IF(ISBLANK(HLOOKUP(Q$1, m_preprocess!$1:$1048576, $D88, FALSE)), "", HLOOKUP(Q$1, m_preprocess!$1:$1048576, $D88, FALSE))</f>
        <v>3423</v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42.272282808397001</v>
      </c>
      <c r="V88">
        <f>IF(ISBLANK(HLOOKUP(V$1, m_preprocess!$1:$1048576, $D88, FALSE)), "", HLOOKUP(V$1, m_preprocess!$1:$1048576, $D88, FALSE))</f>
        <v>398.8</v>
      </c>
      <c r="W88">
        <f>IF(ISBLANK(HLOOKUP(W$1, m_preprocess!$1:$1048576, $D88, FALSE)), "", HLOOKUP(W$1, m_preprocess!$1:$1048576, $D88, FALSE))</f>
        <v>36707.840779999999</v>
      </c>
      <c r="X88">
        <f>IF(ISBLANK(HLOOKUP(X$1, m_preprocess!$1:$1048576, $D88, FALSE)), "", HLOOKUP(X$1, m_preprocess!$1:$1048576, $D88, FALSE))</f>
        <v>64.263645002566477</v>
      </c>
      <c r="Y88">
        <f>IF(ISBLANK(HLOOKUP(Y$1, m_preprocess!$1:$1048576, $D88, FALSE)), "", HLOOKUP(Y$1, m_preprocess!$1:$1048576, $D88, FALSE))</f>
        <v>17.033158951163976</v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66.251950283296352</v>
      </c>
    </row>
    <row r="89" spans="1:27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>
        <f>IF(ISBLANK(HLOOKUP(H$1, m_preprocess!$1:$1048576, $D89, FALSE)), "", HLOOKUP(H$1, m_preprocess!$1:$1048576, $D89, FALSE))</f>
        <v>4765.4409963323706</v>
      </c>
      <c r="I89">
        <f>IF(ISBLANK(HLOOKUP(I$1, m_preprocess!$1:$1048576, $D89, FALSE)), "", HLOOKUP(I$1, m_preprocess!$1:$1048576, $D89, FALSE))</f>
        <v>28283.079633317931</v>
      </c>
      <c r="J89">
        <f>IF(ISBLANK(HLOOKUP(J$1, m_preprocess!$1:$1048576, $D89, FALSE)), "", HLOOKUP(J$1, m_preprocess!$1:$1048576, $D89, FALSE))</f>
        <v>86.089712641916407</v>
      </c>
      <c r="K89" t="str">
        <f>IF(ISBLANK(HLOOKUP(K$1, m_preprocess!$1:$1048576, $D89, FALSE)), "", HLOOKUP(K$1, m_preprocess!$1:$1048576, $D89, FALSE))</f>
        <v/>
      </c>
      <c r="L89" t="str">
        <f>IF(ISBLANK(HLOOKUP(L$1, m_preprocess!$1:$1048576, $D89, FALSE)), "", HLOOKUP(L$1, m_preprocess!$1:$1048576, $D89, FALSE))</f>
        <v/>
      </c>
      <c r="M89" t="str">
        <f>IF(ISBLANK(HLOOKUP(M$1, m_preprocess!$1:$1048576, $D89, FALSE)), "", HLOOKUP(M$1, m_preprocess!$1:$1048576, $D89, FALSE))</f>
        <v/>
      </c>
      <c r="N89" t="str">
        <f>IF(ISBLANK(HLOOKUP(N$1, m_preprocess!$1:$1048576, $D89, FALSE)), "", HLOOKUP(N$1, m_preprocess!$1:$1048576, $D89, FALSE))</f>
        <v/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>
        <f>IF(ISBLANK(HLOOKUP(Q$1, m_preprocess!$1:$1048576, $D89, FALSE)), "", HLOOKUP(Q$1, m_preprocess!$1:$1048576, $D89, FALSE))</f>
        <v>3262</v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43.415426236462103</v>
      </c>
      <c r="V89">
        <f>IF(ISBLANK(HLOOKUP(V$1, m_preprocess!$1:$1048576, $D89, FALSE)), "", HLOOKUP(V$1, m_preprocess!$1:$1048576, $D89, FALSE))</f>
        <v>391.5</v>
      </c>
      <c r="W89">
        <f>IF(ISBLANK(HLOOKUP(W$1, m_preprocess!$1:$1048576, $D89, FALSE)), "", HLOOKUP(W$1, m_preprocess!$1:$1048576, $D89, FALSE))</f>
        <v>36973.059540000002</v>
      </c>
      <c r="X89">
        <f>IF(ISBLANK(HLOOKUP(X$1, m_preprocess!$1:$1048576, $D89, FALSE)), "", HLOOKUP(X$1, m_preprocess!$1:$1048576, $D89, FALSE))</f>
        <v>64.03847987406931</v>
      </c>
      <c r="Y89">
        <f>IF(ISBLANK(HLOOKUP(Y$1, m_preprocess!$1:$1048576, $D89, FALSE)), "", HLOOKUP(Y$1, m_preprocess!$1:$1048576, $D89, FALSE))</f>
        <v>16.625821750013252</v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66.57054409951904</v>
      </c>
    </row>
    <row r="90" spans="1:27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>
        <f>IF(ISBLANK(HLOOKUP(H$1, m_preprocess!$1:$1048576, $D90, FALSE)), "", HLOOKUP(H$1, m_preprocess!$1:$1048576, $D90, FALSE))</f>
        <v>4696.984092818243</v>
      </c>
      <c r="I90">
        <f>IF(ISBLANK(HLOOKUP(I$1, m_preprocess!$1:$1048576, $D90, FALSE)), "", HLOOKUP(I$1, m_preprocess!$1:$1048576, $D90, FALSE))</f>
        <v>28471.644571941175</v>
      </c>
      <c r="J90">
        <f>IF(ISBLANK(HLOOKUP(J$1, m_preprocess!$1:$1048576, $D90, FALSE)), "", HLOOKUP(J$1, m_preprocess!$1:$1048576, $D90, FALSE))</f>
        <v>86.711667382552235</v>
      </c>
      <c r="K90" t="str">
        <f>IF(ISBLANK(HLOOKUP(K$1, m_preprocess!$1:$1048576, $D90, FALSE)), "", HLOOKUP(K$1, m_preprocess!$1:$1048576, $D90, FALSE))</f>
        <v/>
      </c>
      <c r="L90" t="str">
        <f>IF(ISBLANK(HLOOKUP(L$1, m_preprocess!$1:$1048576, $D90, FALSE)), "", HLOOKUP(L$1, m_preprocess!$1:$1048576, $D90, FALSE))</f>
        <v/>
      </c>
      <c r="M90" t="str">
        <f>IF(ISBLANK(HLOOKUP(M$1, m_preprocess!$1:$1048576, $D90, FALSE)), "", HLOOKUP(M$1, m_preprocess!$1:$1048576, $D90, FALSE))</f>
        <v/>
      </c>
      <c r="N90" t="str">
        <f>IF(ISBLANK(HLOOKUP(N$1, m_preprocess!$1:$1048576, $D90, FALSE)), "", HLOOKUP(N$1, m_preprocess!$1:$1048576, $D90, FALSE))</f>
        <v/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>
        <f>IF(ISBLANK(HLOOKUP(Q$1, m_preprocess!$1:$1048576, $D90, FALSE)), "", HLOOKUP(Q$1, m_preprocess!$1:$1048576, $D90, FALSE))</f>
        <v>3436</v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41.6336440105813</v>
      </c>
      <c r="V90">
        <f>IF(ISBLANK(HLOOKUP(V$1, m_preprocess!$1:$1048576, $D90, FALSE)), "", HLOOKUP(V$1, m_preprocess!$1:$1048576, $D90, FALSE))</f>
        <v>388.9</v>
      </c>
      <c r="W90">
        <f>IF(ISBLANK(HLOOKUP(W$1, m_preprocess!$1:$1048576, $D90, FALSE)), "", HLOOKUP(W$1, m_preprocess!$1:$1048576, $D90, FALSE))</f>
        <v>37092.607600000003</v>
      </c>
      <c r="X90">
        <f>IF(ISBLANK(HLOOKUP(X$1, m_preprocess!$1:$1048576, $D90, FALSE)), "", HLOOKUP(X$1, m_preprocess!$1:$1048576, $D90, FALSE))</f>
        <v>64.551098232308789</v>
      </c>
      <c r="Y90">
        <f>IF(ISBLANK(HLOOKUP(Y$1, m_preprocess!$1:$1048576, $D90, FALSE)), "", HLOOKUP(Y$1, m_preprocess!$1:$1048576, $D90, FALSE))</f>
        <v>16.664285514551278</v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66.711531018192289</v>
      </c>
    </row>
    <row r="91" spans="1:27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>
        <f>IF(ISBLANK(HLOOKUP(H$1, m_preprocess!$1:$1048576, $D91, FALSE)), "", HLOOKUP(H$1, m_preprocess!$1:$1048576, $D91, FALSE))</f>
        <v>4719.6700829859965</v>
      </c>
      <c r="I91">
        <f>IF(ISBLANK(HLOOKUP(I$1, m_preprocess!$1:$1048576, $D91, FALSE)), "", HLOOKUP(I$1, m_preprocess!$1:$1048576, $D91, FALSE))</f>
        <v>28700.869855140998</v>
      </c>
      <c r="J91">
        <f>IF(ISBLANK(HLOOKUP(J$1, m_preprocess!$1:$1048576, $D91, FALSE)), "", HLOOKUP(J$1, m_preprocess!$1:$1048576, $D91, FALSE))</f>
        <v>89.356454876670114</v>
      </c>
      <c r="K91" t="str">
        <f>IF(ISBLANK(HLOOKUP(K$1, m_preprocess!$1:$1048576, $D91, FALSE)), "", HLOOKUP(K$1, m_preprocess!$1:$1048576, $D91, FALSE))</f>
        <v/>
      </c>
      <c r="L91" t="str">
        <f>IF(ISBLANK(HLOOKUP(L$1, m_preprocess!$1:$1048576, $D91, FALSE)), "", HLOOKUP(L$1, m_preprocess!$1:$1048576, $D91, FALSE))</f>
        <v/>
      </c>
      <c r="M91" t="str">
        <f>IF(ISBLANK(HLOOKUP(M$1, m_preprocess!$1:$1048576, $D91, FALSE)), "", HLOOKUP(M$1, m_preprocess!$1:$1048576, $D91, FALSE))</f>
        <v/>
      </c>
      <c r="N91" t="str">
        <f>IF(ISBLANK(HLOOKUP(N$1, m_preprocess!$1:$1048576, $D91, FALSE)), "", HLOOKUP(N$1, m_preprocess!$1:$1048576, $D91, FALSE))</f>
        <v/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>
        <f>IF(ISBLANK(HLOOKUP(Q$1, m_preprocess!$1:$1048576, $D91, FALSE)), "", HLOOKUP(Q$1, m_preprocess!$1:$1048576, $D91, FALSE))</f>
        <v>3268</v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41.595605963062397</v>
      </c>
      <c r="V91">
        <f>IF(ISBLANK(HLOOKUP(V$1, m_preprocess!$1:$1048576, $D91, FALSE)), "", HLOOKUP(V$1, m_preprocess!$1:$1048576, $D91, FALSE))</f>
        <v>346.3</v>
      </c>
      <c r="W91">
        <f>IF(ISBLANK(HLOOKUP(W$1, m_preprocess!$1:$1048576, $D91, FALSE)), "", HLOOKUP(W$1, m_preprocess!$1:$1048576, $D91, FALSE))</f>
        <v>37231.926529999997</v>
      </c>
      <c r="X91">
        <f>IF(ISBLANK(HLOOKUP(X$1, m_preprocess!$1:$1048576, $D91, FALSE)), "", HLOOKUP(X$1, m_preprocess!$1:$1048576, $D91, FALSE))</f>
        <v>63.192193617249643</v>
      </c>
      <c r="Y91">
        <f>IF(ISBLANK(HLOOKUP(Y$1, m_preprocess!$1:$1048576, $D91, FALSE)), "", HLOOKUP(Y$1, m_preprocess!$1:$1048576, $D91, FALSE))</f>
        <v>16.598513969928216</v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66.864419430000311</v>
      </c>
    </row>
    <row r="92" spans="1:27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>
        <f>IF(ISBLANK(HLOOKUP(H$1, m_preprocess!$1:$1048576, $D92, FALSE)), "", HLOOKUP(H$1, m_preprocess!$1:$1048576, $D92, FALSE))</f>
        <v>4637.237561545754</v>
      </c>
      <c r="I92">
        <f>IF(ISBLANK(HLOOKUP(I$1, m_preprocess!$1:$1048576, $D92, FALSE)), "", HLOOKUP(I$1, m_preprocess!$1:$1048576, $D92, FALSE))</f>
        <v>28965.790093650572</v>
      </c>
      <c r="J92">
        <f>IF(ISBLANK(HLOOKUP(J$1, m_preprocess!$1:$1048576, $D92, FALSE)), "", HLOOKUP(J$1, m_preprocess!$1:$1048576, $D92, FALSE))</f>
        <v>91.005310502423356</v>
      </c>
      <c r="K92" t="str">
        <f>IF(ISBLANK(HLOOKUP(K$1, m_preprocess!$1:$1048576, $D92, FALSE)), "", HLOOKUP(K$1, m_preprocess!$1:$1048576, $D92, FALSE))</f>
        <v/>
      </c>
      <c r="L92" t="str">
        <f>IF(ISBLANK(HLOOKUP(L$1, m_preprocess!$1:$1048576, $D92, FALSE)), "", HLOOKUP(L$1, m_preprocess!$1:$1048576, $D92, FALSE))</f>
        <v/>
      </c>
      <c r="M92" t="str">
        <f>IF(ISBLANK(HLOOKUP(M$1, m_preprocess!$1:$1048576, $D92, FALSE)), "", HLOOKUP(M$1, m_preprocess!$1:$1048576, $D92, FALSE))</f>
        <v/>
      </c>
      <c r="N92" t="str">
        <f>IF(ISBLANK(HLOOKUP(N$1, m_preprocess!$1:$1048576, $D92, FALSE)), "", HLOOKUP(N$1, m_preprocess!$1:$1048576, $D92, FALSE))</f>
        <v/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>
        <f>IF(ISBLANK(HLOOKUP(Q$1, m_preprocess!$1:$1048576, $D92, FALSE)), "", HLOOKUP(Q$1, m_preprocess!$1:$1048576, $D92, FALSE))</f>
        <v>3472</v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43.803814721654</v>
      </c>
      <c r="V92">
        <f>IF(ISBLANK(HLOOKUP(V$1, m_preprocess!$1:$1048576, $D92, FALSE)), "", HLOOKUP(V$1, m_preprocess!$1:$1048576, $D92, FALSE))</f>
        <v>396.4</v>
      </c>
      <c r="W92">
        <f>IF(ISBLANK(HLOOKUP(W$1, m_preprocess!$1:$1048576, $D92, FALSE)), "", HLOOKUP(W$1, m_preprocess!$1:$1048576, $D92, FALSE))</f>
        <v>37422.640910000002</v>
      </c>
      <c r="X92">
        <f>IF(ISBLANK(HLOOKUP(X$1, m_preprocess!$1:$1048576, $D92, FALSE)), "", HLOOKUP(X$1, m_preprocess!$1:$1048576, $D92, FALSE))</f>
        <v>64.339256438234145</v>
      </c>
      <c r="Y92">
        <f>IF(ISBLANK(HLOOKUP(Y$1, m_preprocess!$1:$1048576, $D92, FALSE)), "", HLOOKUP(Y$1, m_preprocess!$1:$1048576, $D92, FALSE))</f>
        <v>16.603681678069197</v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66.953222878775009</v>
      </c>
    </row>
    <row r="93" spans="1:27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>
        <f>IF(ISBLANK(HLOOKUP(H$1, m_preprocess!$1:$1048576, $D93, FALSE)), "", HLOOKUP(H$1, m_preprocess!$1:$1048576, $D93, FALSE))</f>
        <v>4624.8969584927218</v>
      </c>
      <c r="I93">
        <f>IF(ISBLANK(HLOOKUP(I$1, m_preprocess!$1:$1048576, $D93, FALSE)), "", HLOOKUP(I$1, m_preprocess!$1:$1048576, $D93, FALSE))</f>
        <v>28582.706986626148</v>
      </c>
      <c r="J93">
        <f>IF(ISBLANK(HLOOKUP(J$1, m_preprocess!$1:$1048576, $D93, FALSE)), "", HLOOKUP(J$1, m_preprocess!$1:$1048576, $D93, FALSE))</f>
        <v>91.229199381468945</v>
      </c>
      <c r="K93" t="str">
        <f>IF(ISBLANK(HLOOKUP(K$1, m_preprocess!$1:$1048576, $D93, FALSE)), "", HLOOKUP(K$1, m_preprocess!$1:$1048576, $D93, FALSE))</f>
        <v/>
      </c>
      <c r="L93" t="str">
        <f>IF(ISBLANK(HLOOKUP(L$1, m_preprocess!$1:$1048576, $D93, FALSE)), "", HLOOKUP(L$1, m_preprocess!$1:$1048576, $D93, FALSE))</f>
        <v/>
      </c>
      <c r="M93" t="str">
        <f>IF(ISBLANK(HLOOKUP(M$1, m_preprocess!$1:$1048576, $D93, FALSE)), "", HLOOKUP(M$1, m_preprocess!$1:$1048576, $D93, FALSE))</f>
        <v/>
      </c>
      <c r="N93" t="str">
        <f>IF(ISBLANK(HLOOKUP(N$1, m_preprocess!$1:$1048576, $D93, FALSE)), "", HLOOKUP(N$1, m_preprocess!$1:$1048576, $D93, FALSE))</f>
        <v/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>
        <f>IF(ISBLANK(HLOOKUP(Q$1, m_preprocess!$1:$1048576, $D93, FALSE)), "", HLOOKUP(Q$1, m_preprocess!$1:$1048576, $D93, FALSE))</f>
        <v>3330</v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42.276286813398897</v>
      </c>
      <c r="V93">
        <f>IF(ISBLANK(HLOOKUP(V$1, m_preprocess!$1:$1048576, $D93, FALSE)), "", HLOOKUP(V$1, m_preprocess!$1:$1048576, $D93, FALSE))</f>
        <v>371.6</v>
      </c>
      <c r="W93">
        <f>IF(ISBLANK(HLOOKUP(W$1, m_preprocess!$1:$1048576, $D93, FALSE)), "", HLOOKUP(W$1, m_preprocess!$1:$1048576, $D93, FALSE))</f>
        <v>37422.22537</v>
      </c>
      <c r="X93">
        <f>IF(ISBLANK(HLOOKUP(X$1, m_preprocess!$1:$1048576, $D93, FALSE)), "", HLOOKUP(X$1, m_preprocess!$1:$1048576, $D93, FALSE))</f>
        <v>64.549009129762808</v>
      </c>
      <c r="Y93">
        <f>IF(ISBLANK(HLOOKUP(Y$1, m_preprocess!$1:$1048576, $D93, FALSE)), "", HLOOKUP(Y$1, m_preprocess!$1:$1048576, $D93, FALSE))</f>
        <v>16.613172375027101</v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67.126252278964927</v>
      </c>
    </row>
    <row r="94" spans="1:27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>
        <f>IF(ISBLANK(HLOOKUP(H$1, m_preprocess!$1:$1048576, $D94, FALSE)), "", HLOOKUP(H$1, m_preprocess!$1:$1048576, $D94, FALSE))</f>
        <v>4735.3529232671244</v>
      </c>
      <c r="I94">
        <f>IF(ISBLANK(HLOOKUP(I$1, m_preprocess!$1:$1048576, $D94, FALSE)), "", HLOOKUP(I$1, m_preprocess!$1:$1048576, $D94, FALSE))</f>
        <v>28389.18113660668</v>
      </c>
      <c r="J94">
        <f>IF(ISBLANK(HLOOKUP(J$1, m_preprocess!$1:$1048576, $D94, FALSE)), "", HLOOKUP(J$1, m_preprocess!$1:$1048576, $D94, FALSE))</f>
        <v>92.74126411949868</v>
      </c>
      <c r="K94" t="str">
        <f>IF(ISBLANK(HLOOKUP(K$1, m_preprocess!$1:$1048576, $D94, FALSE)), "", HLOOKUP(K$1, m_preprocess!$1:$1048576, $D94, FALSE))</f>
        <v/>
      </c>
      <c r="L94" t="str">
        <f>IF(ISBLANK(HLOOKUP(L$1, m_preprocess!$1:$1048576, $D94, FALSE)), "", HLOOKUP(L$1, m_preprocess!$1:$1048576, $D94, FALSE))</f>
        <v/>
      </c>
      <c r="M94" t="str">
        <f>IF(ISBLANK(HLOOKUP(M$1, m_preprocess!$1:$1048576, $D94, FALSE)), "", HLOOKUP(M$1, m_preprocess!$1:$1048576, $D94, FALSE))</f>
        <v/>
      </c>
      <c r="N94" t="str">
        <f>IF(ISBLANK(HLOOKUP(N$1, m_preprocess!$1:$1048576, $D94, FALSE)), "", HLOOKUP(N$1, m_preprocess!$1:$1048576, $D94, FALSE))</f>
        <v/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>
        <f>IF(ISBLANK(HLOOKUP(Q$1, m_preprocess!$1:$1048576, $D94, FALSE)), "", HLOOKUP(Q$1, m_preprocess!$1:$1048576, $D94, FALSE))</f>
        <v>3135</v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46.728740375599997</v>
      </c>
      <c r="V94">
        <f>IF(ISBLANK(HLOOKUP(V$1, m_preprocess!$1:$1048576, $D94, FALSE)), "", HLOOKUP(V$1, m_preprocess!$1:$1048576, $D94, FALSE))</f>
        <v>369.1</v>
      </c>
      <c r="W94">
        <f>IF(ISBLANK(HLOOKUP(W$1, m_preprocess!$1:$1048576, $D94, FALSE)), "", HLOOKUP(W$1, m_preprocess!$1:$1048576, $D94, FALSE))</f>
        <v>37512.791940000003</v>
      </c>
      <c r="X94">
        <f>IF(ISBLANK(HLOOKUP(X$1, m_preprocess!$1:$1048576, $D94, FALSE)), "", HLOOKUP(X$1, m_preprocess!$1:$1048576, $D94, FALSE))</f>
        <v>63.776332093619281</v>
      </c>
      <c r="Y94">
        <f>IF(ISBLANK(HLOOKUP(Y$1, m_preprocess!$1:$1048576, $D94, FALSE)), "", HLOOKUP(Y$1, m_preprocess!$1:$1048576, $D94, FALSE))</f>
        <v>16.611049457096701</v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67.534565043434228</v>
      </c>
    </row>
    <row r="95" spans="1:27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>
        <f>IF(ISBLANK(HLOOKUP(H$1, m_preprocess!$1:$1048576, $D95, FALSE)), "", HLOOKUP(H$1, m_preprocess!$1:$1048576, $D95, FALSE))</f>
        <v>4625.3413181660007</v>
      </c>
      <c r="I95">
        <f>IF(ISBLANK(HLOOKUP(I$1, m_preprocess!$1:$1048576, $D95, FALSE)), "", HLOOKUP(I$1, m_preprocess!$1:$1048576, $D95, FALSE))</f>
        <v>28584.556066214798</v>
      </c>
      <c r="J95">
        <f>IF(ISBLANK(HLOOKUP(J$1, m_preprocess!$1:$1048576, $D95, FALSE)), "", HLOOKUP(J$1, m_preprocess!$1:$1048576, $D95, FALSE))</f>
        <v>91.821126749745986</v>
      </c>
      <c r="K95" t="str">
        <f>IF(ISBLANK(HLOOKUP(K$1, m_preprocess!$1:$1048576, $D95, FALSE)), "", HLOOKUP(K$1, m_preprocess!$1:$1048576, $D95, FALSE))</f>
        <v/>
      </c>
      <c r="L95" t="str">
        <f>IF(ISBLANK(HLOOKUP(L$1, m_preprocess!$1:$1048576, $D95, FALSE)), "", HLOOKUP(L$1, m_preprocess!$1:$1048576, $D95, FALSE))</f>
        <v/>
      </c>
      <c r="M95" t="str">
        <f>IF(ISBLANK(HLOOKUP(M$1, m_preprocess!$1:$1048576, $D95, FALSE)), "", HLOOKUP(M$1, m_preprocess!$1:$1048576, $D95, FALSE))</f>
        <v/>
      </c>
      <c r="N95" t="str">
        <f>IF(ISBLANK(HLOOKUP(N$1, m_preprocess!$1:$1048576, $D95, FALSE)), "", HLOOKUP(N$1, m_preprocess!$1:$1048576, $D95, FALSE))</f>
        <v/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>
        <f>IF(ISBLANK(HLOOKUP(Q$1, m_preprocess!$1:$1048576, $D95, FALSE)), "", HLOOKUP(Q$1, m_preprocess!$1:$1048576, $D95, FALSE))</f>
        <v>3269</v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44.038049014269802</v>
      </c>
      <c r="V95">
        <f>IF(ISBLANK(HLOOKUP(V$1, m_preprocess!$1:$1048576, $D95, FALSE)), "", HLOOKUP(V$1, m_preprocess!$1:$1048576, $D95, FALSE))</f>
        <v>409.8</v>
      </c>
      <c r="W95">
        <f>IF(ISBLANK(HLOOKUP(W$1, m_preprocess!$1:$1048576, $D95, FALSE)), "", HLOOKUP(W$1, m_preprocess!$1:$1048576, $D95, FALSE))</f>
        <v>37671.624380000001</v>
      </c>
      <c r="X95">
        <f>IF(ISBLANK(HLOOKUP(X$1, m_preprocess!$1:$1048576, $D95, FALSE)), "", HLOOKUP(X$1, m_preprocess!$1:$1048576, $D95, FALSE))</f>
        <v>62.78827790240183</v>
      </c>
      <c r="Y95">
        <f>IF(ISBLANK(HLOOKUP(Y$1, m_preprocess!$1:$1048576, $D95, FALSE)), "", HLOOKUP(Y$1, m_preprocess!$1:$1048576, $D95, FALSE))</f>
        <v>15.515386365888872</v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67.942877807903528</v>
      </c>
    </row>
    <row r="96" spans="1:27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>
        <f>IF(ISBLANK(HLOOKUP(H$1, m_preprocess!$1:$1048576, $D96, FALSE)), "", HLOOKUP(H$1, m_preprocess!$1:$1048576, $D96, FALSE))</f>
        <v>4659.9026927166624</v>
      </c>
      <c r="I96">
        <f>IF(ISBLANK(HLOOKUP(I$1, m_preprocess!$1:$1048576, $D96, FALSE)), "", HLOOKUP(I$1, m_preprocess!$1:$1048576, $D96, FALSE))</f>
        <v>28798.256728784359</v>
      </c>
      <c r="J96">
        <f>IF(ISBLANK(HLOOKUP(J$1, m_preprocess!$1:$1048576, $D96, FALSE)), "", HLOOKUP(J$1, m_preprocess!$1:$1048576, $D96, FALSE))</f>
        <v>92.356885172292053</v>
      </c>
      <c r="K96" t="str">
        <f>IF(ISBLANK(HLOOKUP(K$1, m_preprocess!$1:$1048576, $D96, FALSE)), "", HLOOKUP(K$1, m_preprocess!$1:$1048576, $D96, FALSE))</f>
        <v/>
      </c>
      <c r="L96" t="str">
        <f>IF(ISBLANK(HLOOKUP(L$1, m_preprocess!$1:$1048576, $D96, FALSE)), "", HLOOKUP(L$1, m_preprocess!$1:$1048576, $D96, FALSE))</f>
        <v/>
      </c>
      <c r="M96" t="str">
        <f>IF(ISBLANK(HLOOKUP(M$1, m_preprocess!$1:$1048576, $D96, FALSE)), "", HLOOKUP(M$1, m_preprocess!$1:$1048576, $D96, FALSE))</f>
        <v/>
      </c>
      <c r="N96" t="str">
        <f>IF(ISBLANK(HLOOKUP(N$1, m_preprocess!$1:$1048576, $D96, FALSE)), "", HLOOKUP(N$1, m_preprocess!$1:$1048576, $D96, FALSE))</f>
        <v/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>
        <f>IF(ISBLANK(HLOOKUP(Q$1, m_preprocess!$1:$1048576, $D96, FALSE)), "", HLOOKUP(Q$1, m_preprocess!$1:$1048576, $D96, FALSE))</f>
        <v>3243</v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42.660671293588898</v>
      </c>
      <c r="V96">
        <f>IF(ISBLANK(HLOOKUP(V$1, m_preprocess!$1:$1048576, $D96, FALSE)), "", HLOOKUP(V$1, m_preprocess!$1:$1048576, $D96, FALSE))</f>
        <v>395.6</v>
      </c>
      <c r="W96">
        <f>IF(ISBLANK(HLOOKUP(W$1, m_preprocess!$1:$1048576, $D96, FALSE)), "", HLOOKUP(W$1, m_preprocess!$1:$1048576, $D96, FALSE))</f>
        <v>38172.932350000003</v>
      </c>
      <c r="X96">
        <f>IF(ISBLANK(HLOOKUP(X$1, m_preprocess!$1:$1048576, $D96, FALSE)), "", HLOOKUP(X$1, m_preprocess!$1:$1048576, $D96, FALSE))</f>
        <v>61.093371282001627</v>
      </c>
      <c r="Y96">
        <f>IF(ISBLANK(HLOOKUP(Y$1, m_preprocess!$1:$1048576, $D96, FALSE)), "", HLOOKUP(Y$1, m_preprocess!$1:$1048576, $D96, FALSE))</f>
        <v>16.12919120565623</v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68.172668175351504</v>
      </c>
    </row>
    <row r="97" spans="1:27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>
        <f>IF(ISBLANK(HLOOKUP(H$1, m_preprocess!$1:$1048576, $D97, FALSE)), "", HLOOKUP(H$1, m_preprocess!$1:$1048576, $D97, FALSE))</f>
        <v>5154.7577416937684</v>
      </c>
      <c r="I97">
        <f>IF(ISBLANK(HLOOKUP(I$1, m_preprocess!$1:$1048576, $D97, FALSE)), "", HLOOKUP(I$1, m_preprocess!$1:$1048576, $D97, FALSE))</f>
        <v>29493.753530411552</v>
      </c>
      <c r="J97">
        <f>IF(ISBLANK(HLOOKUP(J$1, m_preprocess!$1:$1048576, $D97, FALSE)), "", HLOOKUP(J$1, m_preprocess!$1:$1048576, $D97, FALSE))</f>
        <v>93.136877111504006</v>
      </c>
      <c r="K97" t="str">
        <f>IF(ISBLANK(HLOOKUP(K$1, m_preprocess!$1:$1048576, $D97, FALSE)), "", HLOOKUP(K$1, m_preprocess!$1:$1048576, $D97, FALSE))</f>
        <v/>
      </c>
      <c r="L97" t="str">
        <f>IF(ISBLANK(HLOOKUP(L$1, m_preprocess!$1:$1048576, $D97, FALSE)), "", HLOOKUP(L$1, m_preprocess!$1:$1048576, $D97, FALSE))</f>
        <v/>
      </c>
      <c r="M97" t="str">
        <f>IF(ISBLANK(HLOOKUP(M$1, m_preprocess!$1:$1048576, $D97, FALSE)), "", HLOOKUP(M$1, m_preprocess!$1:$1048576, $D97, FALSE))</f>
        <v/>
      </c>
      <c r="N97" t="str">
        <f>IF(ISBLANK(HLOOKUP(N$1, m_preprocess!$1:$1048576, $D97, FALSE)), "", HLOOKUP(N$1, m_preprocess!$1:$1048576, $D97, FALSE))</f>
        <v/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>
        <f>IF(ISBLANK(HLOOKUP(Q$1, m_preprocess!$1:$1048576, $D97, FALSE)), "", HLOOKUP(Q$1, m_preprocess!$1:$1048576, $D97, FALSE))</f>
        <v>3374</v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58.560575156448898</v>
      </c>
      <c r="V97">
        <f>IF(ISBLANK(HLOOKUP(V$1, m_preprocess!$1:$1048576, $D97, FALSE)), "", HLOOKUP(V$1, m_preprocess!$1:$1048576, $D97, FALSE))</f>
        <v>394.6</v>
      </c>
      <c r="W97">
        <f>IF(ISBLANK(HLOOKUP(W$1, m_preprocess!$1:$1048576, $D97, FALSE)), "", HLOOKUP(W$1, m_preprocess!$1:$1048576, $D97, FALSE))</f>
        <v>38573.642249999997</v>
      </c>
      <c r="X97">
        <f>IF(ISBLANK(HLOOKUP(X$1, m_preprocess!$1:$1048576, $D97, FALSE)), "", HLOOKUP(X$1, m_preprocess!$1:$1048576, $D97, FALSE))</f>
        <v>60.917312264789821</v>
      </c>
      <c r="Y97">
        <f>IF(ISBLANK(HLOOKUP(Y$1, m_preprocess!$1:$1048576, $D97, FALSE)), "", HLOOKUP(Y$1, m_preprocess!$1:$1048576, $D97, FALSE))</f>
        <v>15.910136839190457</v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68.249570130991458</v>
      </c>
    </row>
    <row r="98" spans="1:27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>
        <f>IF(ISBLANK(HLOOKUP(H$1, m_preprocess!$1:$1048576, $D98, FALSE)), "", HLOOKUP(H$1, m_preprocess!$1:$1048576, $D98, FALSE))</f>
        <v>5125.3837279628005</v>
      </c>
      <c r="I98">
        <f>IF(ISBLANK(HLOOKUP(I$1, m_preprocess!$1:$1048576, $D98, FALSE)), "", HLOOKUP(I$1, m_preprocess!$1:$1048576, $D98, FALSE))</f>
        <v>29955.084058455061</v>
      </c>
      <c r="J98">
        <f>IF(ISBLANK(HLOOKUP(J$1, m_preprocess!$1:$1048576, $D98, FALSE)), "", HLOOKUP(J$1, m_preprocess!$1:$1048576, $D98, FALSE))</f>
        <v>92.414987471542503</v>
      </c>
      <c r="K98" t="str">
        <f>IF(ISBLANK(HLOOKUP(K$1, m_preprocess!$1:$1048576, $D98, FALSE)), "", HLOOKUP(K$1, m_preprocess!$1:$1048576, $D98, FALSE))</f>
        <v/>
      </c>
      <c r="L98" t="str">
        <f>IF(ISBLANK(HLOOKUP(L$1, m_preprocess!$1:$1048576, $D98, FALSE)), "", HLOOKUP(L$1, m_preprocess!$1:$1048576, $D98, FALSE))</f>
        <v/>
      </c>
      <c r="M98" t="str">
        <f>IF(ISBLANK(HLOOKUP(M$1, m_preprocess!$1:$1048576, $D98, FALSE)), "", HLOOKUP(M$1, m_preprocess!$1:$1048576, $D98, FALSE))</f>
        <v/>
      </c>
      <c r="N98" t="str">
        <f>IF(ISBLANK(HLOOKUP(N$1, m_preprocess!$1:$1048576, $D98, FALSE)), "", HLOOKUP(N$1, m_preprocess!$1:$1048576, $D98, FALSE))</f>
        <v/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>
        <f>IF(ISBLANK(HLOOKUP(Q$1, m_preprocess!$1:$1048576, $D98, FALSE)), "", HLOOKUP(Q$1, m_preprocess!$1:$1048576, $D98, FALSE))</f>
        <v>3461</v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41.641652020585198</v>
      </c>
      <c r="V98">
        <f>IF(ISBLANK(HLOOKUP(V$1, m_preprocess!$1:$1048576, $D98, FALSE)), "", HLOOKUP(V$1, m_preprocess!$1:$1048576, $D98, FALSE))</f>
        <v>381.5</v>
      </c>
      <c r="W98">
        <f>IF(ISBLANK(HLOOKUP(W$1, m_preprocess!$1:$1048576, $D98, FALSE)), "", HLOOKUP(W$1, m_preprocess!$1:$1048576, $D98, FALSE))</f>
        <v>38538.272349999999</v>
      </c>
      <c r="X98">
        <f>IF(ISBLANK(HLOOKUP(X$1, m_preprocess!$1:$1048576, $D98, FALSE)), "", HLOOKUP(X$1, m_preprocess!$1:$1048576, $D98, FALSE))</f>
        <v>60.353998686156373</v>
      </c>
      <c r="Y98">
        <f>IF(ISBLANK(HLOOKUP(Y$1, m_preprocess!$1:$1048576, $D98, FALSE)), "", HLOOKUP(Y$1, m_preprocess!$1:$1048576, $D98, FALSE))</f>
        <v>16.279357632514767</v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68.479360498439419</v>
      </c>
    </row>
    <row r="99" spans="1:27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>
        <f>IF(ISBLANK(HLOOKUP(H$1, m_preprocess!$1:$1048576, $D99, FALSE)), "", HLOOKUP(H$1, m_preprocess!$1:$1048576, $D99, FALSE))</f>
        <v>5083.7428264052514</v>
      </c>
      <c r="I99">
        <f>IF(ISBLANK(HLOOKUP(I$1, m_preprocess!$1:$1048576, $D99, FALSE)), "", HLOOKUP(I$1, m_preprocess!$1:$1048576, $D99, FALSE))</f>
        <v>29713.209110849835</v>
      </c>
      <c r="J99">
        <f>IF(ISBLANK(HLOOKUP(J$1, m_preprocess!$1:$1048576, $D99, FALSE)), "", HLOOKUP(J$1, m_preprocess!$1:$1048576, $D99, FALSE))</f>
        <v>91.080779944821955</v>
      </c>
      <c r="K99" t="str">
        <f>IF(ISBLANK(HLOOKUP(K$1, m_preprocess!$1:$1048576, $D99, FALSE)), "", HLOOKUP(K$1, m_preprocess!$1:$1048576, $D99, FALSE))</f>
        <v/>
      </c>
      <c r="L99" t="str">
        <f>IF(ISBLANK(HLOOKUP(L$1, m_preprocess!$1:$1048576, $D99, FALSE)), "", HLOOKUP(L$1, m_preprocess!$1:$1048576, $D99, FALSE))</f>
        <v/>
      </c>
      <c r="M99" t="str">
        <f>IF(ISBLANK(HLOOKUP(M$1, m_preprocess!$1:$1048576, $D99, FALSE)), "", HLOOKUP(M$1, m_preprocess!$1:$1048576, $D99, FALSE))</f>
        <v/>
      </c>
      <c r="N99" t="str">
        <f>IF(ISBLANK(HLOOKUP(N$1, m_preprocess!$1:$1048576, $D99, FALSE)), "", HLOOKUP(N$1, m_preprocess!$1:$1048576, $D99, FALSE))</f>
        <v/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>
        <f>IF(ISBLANK(HLOOKUP(Q$1, m_preprocess!$1:$1048576, $D99, FALSE)), "", HLOOKUP(Q$1, m_preprocess!$1:$1048576, $D99, FALSE))</f>
        <v>3203</v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41.2712815579021</v>
      </c>
      <c r="V99">
        <f>IF(ISBLANK(HLOOKUP(V$1, m_preprocess!$1:$1048576, $D99, FALSE)), "", HLOOKUP(V$1, m_preprocess!$1:$1048576, $D99, FALSE))</f>
        <v>355.8</v>
      </c>
      <c r="W99">
        <f>IF(ISBLANK(HLOOKUP(W$1, m_preprocess!$1:$1048576, $D99, FALSE)), "", HLOOKUP(W$1, m_preprocess!$1:$1048576, $D99, FALSE))</f>
        <v>38835.509409999999</v>
      </c>
      <c r="X99">
        <f>IF(ISBLANK(HLOOKUP(X$1, m_preprocess!$1:$1048576, $D99, FALSE)), "", HLOOKUP(X$1, m_preprocess!$1:$1048576, $D99, FALSE))</f>
        <v>61.304300351924176</v>
      </c>
      <c r="Y99">
        <f>IF(ISBLANK(HLOOKUP(Y$1, m_preprocess!$1:$1048576, $D99, FALSE)), "", HLOOKUP(Y$1, m_preprocess!$1:$1048576, $D99, FALSE))</f>
        <v>16.184114425447888</v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68.268795619901411</v>
      </c>
    </row>
    <row r="100" spans="1:27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>
        <f>IF(ISBLANK(HLOOKUP(H$1, m_preprocess!$1:$1048576, $D100, FALSE)), "", HLOOKUP(H$1, m_preprocess!$1:$1048576, $D100, FALSE))</f>
        <v>5394.8900797787364</v>
      </c>
      <c r="I100">
        <f>IF(ISBLANK(HLOOKUP(I$1, m_preprocess!$1:$1048576, $D100, FALSE)), "", HLOOKUP(I$1, m_preprocess!$1:$1048576, $D100, FALSE))</f>
        <v>29669.796123621323</v>
      </c>
      <c r="J100">
        <f>IF(ISBLANK(HLOOKUP(J$1, m_preprocess!$1:$1048576, $D100, FALSE)), "", HLOOKUP(J$1, m_preprocess!$1:$1048576, $D100, FALSE))</f>
        <v>93.637966765890994</v>
      </c>
      <c r="K100" t="str">
        <f>IF(ISBLANK(HLOOKUP(K$1, m_preprocess!$1:$1048576, $D100, FALSE)), "", HLOOKUP(K$1, m_preprocess!$1:$1048576, $D100, FALSE))</f>
        <v/>
      </c>
      <c r="L100" t="str">
        <f>IF(ISBLANK(HLOOKUP(L$1, m_preprocess!$1:$1048576, $D100, FALSE)), "", HLOOKUP(L$1, m_preprocess!$1:$1048576, $D100, FALSE))</f>
        <v/>
      </c>
      <c r="M100" t="str">
        <f>IF(ISBLANK(HLOOKUP(M$1, m_preprocess!$1:$1048576, $D100, FALSE)), "", HLOOKUP(M$1, m_preprocess!$1:$1048576, $D100, FALSE))</f>
        <v/>
      </c>
      <c r="N100" t="str">
        <f>IF(ISBLANK(HLOOKUP(N$1, m_preprocess!$1:$1048576, $D100, FALSE)), "", HLOOKUP(N$1, m_preprocess!$1:$1048576, $D100, FALSE))</f>
        <v/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>
        <f>IF(ISBLANK(HLOOKUP(Q$1, m_preprocess!$1:$1048576, $D100, FALSE)), "", HLOOKUP(Q$1, m_preprocess!$1:$1048576, $D100, FALSE))</f>
        <v>3638</v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47.857869786158098</v>
      </c>
      <c r="V100">
        <f>IF(ISBLANK(HLOOKUP(V$1, m_preprocess!$1:$1048576, $D100, FALSE)), "", HLOOKUP(V$1, m_preprocess!$1:$1048576, $D100, FALSE))</f>
        <v>395.3</v>
      </c>
      <c r="W100">
        <f>IF(ISBLANK(HLOOKUP(W$1, m_preprocess!$1:$1048576, $D100, FALSE)), "", HLOOKUP(W$1, m_preprocess!$1:$1048576, $D100, FALSE))</f>
        <v>39005.041080000003</v>
      </c>
      <c r="X100">
        <f>IF(ISBLANK(HLOOKUP(X$1, m_preprocess!$1:$1048576, $D100, FALSE)), "", HLOOKUP(X$1, m_preprocess!$1:$1048576, $D100, FALSE))</f>
        <v>61.194765073165563</v>
      </c>
      <c r="Y100">
        <f>IF(ISBLANK(HLOOKUP(Y$1, m_preprocess!$1:$1048576, $D100, FALSE)), "", HLOOKUP(Y$1, m_preprocess!$1:$1048576, $D100, FALSE))</f>
        <v>15.617884302824878</v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68.593797932427435</v>
      </c>
    </row>
    <row r="101" spans="1:27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>
        <f>IF(ISBLANK(HLOOKUP(H$1, m_preprocess!$1:$1048576, $D101, FALSE)), "", HLOOKUP(H$1, m_preprocess!$1:$1048576, $D101, FALSE))</f>
        <v>5375.5575524319102</v>
      </c>
      <c r="I101">
        <f>IF(ISBLANK(HLOOKUP(I$1, m_preprocess!$1:$1048576, $D101, FALSE)), "", HLOOKUP(I$1, m_preprocess!$1:$1048576, $D101, FALSE))</f>
        <v>30101.412740553133</v>
      </c>
      <c r="J101">
        <f>IF(ISBLANK(HLOOKUP(J$1, m_preprocess!$1:$1048576, $D101, FALSE)), "", HLOOKUP(J$1, m_preprocess!$1:$1048576, $D101, FALSE))</f>
        <v>94.75452311437607</v>
      </c>
      <c r="K101" t="str">
        <f>IF(ISBLANK(HLOOKUP(K$1, m_preprocess!$1:$1048576, $D101, FALSE)), "", HLOOKUP(K$1, m_preprocess!$1:$1048576, $D101, FALSE))</f>
        <v/>
      </c>
      <c r="L101" t="str">
        <f>IF(ISBLANK(HLOOKUP(L$1, m_preprocess!$1:$1048576, $D101, FALSE)), "", HLOOKUP(L$1, m_preprocess!$1:$1048576, $D101, FALSE))</f>
        <v/>
      </c>
      <c r="M101" t="str">
        <f>IF(ISBLANK(HLOOKUP(M$1, m_preprocess!$1:$1048576, $D101, FALSE)), "", HLOOKUP(M$1, m_preprocess!$1:$1048576, $D101, FALSE))</f>
        <v/>
      </c>
      <c r="N101" t="str">
        <f>IF(ISBLANK(HLOOKUP(N$1, m_preprocess!$1:$1048576, $D101, FALSE)), "", HLOOKUP(N$1, m_preprocess!$1:$1048576, $D101, FALSE))</f>
        <v/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>
        <f>IF(ISBLANK(HLOOKUP(Q$1, m_preprocess!$1:$1048576, $D101, FALSE)), "", HLOOKUP(Q$1, m_preprocess!$1:$1048576, $D101, FALSE))</f>
        <v>3410</v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45.367378674926996</v>
      </c>
      <c r="V101">
        <f>IF(ISBLANK(HLOOKUP(V$1, m_preprocess!$1:$1048576, $D101, FALSE)), "", HLOOKUP(V$1, m_preprocess!$1:$1048576, $D101, FALSE))</f>
        <v>374.8</v>
      </c>
      <c r="W101">
        <f>IF(ISBLANK(HLOOKUP(W$1, m_preprocess!$1:$1048576, $D101, FALSE)), "", HLOOKUP(W$1, m_preprocess!$1:$1048576, $D101, FALSE))</f>
        <v>39309.417410000002</v>
      </c>
      <c r="X101">
        <f>IF(ISBLANK(HLOOKUP(X$1, m_preprocess!$1:$1048576, $D101, FALSE)), "", HLOOKUP(X$1, m_preprocess!$1:$1048576, $D101, FALSE))</f>
        <v>59.727207397106362</v>
      </c>
      <c r="Y101">
        <f>IF(ISBLANK(HLOOKUP(Y$1, m_preprocess!$1:$1048576, $D101, FALSE)), "", HLOOKUP(Y$1, m_preprocess!$1:$1048576, $D101, FALSE))</f>
        <v>15.501060406840734</v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68.906898751818701</v>
      </c>
    </row>
    <row r="102" spans="1:27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>
        <f>IF(ISBLANK(HLOOKUP(H$1, m_preprocess!$1:$1048576, $D102, FALSE)), "", HLOOKUP(H$1, m_preprocess!$1:$1048576, $D102, FALSE))</f>
        <v>5344.6749205107153</v>
      </c>
      <c r="I102">
        <f>IF(ISBLANK(HLOOKUP(I$1, m_preprocess!$1:$1048576, $D102, FALSE)), "", HLOOKUP(I$1, m_preprocess!$1:$1048576, $D102, FALSE))</f>
        <v>30067.724901571393</v>
      </c>
      <c r="J102">
        <f>IF(ISBLANK(HLOOKUP(J$1, m_preprocess!$1:$1048576, $D102, FALSE)), "", HLOOKUP(J$1, m_preprocess!$1:$1048576, $D102, FALSE))</f>
        <v>95.167514727762125</v>
      </c>
      <c r="K102" t="str">
        <f>IF(ISBLANK(HLOOKUP(K$1, m_preprocess!$1:$1048576, $D102, FALSE)), "", HLOOKUP(K$1, m_preprocess!$1:$1048576, $D102, FALSE))</f>
        <v/>
      </c>
      <c r="L102" t="str">
        <f>IF(ISBLANK(HLOOKUP(L$1, m_preprocess!$1:$1048576, $D102, FALSE)), "", HLOOKUP(L$1, m_preprocess!$1:$1048576, $D102, FALSE))</f>
        <v/>
      </c>
      <c r="M102" t="str">
        <f>IF(ISBLANK(HLOOKUP(M$1, m_preprocess!$1:$1048576, $D102, FALSE)), "", HLOOKUP(M$1, m_preprocess!$1:$1048576, $D102, FALSE))</f>
        <v/>
      </c>
      <c r="N102" t="str">
        <f>IF(ISBLANK(HLOOKUP(N$1, m_preprocess!$1:$1048576, $D102, FALSE)), "", HLOOKUP(N$1, m_preprocess!$1:$1048576, $D102, FALSE))</f>
        <v/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>
        <f>IF(ISBLANK(HLOOKUP(Q$1, m_preprocess!$1:$1048576, $D102, FALSE)), "", HLOOKUP(Q$1, m_preprocess!$1:$1048576, $D102, FALSE))</f>
        <v>3489</v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44.934946134713201</v>
      </c>
      <c r="V102">
        <f>IF(ISBLANK(HLOOKUP(V$1, m_preprocess!$1:$1048576, $D102, FALSE)), "", HLOOKUP(V$1, m_preprocess!$1:$1048576, $D102, FALSE))</f>
        <v>413.7</v>
      </c>
      <c r="W102">
        <f>IF(ISBLANK(HLOOKUP(W$1, m_preprocess!$1:$1048576, $D102, FALSE)), "", HLOOKUP(W$1, m_preprocess!$1:$1048576, $D102, FALSE))</f>
        <v>39626.194770000002</v>
      </c>
      <c r="X102">
        <f>IF(ISBLANK(HLOOKUP(X$1, m_preprocess!$1:$1048576, $D102, FALSE)), "", HLOOKUP(X$1, m_preprocess!$1:$1048576, $D102, FALSE))</f>
        <v>59.561123519832272</v>
      </c>
      <c r="Y102">
        <f>IF(ISBLANK(HLOOKUP(Y$1, m_preprocess!$1:$1048576, $D102, FALSE)), "", HLOOKUP(Y$1, m_preprocess!$1:$1048576, $D102, FALSE))</f>
        <v>16.731143708069691</v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69.206267079131408</v>
      </c>
    </row>
    <row r="103" spans="1:27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>
        <f>IF(ISBLANK(HLOOKUP(H$1, m_preprocess!$1:$1048576, $D103, FALSE)), "", HLOOKUP(H$1, m_preprocess!$1:$1048576, $D103, FALSE))</f>
        <v>5371.5721637292481</v>
      </c>
      <c r="I103">
        <f>IF(ISBLANK(HLOOKUP(I$1, m_preprocess!$1:$1048576, $D103, FALSE)), "", HLOOKUP(I$1, m_preprocess!$1:$1048576, $D103, FALSE))</f>
        <v>30265.210962031135</v>
      </c>
      <c r="J103">
        <f>IF(ISBLANK(HLOOKUP(J$1, m_preprocess!$1:$1048576, $D103, FALSE)), "", HLOOKUP(J$1, m_preprocess!$1:$1048576, $D103, FALSE))</f>
        <v>96.17554982982827</v>
      </c>
      <c r="K103" t="str">
        <f>IF(ISBLANK(HLOOKUP(K$1, m_preprocess!$1:$1048576, $D103, FALSE)), "", HLOOKUP(K$1, m_preprocess!$1:$1048576, $D103, FALSE))</f>
        <v/>
      </c>
      <c r="L103" t="str">
        <f>IF(ISBLANK(HLOOKUP(L$1, m_preprocess!$1:$1048576, $D103, FALSE)), "", HLOOKUP(L$1, m_preprocess!$1:$1048576, $D103, FALSE))</f>
        <v/>
      </c>
      <c r="M103" t="str">
        <f>IF(ISBLANK(HLOOKUP(M$1, m_preprocess!$1:$1048576, $D103, FALSE)), "", HLOOKUP(M$1, m_preprocess!$1:$1048576, $D103, FALSE))</f>
        <v/>
      </c>
      <c r="N103" t="str">
        <f>IF(ISBLANK(HLOOKUP(N$1, m_preprocess!$1:$1048576, $D103, FALSE)), "", HLOOKUP(N$1, m_preprocess!$1:$1048576, $D103, FALSE))</f>
        <v/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>
        <f>IF(ISBLANK(HLOOKUP(Q$1, m_preprocess!$1:$1048576, $D103, FALSE)), "", HLOOKUP(Q$1, m_preprocess!$1:$1048576, $D103, FALSE))</f>
        <v>3392</v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46.212223730344597</v>
      </c>
      <c r="V103">
        <f>IF(ISBLANK(HLOOKUP(V$1, m_preprocess!$1:$1048576, $D103, FALSE)), "", HLOOKUP(V$1, m_preprocess!$1:$1048576, $D103, FALSE))</f>
        <v>379.9</v>
      </c>
      <c r="W103">
        <f>IF(ISBLANK(HLOOKUP(W$1, m_preprocess!$1:$1048576, $D103, FALSE)), "", HLOOKUP(W$1, m_preprocess!$1:$1048576, $D103, FALSE))</f>
        <v>40010.25174</v>
      </c>
      <c r="X103">
        <f>IF(ISBLANK(HLOOKUP(X$1, m_preprocess!$1:$1048576, $D103, FALSE)), "", HLOOKUP(X$1, m_preprocess!$1:$1048576, $D103, FALSE))</f>
        <v>58.945735033606041</v>
      </c>
      <c r="Y103">
        <f>IF(ISBLANK(HLOOKUP(Y$1, m_preprocess!$1:$1048576, $D103, FALSE)), "", HLOOKUP(Y$1, m_preprocess!$1:$1048576, $D103, FALSE))</f>
        <v>17.105997875907157</v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69.24471805695137</v>
      </c>
    </row>
    <row r="104" spans="1:27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>
        <f>IF(ISBLANK(HLOOKUP(H$1, m_preprocess!$1:$1048576, $D104, FALSE)), "", HLOOKUP(H$1, m_preprocess!$1:$1048576, $D104, FALSE))</f>
        <v>5350.9673565637931</v>
      </c>
      <c r="I104">
        <f>IF(ISBLANK(HLOOKUP(I$1, m_preprocess!$1:$1048576, $D104, FALSE)), "", HLOOKUP(I$1, m_preprocess!$1:$1048576, $D104, FALSE))</f>
        <v>30443.624336496243</v>
      </c>
      <c r="J104">
        <f>IF(ISBLANK(HLOOKUP(J$1, m_preprocess!$1:$1048576, $D104, FALSE)), "", HLOOKUP(J$1, m_preprocess!$1:$1048576, $D104, FALSE))</f>
        <v>102.51176757144931</v>
      </c>
      <c r="K104" t="str">
        <f>IF(ISBLANK(HLOOKUP(K$1, m_preprocess!$1:$1048576, $D104, FALSE)), "", HLOOKUP(K$1, m_preprocess!$1:$1048576, $D104, FALSE))</f>
        <v/>
      </c>
      <c r="L104" t="str">
        <f>IF(ISBLANK(HLOOKUP(L$1, m_preprocess!$1:$1048576, $D104, FALSE)), "", HLOOKUP(L$1, m_preprocess!$1:$1048576, $D104, FALSE))</f>
        <v/>
      </c>
      <c r="M104" t="str">
        <f>IF(ISBLANK(HLOOKUP(M$1, m_preprocess!$1:$1048576, $D104, FALSE)), "", HLOOKUP(M$1, m_preprocess!$1:$1048576, $D104, FALSE))</f>
        <v/>
      </c>
      <c r="N104" t="str">
        <f>IF(ISBLANK(HLOOKUP(N$1, m_preprocess!$1:$1048576, $D104, FALSE)), "", HLOOKUP(N$1, m_preprocess!$1:$1048576, $D104, FALSE))</f>
        <v/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>
        <f>IF(ISBLANK(HLOOKUP(Q$1, m_preprocess!$1:$1048576, $D104, FALSE)), "", HLOOKUP(Q$1, m_preprocess!$1:$1048576, $D104, FALSE))</f>
        <v>3490</v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45.573584932528902</v>
      </c>
      <c r="V104">
        <f>IF(ISBLANK(HLOOKUP(V$1, m_preprocess!$1:$1048576, $D104, FALSE)), "", HLOOKUP(V$1, m_preprocess!$1:$1048576, $D104, FALSE))</f>
        <v>404.6</v>
      </c>
      <c r="W104">
        <f>IF(ISBLANK(HLOOKUP(W$1, m_preprocess!$1:$1048576, $D104, FALSE)), "", HLOOKUP(W$1, m_preprocess!$1:$1048576, $D104, FALSE))</f>
        <v>40710.879679999998</v>
      </c>
      <c r="X104">
        <f>IF(ISBLANK(HLOOKUP(X$1, m_preprocess!$1:$1048576, $D104, FALSE)), "", HLOOKUP(X$1, m_preprocess!$1:$1048576, $D104, FALSE))</f>
        <v>58.638915588075974</v>
      </c>
      <c r="Y104">
        <f>IF(ISBLANK(HLOOKUP(Y$1, m_preprocess!$1:$1048576, $D104, FALSE)), "", HLOOKUP(Y$1, m_preprocess!$1:$1048576, $D104, FALSE))</f>
        <v>16.947216298870984</v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69.111055134053345</v>
      </c>
    </row>
    <row r="105" spans="1:27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>
        <f>IF(ISBLANK(HLOOKUP(H$1, m_preprocess!$1:$1048576, $D105, FALSE)), "", HLOOKUP(H$1, m_preprocess!$1:$1048576, $D105, FALSE))</f>
        <v>5160.9936759802831</v>
      </c>
      <c r="I105">
        <f>IF(ISBLANK(HLOOKUP(I$1, m_preprocess!$1:$1048576, $D105, FALSE)), "", HLOOKUP(I$1, m_preprocess!$1:$1048576, $D105, FALSE))</f>
        <v>29892.322642209921</v>
      </c>
      <c r="J105">
        <f>IF(ISBLANK(HLOOKUP(J$1, m_preprocess!$1:$1048576, $D105, FALSE)), "", HLOOKUP(J$1, m_preprocess!$1:$1048576, $D105, FALSE))</f>
        <v>106.26249157650602</v>
      </c>
      <c r="K105" t="str">
        <f>IF(ISBLANK(HLOOKUP(K$1, m_preprocess!$1:$1048576, $D105, FALSE)), "", HLOOKUP(K$1, m_preprocess!$1:$1048576, $D105, FALSE))</f>
        <v/>
      </c>
      <c r="L105" t="str">
        <f>IF(ISBLANK(HLOOKUP(L$1, m_preprocess!$1:$1048576, $D105, FALSE)), "", HLOOKUP(L$1, m_preprocess!$1:$1048576, $D105, FALSE))</f>
        <v/>
      </c>
      <c r="M105" t="str">
        <f>IF(ISBLANK(HLOOKUP(M$1, m_preprocess!$1:$1048576, $D105, FALSE)), "", HLOOKUP(M$1, m_preprocess!$1:$1048576, $D105, FALSE))</f>
        <v/>
      </c>
      <c r="N105" t="str">
        <f>IF(ISBLANK(HLOOKUP(N$1, m_preprocess!$1:$1048576, $D105, FALSE)), "", HLOOKUP(N$1, m_preprocess!$1:$1048576, $D105, FALSE))</f>
        <v/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>
        <f>IF(ISBLANK(HLOOKUP(Q$1, m_preprocess!$1:$1048576, $D105, FALSE)), "", HLOOKUP(Q$1, m_preprocess!$1:$1048576, $D105, FALSE))</f>
        <v>3499</v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45.595606960039802</v>
      </c>
      <c r="V105">
        <f>IF(ISBLANK(HLOOKUP(V$1, m_preprocess!$1:$1048576, $D105, FALSE)), "", HLOOKUP(V$1, m_preprocess!$1:$1048576, $D105, FALSE))</f>
        <v>404.3</v>
      </c>
      <c r="W105">
        <f>IF(ISBLANK(HLOOKUP(W$1, m_preprocess!$1:$1048576, $D105, FALSE)), "", HLOOKUP(W$1, m_preprocess!$1:$1048576, $D105, FALSE))</f>
        <v>40477.598429999998</v>
      </c>
      <c r="X105">
        <f>IF(ISBLANK(HLOOKUP(X$1, m_preprocess!$1:$1048576, $D105, FALSE)), "", HLOOKUP(X$1, m_preprocess!$1:$1048576, $D105, FALSE))</f>
        <v>57.844957047909617</v>
      </c>
      <c r="Y105">
        <f>IF(ISBLANK(HLOOKUP(Y$1, m_preprocess!$1:$1048576, $D105, FALSE)), "", HLOOKUP(Y$1, m_preprocess!$1:$1048576, $D105, FALSE))</f>
        <v>17.648532797334852</v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69.665847814027344</v>
      </c>
    </row>
    <row r="106" spans="1:27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>
        <f>IF(ISBLANK(HLOOKUP(H$1, m_preprocess!$1:$1048576, $D106, FALSE)), "", HLOOKUP(H$1, m_preprocess!$1:$1048576, $D106, FALSE))</f>
        <v>5385.6767095867435</v>
      </c>
      <c r="I106">
        <f>IF(ISBLANK(HLOOKUP(I$1, m_preprocess!$1:$1048576, $D106, FALSE)), "", HLOOKUP(I$1, m_preprocess!$1:$1048576, $D106, FALSE))</f>
        <v>29506.646831531161</v>
      </c>
      <c r="J106">
        <f>IF(ISBLANK(HLOOKUP(J$1, m_preprocess!$1:$1048576, $D106, FALSE)), "", HLOOKUP(J$1, m_preprocess!$1:$1048576, $D106, FALSE))</f>
        <v>107.67131395344774</v>
      </c>
      <c r="K106" t="str">
        <f>IF(ISBLANK(HLOOKUP(K$1, m_preprocess!$1:$1048576, $D106, FALSE)), "", HLOOKUP(K$1, m_preprocess!$1:$1048576, $D106, FALSE))</f>
        <v/>
      </c>
      <c r="L106" t="str">
        <f>IF(ISBLANK(HLOOKUP(L$1, m_preprocess!$1:$1048576, $D106, FALSE)), "", HLOOKUP(L$1, m_preprocess!$1:$1048576, $D106, FALSE))</f>
        <v/>
      </c>
      <c r="M106" t="str">
        <f>IF(ISBLANK(HLOOKUP(M$1, m_preprocess!$1:$1048576, $D106, FALSE)), "", HLOOKUP(M$1, m_preprocess!$1:$1048576, $D106, FALSE))</f>
        <v/>
      </c>
      <c r="N106" t="str">
        <f>IF(ISBLANK(HLOOKUP(N$1, m_preprocess!$1:$1048576, $D106, FALSE)), "", HLOOKUP(N$1, m_preprocess!$1:$1048576, $D106, FALSE))</f>
        <v/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>
        <f>IF(ISBLANK(HLOOKUP(Q$1, m_preprocess!$1:$1048576, $D106, FALSE)), "", HLOOKUP(Q$1, m_preprocess!$1:$1048576, $D106, FALSE))</f>
        <v>3277</v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50.036048507234902</v>
      </c>
      <c r="V106">
        <f>IF(ISBLANK(HLOOKUP(V$1, m_preprocess!$1:$1048576, $D106, FALSE)), "", HLOOKUP(V$1, m_preprocess!$1:$1048576, $D106, FALSE))</f>
        <v>401.2</v>
      </c>
      <c r="W106">
        <f>IF(ISBLANK(HLOOKUP(W$1, m_preprocess!$1:$1048576, $D106, FALSE)), "", HLOOKUP(W$1, m_preprocess!$1:$1048576, $D106, FALSE))</f>
        <v>41039.326939999999</v>
      </c>
      <c r="X106">
        <f>IF(ISBLANK(HLOOKUP(X$1, m_preprocess!$1:$1048576, $D106, FALSE)), "", HLOOKUP(X$1, m_preprocess!$1:$1048576, $D106, FALSE))</f>
        <v>57.724168145584699</v>
      </c>
      <c r="Y106">
        <f>IF(ISBLANK(HLOOKUP(Y$1, m_preprocess!$1:$1048576, $D106, FALSE)), "", HLOOKUP(Y$1, m_preprocess!$1:$1048576, $D106, FALSE))</f>
        <v>16.471279745709918</v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70.176696519349917</v>
      </c>
    </row>
    <row r="107" spans="1:27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>
        <f>IF(ISBLANK(HLOOKUP(H$1, m_preprocess!$1:$1048576, $D107, FALSE)), "", HLOOKUP(H$1, m_preprocess!$1:$1048576, $D107, FALSE))</f>
        <v>5318.056790633118</v>
      </c>
      <c r="I107">
        <f>IF(ISBLANK(HLOOKUP(I$1, m_preprocess!$1:$1048576, $D107, FALSE)), "", HLOOKUP(I$1, m_preprocess!$1:$1048576, $D107, FALSE))</f>
        <v>29847.076105265041</v>
      </c>
      <c r="J107">
        <f>IF(ISBLANK(HLOOKUP(J$1, m_preprocess!$1:$1048576, $D107, FALSE)), "", HLOOKUP(J$1, m_preprocess!$1:$1048576, $D107, FALSE))</f>
        <v>111.04093342264218</v>
      </c>
      <c r="K107" t="str">
        <f>IF(ISBLANK(HLOOKUP(K$1, m_preprocess!$1:$1048576, $D107, FALSE)), "", HLOOKUP(K$1, m_preprocess!$1:$1048576, $D107, FALSE))</f>
        <v/>
      </c>
      <c r="L107" t="str">
        <f>IF(ISBLANK(HLOOKUP(L$1, m_preprocess!$1:$1048576, $D107, FALSE)), "", HLOOKUP(L$1, m_preprocess!$1:$1048576, $D107, FALSE))</f>
        <v/>
      </c>
      <c r="M107" t="str">
        <f>IF(ISBLANK(HLOOKUP(M$1, m_preprocess!$1:$1048576, $D107, FALSE)), "", HLOOKUP(M$1, m_preprocess!$1:$1048576, $D107, FALSE))</f>
        <v/>
      </c>
      <c r="N107" t="str">
        <f>IF(ISBLANK(HLOOKUP(N$1, m_preprocess!$1:$1048576, $D107, FALSE)), "", HLOOKUP(N$1, m_preprocess!$1:$1048576, $D107, FALSE))</f>
        <v/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>
        <f>IF(ISBLANK(HLOOKUP(Q$1, m_preprocess!$1:$1048576, $D107, FALSE)), "", HLOOKUP(Q$1, m_preprocess!$1:$1048576, $D107, FALSE))</f>
        <v>3502</v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46.9289406256989</v>
      </c>
      <c r="V107">
        <f>IF(ISBLANK(HLOOKUP(V$1, m_preprocess!$1:$1048576, $D107, FALSE)), "", HLOOKUP(V$1, m_preprocess!$1:$1048576, $D107, FALSE))</f>
        <v>417.1</v>
      </c>
      <c r="W107">
        <f>IF(ISBLANK(HLOOKUP(W$1, m_preprocess!$1:$1048576, $D107, FALSE)), "", HLOOKUP(W$1, m_preprocess!$1:$1048576, $D107, FALSE))</f>
        <v>41434.161229999998</v>
      </c>
      <c r="X107">
        <f>IF(ISBLANK(HLOOKUP(X$1, m_preprocess!$1:$1048576, $D107, FALSE)), "", HLOOKUP(X$1, m_preprocess!$1:$1048576, $D107, FALSE))</f>
        <v>57.875323875450071</v>
      </c>
      <c r="Y107">
        <f>IF(ISBLANK(HLOOKUP(Y$1, m_preprocess!$1:$1048576, $D107, FALSE)), "", HLOOKUP(Y$1, m_preprocess!$1:$1048576, $D107, FALSE))</f>
        <v>15.45283205948062</v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70.271908464427966</v>
      </c>
    </row>
    <row r="108" spans="1:27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>
        <f>IF(ISBLANK(HLOOKUP(H$1, m_preprocess!$1:$1048576, $D108, FALSE)), "", HLOOKUP(H$1, m_preprocess!$1:$1048576, $D108, FALSE))</f>
        <v>5207.2069531417492</v>
      </c>
      <c r="I108">
        <f>IF(ISBLANK(HLOOKUP(I$1, m_preprocess!$1:$1048576, $D108, FALSE)), "", HLOOKUP(I$1, m_preprocess!$1:$1048576, $D108, FALSE))</f>
        <v>30002.106310441508</v>
      </c>
      <c r="J108">
        <f>IF(ISBLANK(HLOOKUP(J$1, m_preprocess!$1:$1048576, $D108, FALSE)), "", HLOOKUP(J$1, m_preprocess!$1:$1048576, $D108, FALSE))</f>
        <v>107.16472667835963</v>
      </c>
      <c r="K108" t="str">
        <f>IF(ISBLANK(HLOOKUP(K$1, m_preprocess!$1:$1048576, $D108, FALSE)), "", HLOOKUP(K$1, m_preprocess!$1:$1048576, $D108, FALSE))</f>
        <v/>
      </c>
      <c r="L108" t="str">
        <f>IF(ISBLANK(HLOOKUP(L$1, m_preprocess!$1:$1048576, $D108, FALSE)), "", HLOOKUP(L$1, m_preprocess!$1:$1048576, $D108, FALSE))</f>
        <v/>
      </c>
      <c r="M108" t="str">
        <f>IF(ISBLANK(HLOOKUP(M$1, m_preprocess!$1:$1048576, $D108, FALSE)), "", HLOOKUP(M$1, m_preprocess!$1:$1048576, $D108, FALSE))</f>
        <v/>
      </c>
      <c r="N108" t="str">
        <f>IF(ISBLANK(HLOOKUP(N$1, m_preprocess!$1:$1048576, $D108, FALSE)), "", HLOOKUP(N$1, m_preprocess!$1:$1048576, $D108, FALSE))</f>
        <v/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>
        <f>IF(ISBLANK(HLOOKUP(Q$1, m_preprocess!$1:$1048576, $D108, FALSE)), "", HLOOKUP(Q$1, m_preprocess!$1:$1048576, $D108, FALSE))</f>
        <v>3386</v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47.4014132159325</v>
      </c>
      <c r="V108">
        <f>IF(ISBLANK(HLOOKUP(V$1, m_preprocess!$1:$1048576, $D108, FALSE)), "", HLOOKUP(V$1, m_preprocess!$1:$1048576, $D108, FALSE))</f>
        <v>396.1</v>
      </c>
      <c r="W108">
        <f>IF(ISBLANK(HLOOKUP(W$1, m_preprocess!$1:$1048576, $D108, FALSE)), "", HLOOKUP(W$1, m_preprocess!$1:$1048576, $D108, FALSE))</f>
        <v>41422.762170000002</v>
      </c>
      <c r="X108">
        <f>IF(ISBLANK(HLOOKUP(X$1, m_preprocess!$1:$1048576, $D108, FALSE)), "", HLOOKUP(X$1, m_preprocess!$1:$1048576, $D108, FALSE))</f>
        <v>58.652566641594426</v>
      </c>
      <c r="Y108">
        <f>IF(ISBLANK(HLOOKUP(Y$1, m_preprocess!$1:$1048576, $D108, FALSE)), "", HLOOKUP(Y$1, m_preprocess!$1:$1048576, $D108, FALSE))</f>
        <v>16.957681942639447</v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70.265499968124644</v>
      </c>
    </row>
    <row r="109" spans="1:27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>
        <f>IF(ISBLANK(HLOOKUP(H$1, m_preprocess!$1:$1048576, $D109, FALSE)), "", HLOOKUP(H$1, m_preprocess!$1:$1048576, $D109, FALSE))</f>
        <v>5724.1460955789362</v>
      </c>
      <c r="I109">
        <f>IF(ISBLANK(HLOOKUP(I$1, m_preprocess!$1:$1048576, $D109, FALSE)), "", HLOOKUP(I$1, m_preprocess!$1:$1048576, $D109, FALSE))</f>
        <v>30410.489750461897</v>
      </c>
      <c r="J109">
        <f>IF(ISBLANK(HLOOKUP(J$1, m_preprocess!$1:$1048576, $D109, FALSE)), "", HLOOKUP(J$1, m_preprocess!$1:$1048576, $D109, FALSE))</f>
        <v>103.83259307529262</v>
      </c>
      <c r="K109" t="str">
        <f>IF(ISBLANK(HLOOKUP(K$1, m_preprocess!$1:$1048576, $D109, FALSE)), "", HLOOKUP(K$1, m_preprocess!$1:$1048576, $D109, FALSE))</f>
        <v/>
      </c>
      <c r="L109" t="str">
        <f>IF(ISBLANK(HLOOKUP(L$1, m_preprocess!$1:$1048576, $D109, FALSE)), "", HLOOKUP(L$1, m_preprocess!$1:$1048576, $D109, FALSE))</f>
        <v/>
      </c>
      <c r="M109" t="str">
        <f>IF(ISBLANK(HLOOKUP(M$1, m_preprocess!$1:$1048576, $D109, FALSE)), "", HLOOKUP(M$1, m_preprocess!$1:$1048576, $D109, FALSE))</f>
        <v/>
      </c>
      <c r="N109" t="str">
        <f>IF(ISBLANK(HLOOKUP(N$1, m_preprocess!$1:$1048576, $D109, FALSE)), "", HLOOKUP(N$1, m_preprocess!$1:$1048576, $D109, FALSE))</f>
        <v/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>
        <f>IF(ISBLANK(HLOOKUP(Q$1, m_preprocess!$1:$1048576, $D109, FALSE)), "", HLOOKUP(Q$1, m_preprocess!$1:$1048576, $D109, FALSE))</f>
        <v>3539</v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63.821837729049797</v>
      </c>
      <c r="V109">
        <f>IF(ISBLANK(HLOOKUP(V$1, m_preprocess!$1:$1048576, $D109, FALSE)), "", HLOOKUP(V$1, m_preprocess!$1:$1048576, $D109, FALSE))</f>
        <v>414.7</v>
      </c>
      <c r="W109">
        <f>IF(ISBLANK(HLOOKUP(W$1, m_preprocess!$1:$1048576, $D109, FALSE)), "", HLOOKUP(W$1, m_preprocess!$1:$1048576, $D109, FALSE))</f>
        <v>41467.358569999997</v>
      </c>
      <c r="X109">
        <f>IF(ISBLANK(HLOOKUP(X$1, m_preprocess!$1:$1048576, $D109, FALSE)), "", HLOOKUP(X$1, m_preprocess!$1:$1048576, $D109, FALSE))</f>
        <v>59.714936027139792</v>
      </c>
      <c r="Y109">
        <f>IF(ISBLANK(HLOOKUP(Y$1, m_preprocess!$1:$1048576, $D109, FALSE)), "", HLOOKUP(Y$1, m_preprocess!$1:$1048576, $D109, FALSE))</f>
        <v>16.961527355151041</v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70.048526593283313</v>
      </c>
    </row>
    <row r="110" spans="1:27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>
        <f>IF(ISBLANK(HLOOKUP(H$1, m_preprocess!$1:$1048576, $D110, FALSE)), "", HLOOKUP(H$1, m_preprocess!$1:$1048576, $D110, FALSE))</f>
        <v>5914.9958041072869</v>
      </c>
      <c r="I110">
        <f>IF(ISBLANK(HLOOKUP(I$1, m_preprocess!$1:$1048576, $D110, FALSE)), "", HLOOKUP(I$1, m_preprocess!$1:$1048576, $D110, FALSE))</f>
        <v>30718.527826372512</v>
      </c>
      <c r="J110">
        <f>IF(ISBLANK(HLOOKUP(J$1, m_preprocess!$1:$1048576, $D110, FALSE)), "", HLOOKUP(J$1, m_preprocess!$1:$1048576, $D110, FALSE))</f>
        <v>103.15309191206725</v>
      </c>
      <c r="K110" t="str">
        <f>IF(ISBLANK(HLOOKUP(K$1, m_preprocess!$1:$1048576, $D110, FALSE)), "", HLOOKUP(K$1, m_preprocess!$1:$1048576, $D110, FALSE))</f>
        <v/>
      </c>
      <c r="L110" t="str">
        <f>IF(ISBLANK(HLOOKUP(L$1, m_preprocess!$1:$1048576, $D110, FALSE)), "", HLOOKUP(L$1, m_preprocess!$1:$1048576, $D110, FALSE))</f>
        <v/>
      </c>
      <c r="M110" t="str">
        <f>IF(ISBLANK(HLOOKUP(M$1, m_preprocess!$1:$1048576, $D110, FALSE)), "", HLOOKUP(M$1, m_preprocess!$1:$1048576, $D110, FALSE))</f>
        <v/>
      </c>
      <c r="N110" t="str">
        <f>IF(ISBLANK(HLOOKUP(N$1, m_preprocess!$1:$1048576, $D110, FALSE)), "", HLOOKUP(N$1, m_preprocess!$1:$1048576, $D110, FALSE))</f>
        <v/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>
        <f>IF(ISBLANK(HLOOKUP(Q$1, m_preprocess!$1:$1048576, $D110, FALSE)), "", HLOOKUP(Q$1, m_preprocess!$1:$1048576, $D110, FALSE))</f>
        <v>3539</v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45.727739125105103</v>
      </c>
      <c r="V110">
        <f>IF(ISBLANK(HLOOKUP(V$1, m_preprocess!$1:$1048576, $D110, FALSE)), "", HLOOKUP(V$1, m_preprocess!$1:$1048576, $D110, FALSE))</f>
        <v>379.4</v>
      </c>
      <c r="W110">
        <f>IF(ISBLANK(HLOOKUP(W$1, m_preprocess!$1:$1048576, $D110, FALSE)), "", HLOOKUP(W$1, m_preprocess!$1:$1048576, $D110, FALSE))</f>
        <v>41865.604449999999</v>
      </c>
      <c r="X110">
        <f>IF(ISBLANK(HLOOKUP(X$1, m_preprocess!$1:$1048576, $D110, FALSE)), "", HLOOKUP(X$1, m_preprocess!$1:$1048576, $D110, FALSE))</f>
        <v>60.056581146720738</v>
      </c>
      <c r="Y110">
        <f>IF(ISBLANK(HLOOKUP(Y$1, m_preprocess!$1:$1048576, $D110, FALSE)), "", HLOOKUP(Y$1, m_preprocess!$1:$1048576, $D110, FALSE))</f>
        <v>16.531516095512856</v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69.991765626025256</v>
      </c>
    </row>
    <row r="111" spans="1:27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>
        <f>IF(ISBLANK(HLOOKUP(H$1, m_preprocess!$1:$1048576, $D111, FALSE)), "", HLOOKUP(H$1, m_preprocess!$1:$1048576, $D111, FALSE))</f>
        <v>5802.1084848618511</v>
      </c>
      <c r="I111">
        <f>IF(ISBLANK(HLOOKUP(I$1, m_preprocess!$1:$1048576, $D111, FALSE)), "", HLOOKUP(I$1, m_preprocess!$1:$1048576, $D111, FALSE))</f>
        <v>30872.805285226059</v>
      </c>
      <c r="J111">
        <f>IF(ISBLANK(HLOOKUP(J$1, m_preprocess!$1:$1048576, $D111, FALSE)), "", HLOOKUP(J$1, m_preprocess!$1:$1048576, $D111, FALSE))</f>
        <v>104.62347322952252</v>
      </c>
      <c r="K111" t="str">
        <f>IF(ISBLANK(HLOOKUP(K$1, m_preprocess!$1:$1048576, $D111, FALSE)), "", HLOOKUP(K$1, m_preprocess!$1:$1048576, $D111, FALSE))</f>
        <v/>
      </c>
      <c r="L111" t="str">
        <f>IF(ISBLANK(HLOOKUP(L$1, m_preprocess!$1:$1048576, $D111, FALSE)), "", HLOOKUP(L$1, m_preprocess!$1:$1048576, $D111, FALSE))</f>
        <v/>
      </c>
      <c r="M111" t="str">
        <f>IF(ISBLANK(HLOOKUP(M$1, m_preprocess!$1:$1048576, $D111, FALSE)), "", HLOOKUP(M$1, m_preprocess!$1:$1048576, $D111, FALSE))</f>
        <v/>
      </c>
      <c r="N111" t="str">
        <f>IF(ISBLANK(HLOOKUP(N$1, m_preprocess!$1:$1048576, $D111, FALSE)), "", HLOOKUP(N$1, m_preprocess!$1:$1048576, $D111, FALSE))</f>
        <v/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>
        <f>IF(ISBLANK(HLOOKUP(Q$1, m_preprocess!$1:$1048576, $D111, FALSE)), "", HLOOKUP(Q$1, m_preprocess!$1:$1048576, $D111, FALSE))</f>
        <v>3249</v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46.232243755354503</v>
      </c>
      <c r="V111">
        <f>IF(ISBLANK(HLOOKUP(V$1, m_preprocess!$1:$1048576, $D111, FALSE)), "", HLOOKUP(V$1, m_preprocess!$1:$1048576, $D111, FALSE))</f>
        <v>339.1</v>
      </c>
      <c r="W111">
        <f>IF(ISBLANK(HLOOKUP(W$1, m_preprocess!$1:$1048576, $D111, FALSE)), "", HLOOKUP(W$1, m_preprocess!$1:$1048576, $D111, FALSE))</f>
        <v>41629.057959999998</v>
      </c>
      <c r="X111">
        <f>IF(ISBLANK(HLOOKUP(X$1, m_preprocess!$1:$1048576, $D111, FALSE)), "", HLOOKUP(X$1, m_preprocess!$1:$1048576, $D111, FALSE))</f>
        <v>60.549467216228848</v>
      </c>
      <c r="Y111">
        <f>IF(ISBLANK(HLOOKUP(Y$1, m_preprocess!$1:$1048576, $D111, FALSE)), "", HLOOKUP(Y$1, m_preprocess!$1:$1048576, $D111, FALSE))</f>
        <v>16.234423458161437</v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69.998174122328592</v>
      </c>
    </row>
    <row r="112" spans="1:27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37.299999999999997</v>
      </c>
      <c r="G112" t="str">
        <f>IF(ISBLANK(HLOOKUP(G$1, m_preprocess!$1:$1048576, $D112, FALSE)), "", HLOOKUP(G$1, m_preprocess!$1:$1048576, $D112, FALSE))</f>
        <v/>
      </c>
      <c r="H112">
        <f>IF(ISBLANK(HLOOKUP(H$1, m_preprocess!$1:$1048576, $D112, FALSE)), "", HLOOKUP(H$1, m_preprocess!$1:$1048576, $D112, FALSE))</f>
        <v>5747.8512051008711</v>
      </c>
      <c r="I112">
        <f>IF(ISBLANK(HLOOKUP(I$1, m_preprocess!$1:$1048576, $D112, FALSE)), "", HLOOKUP(I$1, m_preprocess!$1:$1048576, $D112, FALSE))</f>
        <v>30791.963595555648</v>
      </c>
      <c r="J112">
        <f>IF(ISBLANK(HLOOKUP(J$1, m_preprocess!$1:$1048576, $D112, FALSE)), "", HLOOKUP(J$1, m_preprocess!$1:$1048576, $D112, FALSE))</f>
        <v>102.3230612555521</v>
      </c>
      <c r="K112" t="str">
        <f>IF(ISBLANK(HLOOKUP(K$1, m_preprocess!$1:$1048576, $D112, FALSE)), "", HLOOKUP(K$1, m_preprocess!$1:$1048576, $D112, FALSE))</f>
        <v/>
      </c>
      <c r="L112" t="str">
        <f>IF(ISBLANK(HLOOKUP(L$1, m_preprocess!$1:$1048576, $D112, FALSE)), "", HLOOKUP(L$1, m_preprocess!$1:$1048576, $D112, FALSE))</f>
        <v/>
      </c>
      <c r="M112" t="str">
        <f>IF(ISBLANK(HLOOKUP(M$1, m_preprocess!$1:$1048576, $D112, FALSE)), "", HLOOKUP(M$1, m_preprocess!$1:$1048576, $D112, FALSE))</f>
        <v/>
      </c>
      <c r="N112" t="str">
        <f>IF(ISBLANK(HLOOKUP(N$1, m_preprocess!$1:$1048576, $D112, FALSE)), "", HLOOKUP(N$1, m_preprocess!$1:$1048576, $D112, FALSE))</f>
        <v/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>
        <f>IF(ISBLANK(HLOOKUP(Q$1, m_preprocess!$1:$1048576, $D112, FALSE)), "", HLOOKUP(Q$1, m_preprocess!$1:$1048576, $D112, FALSE))</f>
        <v>3642</v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55.4274412424001</v>
      </c>
      <c r="V112">
        <f>IF(ISBLANK(HLOOKUP(V$1, m_preprocess!$1:$1048576, $D112, FALSE)), "", HLOOKUP(V$1, m_preprocess!$1:$1048576, $D112, FALSE))</f>
        <v>384.5</v>
      </c>
      <c r="W112">
        <f>IF(ISBLANK(HLOOKUP(W$1, m_preprocess!$1:$1048576, $D112, FALSE)), "", HLOOKUP(W$1, m_preprocess!$1:$1048576, $D112, FALSE))</f>
        <v>41337.93159</v>
      </c>
      <c r="X112">
        <f>IF(ISBLANK(HLOOKUP(X$1, m_preprocess!$1:$1048576, $D112, FALSE)), "", HLOOKUP(X$1, m_preprocess!$1:$1048576, $D112, FALSE))</f>
        <v>59.958155861825539</v>
      </c>
      <c r="Y112">
        <f>IF(ISBLANK(HLOOKUP(Y$1, m_preprocess!$1:$1048576, $D112, FALSE)), "", HLOOKUP(Y$1, m_preprocess!$1:$1048576, $D112, FALSE))</f>
        <v>16.809478689017752</v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70.368035908977902</v>
      </c>
    </row>
    <row r="113" spans="1:27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36.299999999999997</v>
      </c>
      <c r="G113" t="str">
        <f>IF(ISBLANK(HLOOKUP(G$1, m_preprocess!$1:$1048576, $D113, FALSE)), "", HLOOKUP(G$1, m_preprocess!$1:$1048576, $D113, FALSE))</f>
        <v/>
      </c>
      <c r="H113">
        <f>IF(ISBLANK(HLOOKUP(H$1, m_preprocess!$1:$1048576, $D113, FALSE)), "", HLOOKUP(H$1, m_preprocess!$1:$1048576, $D113, FALSE))</f>
        <v>5717.8217530608963</v>
      </c>
      <c r="I113">
        <f>IF(ISBLANK(HLOOKUP(I$1, m_preprocess!$1:$1048576, $D113, FALSE)), "", HLOOKUP(I$1, m_preprocess!$1:$1048576, $D113, FALSE))</f>
        <v>30975.889357772212</v>
      </c>
      <c r="J113">
        <f>IF(ISBLANK(HLOOKUP(J$1, m_preprocess!$1:$1048576, $D113, FALSE)), "", HLOOKUP(J$1, m_preprocess!$1:$1048576, $D113, FALSE))</f>
        <v>101.14522627442402</v>
      </c>
      <c r="K113" t="str">
        <f>IF(ISBLANK(HLOOKUP(K$1, m_preprocess!$1:$1048576, $D113, FALSE)), "", HLOOKUP(K$1, m_preprocess!$1:$1048576, $D113, FALSE))</f>
        <v/>
      </c>
      <c r="L113" t="str">
        <f>IF(ISBLANK(HLOOKUP(L$1, m_preprocess!$1:$1048576, $D113, FALSE)), "", HLOOKUP(L$1, m_preprocess!$1:$1048576, $D113, FALSE))</f>
        <v/>
      </c>
      <c r="M113" t="str">
        <f>IF(ISBLANK(HLOOKUP(M$1, m_preprocess!$1:$1048576, $D113, FALSE)), "", HLOOKUP(M$1, m_preprocess!$1:$1048576, $D113, FALSE))</f>
        <v/>
      </c>
      <c r="N113" t="str">
        <f>IF(ISBLANK(HLOOKUP(N$1, m_preprocess!$1:$1048576, $D113, FALSE)), "", HLOOKUP(N$1, m_preprocess!$1:$1048576, $D113, FALSE))</f>
        <v/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>
        <f>IF(ISBLANK(HLOOKUP(Q$1, m_preprocess!$1:$1048576, $D113, FALSE)), "", HLOOKUP(Q$1, m_preprocess!$1:$1048576, $D113, FALSE))</f>
        <v>3494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47.413425230938401</v>
      </c>
      <c r="V113">
        <f>IF(ISBLANK(HLOOKUP(V$1, m_preprocess!$1:$1048576, $D113, FALSE)), "", HLOOKUP(V$1, m_preprocess!$1:$1048576, $D113, FALSE))</f>
        <v>357.5</v>
      </c>
      <c r="W113">
        <f>IF(ISBLANK(HLOOKUP(W$1, m_preprocess!$1:$1048576, $D113, FALSE)), "", HLOOKUP(W$1, m_preprocess!$1:$1048576, $D113, FALSE))</f>
        <v>40925.24293</v>
      </c>
      <c r="X113">
        <f>IF(ISBLANK(HLOOKUP(X$1, m_preprocess!$1:$1048576, $D113, FALSE)), "", HLOOKUP(X$1, m_preprocess!$1:$1048576, $D113, FALSE))</f>
        <v>59.018164898113412</v>
      </c>
      <c r="Y113">
        <f>IF(ISBLANK(HLOOKUP(Y$1, m_preprocess!$1:$1048576, $D113, FALSE)), "", HLOOKUP(Y$1, m_preprocess!$1:$1048576, $D113, FALSE))</f>
        <v>16.210988638871619</v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70.629868757942532</v>
      </c>
    </row>
    <row r="114" spans="1:27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38.229999999999997</v>
      </c>
      <c r="G114" t="str">
        <f>IF(ISBLANK(HLOOKUP(G$1, m_preprocess!$1:$1048576, $D114, FALSE)), "", HLOOKUP(G$1, m_preprocess!$1:$1048576, $D114, FALSE))</f>
        <v/>
      </c>
      <c r="H114">
        <f>IF(ISBLANK(HLOOKUP(H$1, m_preprocess!$1:$1048576, $D114, FALSE)), "", HLOOKUP(H$1, m_preprocess!$1:$1048576, $D114, FALSE))</f>
        <v>5822.8176291385098</v>
      </c>
      <c r="I114">
        <f>IF(ISBLANK(HLOOKUP(I$1, m_preprocess!$1:$1048576, $D114, FALSE)), "", HLOOKUP(I$1, m_preprocess!$1:$1048576, $D114, FALSE))</f>
        <v>30913.577257620011</v>
      </c>
      <c r="J114">
        <f>IF(ISBLANK(HLOOKUP(J$1, m_preprocess!$1:$1048576, $D114, FALSE)), "", HLOOKUP(J$1, m_preprocess!$1:$1048576, $D114, FALSE))</f>
        <v>103.19656517384057</v>
      </c>
      <c r="K114" t="str">
        <f>IF(ISBLANK(HLOOKUP(K$1, m_preprocess!$1:$1048576, $D114, FALSE)), "", HLOOKUP(K$1, m_preprocess!$1:$1048576, $D114, FALSE))</f>
        <v/>
      </c>
      <c r="L114" t="str">
        <f>IF(ISBLANK(HLOOKUP(L$1, m_preprocess!$1:$1048576, $D114, FALSE)), "", HLOOKUP(L$1, m_preprocess!$1:$1048576, $D114, FALSE))</f>
        <v/>
      </c>
      <c r="M114" t="str">
        <f>IF(ISBLANK(HLOOKUP(M$1, m_preprocess!$1:$1048576, $D114, FALSE)), "", HLOOKUP(M$1, m_preprocess!$1:$1048576, $D114, FALSE))</f>
        <v/>
      </c>
      <c r="N114" t="str">
        <f>IF(ISBLANK(HLOOKUP(N$1, m_preprocess!$1:$1048576, $D114, FALSE)), "", HLOOKUP(N$1, m_preprocess!$1:$1048576, $D114, FALSE))</f>
        <v/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>
        <f>IF(ISBLANK(HLOOKUP(Q$1, m_preprocess!$1:$1048576, $D114, FALSE)), "", HLOOKUP(Q$1, m_preprocess!$1:$1048576, $D114, FALSE))</f>
        <v>3556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51.221233987820803</v>
      </c>
      <c r="V114">
        <f>IF(ISBLANK(HLOOKUP(V$1, m_preprocess!$1:$1048576, $D114, FALSE)), "", HLOOKUP(V$1, m_preprocess!$1:$1048576, $D114, FALSE))</f>
        <v>396.8</v>
      </c>
      <c r="W114">
        <f>IF(ISBLANK(HLOOKUP(W$1, m_preprocess!$1:$1048576, $D114, FALSE)), "", HLOOKUP(W$1, m_preprocess!$1:$1048576, $D114, FALSE))</f>
        <v>40939.977270000003</v>
      </c>
      <c r="X114">
        <f>IF(ISBLANK(HLOOKUP(X$1, m_preprocess!$1:$1048576, $D114, FALSE)), "", HLOOKUP(X$1, m_preprocess!$1:$1048576, $D114, FALSE))</f>
        <v>59.245683137651035</v>
      </c>
      <c r="Y114">
        <f>IF(ISBLANK(HLOOKUP(Y$1, m_preprocess!$1:$1048576, $D114, FALSE)), "", HLOOKUP(Y$1, m_preprocess!$1:$1048576, $D114, FALSE))</f>
        <v>15.994295699782123</v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70.693953720975827</v>
      </c>
    </row>
    <row r="115" spans="1:27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37.03</v>
      </c>
      <c r="G115" t="str">
        <f>IF(ISBLANK(HLOOKUP(G$1, m_preprocess!$1:$1048576, $D115, FALSE)), "", HLOOKUP(G$1, m_preprocess!$1:$1048576, $D115, FALSE))</f>
        <v/>
      </c>
      <c r="H115">
        <f>IF(ISBLANK(HLOOKUP(H$1, m_preprocess!$1:$1048576, $D115, FALSE)), "", HLOOKUP(H$1, m_preprocess!$1:$1048576, $D115, FALSE))</f>
        <v>5894.1648661666177</v>
      </c>
      <c r="I115">
        <f>IF(ISBLANK(HLOOKUP(I$1, m_preprocess!$1:$1048576, $D115, FALSE)), "", HLOOKUP(I$1, m_preprocess!$1:$1048576, $D115, FALSE))</f>
        <v>31128.373631901399</v>
      </c>
      <c r="J115">
        <f>IF(ISBLANK(HLOOKUP(J$1, m_preprocess!$1:$1048576, $D115, FALSE)), "", HLOOKUP(J$1, m_preprocess!$1:$1048576, $D115, FALSE))</f>
        <v>108.3038146030963</v>
      </c>
      <c r="K115" t="str">
        <f>IF(ISBLANK(HLOOKUP(K$1, m_preprocess!$1:$1048576, $D115, FALSE)), "", HLOOKUP(K$1, m_preprocess!$1:$1048576, $D115, FALSE))</f>
        <v/>
      </c>
      <c r="L115" t="str">
        <f>IF(ISBLANK(HLOOKUP(L$1, m_preprocess!$1:$1048576, $D115, FALSE)), "", HLOOKUP(L$1, m_preprocess!$1:$1048576, $D115, FALSE))</f>
        <v/>
      </c>
      <c r="M115" t="str">
        <f>IF(ISBLANK(HLOOKUP(M$1, m_preprocess!$1:$1048576, $D115, FALSE)), "", HLOOKUP(M$1, m_preprocess!$1:$1048576, $D115, FALSE))</f>
        <v/>
      </c>
      <c r="N115" t="str">
        <f>IF(ISBLANK(HLOOKUP(N$1, m_preprocess!$1:$1048576, $D115, FALSE)), "", HLOOKUP(N$1, m_preprocess!$1:$1048576, $D115, FALSE))</f>
        <v/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>
        <f>IF(ISBLANK(HLOOKUP(Q$1, m_preprocess!$1:$1048576, $D115, FALSE)), "", HLOOKUP(Q$1, m_preprocess!$1:$1048576, $D115, FALSE))</f>
        <v>3492</v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51.649662523032603</v>
      </c>
      <c r="V115">
        <f>IF(ISBLANK(HLOOKUP(V$1, m_preprocess!$1:$1048576, $D115, FALSE)), "", HLOOKUP(V$1, m_preprocess!$1:$1048576, $D115, FALSE))</f>
        <v>376.8</v>
      </c>
      <c r="W115">
        <f>IF(ISBLANK(HLOOKUP(W$1, m_preprocess!$1:$1048576, $D115, FALSE)), "", HLOOKUP(W$1, m_preprocess!$1:$1048576, $D115, FALSE))</f>
        <v>41846.573629999999</v>
      </c>
      <c r="X115">
        <f>IF(ISBLANK(HLOOKUP(X$1, m_preprocess!$1:$1048576, $D115, FALSE)), "", HLOOKUP(X$1, m_preprocess!$1:$1048576, $D115, FALSE))</f>
        <v>60.46470974322385</v>
      </c>
      <c r="Y115">
        <f>IF(ISBLANK(HLOOKUP(Y$1, m_preprocess!$1:$1048576, $D115, FALSE)), "", HLOOKUP(Y$1, m_preprocess!$1:$1048576, $D115, FALSE))</f>
        <v>15.031959533536837</v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70.604234772729214</v>
      </c>
    </row>
    <row r="116" spans="1:27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36.520000000000003</v>
      </c>
      <c r="G116" t="str">
        <f>IF(ISBLANK(HLOOKUP(G$1, m_preprocess!$1:$1048576, $D116, FALSE)), "", HLOOKUP(G$1, m_preprocess!$1:$1048576, $D116, FALSE))</f>
        <v/>
      </c>
      <c r="H116">
        <f>IF(ISBLANK(HLOOKUP(H$1, m_preprocess!$1:$1048576, $D116, FALSE)), "", HLOOKUP(H$1, m_preprocess!$1:$1048576, $D116, FALSE))</f>
        <v>5801.7126075688993</v>
      </c>
      <c r="I116">
        <f>IF(ISBLANK(HLOOKUP(I$1, m_preprocess!$1:$1048576, $D116, FALSE)), "", HLOOKUP(I$1, m_preprocess!$1:$1048576, $D116, FALSE))</f>
        <v>31257.378488515762</v>
      </c>
      <c r="J116">
        <f>IF(ISBLANK(HLOOKUP(J$1, m_preprocess!$1:$1048576, $D116, FALSE)), "", HLOOKUP(J$1, m_preprocess!$1:$1048576, $D116, FALSE))</f>
        <v>113.47422280679191</v>
      </c>
      <c r="K116" t="str">
        <f>IF(ISBLANK(HLOOKUP(K$1, m_preprocess!$1:$1048576, $D116, FALSE)), "", HLOOKUP(K$1, m_preprocess!$1:$1048576, $D116, FALSE))</f>
        <v/>
      </c>
      <c r="L116" t="str">
        <f>IF(ISBLANK(HLOOKUP(L$1, m_preprocess!$1:$1048576, $D116, FALSE)), "", HLOOKUP(L$1, m_preprocess!$1:$1048576, $D116, FALSE))</f>
        <v/>
      </c>
      <c r="M116" t="str">
        <f>IF(ISBLANK(HLOOKUP(M$1, m_preprocess!$1:$1048576, $D116, FALSE)), "", HLOOKUP(M$1, m_preprocess!$1:$1048576, $D116, FALSE))</f>
        <v/>
      </c>
      <c r="N116" t="str">
        <f>IF(ISBLANK(HLOOKUP(N$1, m_preprocess!$1:$1048576, $D116, FALSE)), "", HLOOKUP(N$1, m_preprocess!$1:$1048576, $D116, FALSE))</f>
        <v/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>
        <f>IF(ISBLANK(HLOOKUP(Q$1, m_preprocess!$1:$1048576, $D116, FALSE)), "", HLOOKUP(Q$1, m_preprocess!$1:$1048576, $D116, FALSE))</f>
        <v>3631</v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48.9910032017183</v>
      </c>
      <c r="V116">
        <f>IF(ISBLANK(HLOOKUP(V$1, m_preprocess!$1:$1048576, $D116, FALSE)), "", HLOOKUP(V$1, m_preprocess!$1:$1048576, $D116, FALSE))</f>
        <v>345</v>
      </c>
      <c r="W116">
        <f>IF(ISBLANK(HLOOKUP(W$1, m_preprocess!$1:$1048576, $D116, FALSE)), "", HLOOKUP(W$1, m_preprocess!$1:$1048576, $D116, FALSE))</f>
        <v>41840.042130000002</v>
      </c>
      <c r="X116">
        <f>IF(ISBLANK(HLOOKUP(X$1, m_preprocess!$1:$1048576, $D116, FALSE)), "", HLOOKUP(X$1, m_preprocess!$1:$1048576, $D116, FALSE))</f>
        <v>60.031578618310512</v>
      </c>
      <c r="Y116">
        <f>IF(ISBLANK(HLOOKUP(Y$1, m_preprocess!$1:$1048576, $D116, FALSE)), "", HLOOKUP(Y$1, m_preprocess!$1:$1048576, $D116, FALSE))</f>
        <v>13.917330533631356</v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70.91733559212048</v>
      </c>
    </row>
    <row r="117" spans="1:27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35.54</v>
      </c>
      <c r="G117" t="str">
        <f>IF(ISBLANK(HLOOKUP(G$1, m_preprocess!$1:$1048576, $D117, FALSE)), "", HLOOKUP(G$1, m_preprocess!$1:$1048576, $D117, FALSE))</f>
        <v/>
      </c>
      <c r="H117">
        <f>IF(ISBLANK(HLOOKUP(H$1, m_preprocess!$1:$1048576, $D117, FALSE)), "", HLOOKUP(H$1, m_preprocess!$1:$1048576, $D117, FALSE))</f>
        <v>5894.8373360737551</v>
      </c>
      <c r="I117">
        <f>IF(ISBLANK(HLOOKUP(I$1, m_preprocess!$1:$1048576, $D117, FALSE)), "", HLOOKUP(I$1, m_preprocess!$1:$1048576, $D117, FALSE))</f>
        <v>31141.034532184203</v>
      </c>
      <c r="J117">
        <f>IF(ISBLANK(HLOOKUP(J$1, m_preprocess!$1:$1048576, $D117, FALSE)), "", HLOOKUP(J$1, m_preprocess!$1:$1048576, $D117, FALSE))</f>
        <v>113.51180333652566</v>
      </c>
      <c r="K117" t="str">
        <f>IF(ISBLANK(HLOOKUP(K$1, m_preprocess!$1:$1048576, $D117, FALSE)), "", HLOOKUP(K$1, m_preprocess!$1:$1048576, $D117, FALSE))</f>
        <v/>
      </c>
      <c r="L117" t="str">
        <f>IF(ISBLANK(HLOOKUP(L$1, m_preprocess!$1:$1048576, $D117, FALSE)), "", HLOOKUP(L$1, m_preprocess!$1:$1048576, $D117, FALSE))</f>
        <v/>
      </c>
      <c r="M117" t="str">
        <f>IF(ISBLANK(HLOOKUP(M$1, m_preprocess!$1:$1048576, $D117, FALSE)), "", HLOOKUP(M$1, m_preprocess!$1:$1048576, $D117, FALSE))</f>
        <v/>
      </c>
      <c r="N117" t="str">
        <f>IF(ISBLANK(HLOOKUP(N$1, m_preprocess!$1:$1048576, $D117, FALSE)), "", HLOOKUP(N$1, m_preprocess!$1:$1048576, $D117, FALSE))</f>
        <v/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>
        <f>IF(ISBLANK(HLOOKUP(Q$1, m_preprocess!$1:$1048576, $D117, FALSE)), "", HLOOKUP(Q$1, m_preprocess!$1:$1048576, $D117, FALSE))</f>
        <v>3593</v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52.276289305842297</v>
      </c>
      <c r="V117">
        <f>IF(ISBLANK(HLOOKUP(V$1, m_preprocess!$1:$1048576, $D117, FALSE)), "", HLOOKUP(V$1, m_preprocess!$1:$1048576, $D117, FALSE))</f>
        <v>381.5</v>
      </c>
      <c r="W117">
        <f>IF(ISBLANK(HLOOKUP(W$1, m_preprocess!$1:$1048576, $D117, FALSE)), "", HLOOKUP(W$1, m_preprocess!$1:$1048576, $D117, FALSE))</f>
        <v>41953.030590000002</v>
      </c>
      <c r="X117">
        <f>IF(ISBLANK(HLOOKUP(X$1, m_preprocess!$1:$1048576, $D117, FALSE)), "", HLOOKUP(X$1, m_preprocess!$1:$1048576, $D117, FALSE))</f>
        <v>58.322642909887598</v>
      </c>
      <c r="Y117">
        <f>IF(ISBLANK(HLOOKUP(Y$1, m_preprocess!$1:$1048576, $D117, FALSE)), "", HLOOKUP(Y$1, m_preprocess!$1:$1048576, $D117, FALSE))</f>
        <v>14.563109229705734</v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71.184661437916532</v>
      </c>
    </row>
    <row r="118" spans="1:27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35.770000000000003</v>
      </c>
      <c r="G118" t="str">
        <f>IF(ISBLANK(HLOOKUP(G$1, m_preprocess!$1:$1048576, $D118, FALSE)), "", HLOOKUP(G$1, m_preprocess!$1:$1048576, $D118, FALSE))</f>
        <v/>
      </c>
      <c r="H118">
        <f>IF(ISBLANK(HLOOKUP(H$1, m_preprocess!$1:$1048576, $D118, FALSE)), "", HLOOKUP(H$1, m_preprocess!$1:$1048576, $D118, FALSE))</f>
        <v>5969.3060177309417</v>
      </c>
      <c r="I118">
        <f>IF(ISBLANK(HLOOKUP(I$1, m_preprocess!$1:$1048576, $D118, FALSE)), "", HLOOKUP(I$1, m_preprocess!$1:$1048576, $D118, FALSE))</f>
        <v>31202.324326992566</v>
      </c>
      <c r="J118">
        <f>IF(ISBLANK(HLOOKUP(J$1, m_preprocess!$1:$1048576, $D118, FALSE)), "", HLOOKUP(J$1, m_preprocess!$1:$1048576, $D118, FALSE))</f>
        <v>116.81458933942849</v>
      </c>
      <c r="K118" t="str">
        <f>IF(ISBLANK(HLOOKUP(K$1, m_preprocess!$1:$1048576, $D118, FALSE)), "", HLOOKUP(K$1, m_preprocess!$1:$1048576, $D118, FALSE))</f>
        <v/>
      </c>
      <c r="L118" t="str">
        <f>IF(ISBLANK(HLOOKUP(L$1, m_preprocess!$1:$1048576, $D118, FALSE)), "", HLOOKUP(L$1, m_preprocess!$1:$1048576, $D118, FALSE))</f>
        <v/>
      </c>
      <c r="M118" t="str">
        <f>IF(ISBLANK(HLOOKUP(M$1, m_preprocess!$1:$1048576, $D118, FALSE)), "", HLOOKUP(M$1, m_preprocess!$1:$1048576, $D118, FALSE))</f>
        <v/>
      </c>
      <c r="N118" t="str">
        <f>IF(ISBLANK(HLOOKUP(N$1, m_preprocess!$1:$1048576, $D118, FALSE)), "", HLOOKUP(N$1, m_preprocess!$1:$1048576, $D118, FALSE))</f>
        <v/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>
        <f>IF(ISBLANK(HLOOKUP(Q$1, m_preprocess!$1:$1048576, $D118, FALSE)), "", HLOOKUP(Q$1, m_preprocess!$1:$1048576, $D118, FALSE))</f>
        <v>3361</v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52.5545676534799</v>
      </c>
      <c r="V118">
        <f>IF(ISBLANK(HLOOKUP(V$1, m_preprocess!$1:$1048576, $D118, FALSE)), "", HLOOKUP(V$1, m_preprocess!$1:$1048576, $D118, FALSE))</f>
        <v>366.8</v>
      </c>
      <c r="W118">
        <f>IF(ISBLANK(HLOOKUP(W$1, m_preprocess!$1:$1048576, $D118, FALSE)), "", HLOOKUP(W$1, m_preprocess!$1:$1048576, $D118, FALSE))</f>
        <v>42345.080179999997</v>
      </c>
      <c r="X118">
        <f>IF(ISBLANK(HLOOKUP(X$1, m_preprocess!$1:$1048576, $D118, FALSE)), "", HLOOKUP(X$1, m_preprocess!$1:$1048576, $D118, FALSE))</f>
        <v>57.896881572533438</v>
      </c>
      <c r="Y118">
        <f>IF(ISBLANK(HLOOKUP(Y$1, m_preprocess!$1:$1048576, $D118, FALSE)), "", HLOOKUP(Y$1, m_preprocess!$1:$1048576, $D118, FALSE))</f>
        <v>13.650579825428524</v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71.785229091485732</v>
      </c>
    </row>
    <row r="119" spans="1:27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35.479999999999997</v>
      </c>
      <c r="G119" t="str">
        <f>IF(ISBLANK(HLOOKUP(G$1, m_preprocess!$1:$1048576, $D119, FALSE)), "", HLOOKUP(G$1, m_preprocess!$1:$1048576, $D119, FALSE))</f>
        <v/>
      </c>
      <c r="H119">
        <f>IF(ISBLANK(HLOOKUP(H$1, m_preprocess!$1:$1048576, $D119, FALSE)), "", HLOOKUP(H$1, m_preprocess!$1:$1048576, $D119, FALSE))</f>
        <v>5915.5772975058444</v>
      </c>
      <c r="I119">
        <f>IF(ISBLANK(HLOOKUP(I$1, m_preprocess!$1:$1048576, $D119, FALSE)), "", HLOOKUP(I$1, m_preprocess!$1:$1048576, $D119, FALSE))</f>
        <v>31089.54539026061</v>
      </c>
      <c r="J119">
        <f>IF(ISBLANK(HLOOKUP(J$1, m_preprocess!$1:$1048576, $D119, FALSE)), "", HLOOKUP(J$1, m_preprocess!$1:$1048576, $D119, FALSE))</f>
        <v>117.96997593949877</v>
      </c>
      <c r="K119" t="str">
        <f>IF(ISBLANK(HLOOKUP(K$1, m_preprocess!$1:$1048576, $D119, FALSE)), "", HLOOKUP(K$1, m_preprocess!$1:$1048576, $D119, FALSE))</f>
        <v/>
      </c>
      <c r="L119" t="str">
        <f>IF(ISBLANK(HLOOKUP(L$1, m_preprocess!$1:$1048576, $D119, FALSE)), "", HLOOKUP(L$1, m_preprocess!$1:$1048576, $D119, FALSE))</f>
        <v/>
      </c>
      <c r="M119" t="str">
        <f>IF(ISBLANK(HLOOKUP(M$1, m_preprocess!$1:$1048576, $D119, FALSE)), "", HLOOKUP(M$1, m_preprocess!$1:$1048576, $D119, FALSE))</f>
        <v/>
      </c>
      <c r="N119" t="str">
        <f>IF(ISBLANK(HLOOKUP(N$1, m_preprocess!$1:$1048576, $D119, FALSE)), "", HLOOKUP(N$1, m_preprocess!$1:$1048576, $D119, FALSE))</f>
        <v/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>
        <f>IF(ISBLANK(HLOOKUP(Q$1, m_preprocess!$1:$1048576, $D119, FALSE)), "", HLOOKUP(Q$1, m_preprocess!$1:$1048576, $D119, FALSE))</f>
        <v>3558</v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51.0630757902426</v>
      </c>
      <c r="V119">
        <f>IF(ISBLANK(HLOOKUP(V$1, m_preprocess!$1:$1048576, $D119, FALSE)), "", HLOOKUP(V$1, m_preprocess!$1:$1048576, $D119, FALSE))</f>
        <v>389.9</v>
      </c>
      <c r="W119">
        <f>IF(ISBLANK(HLOOKUP(W$1, m_preprocess!$1:$1048576, $D119, FALSE)), "", HLOOKUP(W$1, m_preprocess!$1:$1048576, $D119, FALSE))</f>
        <v>42165.729939999997</v>
      </c>
      <c r="X119">
        <f>IF(ISBLANK(HLOOKUP(X$1, m_preprocess!$1:$1048576, $D119, FALSE)), "", HLOOKUP(X$1, m_preprocess!$1:$1048576, $D119, FALSE))</f>
        <v>57.519352824457492</v>
      </c>
      <c r="Y119">
        <f>IF(ISBLANK(HLOOKUP(Y$1, m_preprocess!$1:$1048576, $D119, FALSE)), "", HLOOKUP(Y$1, m_preprocess!$1:$1048576, $D119, FALSE))</f>
        <v>12.730057189372971</v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72.410515230796335</v>
      </c>
    </row>
    <row r="120" spans="1:27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35.56</v>
      </c>
      <c r="G120" t="str">
        <f>IF(ISBLANK(HLOOKUP(G$1, m_preprocess!$1:$1048576, $D120, FALSE)), "", HLOOKUP(G$1, m_preprocess!$1:$1048576, $D120, FALSE))</f>
        <v/>
      </c>
      <c r="H120">
        <f>IF(ISBLANK(HLOOKUP(H$1, m_preprocess!$1:$1048576, $D120, FALSE)), "", HLOOKUP(H$1, m_preprocess!$1:$1048576, $D120, FALSE))</f>
        <v>6166.1646379638778</v>
      </c>
      <c r="I120">
        <f>IF(ISBLANK(HLOOKUP(I$1, m_preprocess!$1:$1048576, $D120, FALSE)), "", HLOOKUP(I$1, m_preprocess!$1:$1048576, $D120, FALSE))</f>
        <v>31810.484518480429</v>
      </c>
      <c r="J120">
        <f>IF(ISBLANK(HLOOKUP(J$1, m_preprocess!$1:$1048576, $D120, FALSE)), "", HLOOKUP(J$1, m_preprocess!$1:$1048576, $D120, FALSE))</f>
        <v>113.95602847732881</v>
      </c>
      <c r="K120" t="str">
        <f>IF(ISBLANK(HLOOKUP(K$1, m_preprocess!$1:$1048576, $D120, FALSE)), "", HLOOKUP(K$1, m_preprocess!$1:$1048576, $D120, FALSE))</f>
        <v/>
      </c>
      <c r="L120" t="str">
        <f>IF(ISBLANK(HLOOKUP(L$1, m_preprocess!$1:$1048576, $D120, FALSE)), "", HLOOKUP(L$1, m_preprocess!$1:$1048576, $D120, FALSE))</f>
        <v/>
      </c>
      <c r="M120" t="str">
        <f>IF(ISBLANK(HLOOKUP(M$1, m_preprocess!$1:$1048576, $D120, FALSE)), "", HLOOKUP(M$1, m_preprocess!$1:$1048576, $D120, FALSE))</f>
        <v/>
      </c>
      <c r="N120" t="str">
        <f>IF(ISBLANK(HLOOKUP(N$1, m_preprocess!$1:$1048576, $D120, FALSE)), "", HLOOKUP(N$1, m_preprocess!$1:$1048576, $D120, FALSE))</f>
        <v/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>
        <f>IF(ISBLANK(HLOOKUP(Q$1, m_preprocess!$1:$1048576, $D120, FALSE)), "", HLOOKUP(Q$1, m_preprocess!$1:$1048576, $D120, FALSE))</f>
        <v>3514</v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53.055068278727298</v>
      </c>
      <c r="V120">
        <f>IF(ISBLANK(HLOOKUP(V$1, m_preprocess!$1:$1048576, $D120, FALSE)), "", HLOOKUP(V$1, m_preprocess!$1:$1048576, $D120, FALSE))</f>
        <v>395.1</v>
      </c>
      <c r="W120">
        <f>IF(ISBLANK(HLOOKUP(W$1, m_preprocess!$1:$1048576, $D120, FALSE)), "", HLOOKUP(W$1, m_preprocess!$1:$1048576, $D120, FALSE))</f>
        <v>42151.060859999998</v>
      </c>
      <c r="X120">
        <f>IF(ISBLANK(HLOOKUP(X$1, m_preprocess!$1:$1048576, $D120, FALSE)), "", HLOOKUP(X$1, m_preprocess!$1:$1048576, $D120, FALSE))</f>
        <v>58.933978542634279</v>
      </c>
      <c r="Y120">
        <f>IF(ISBLANK(HLOOKUP(Y$1, m_preprocess!$1:$1048576, $D120, FALSE)), "", HLOOKUP(Y$1, m_preprocess!$1:$1048576, $D120, FALSE))</f>
        <v>13.257323083532649</v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72.34643026776304</v>
      </c>
    </row>
    <row r="121" spans="1:27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42.91</v>
      </c>
      <c r="G121" t="str">
        <f>IF(ISBLANK(HLOOKUP(G$1, m_preprocess!$1:$1048576, $D121, FALSE)), "", HLOOKUP(G$1, m_preprocess!$1:$1048576, $D121, FALSE))</f>
        <v/>
      </c>
      <c r="H121">
        <f>IF(ISBLANK(HLOOKUP(H$1, m_preprocess!$1:$1048576, $D121, FALSE)), "", HLOOKUP(H$1, m_preprocess!$1:$1048576, $D121, FALSE))</f>
        <v>6483.1176152975613</v>
      </c>
      <c r="I121">
        <f>IF(ISBLANK(HLOOKUP(I$1, m_preprocess!$1:$1048576, $D121, FALSE)), "", HLOOKUP(I$1, m_preprocess!$1:$1048576, $D121, FALSE))</f>
        <v>32066.246473828654</v>
      </c>
      <c r="J121">
        <f>IF(ISBLANK(HLOOKUP(J$1, m_preprocess!$1:$1048576, $D121, FALSE)), "", HLOOKUP(J$1, m_preprocess!$1:$1048576, $D121, FALSE))</f>
        <v>113.63894983477336</v>
      </c>
      <c r="K121" t="str">
        <f>IF(ISBLANK(HLOOKUP(K$1, m_preprocess!$1:$1048576, $D121, FALSE)), "", HLOOKUP(K$1, m_preprocess!$1:$1048576, $D121, FALSE))</f>
        <v/>
      </c>
      <c r="L121" t="str">
        <f>IF(ISBLANK(HLOOKUP(L$1, m_preprocess!$1:$1048576, $D121, FALSE)), "", HLOOKUP(L$1, m_preprocess!$1:$1048576, $D121, FALSE))</f>
        <v/>
      </c>
      <c r="M121" t="str">
        <f>IF(ISBLANK(HLOOKUP(M$1, m_preprocess!$1:$1048576, $D121, FALSE)), "", HLOOKUP(M$1, m_preprocess!$1:$1048576, $D121, FALSE))</f>
        <v/>
      </c>
      <c r="N121" t="str">
        <f>IF(ISBLANK(HLOOKUP(N$1, m_preprocess!$1:$1048576, $D121, FALSE)), "", HLOOKUP(N$1, m_preprocess!$1:$1048576, $D121, FALSE))</f>
        <v/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>
        <f>IF(ISBLANK(HLOOKUP(Q$1, m_preprocess!$1:$1048576, $D121, FALSE)), "", HLOOKUP(Q$1, m_preprocess!$1:$1048576, $D121, FALSE))</f>
        <v>3724</v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68.3543713912904</v>
      </c>
      <c r="V121">
        <f>IF(ISBLANK(HLOOKUP(V$1, m_preprocess!$1:$1048576, $D121, FALSE)), "", HLOOKUP(V$1, m_preprocess!$1:$1048576, $D121, FALSE))</f>
        <v>468.2</v>
      </c>
      <c r="W121">
        <f>IF(ISBLANK(HLOOKUP(W$1, m_preprocess!$1:$1048576, $D121, FALSE)), "", HLOOKUP(W$1, m_preprocess!$1:$1048576, $D121, FALSE))</f>
        <v>42271.669150000002</v>
      </c>
      <c r="X121">
        <f>IF(ISBLANK(HLOOKUP(X$1, m_preprocess!$1:$1048576, $D121, FALSE)), "", HLOOKUP(X$1, m_preprocess!$1:$1048576, $D121, FALSE))</f>
        <v>58.449695950023816</v>
      </c>
      <c r="Y121">
        <f>IF(ISBLANK(HLOOKUP(Y$1, m_preprocess!$1:$1048576, $D121, FALSE)), "", HLOOKUP(Y$1, m_preprocess!$1:$1048576, $D121, FALSE))</f>
        <v>13.583809873687271</v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72.026920952068451</v>
      </c>
    </row>
    <row r="122" spans="1:27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43.9</v>
      </c>
      <c r="G122" t="str">
        <f>IF(ISBLANK(HLOOKUP(G$1, m_preprocess!$1:$1048576, $D122, FALSE)), "", HLOOKUP(G$1, m_preprocess!$1:$1048576, $D122, FALSE))</f>
        <v/>
      </c>
      <c r="H122">
        <f>IF(ISBLANK(HLOOKUP(H$1, m_preprocess!$1:$1048576, $D122, FALSE)), "", HLOOKUP(H$1, m_preprocess!$1:$1048576, $D122, FALSE))</f>
        <v>6778.6896935195573</v>
      </c>
      <c r="I122">
        <f>IF(ISBLANK(HLOOKUP(I$1, m_preprocess!$1:$1048576, $D122, FALSE)), "", HLOOKUP(I$1, m_preprocess!$1:$1048576, $D122, FALSE))</f>
        <v>32145.965551205296</v>
      </c>
      <c r="J122">
        <f>IF(ISBLANK(HLOOKUP(J$1, m_preprocess!$1:$1048576, $D122, FALSE)), "", HLOOKUP(J$1, m_preprocess!$1:$1048576, $D122, FALSE))</f>
        <v>119.29250806428063</v>
      </c>
      <c r="K122">
        <f>IF(ISBLANK(HLOOKUP(K$1, m_preprocess!$1:$1048576, $D122, FALSE)), "", HLOOKUP(K$1, m_preprocess!$1:$1048576, $D122, FALSE))</f>
        <v>4193.9099791270719</v>
      </c>
      <c r="L122">
        <f>IF(ISBLANK(HLOOKUP(L$1, m_preprocess!$1:$1048576, $D122, FALSE)), "", HLOOKUP(L$1, m_preprocess!$1:$1048576, $D122, FALSE))</f>
        <v>1509.6285482578626</v>
      </c>
      <c r="M122">
        <f>IF(ISBLANK(HLOOKUP(M$1, m_preprocess!$1:$1048576, $D122, FALSE)), "", HLOOKUP(M$1, m_preprocess!$1:$1048576, $D122, FALSE))</f>
        <v>2318.1978512378396</v>
      </c>
      <c r="N122">
        <f>IF(ISBLANK(HLOOKUP(N$1, m_preprocess!$1:$1048576, $D122, FALSE)), "", HLOOKUP(N$1, m_preprocess!$1:$1048576, $D122, FALSE))</f>
        <v>556.25877032807148</v>
      </c>
      <c r="O122">
        <f>IF(ISBLANK(HLOOKUP(O$1, m_preprocess!$1:$1048576, $D122, FALSE)), "", HLOOKUP(O$1, m_preprocess!$1:$1048576, $D122, FALSE))</f>
        <v>1524.4066365136207</v>
      </c>
      <c r="P122">
        <f>IF(ISBLANK(HLOOKUP(P$1, m_preprocess!$1:$1048576, $D122, FALSE)), "", HLOOKUP(P$1, m_preprocess!$1:$1048576, $D122, FALSE))</f>
        <v>422.70265996909887</v>
      </c>
      <c r="Q122">
        <f>IF(ISBLANK(HLOOKUP(Q$1, m_preprocess!$1:$1048576, $D122, FALSE)), "", HLOOKUP(Q$1, m_preprocess!$1:$1048576, $D122, FALSE))</f>
        <v>3741.9811789999999</v>
      </c>
      <c r="R122" t="str">
        <f>IF(ISBLANK(HLOOKUP(R$1, m_preprocess!$1:$1048576, $D122, FALSE)), "", HLOOKUP(R$1, m_preprocess!$1:$1048576, $D122, FALSE))</f>
        <v/>
      </c>
      <c r="S122" t="str">
        <f>IF(ISBLANK(HLOOKUP(S$1, m_preprocess!$1:$1048576, $D122, FALSE)), "", HLOOKUP(S$1, m_preprocess!$1:$1048576, $D122, FALSE))</f>
        <v/>
      </c>
      <c r="T122" t="str">
        <f>IF(ISBLANK(HLOOKUP(T$1, m_preprocess!$1:$1048576, $D122, FALSE)), "", HLOOKUP(T$1, m_preprocess!$1:$1048576, $D122, FALSE))</f>
        <v/>
      </c>
      <c r="U122">
        <f>IF(ISBLANK(HLOOKUP(U$1, m_preprocess!$1:$1048576, $D122, FALSE)), "", HLOOKUP(U$1, m_preprocess!$1:$1048576, $D122, FALSE))</f>
        <v>49.929942374682398</v>
      </c>
      <c r="V122">
        <f>IF(ISBLANK(HLOOKUP(V$1, m_preprocess!$1:$1048576, $D122, FALSE)), "", HLOOKUP(V$1, m_preprocess!$1:$1048576, $D122, FALSE))</f>
        <v>391.5</v>
      </c>
      <c r="W122">
        <f>IF(ISBLANK(HLOOKUP(W$1, m_preprocess!$1:$1048576, $D122, FALSE)), "", HLOOKUP(W$1, m_preprocess!$1:$1048576, $D122, FALSE))</f>
        <v>42606.100149999998</v>
      </c>
      <c r="X122">
        <f>IF(ISBLANK(HLOOKUP(X$1, m_preprocess!$1:$1048576, $D122, FALSE)), "", HLOOKUP(X$1, m_preprocess!$1:$1048576, $D122, FALSE))</f>
        <v>59.584654439094464</v>
      </c>
      <c r="Y122">
        <f>IF(ISBLANK(HLOOKUP(Y$1, m_preprocess!$1:$1048576, $D122, FALSE)), "", HLOOKUP(Y$1, m_preprocess!$1:$1048576, $D122, FALSE))</f>
        <v>13.996479738396403</v>
      </c>
      <c r="Z122">
        <f>IF(ISBLANK(HLOOKUP(Z$1, m_preprocess!$1:$1048576, $D122, FALSE)), "", HLOOKUP(Z$1, m_preprocess!$1:$1048576, $D122, FALSE))</f>
        <v>1784.6135865957449</v>
      </c>
      <c r="AA122">
        <f>IF(ISBLANK(HLOOKUP(AA$1, m_preprocess!$1:$1048576, $D122, FALSE)), "", HLOOKUP(AA$1, m_preprocess!$1:$1048576, $D122, FALSE))</f>
        <v>72.097414411405083</v>
      </c>
    </row>
    <row r="123" spans="1:27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39.4</v>
      </c>
      <c r="G123" t="str">
        <f>IF(ISBLANK(HLOOKUP(G$1, m_preprocess!$1:$1048576, $D123, FALSE)), "", HLOOKUP(G$1, m_preprocess!$1:$1048576, $D123, FALSE))</f>
        <v/>
      </c>
      <c r="H123">
        <f>IF(ISBLANK(HLOOKUP(H$1, m_preprocess!$1:$1048576, $D123, FALSE)), "", HLOOKUP(H$1, m_preprocess!$1:$1048576, $D123, FALSE))</f>
        <v>6691.5701769197231</v>
      </c>
      <c r="I123">
        <f>IF(ISBLANK(HLOOKUP(I$1, m_preprocess!$1:$1048576, $D123, FALSE)), "", HLOOKUP(I$1, m_preprocess!$1:$1048576, $D123, FALSE))</f>
        <v>32065.078019888686</v>
      </c>
      <c r="J123">
        <f>IF(ISBLANK(HLOOKUP(J$1, m_preprocess!$1:$1048576, $D123, FALSE)), "", HLOOKUP(J$1, m_preprocess!$1:$1048576, $D123, FALSE))</f>
        <v>123.0053820291606</v>
      </c>
      <c r="K123">
        <f>IF(ISBLANK(HLOOKUP(K$1, m_preprocess!$1:$1048576, $D123, FALSE)), "", HLOOKUP(K$1, m_preprocess!$1:$1048576, $D123, FALSE))</f>
        <v>3766.8792304364151</v>
      </c>
      <c r="L123">
        <f>IF(ISBLANK(HLOOKUP(L$1, m_preprocess!$1:$1048576, $D123, FALSE)), "", HLOOKUP(L$1, m_preprocess!$1:$1048576, $D123, FALSE))</f>
        <v>1477.0200144894427</v>
      </c>
      <c r="M123">
        <f>IF(ISBLANK(HLOOKUP(M$1, m_preprocess!$1:$1048576, $D123, FALSE)), "", HLOOKUP(M$1, m_preprocess!$1:$1048576, $D123, FALSE))</f>
        <v>1757.4199776820876</v>
      </c>
      <c r="N123">
        <f>IF(ISBLANK(HLOOKUP(N$1, m_preprocess!$1:$1048576, $D123, FALSE)), "", HLOOKUP(N$1, m_preprocess!$1:$1048576, $D123, FALSE))</f>
        <v>474.95715715112146</v>
      </c>
      <c r="O123">
        <f>IF(ISBLANK(HLOOKUP(O$1, m_preprocess!$1:$1048576, $D123, FALSE)), "", HLOOKUP(O$1, m_preprocess!$1:$1048576, $D123, FALSE))</f>
        <v>1107.6465297671834</v>
      </c>
      <c r="P123">
        <f>IF(ISBLANK(HLOOKUP(P$1, m_preprocess!$1:$1048576, $D123, FALSE)), "", HLOOKUP(P$1, m_preprocess!$1:$1048576, $D123, FALSE))</f>
        <v>304.21203514605764</v>
      </c>
      <c r="Q123">
        <f>IF(ISBLANK(HLOOKUP(Q$1, m_preprocess!$1:$1048576, $D123, FALSE)), "", HLOOKUP(Q$1, m_preprocess!$1:$1048576, $D123, FALSE))</f>
        <v>3455.8994440000001</v>
      </c>
      <c r="R123" t="str">
        <f>IF(ISBLANK(HLOOKUP(R$1, m_preprocess!$1:$1048576, $D123, FALSE)), "", HLOOKUP(R$1, m_preprocess!$1:$1048576, $D123, FALSE))</f>
        <v/>
      </c>
      <c r="S123" t="str">
        <f>IF(ISBLANK(HLOOKUP(S$1, m_preprocess!$1:$1048576, $D123, FALSE)), "", HLOOKUP(S$1, m_preprocess!$1:$1048576, $D123, FALSE))</f>
        <v/>
      </c>
      <c r="T123" t="str">
        <f>IF(ISBLANK(HLOOKUP(T$1, m_preprocess!$1:$1048576, $D123, FALSE)), "", HLOOKUP(T$1, m_preprocess!$1:$1048576, $D123, FALSE))</f>
        <v/>
      </c>
      <c r="U123">
        <f>IF(ISBLANK(HLOOKUP(U$1, m_preprocess!$1:$1048576, $D123, FALSE)), "", HLOOKUP(U$1, m_preprocess!$1:$1048576, $D123, FALSE))</f>
        <v>50.074086554753698</v>
      </c>
      <c r="V123">
        <f>IF(ISBLANK(HLOOKUP(V$1, m_preprocess!$1:$1048576, $D123, FALSE)), "", HLOOKUP(V$1, m_preprocess!$1:$1048576, $D123, FALSE))</f>
        <v>371.9</v>
      </c>
      <c r="W123">
        <f>IF(ISBLANK(HLOOKUP(W$1, m_preprocess!$1:$1048576, $D123, FALSE)), "", HLOOKUP(W$1, m_preprocess!$1:$1048576, $D123, FALSE))</f>
        <v>42596.872360000001</v>
      </c>
      <c r="X123">
        <f>IF(ISBLANK(HLOOKUP(X$1, m_preprocess!$1:$1048576, $D123, FALSE)), "", HLOOKUP(X$1, m_preprocess!$1:$1048576, $D123, FALSE))</f>
        <v>57.833928021038567</v>
      </c>
      <c r="Y123">
        <f>IF(ISBLANK(HLOOKUP(Y$1, m_preprocess!$1:$1048576, $D123, FALSE)), "", HLOOKUP(Y$1, m_preprocess!$1:$1048576, $D123, FALSE))</f>
        <v>13.880397072343928</v>
      </c>
      <c r="Z123">
        <f>IF(ISBLANK(HLOOKUP(Z$1, m_preprocess!$1:$1048576, $D123, FALSE)), "", HLOOKUP(Z$1, m_preprocess!$1:$1048576, $D123, FALSE))</f>
        <v>-451.36253118793599</v>
      </c>
      <c r="AA123">
        <f>IF(ISBLANK(HLOOKUP(AA$1, m_preprocess!$1:$1048576, $D123, FALSE)), "", HLOOKUP(AA$1, m_preprocess!$1:$1048576, $D123, FALSE))</f>
        <v>72.678756576064302</v>
      </c>
    </row>
    <row r="124" spans="1:27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34.4</v>
      </c>
      <c r="G124" t="str">
        <f>IF(ISBLANK(HLOOKUP(G$1, m_preprocess!$1:$1048576, $D124, FALSE)), "", HLOOKUP(G$1, m_preprocess!$1:$1048576, $D124, FALSE))</f>
        <v/>
      </c>
      <c r="H124">
        <f>IF(ISBLANK(HLOOKUP(H$1, m_preprocess!$1:$1048576, $D124, FALSE)), "", HLOOKUP(H$1, m_preprocess!$1:$1048576, $D124, FALSE))</f>
        <v>7133.2159796082251</v>
      </c>
      <c r="I124">
        <f>IF(ISBLANK(HLOOKUP(I$1, m_preprocess!$1:$1048576, $D124, FALSE)), "", HLOOKUP(I$1, m_preprocess!$1:$1048576, $D124, FALSE))</f>
        <v>32323.354358799792</v>
      </c>
      <c r="J124">
        <f>IF(ISBLANK(HLOOKUP(J$1, m_preprocess!$1:$1048576, $D124, FALSE)), "", HLOOKUP(J$1, m_preprocess!$1:$1048576, $D124, FALSE))</f>
        <v>121.49490649023673</v>
      </c>
      <c r="K124">
        <f>IF(ISBLANK(HLOOKUP(K$1, m_preprocess!$1:$1048576, $D124, FALSE)), "", HLOOKUP(K$1, m_preprocess!$1:$1048576, $D124, FALSE))</f>
        <v>4371.556962214554</v>
      </c>
      <c r="L124">
        <f>IF(ISBLANK(HLOOKUP(L$1, m_preprocess!$1:$1048576, $D124, FALSE)), "", HLOOKUP(L$1, m_preprocess!$1:$1048576, $D124, FALSE))</f>
        <v>1459.406774410827</v>
      </c>
      <c r="M124">
        <f>IF(ISBLANK(HLOOKUP(M$1, m_preprocess!$1:$1048576, $D124, FALSE)), "", HLOOKUP(M$1, m_preprocess!$1:$1048576, $D124, FALSE))</f>
        <v>1812.2238575572733</v>
      </c>
      <c r="N124">
        <f>IF(ISBLANK(HLOOKUP(N$1, m_preprocess!$1:$1048576, $D124, FALSE)), "", HLOOKUP(N$1, m_preprocess!$1:$1048576, $D124, FALSE))</f>
        <v>444.77724394388798</v>
      </c>
      <c r="O124">
        <f>IF(ISBLANK(HLOOKUP(O$1, m_preprocess!$1:$1048576, $D124, FALSE)), "", HLOOKUP(O$1, m_preprocess!$1:$1048576, $D124, FALSE))</f>
        <v>1067.7962140130528</v>
      </c>
      <c r="P124">
        <f>IF(ISBLANK(HLOOKUP(P$1, m_preprocess!$1:$1048576, $D124, FALSE)), "", HLOOKUP(P$1, m_preprocess!$1:$1048576, $D124, FALSE))</f>
        <v>430.80425807564274</v>
      </c>
      <c r="Q124">
        <f>IF(ISBLANK(HLOOKUP(Q$1, m_preprocess!$1:$1048576, $D124, FALSE)), "", HLOOKUP(Q$1, m_preprocess!$1:$1048576, $D124, FALSE))</f>
        <v>3888.8483700000002</v>
      </c>
      <c r="R124" t="str">
        <f>IF(ISBLANK(HLOOKUP(R$1, m_preprocess!$1:$1048576, $D124, FALSE)), "", HLOOKUP(R$1, m_preprocess!$1:$1048576, $D124, FALSE))</f>
        <v/>
      </c>
      <c r="S124" t="str">
        <f>IF(ISBLANK(HLOOKUP(S$1, m_preprocess!$1:$1048576, $D124, FALSE)), "", HLOOKUP(S$1, m_preprocess!$1:$1048576, $D124, FALSE))</f>
        <v/>
      </c>
      <c r="T124" t="str">
        <f>IF(ISBLANK(HLOOKUP(T$1, m_preprocess!$1:$1048576, $D124, FALSE)), "", HLOOKUP(T$1, m_preprocess!$1:$1048576, $D124, FALSE))</f>
        <v/>
      </c>
      <c r="U124">
        <f>IF(ISBLANK(HLOOKUP(U$1, m_preprocess!$1:$1048576, $D124, FALSE)), "", HLOOKUP(U$1, m_preprocess!$1:$1048576, $D124, FALSE))</f>
        <v>58.498513078918201</v>
      </c>
      <c r="V124">
        <f>IF(ISBLANK(HLOOKUP(V$1, m_preprocess!$1:$1048576, $D124, FALSE)), "", HLOOKUP(V$1, m_preprocess!$1:$1048576, $D124, FALSE))</f>
        <v>422.6</v>
      </c>
      <c r="W124">
        <f>IF(ISBLANK(HLOOKUP(W$1, m_preprocess!$1:$1048576, $D124, FALSE)), "", HLOOKUP(W$1, m_preprocess!$1:$1048576, $D124, FALSE))</f>
        <v>42033.401030000001</v>
      </c>
      <c r="X124">
        <f>IF(ISBLANK(HLOOKUP(X$1, m_preprocess!$1:$1048576, $D124, FALSE)), "", HLOOKUP(X$1, m_preprocess!$1:$1048576, $D124, FALSE))</f>
        <v>58.883644123273882</v>
      </c>
      <c r="Y124">
        <f>IF(ISBLANK(HLOOKUP(Y$1, m_preprocess!$1:$1048576, $D124, FALSE)), "", HLOOKUP(Y$1, m_preprocess!$1:$1048576, $D124, FALSE))</f>
        <v>13.817021413616322</v>
      </c>
      <c r="Z124">
        <f>IF(ISBLANK(HLOOKUP(Z$1, m_preprocess!$1:$1048576, $D124, FALSE)), "", HLOOKUP(Z$1, m_preprocess!$1:$1048576, $D124, FALSE))</f>
        <v>-741.19209978963295</v>
      </c>
      <c r="AA124">
        <f>IF(ISBLANK(HLOOKUP(AA$1, m_preprocess!$1:$1048576, $D124, FALSE)), "", HLOOKUP(AA$1, m_preprocess!$1:$1048576, $D124, FALSE))</f>
        <v>73.527424586519558</v>
      </c>
    </row>
    <row r="125" spans="1:27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39.9</v>
      </c>
      <c r="G125" t="str">
        <f>IF(ISBLANK(HLOOKUP(G$1, m_preprocess!$1:$1048576, $D125, FALSE)), "", HLOOKUP(G$1, m_preprocess!$1:$1048576, $D125, FALSE))</f>
        <v/>
      </c>
      <c r="H125">
        <f>IF(ISBLANK(HLOOKUP(H$1, m_preprocess!$1:$1048576, $D125, FALSE)), "", HLOOKUP(H$1, m_preprocess!$1:$1048576, $D125, FALSE))</f>
        <v>6949.5280045954933</v>
      </c>
      <c r="I125">
        <f>IF(ISBLANK(HLOOKUP(I$1, m_preprocess!$1:$1048576, $D125, FALSE)), "", HLOOKUP(I$1, m_preprocess!$1:$1048576, $D125, FALSE))</f>
        <v>31957.025211625198</v>
      </c>
      <c r="J125">
        <f>IF(ISBLANK(HLOOKUP(J$1, m_preprocess!$1:$1048576, $D125, FALSE)), "", HLOOKUP(J$1, m_preprocess!$1:$1048576, $D125, FALSE))</f>
        <v>118.06878292548339</v>
      </c>
      <c r="K125">
        <f>IF(ISBLANK(HLOOKUP(K$1, m_preprocess!$1:$1048576, $D125, FALSE)), "", HLOOKUP(K$1, m_preprocess!$1:$1048576, $D125, FALSE))</f>
        <v>4351.8975727630286</v>
      </c>
      <c r="L125">
        <f>IF(ISBLANK(HLOOKUP(L$1, m_preprocess!$1:$1048576, $D125, FALSE)), "", HLOOKUP(L$1, m_preprocess!$1:$1048576, $D125, FALSE))</f>
        <v>1462.239207086222</v>
      </c>
      <c r="M125">
        <f>IF(ISBLANK(HLOOKUP(M$1, m_preprocess!$1:$1048576, $D125, FALSE)), "", HLOOKUP(M$1, m_preprocess!$1:$1048576, $D125, FALSE))</f>
        <v>2293.7318803980806</v>
      </c>
      <c r="N125">
        <f>IF(ISBLANK(HLOOKUP(N$1, m_preprocess!$1:$1048576, $D125, FALSE)), "", HLOOKUP(N$1, m_preprocess!$1:$1048576, $D125, FALSE))</f>
        <v>533.40597229619073</v>
      </c>
      <c r="O125">
        <f>IF(ISBLANK(HLOOKUP(O$1, m_preprocess!$1:$1048576, $D125, FALSE)), "", HLOOKUP(O$1, m_preprocess!$1:$1048576, $D125, FALSE))</f>
        <v>1393.1423899515789</v>
      </c>
      <c r="P125">
        <f>IF(ISBLANK(HLOOKUP(P$1, m_preprocess!$1:$1048576, $D125, FALSE)), "", HLOOKUP(P$1, m_preprocess!$1:$1048576, $D125, FALSE))</f>
        <v>533.75460559745079</v>
      </c>
      <c r="Q125">
        <f>IF(ISBLANK(HLOOKUP(Q$1, m_preprocess!$1:$1048576, $D125, FALSE)), "", HLOOKUP(Q$1, m_preprocess!$1:$1048576, $D125, FALSE))</f>
        <v>3738.3090269999998</v>
      </c>
      <c r="R125" t="str">
        <f>IF(ISBLANK(HLOOKUP(R$1, m_preprocess!$1:$1048576, $D125, FALSE)), "", HLOOKUP(R$1, m_preprocess!$1:$1048576, $D125, FALSE))</f>
        <v/>
      </c>
      <c r="S125" t="str">
        <f>IF(ISBLANK(HLOOKUP(S$1, m_preprocess!$1:$1048576, $D125, FALSE)), "", HLOOKUP(S$1, m_preprocess!$1:$1048576, $D125, FALSE))</f>
        <v/>
      </c>
      <c r="T125" t="str">
        <f>IF(ISBLANK(HLOOKUP(T$1, m_preprocess!$1:$1048576, $D125, FALSE)), "", HLOOKUP(T$1, m_preprocess!$1:$1048576, $D125, FALSE))</f>
        <v/>
      </c>
      <c r="U125">
        <f>IF(ISBLANK(HLOOKUP(U$1, m_preprocess!$1:$1048576, $D125, FALSE)), "", HLOOKUP(U$1, m_preprocess!$1:$1048576, $D125, FALSE))</f>
        <v>52.980994186190699</v>
      </c>
      <c r="V125">
        <f>IF(ISBLANK(HLOOKUP(V$1, m_preprocess!$1:$1048576, $D125, FALSE)), "", HLOOKUP(V$1, m_preprocess!$1:$1048576, $D125, FALSE))</f>
        <v>387.1</v>
      </c>
      <c r="W125">
        <f>IF(ISBLANK(HLOOKUP(W$1, m_preprocess!$1:$1048576, $D125, FALSE)), "", HLOOKUP(W$1, m_preprocess!$1:$1048576, $D125, FALSE))</f>
        <v>42666.234750000003</v>
      </c>
      <c r="X125">
        <f>IF(ISBLANK(HLOOKUP(X$1, m_preprocess!$1:$1048576, $D125, FALSE)), "", HLOOKUP(X$1, m_preprocess!$1:$1048576, $D125, FALSE))</f>
        <v>60.382350246193461</v>
      </c>
      <c r="Y125">
        <f>IF(ISBLANK(HLOOKUP(Y$1, m_preprocess!$1:$1048576, $D125, FALSE)), "", HLOOKUP(Y$1, m_preprocess!$1:$1048576, $D125, FALSE))</f>
        <v>14.548116612028458</v>
      </c>
      <c r="Z125">
        <f>IF(ISBLANK(HLOOKUP(Z$1, m_preprocess!$1:$1048576, $D125, FALSE)), "", HLOOKUP(Z$1, m_preprocess!$1:$1048576, $D125, FALSE))</f>
        <v>-374.44855022047796</v>
      </c>
      <c r="AA125">
        <f>IF(ISBLANK(HLOOKUP(AA$1, m_preprocess!$1:$1048576, $D125, FALSE)), "", HLOOKUP(AA$1, m_preprocess!$1:$1048576, $D125, FALSE))</f>
        <v>73.456931127182912</v>
      </c>
    </row>
    <row r="126" spans="1:27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43.9</v>
      </c>
      <c r="G126" t="str">
        <f>IF(ISBLANK(HLOOKUP(G$1, m_preprocess!$1:$1048576, $D126, FALSE)), "", HLOOKUP(G$1, m_preprocess!$1:$1048576, $D126, FALSE))</f>
        <v/>
      </c>
      <c r="H126">
        <f>IF(ISBLANK(HLOOKUP(H$1, m_preprocess!$1:$1048576, $D126, FALSE)), "", HLOOKUP(H$1, m_preprocess!$1:$1048576, $D126, FALSE))</f>
        <v>7002.4993275497836</v>
      </c>
      <c r="I126">
        <f>IF(ISBLANK(HLOOKUP(I$1, m_preprocess!$1:$1048576, $D126, FALSE)), "", HLOOKUP(I$1, m_preprocess!$1:$1048576, $D126, FALSE))</f>
        <v>31223.638515095819</v>
      </c>
      <c r="J126">
        <f>IF(ISBLANK(HLOOKUP(J$1, m_preprocess!$1:$1048576, $D126, FALSE)), "", HLOOKUP(J$1, m_preprocess!$1:$1048576, $D126, FALSE))</f>
        <v>118.64001975220751</v>
      </c>
      <c r="K126">
        <f>IF(ISBLANK(HLOOKUP(K$1, m_preprocess!$1:$1048576, $D126, FALSE)), "", HLOOKUP(K$1, m_preprocess!$1:$1048576, $D126, FALSE))</f>
        <v>4494.7543064812162</v>
      </c>
      <c r="L126">
        <f>IF(ISBLANK(HLOOKUP(L$1, m_preprocess!$1:$1048576, $D126, FALSE)), "", HLOOKUP(L$1, m_preprocess!$1:$1048576, $D126, FALSE))</f>
        <v>1789.9008829115839</v>
      </c>
      <c r="M126">
        <f>IF(ISBLANK(HLOOKUP(M$1, m_preprocess!$1:$1048576, $D126, FALSE)), "", HLOOKUP(M$1, m_preprocess!$1:$1048576, $D126, FALSE))</f>
        <v>2227.1633835672669</v>
      </c>
      <c r="N126">
        <f>IF(ISBLANK(HLOOKUP(N$1, m_preprocess!$1:$1048576, $D126, FALSE)), "", HLOOKUP(N$1, m_preprocess!$1:$1048576, $D126, FALSE))</f>
        <v>574.09089690503197</v>
      </c>
      <c r="O126">
        <f>IF(ISBLANK(HLOOKUP(O$1, m_preprocess!$1:$1048576, $D126, FALSE)), "", HLOOKUP(O$1, m_preprocess!$1:$1048576, $D126, FALSE))</f>
        <v>1359.4573653923878</v>
      </c>
      <c r="P126">
        <f>IF(ISBLANK(HLOOKUP(P$1, m_preprocess!$1:$1048576, $D126, FALSE)), "", HLOOKUP(P$1, m_preprocess!$1:$1048576, $D126, FALSE))</f>
        <v>477.20471847817254</v>
      </c>
      <c r="Q126">
        <f>IF(ISBLANK(HLOOKUP(Q$1, m_preprocess!$1:$1048576, $D126, FALSE)), "", HLOOKUP(Q$1, m_preprocess!$1:$1048576, $D126, FALSE))</f>
        <v>3789.9405969999998</v>
      </c>
      <c r="R126" t="str">
        <f>IF(ISBLANK(HLOOKUP(R$1, m_preprocess!$1:$1048576, $D126, FALSE)), "", HLOOKUP(R$1, m_preprocess!$1:$1048576, $D126, FALSE))</f>
        <v/>
      </c>
      <c r="S126" t="str">
        <f>IF(ISBLANK(HLOOKUP(S$1, m_preprocess!$1:$1048576, $D126, FALSE)), "", HLOOKUP(S$1, m_preprocess!$1:$1048576, $D126, FALSE))</f>
        <v/>
      </c>
      <c r="T126" t="str">
        <f>IF(ISBLANK(HLOOKUP(T$1, m_preprocess!$1:$1048576, $D126, FALSE)), "", HLOOKUP(T$1, m_preprocess!$1:$1048576, $D126, FALSE))</f>
        <v/>
      </c>
      <c r="U126">
        <f>IF(ISBLANK(HLOOKUP(U$1, m_preprocess!$1:$1048576, $D126, FALSE)), "", HLOOKUP(U$1, m_preprocess!$1:$1048576, $D126, FALSE))</f>
        <v>57.889904318617397</v>
      </c>
      <c r="V126">
        <f>IF(ISBLANK(HLOOKUP(V$1, m_preprocess!$1:$1048576, $D126, FALSE)), "", HLOOKUP(V$1, m_preprocess!$1:$1048576, $D126, FALSE))</f>
        <v>408.8</v>
      </c>
      <c r="W126">
        <f>IF(ISBLANK(HLOOKUP(W$1, m_preprocess!$1:$1048576, $D126, FALSE)), "", HLOOKUP(W$1, m_preprocess!$1:$1048576, $D126, FALSE))</f>
        <v>42998.953479999996</v>
      </c>
      <c r="X126">
        <f>IF(ISBLANK(HLOOKUP(X$1, m_preprocess!$1:$1048576, $D126, FALSE)), "", HLOOKUP(X$1, m_preprocess!$1:$1048576, $D126, FALSE))</f>
        <v>61.609666677026453</v>
      </c>
      <c r="Y126">
        <f>IF(ISBLANK(HLOOKUP(Y$1, m_preprocess!$1:$1048576, $D126, FALSE)), "", HLOOKUP(Y$1, m_preprocess!$1:$1048576, $D126, FALSE))</f>
        <v>16.418116439268999</v>
      </c>
      <c r="Z126">
        <f>IF(ISBLANK(HLOOKUP(Z$1, m_preprocess!$1:$1048576, $D126, FALSE)), "", HLOOKUP(Z$1, m_preprocess!$1:$1048576, $D126, FALSE))</f>
        <v>-691.944122614751</v>
      </c>
      <c r="AA126">
        <f>IF(ISBLANK(HLOOKUP(AA$1, m_preprocess!$1:$1048576, $D126, FALSE)), "", HLOOKUP(AA$1, m_preprocess!$1:$1048576, $D126, FALSE))</f>
        <v>73.175872789308329</v>
      </c>
    </row>
    <row r="127" spans="1:27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41.6</v>
      </c>
      <c r="G127" t="str">
        <f>IF(ISBLANK(HLOOKUP(G$1, m_preprocess!$1:$1048576, $D127, FALSE)), "", HLOOKUP(G$1, m_preprocess!$1:$1048576, $D127, FALSE))</f>
        <v/>
      </c>
      <c r="H127">
        <f>IF(ISBLANK(HLOOKUP(H$1, m_preprocess!$1:$1048576, $D127, FALSE)), "", HLOOKUP(H$1, m_preprocess!$1:$1048576, $D127, FALSE))</f>
        <v>6892.5723845099537</v>
      </c>
      <c r="I127">
        <f>IF(ISBLANK(HLOOKUP(I$1, m_preprocess!$1:$1048576, $D127, FALSE)), "", HLOOKUP(I$1, m_preprocess!$1:$1048576, $D127, FALSE))</f>
        <v>30884.83831969013</v>
      </c>
      <c r="J127">
        <f>IF(ISBLANK(HLOOKUP(J$1, m_preprocess!$1:$1048576, $D127, FALSE)), "", HLOOKUP(J$1, m_preprocess!$1:$1048576, $D127, FALSE))</f>
        <v>119.88059839432617</v>
      </c>
      <c r="K127">
        <f>IF(ISBLANK(HLOOKUP(K$1, m_preprocess!$1:$1048576, $D127, FALSE)), "", HLOOKUP(K$1, m_preprocess!$1:$1048576, $D127, FALSE))</f>
        <v>3901.4159899758638</v>
      </c>
      <c r="L127">
        <f>IF(ISBLANK(HLOOKUP(L$1, m_preprocess!$1:$1048576, $D127, FALSE)), "", HLOOKUP(L$1, m_preprocess!$1:$1048576, $D127, FALSE))</f>
        <v>1627.4432393987329</v>
      </c>
      <c r="M127">
        <f>IF(ISBLANK(HLOOKUP(M$1, m_preprocess!$1:$1048576, $D127, FALSE)), "", HLOOKUP(M$1, m_preprocess!$1:$1048576, $D127, FALSE))</f>
        <v>2011.1199731623242</v>
      </c>
      <c r="N127">
        <f>IF(ISBLANK(HLOOKUP(N$1, m_preprocess!$1:$1048576, $D127, FALSE)), "", HLOOKUP(N$1, m_preprocess!$1:$1048576, $D127, FALSE))</f>
        <v>505.87327884258787</v>
      </c>
      <c r="O127">
        <f>IF(ISBLANK(HLOOKUP(O$1, m_preprocess!$1:$1048576, $D127, FALSE)), "", HLOOKUP(O$1, m_preprocess!$1:$1048576, $D127, FALSE))</f>
        <v>1271.6648943056855</v>
      </c>
      <c r="P127">
        <f>IF(ISBLANK(HLOOKUP(P$1, m_preprocess!$1:$1048576, $D127, FALSE)), "", HLOOKUP(P$1, m_preprocess!$1:$1048576, $D127, FALSE))</f>
        <v>387.52055751488672</v>
      </c>
      <c r="Q127">
        <f>IF(ISBLANK(HLOOKUP(Q$1, m_preprocess!$1:$1048576, $D127, FALSE)), "", HLOOKUP(Q$1, m_preprocess!$1:$1048576, $D127, FALSE))</f>
        <v>3706.3562230000002</v>
      </c>
      <c r="R127" t="str">
        <f>IF(ISBLANK(HLOOKUP(R$1, m_preprocess!$1:$1048576, $D127, FALSE)), "", HLOOKUP(R$1, m_preprocess!$1:$1048576, $D127, FALSE))</f>
        <v/>
      </c>
      <c r="S127" t="str">
        <f>IF(ISBLANK(HLOOKUP(S$1, m_preprocess!$1:$1048576, $D127, FALSE)), "", HLOOKUP(S$1, m_preprocess!$1:$1048576, $D127, FALSE))</f>
        <v/>
      </c>
      <c r="T127" t="str">
        <f>IF(ISBLANK(HLOOKUP(T$1, m_preprocess!$1:$1048576, $D127, FALSE)), "", HLOOKUP(T$1, m_preprocess!$1:$1048576, $D127, FALSE))</f>
        <v/>
      </c>
      <c r="U127">
        <f>IF(ISBLANK(HLOOKUP(U$1, m_preprocess!$1:$1048576, $D127, FALSE)), "", HLOOKUP(U$1, m_preprocess!$1:$1048576, $D127, FALSE))</f>
        <v>54.222235736804301</v>
      </c>
      <c r="V127">
        <f>IF(ISBLANK(HLOOKUP(V$1, m_preprocess!$1:$1048576, $D127, FALSE)), "", HLOOKUP(V$1, m_preprocess!$1:$1048576, $D127, FALSE))</f>
        <v>416.4</v>
      </c>
      <c r="W127">
        <f>IF(ISBLANK(HLOOKUP(W$1, m_preprocess!$1:$1048576, $D127, FALSE)), "", HLOOKUP(W$1, m_preprocess!$1:$1048576, $D127, FALSE))</f>
        <v>42833.824699999997</v>
      </c>
      <c r="X127">
        <f>IF(ISBLANK(HLOOKUP(X$1, m_preprocess!$1:$1048576, $D127, FALSE)), "", HLOOKUP(X$1, m_preprocess!$1:$1048576, $D127, FALSE))</f>
        <v>61.055138445419153</v>
      </c>
      <c r="Y127">
        <f>IF(ISBLANK(HLOOKUP(Y$1, m_preprocess!$1:$1048576, $D127, FALSE)), "", HLOOKUP(Y$1, m_preprocess!$1:$1048576, $D127, FALSE))</f>
        <v>17.094295596604987</v>
      </c>
      <c r="Z127">
        <f>IF(ISBLANK(HLOOKUP(Z$1, m_preprocess!$1:$1048576, $D127, FALSE)), "", HLOOKUP(Z$1, m_preprocess!$1:$1048576, $D127, FALSE))</f>
        <v>-401.76693860799401</v>
      </c>
      <c r="AA127">
        <f>IF(ISBLANK(HLOOKUP(AA$1, m_preprocess!$1:$1048576, $D127, FALSE)), "", HLOOKUP(AA$1, m_preprocess!$1:$1048576, $D127, FALSE))</f>
        <v>73.175872789308329</v>
      </c>
    </row>
    <row r="128" spans="1:27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40.700000000000003</v>
      </c>
      <c r="G128" t="str">
        <f>IF(ISBLANK(HLOOKUP(G$1, m_preprocess!$1:$1048576, $D128, FALSE)), "", HLOOKUP(G$1, m_preprocess!$1:$1048576, $D128, FALSE))</f>
        <v/>
      </c>
      <c r="H128">
        <f>IF(ISBLANK(HLOOKUP(H$1, m_preprocess!$1:$1048576, $D128, FALSE)), "", HLOOKUP(H$1, m_preprocess!$1:$1048576, $D128, FALSE))</f>
        <v>6643.2641375053126</v>
      </c>
      <c r="I128">
        <f>IF(ISBLANK(HLOOKUP(I$1, m_preprocess!$1:$1048576, $D128, FALSE)), "", HLOOKUP(I$1, m_preprocess!$1:$1048576, $D128, FALSE))</f>
        <v>30452.423432904903</v>
      </c>
      <c r="J128">
        <f>IF(ISBLANK(HLOOKUP(J$1, m_preprocess!$1:$1048576, $D128, FALSE)), "", HLOOKUP(J$1, m_preprocess!$1:$1048576, $D128, FALSE))</f>
        <v>117.58201169501039</v>
      </c>
      <c r="K128">
        <f>IF(ISBLANK(HLOOKUP(K$1, m_preprocess!$1:$1048576, $D128, FALSE)), "", HLOOKUP(K$1, m_preprocess!$1:$1048576, $D128, FALSE))</f>
        <v>4201.0279710919876</v>
      </c>
      <c r="L128">
        <f>IF(ISBLANK(HLOOKUP(L$1, m_preprocess!$1:$1048576, $D128, FALSE)), "", HLOOKUP(L$1, m_preprocess!$1:$1048576, $D128, FALSE))</f>
        <v>1575.8486111377299</v>
      </c>
      <c r="M128">
        <f>IF(ISBLANK(HLOOKUP(M$1, m_preprocess!$1:$1048576, $D128, FALSE)), "", HLOOKUP(M$1, m_preprocess!$1:$1048576, $D128, FALSE))</f>
        <v>2284.6399491609632</v>
      </c>
      <c r="N128">
        <f>IF(ISBLANK(HLOOKUP(N$1, m_preprocess!$1:$1048576, $D128, FALSE)), "", HLOOKUP(N$1, m_preprocess!$1:$1048576, $D128, FALSE))</f>
        <v>627.5341693864508</v>
      </c>
      <c r="O128">
        <f>IF(ISBLANK(HLOOKUP(O$1, m_preprocess!$1:$1048576, $D128, FALSE)), "", HLOOKUP(O$1, m_preprocess!$1:$1048576, $D128, FALSE))</f>
        <v>1472.3402244204478</v>
      </c>
      <c r="P128">
        <f>IF(ISBLANK(HLOOKUP(P$1, m_preprocess!$1:$1048576, $D128, FALSE)), "", HLOOKUP(P$1, m_preprocess!$1:$1048576, $D128, FALSE))</f>
        <v>360.39464551921287</v>
      </c>
      <c r="Q128">
        <f>IF(ISBLANK(HLOOKUP(Q$1, m_preprocess!$1:$1048576, $D128, FALSE)), "", HLOOKUP(Q$1, m_preprocess!$1:$1048576, $D128, FALSE))</f>
        <v>3897.9415300000001</v>
      </c>
      <c r="R128" t="str">
        <f>IF(ISBLANK(HLOOKUP(R$1, m_preprocess!$1:$1048576, $D128, FALSE)), "", HLOOKUP(R$1, m_preprocess!$1:$1048576, $D128, FALSE))</f>
        <v/>
      </c>
      <c r="S128" t="str">
        <f>IF(ISBLANK(HLOOKUP(S$1, m_preprocess!$1:$1048576, $D128, FALSE)), "", HLOOKUP(S$1, m_preprocess!$1:$1048576, $D128, FALSE))</f>
        <v/>
      </c>
      <c r="T128" t="str">
        <f>IF(ISBLANK(HLOOKUP(T$1, m_preprocess!$1:$1048576, $D128, FALSE)), "", HLOOKUP(T$1, m_preprocess!$1:$1048576, $D128, FALSE))</f>
        <v/>
      </c>
      <c r="U128">
        <f>IF(ISBLANK(HLOOKUP(U$1, m_preprocess!$1:$1048576, $D128, FALSE)), "", HLOOKUP(U$1, m_preprocess!$1:$1048576, $D128, FALSE))</f>
        <v>53.671685049032099</v>
      </c>
      <c r="V128">
        <f>IF(ISBLANK(HLOOKUP(V$1, m_preprocess!$1:$1048576, $D128, FALSE)), "", HLOOKUP(V$1, m_preprocess!$1:$1048576, $D128, FALSE))</f>
        <v>427.4</v>
      </c>
      <c r="W128">
        <f>IF(ISBLANK(HLOOKUP(W$1, m_preprocess!$1:$1048576, $D128, FALSE)), "", HLOOKUP(W$1, m_preprocess!$1:$1048576, $D128, FALSE))</f>
        <v>43115.997320000002</v>
      </c>
      <c r="X128">
        <f>IF(ISBLANK(HLOOKUP(X$1, m_preprocess!$1:$1048576, $D128, FALSE)), "", HLOOKUP(X$1, m_preprocess!$1:$1048576, $D128, FALSE))</f>
        <v>61.022692564523076</v>
      </c>
      <c r="Y128">
        <f>IF(ISBLANK(HLOOKUP(Y$1, m_preprocess!$1:$1048576, $D128, FALSE)), "", HLOOKUP(Y$1, m_preprocess!$1:$1048576, $D128, FALSE))</f>
        <v>17.33419696374019</v>
      </c>
      <c r="Z128">
        <f>IF(ISBLANK(HLOOKUP(Z$1, m_preprocess!$1:$1048576, $D128, FALSE)), "", HLOOKUP(Z$1, m_preprocess!$1:$1048576, $D128, FALSE))</f>
        <v>220.36174194974299</v>
      </c>
      <c r="AA128">
        <f>IF(ISBLANK(HLOOKUP(AA$1, m_preprocess!$1:$1048576, $D128, FALSE)), "", HLOOKUP(AA$1, m_preprocess!$1:$1048576, $D128, FALSE))</f>
        <v>73.112703325746935</v>
      </c>
    </row>
    <row r="129" spans="1:27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42.4</v>
      </c>
      <c r="G129" t="str">
        <f>IF(ISBLANK(HLOOKUP(G$1, m_preprocess!$1:$1048576, $D129, FALSE)), "", HLOOKUP(G$1, m_preprocess!$1:$1048576, $D129, FALSE))</f>
        <v/>
      </c>
      <c r="H129">
        <f>IF(ISBLANK(HLOOKUP(H$1, m_preprocess!$1:$1048576, $D129, FALSE)), "", HLOOKUP(H$1, m_preprocess!$1:$1048576, $D129, FALSE))</f>
        <v>6567.7139082582744</v>
      </c>
      <c r="I129">
        <f>IF(ISBLANK(HLOOKUP(I$1, m_preprocess!$1:$1048576, $D129, FALSE)), "", HLOOKUP(I$1, m_preprocess!$1:$1048576, $D129, FALSE))</f>
        <v>30052.810799942661</v>
      </c>
      <c r="J129">
        <f>IF(ISBLANK(HLOOKUP(J$1, m_preprocess!$1:$1048576, $D129, FALSE)), "", HLOOKUP(J$1, m_preprocess!$1:$1048576, $D129, FALSE))</f>
        <v>117.37496680993476</v>
      </c>
      <c r="K129">
        <f>IF(ISBLANK(HLOOKUP(K$1, m_preprocess!$1:$1048576, $D129, FALSE)), "", HLOOKUP(K$1, m_preprocess!$1:$1048576, $D129, FALSE))</f>
        <v>4191.4547477262595</v>
      </c>
      <c r="L129">
        <f>IF(ISBLANK(HLOOKUP(L$1, m_preprocess!$1:$1048576, $D129, FALSE)), "", HLOOKUP(L$1, m_preprocess!$1:$1048576, $D129, FALSE))</f>
        <v>1899.5659612181591</v>
      </c>
      <c r="M129">
        <f>IF(ISBLANK(HLOOKUP(M$1, m_preprocess!$1:$1048576, $D129, FALSE)), "", HLOOKUP(M$1, m_preprocess!$1:$1048576, $D129, FALSE))</f>
        <v>2212.773737468056</v>
      </c>
      <c r="N129">
        <f>IF(ISBLANK(HLOOKUP(N$1, m_preprocess!$1:$1048576, $D129, FALSE)), "", HLOOKUP(N$1, m_preprocess!$1:$1048576, $D129, FALSE))</f>
        <v>580.65184328182283</v>
      </c>
      <c r="O129">
        <f>IF(ISBLANK(HLOOKUP(O$1, m_preprocess!$1:$1048576, $D129, FALSE)), "", HLOOKUP(O$1, m_preprocess!$1:$1048576, $D129, FALSE))</f>
        <v>1386.5608885131423</v>
      </c>
      <c r="P129">
        <f>IF(ISBLANK(HLOOKUP(P$1, m_preprocess!$1:$1048576, $D129, FALSE)), "", HLOOKUP(P$1, m_preprocess!$1:$1048576, $D129, FALSE))</f>
        <v>416.84918736340188</v>
      </c>
      <c r="Q129">
        <f>IF(ISBLANK(HLOOKUP(Q$1, m_preprocess!$1:$1048576, $D129, FALSE)), "", HLOOKUP(Q$1, m_preprocess!$1:$1048576, $D129, FALSE))</f>
        <v>3792.4649300000001</v>
      </c>
      <c r="R129" t="str">
        <f>IF(ISBLANK(HLOOKUP(R$1, m_preprocess!$1:$1048576, $D129, FALSE)), "", HLOOKUP(R$1, m_preprocess!$1:$1048576, $D129, FALSE))</f>
        <v/>
      </c>
      <c r="S129" t="str">
        <f>IF(ISBLANK(HLOOKUP(S$1, m_preprocess!$1:$1048576, $D129, FALSE)), "", HLOOKUP(S$1, m_preprocess!$1:$1048576, $D129, FALSE))</f>
        <v/>
      </c>
      <c r="T129" t="str">
        <f>IF(ISBLANK(HLOOKUP(T$1, m_preprocess!$1:$1048576, $D129, FALSE)), "", HLOOKUP(T$1, m_preprocess!$1:$1048576, $D129, FALSE))</f>
        <v/>
      </c>
      <c r="U129">
        <f>IF(ISBLANK(HLOOKUP(U$1, m_preprocess!$1:$1048576, $D129, FALSE)), "", HLOOKUP(U$1, m_preprocess!$1:$1048576, $D129, FALSE))</f>
        <v>58.208222716274697</v>
      </c>
      <c r="V129">
        <f>IF(ISBLANK(HLOOKUP(V$1, m_preprocess!$1:$1048576, $D129, FALSE)), "", HLOOKUP(V$1, m_preprocess!$1:$1048576, $D129, FALSE))</f>
        <v>388.6</v>
      </c>
      <c r="W129">
        <f>IF(ISBLANK(HLOOKUP(W$1, m_preprocess!$1:$1048576, $D129, FALSE)), "", HLOOKUP(W$1, m_preprocess!$1:$1048576, $D129, FALSE))</f>
        <v>43156.593220000002</v>
      </c>
      <c r="X129">
        <f>IF(ISBLANK(HLOOKUP(X$1, m_preprocess!$1:$1048576, $D129, FALSE)), "", HLOOKUP(X$1, m_preprocess!$1:$1048576, $D129, FALSE))</f>
        <v>61.104760195412766</v>
      </c>
      <c r="Y129">
        <f>IF(ISBLANK(HLOOKUP(Y$1, m_preprocess!$1:$1048576, $D129, FALSE)), "", HLOOKUP(Y$1, m_preprocess!$1:$1048576, $D129, FALSE))</f>
        <v>18.553927998894114</v>
      </c>
      <c r="Z129">
        <f>IF(ISBLANK(HLOOKUP(Z$1, m_preprocess!$1:$1048576, $D129, FALSE)), "", HLOOKUP(Z$1, m_preprocess!$1:$1048576, $D129, FALSE))</f>
        <v>148.107329921413</v>
      </c>
      <c r="AA129">
        <f>IF(ISBLANK(HLOOKUP(AA$1, m_preprocess!$1:$1048576, $D129, FALSE)), "", HLOOKUP(AA$1, m_preprocess!$1:$1048576, $D129, FALSE))</f>
        <v>73.233549256038287</v>
      </c>
    </row>
    <row r="130" spans="1:27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45.6</v>
      </c>
      <c r="G130" t="str">
        <f>IF(ISBLANK(HLOOKUP(G$1, m_preprocess!$1:$1048576, $D130, FALSE)), "", HLOOKUP(G$1, m_preprocess!$1:$1048576, $D130, FALSE))</f>
        <v/>
      </c>
      <c r="H130">
        <f>IF(ISBLANK(HLOOKUP(H$1, m_preprocess!$1:$1048576, $D130, FALSE)), "", HLOOKUP(H$1, m_preprocess!$1:$1048576, $D130, FALSE))</f>
        <v>6797.4974576702107</v>
      </c>
      <c r="I130">
        <f>IF(ISBLANK(HLOOKUP(I$1, m_preprocess!$1:$1048576, $D130, FALSE)), "", HLOOKUP(I$1, m_preprocess!$1:$1048576, $D130, FALSE))</f>
        <v>30254.783389054137</v>
      </c>
      <c r="J130">
        <f>IF(ISBLANK(HLOOKUP(J$1, m_preprocess!$1:$1048576, $D130, FALSE)), "", HLOOKUP(J$1, m_preprocess!$1:$1048576, $D130, FALSE))</f>
        <v>113.91857328131276</v>
      </c>
      <c r="K130">
        <f>IF(ISBLANK(HLOOKUP(K$1, m_preprocess!$1:$1048576, $D130, FALSE)), "", HLOOKUP(K$1, m_preprocess!$1:$1048576, $D130, FALSE))</f>
        <v>3937.5704214552256</v>
      </c>
      <c r="L130">
        <f>IF(ISBLANK(HLOOKUP(L$1, m_preprocess!$1:$1048576, $D130, FALSE)), "", HLOOKUP(L$1, m_preprocess!$1:$1048576, $D130, FALSE))</f>
        <v>1695.7443120010985</v>
      </c>
      <c r="M130">
        <f>IF(ISBLANK(HLOOKUP(M$1, m_preprocess!$1:$1048576, $D130, FALSE)), "", HLOOKUP(M$1, m_preprocess!$1:$1048576, $D130, FALSE))</f>
        <v>2132.1365274480345</v>
      </c>
      <c r="N130">
        <f>IF(ISBLANK(HLOOKUP(N$1, m_preprocess!$1:$1048576, $D130, FALSE)), "", HLOOKUP(N$1, m_preprocess!$1:$1048576, $D130, FALSE))</f>
        <v>609.55932239630317</v>
      </c>
      <c r="O130">
        <f>IF(ISBLANK(HLOOKUP(O$1, m_preprocess!$1:$1048576, $D130, FALSE)), "", HLOOKUP(O$1, m_preprocess!$1:$1048576, $D130, FALSE))</f>
        <v>1288.8403725356961</v>
      </c>
      <c r="P130">
        <f>IF(ISBLANK(HLOOKUP(P$1, m_preprocess!$1:$1048576, $D130, FALSE)), "", HLOOKUP(P$1, m_preprocess!$1:$1048576, $D130, FALSE))</f>
        <v>402.86710889346608</v>
      </c>
      <c r="Q130">
        <f>IF(ISBLANK(HLOOKUP(Q$1, m_preprocess!$1:$1048576, $D130, FALSE)), "", HLOOKUP(Q$1, m_preprocess!$1:$1048576, $D130, FALSE))</f>
        <v>3622.98612</v>
      </c>
      <c r="R130" t="str">
        <f>IF(ISBLANK(HLOOKUP(R$1, m_preprocess!$1:$1048576, $D130, FALSE)), "", HLOOKUP(R$1, m_preprocess!$1:$1048576, $D130, FALSE))</f>
        <v/>
      </c>
      <c r="S130" t="str">
        <f>IF(ISBLANK(HLOOKUP(S$1, m_preprocess!$1:$1048576, $D130, FALSE)), "", HLOOKUP(S$1, m_preprocess!$1:$1048576, $D130, FALSE))</f>
        <v/>
      </c>
      <c r="T130" t="str">
        <f>IF(ISBLANK(HLOOKUP(T$1, m_preprocess!$1:$1048576, $D130, FALSE)), "", HLOOKUP(T$1, m_preprocess!$1:$1048576, $D130, FALSE))</f>
        <v/>
      </c>
      <c r="U130">
        <f>IF(ISBLANK(HLOOKUP(U$1, m_preprocess!$1:$1048576, $D130, FALSE)), "", HLOOKUP(U$1, m_preprocess!$1:$1048576, $D130, FALSE))</f>
        <v>56.706720840532498</v>
      </c>
      <c r="V130">
        <f>IF(ISBLANK(HLOOKUP(V$1, m_preprocess!$1:$1048576, $D130, FALSE)), "", HLOOKUP(V$1, m_preprocess!$1:$1048576, $D130, FALSE))</f>
        <v>397.8</v>
      </c>
      <c r="W130">
        <f>IF(ISBLANK(HLOOKUP(W$1, m_preprocess!$1:$1048576, $D130, FALSE)), "", HLOOKUP(W$1, m_preprocess!$1:$1048576, $D130, FALSE))</f>
        <v>43076.398370000003</v>
      </c>
      <c r="X130">
        <f>IF(ISBLANK(HLOOKUP(X$1, m_preprocess!$1:$1048576, $D130, FALSE)), "", HLOOKUP(X$1, m_preprocess!$1:$1048576, $D130, FALSE))</f>
        <v>62.448382846980159</v>
      </c>
      <c r="Y130">
        <f>IF(ISBLANK(HLOOKUP(Y$1, m_preprocess!$1:$1048576, $D130, FALSE)), "", HLOOKUP(Y$1, m_preprocess!$1:$1048576, $D130, FALSE))</f>
        <v>18.769415865349785</v>
      </c>
      <c r="Z130">
        <f>IF(ISBLANK(HLOOKUP(Z$1, m_preprocess!$1:$1048576, $D130, FALSE)), "", HLOOKUP(Z$1, m_preprocess!$1:$1048576, $D130, FALSE))</f>
        <v>595.30134475267403</v>
      </c>
      <c r="AA130">
        <f>IF(ISBLANK(HLOOKUP(AA$1, m_preprocess!$1:$1048576, $D130, FALSE)), "", HLOOKUP(AA$1, m_preprocess!$1:$1048576, $D130, FALSE))</f>
        <v>73.37362067523965</v>
      </c>
    </row>
    <row r="131" spans="1:27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48</v>
      </c>
      <c r="G131" t="str">
        <f>IF(ISBLANK(HLOOKUP(G$1, m_preprocess!$1:$1048576, $D131, FALSE)), "", HLOOKUP(G$1, m_preprocess!$1:$1048576, $D131, FALSE))</f>
        <v/>
      </c>
      <c r="H131">
        <f>IF(ISBLANK(HLOOKUP(H$1, m_preprocess!$1:$1048576, $D131, FALSE)), "", HLOOKUP(H$1, m_preprocess!$1:$1048576, $D131, FALSE))</f>
        <v>6715.6358866279188</v>
      </c>
      <c r="I131">
        <f>IF(ISBLANK(HLOOKUP(I$1, m_preprocess!$1:$1048576, $D131, FALSE)), "", HLOOKUP(I$1, m_preprocess!$1:$1048576, $D131, FALSE))</f>
        <v>30493.747011119878</v>
      </c>
      <c r="J131">
        <f>IF(ISBLANK(HLOOKUP(J$1, m_preprocess!$1:$1048576, $D131, FALSE)), "", HLOOKUP(J$1, m_preprocess!$1:$1048576, $D131, FALSE))</f>
        <v>111.39286343991455</v>
      </c>
      <c r="K131">
        <f>IF(ISBLANK(HLOOKUP(K$1, m_preprocess!$1:$1048576, $D131, FALSE)), "", HLOOKUP(K$1, m_preprocess!$1:$1048576, $D131, FALSE))</f>
        <v>4356.6657935000339</v>
      </c>
      <c r="L131">
        <f>IF(ISBLANK(HLOOKUP(L$1, m_preprocess!$1:$1048576, $D131, FALSE)), "", HLOOKUP(L$1, m_preprocess!$1:$1048576, $D131, FALSE))</f>
        <v>1950.8235865513047</v>
      </c>
      <c r="M131">
        <f>IF(ISBLANK(HLOOKUP(M$1, m_preprocess!$1:$1048576, $D131, FALSE)), "", HLOOKUP(M$1, m_preprocess!$1:$1048576, $D131, FALSE))</f>
        <v>2404.226927195833</v>
      </c>
      <c r="N131">
        <f>IF(ISBLANK(HLOOKUP(N$1, m_preprocess!$1:$1048576, $D131, FALSE)), "", HLOOKUP(N$1, m_preprocess!$1:$1048576, $D131, FALSE))</f>
        <v>690.97468901925822</v>
      </c>
      <c r="O131">
        <f>IF(ISBLANK(HLOOKUP(O$1, m_preprocess!$1:$1048576, $D131, FALSE)), "", HLOOKUP(O$1, m_preprocess!$1:$1048576, $D131, FALSE))</f>
        <v>1464.4481740467277</v>
      </c>
      <c r="P131">
        <f>IF(ISBLANK(HLOOKUP(P$1, m_preprocess!$1:$1048576, $D131, FALSE)), "", HLOOKUP(P$1, m_preprocess!$1:$1048576, $D131, FALSE))</f>
        <v>438.64672047699702</v>
      </c>
      <c r="Q131">
        <f>IF(ISBLANK(HLOOKUP(Q$1, m_preprocess!$1:$1048576, $D131, FALSE)), "", HLOOKUP(Q$1, m_preprocess!$1:$1048576, $D131, FALSE))</f>
        <v>3849.03341</v>
      </c>
      <c r="R131" t="str">
        <f>IF(ISBLANK(HLOOKUP(R$1, m_preprocess!$1:$1048576, $D131, FALSE)), "", HLOOKUP(R$1, m_preprocess!$1:$1048576, $D131, FALSE))</f>
        <v/>
      </c>
      <c r="S131" t="str">
        <f>IF(ISBLANK(HLOOKUP(S$1, m_preprocess!$1:$1048576, $D131, FALSE)), "", HLOOKUP(S$1, m_preprocess!$1:$1048576, $D131, FALSE))</f>
        <v/>
      </c>
      <c r="T131" t="str">
        <f>IF(ISBLANK(HLOOKUP(T$1, m_preprocess!$1:$1048576, $D131, FALSE)), "", HLOOKUP(T$1, m_preprocess!$1:$1048576, $D131, FALSE))</f>
        <v/>
      </c>
      <c r="U131">
        <f>IF(ISBLANK(HLOOKUP(U$1, m_preprocess!$1:$1048576, $D131, FALSE)), "", HLOOKUP(U$1, m_preprocess!$1:$1048576, $D131, FALSE))</f>
        <v>56.450464520405802</v>
      </c>
      <c r="V131">
        <f>IF(ISBLANK(HLOOKUP(V$1, m_preprocess!$1:$1048576, $D131, FALSE)), "", HLOOKUP(V$1, m_preprocess!$1:$1048576, $D131, FALSE))</f>
        <v>423.8</v>
      </c>
      <c r="W131">
        <f>IF(ISBLANK(HLOOKUP(W$1, m_preprocess!$1:$1048576, $D131, FALSE)), "", HLOOKUP(W$1, m_preprocess!$1:$1048576, $D131, FALSE))</f>
        <v>43202.282720000003</v>
      </c>
      <c r="X131">
        <f>IF(ISBLANK(HLOOKUP(X$1, m_preprocess!$1:$1048576, $D131, FALSE)), "", HLOOKUP(X$1, m_preprocess!$1:$1048576, $D131, FALSE))</f>
        <v>64.057429119977272</v>
      </c>
      <c r="Y131">
        <f>IF(ISBLANK(HLOOKUP(Y$1, m_preprocess!$1:$1048576, $D131, FALSE)), "", HLOOKUP(Y$1, m_preprocess!$1:$1048576, $D131, FALSE))</f>
        <v>20.88529973042953</v>
      </c>
      <c r="Z131">
        <f>IF(ISBLANK(HLOOKUP(Z$1, m_preprocess!$1:$1048576, $D131, FALSE)), "", HLOOKUP(Z$1, m_preprocess!$1:$1048576, $D131, FALSE))</f>
        <v>616.80532693433099</v>
      </c>
      <c r="AA131">
        <f>IF(ISBLANK(HLOOKUP(AA$1, m_preprocess!$1:$1048576, $D131, FALSE)), "", HLOOKUP(AA$1, m_preprocess!$1:$1048576, $D131, FALSE))</f>
        <v>73.25918324125162</v>
      </c>
    </row>
    <row r="132" spans="1:27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47.8</v>
      </c>
      <c r="G132">
        <f>IF(ISBLANK(HLOOKUP(G$1, m_preprocess!$1:$1048576, $D132, FALSE)), "", HLOOKUP(G$1, m_preprocess!$1:$1048576, $D132, FALSE))</f>
        <v>56.497247431619201</v>
      </c>
      <c r="H132">
        <f>IF(ISBLANK(HLOOKUP(H$1, m_preprocess!$1:$1048576, $D132, FALSE)), "", HLOOKUP(H$1, m_preprocess!$1:$1048576, $D132, FALSE))</f>
        <v>6858.0338765887391</v>
      </c>
      <c r="I132">
        <f>IF(ISBLANK(HLOOKUP(I$1, m_preprocess!$1:$1048576, $D132, FALSE)), "", HLOOKUP(I$1, m_preprocess!$1:$1048576, $D132, FALSE))</f>
        <v>30430.623862637083</v>
      </c>
      <c r="J132">
        <f>IF(ISBLANK(HLOOKUP(J$1, m_preprocess!$1:$1048576, $D132, FALSE)), "", HLOOKUP(J$1, m_preprocess!$1:$1048576, $D132, FALSE))</f>
        <v>108.17611686943202</v>
      </c>
      <c r="K132">
        <f>IF(ISBLANK(HLOOKUP(K$1, m_preprocess!$1:$1048576, $D132, FALSE)), "", HLOOKUP(K$1, m_preprocess!$1:$1048576, $D132, FALSE))</f>
        <v>4229.2193890168192</v>
      </c>
      <c r="L132">
        <f>IF(ISBLANK(HLOOKUP(L$1, m_preprocess!$1:$1048576, $D132, FALSE)), "", HLOOKUP(L$1, m_preprocess!$1:$1048576, $D132, FALSE))</f>
        <v>1960.3756230832871</v>
      </c>
      <c r="M132">
        <f>IF(ISBLANK(HLOOKUP(M$1, m_preprocess!$1:$1048576, $D132, FALSE)), "", HLOOKUP(M$1, m_preprocess!$1:$1048576, $D132, FALSE))</f>
        <v>2188.1697330515954</v>
      </c>
      <c r="N132">
        <f>IF(ISBLANK(HLOOKUP(N$1, m_preprocess!$1:$1048576, $D132, FALSE)), "", HLOOKUP(N$1, m_preprocess!$1:$1048576, $D132, FALSE))</f>
        <v>616.71797762776396</v>
      </c>
      <c r="O132">
        <f>IF(ISBLANK(HLOOKUP(O$1, m_preprocess!$1:$1048576, $D132, FALSE)), "", HLOOKUP(O$1, m_preprocess!$1:$1048576, $D132, FALSE))</f>
        <v>1313.982204159782</v>
      </c>
      <c r="P132">
        <f>IF(ISBLANK(HLOOKUP(P$1, m_preprocess!$1:$1048576, $D132, FALSE)), "", HLOOKUP(P$1, m_preprocess!$1:$1048576, $D132, FALSE))</f>
        <v>424.85119027430881</v>
      </c>
      <c r="Q132">
        <f>IF(ISBLANK(HLOOKUP(Q$1, m_preprocess!$1:$1048576, $D132, FALSE)), "", HLOOKUP(Q$1, m_preprocess!$1:$1048576, $D132, FALSE))</f>
        <v>3736.7658190000002</v>
      </c>
      <c r="R132" t="str">
        <f>IF(ISBLANK(HLOOKUP(R$1, m_preprocess!$1:$1048576, $D132, FALSE)), "", HLOOKUP(R$1, m_preprocess!$1:$1048576, $D132, FALSE))</f>
        <v/>
      </c>
      <c r="S132" t="str">
        <f>IF(ISBLANK(HLOOKUP(S$1, m_preprocess!$1:$1048576, $D132, FALSE)), "", HLOOKUP(S$1, m_preprocess!$1:$1048576, $D132, FALSE))</f>
        <v/>
      </c>
      <c r="T132" t="str">
        <f>IF(ISBLANK(HLOOKUP(T$1, m_preprocess!$1:$1048576, $D132, FALSE)), "", HLOOKUP(T$1, m_preprocess!$1:$1048576, $D132, FALSE))</f>
        <v/>
      </c>
      <c r="U132">
        <f>IF(ISBLANK(HLOOKUP(U$1, m_preprocess!$1:$1048576, $D132, FALSE)), "", HLOOKUP(U$1, m_preprocess!$1:$1048576, $D132, FALSE))</f>
        <v>57.909924343627303</v>
      </c>
      <c r="V132">
        <f>IF(ISBLANK(HLOOKUP(V$1, m_preprocess!$1:$1048576, $D132, FALSE)), "", HLOOKUP(V$1, m_preprocess!$1:$1048576, $D132, FALSE))</f>
        <v>410.8</v>
      </c>
      <c r="W132">
        <f>IF(ISBLANK(HLOOKUP(W$1, m_preprocess!$1:$1048576, $D132, FALSE)), "", HLOOKUP(W$1, m_preprocess!$1:$1048576, $D132, FALSE))</f>
        <v>43854.094729999997</v>
      </c>
      <c r="X132">
        <f>IF(ISBLANK(HLOOKUP(X$1, m_preprocess!$1:$1048576, $D132, FALSE)), "", HLOOKUP(X$1, m_preprocess!$1:$1048576, $D132, FALSE))</f>
        <v>65.374117698982744</v>
      </c>
      <c r="Y132">
        <f>IF(ISBLANK(HLOOKUP(Y$1, m_preprocess!$1:$1048576, $D132, FALSE)), "", HLOOKUP(Y$1, m_preprocess!$1:$1048576, $D132, FALSE))</f>
        <v>19.660357975995417</v>
      </c>
      <c r="Z132">
        <f>IF(ISBLANK(HLOOKUP(Z$1, m_preprocess!$1:$1048576, $D132, FALSE)), "", HLOOKUP(Z$1, m_preprocess!$1:$1048576, $D132, FALSE))</f>
        <v>210.22701444800799</v>
      </c>
      <c r="AA132">
        <f>IF(ISBLANK(HLOOKUP(AA$1, m_preprocess!$1:$1048576, $D132, FALSE)), "", HLOOKUP(AA$1, m_preprocess!$1:$1048576, $D132, FALSE))</f>
        <v>73.035801370106995</v>
      </c>
    </row>
    <row r="133" spans="1:27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50.1</v>
      </c>
      <c r="G133">
        <f>IF(ISBLANK(HLOOKUP(G$1, m_preprocess!$1:$1048576, $D133, FALSE)), "", HLOOKUP(G$1, m_preprocess!$1:$1048576, $D133, FALSE))</f>
        <v>58.797302200278203</v>
      </c>
      <c r="H133">
        <f>IF(ISBLANK(HLOOKUP(H$1, m_preprocess!$1:$1048576, $D133, FALSE)), "", HLOOKUP(H$1, m_preprocess!$1:$1048576, $D133, FALSE))</f>
        <v>7544.0384437820567</v>
      </c>
      <c r="I133">
        <f>IF(ISBLANK(HLOOKUP(I$1, m_preprocess!$1:$1048576, $D133, FALSE)), "", HLOOKUP(I$1, m_preprocess!$1:$1048576, $D133, FALSE))</f>
        <v>30973.31472109539</v>
      </c>
      <c r="J133">
        <f>IF(ISBLANK(HLOOKUP(J$1, m_preprocess!$1:$1048576, $D133, FALSE)), "", HLOOKUP(J$1, m_preprocess!$1:$1048576, $D133, FALSE))</f>
        <v>106.47645338587888</v>
      </c>
      <c r="K133">
        <f>IF(ISBLANK(HLOOKUP(K$1, m_preprocess!$1:$1048576, $D133, FALSE)), "", HLOOKUP(K$1, m_preprocess!$1:$1048576, $D133, FALSE))</f>
        <v>4607.0759162057802</v>
      </c>
      <c r="L133">
        <f>IF(ISBLANK(HLOOKUP(L$1, m_preprocess!$1:$1048576, $D133, FALSE)), "", HLOOKUP(L$1, m_preprocess!$1:$1048576, $D133, FALSE))</f>
        <v>2080.6907028665305</v>
      </c>
      <c r="M133">
        <f>IF(ISBLANK(HLOOKUP(M$1, m_preprocess!$1:$1048576, $D133, FALSE)), "", HLOOKUP(M$1, m_preprocess!$1:$1048576, $D133, FALSE))</f>
        <v>2129.3504262464194</v>
      </c>
      <c r="N133">
        <f>IF(ISBLANK(HLOOKUP(N$1, m_preprocess!$1:$1048576, $D133, FALSE)), "", HLOOKUP(N$1, m_preprocess!$1:$1048576, $D133, FALSE))</f>
        <v>592.52962286835725</v>
      </c>
      <c r="O133">
        <f>IF(ISBLANK(HLOOKUP(O$1, m_preprocess!$1:$1048576, $D133, FALSE)), "", HLOOKUP(O$1, m_preprocess!$1:$1048576, $D133, FALSE))</f>
        <v>1274.0928697886386</v>
      </c>
      <c r="P133">
        <f>IF(ISBLANK(HLOOKUP(P$1, m_preprocess!$1:$1048576, $D133, FALSE)), "", HLOOKUP(P$1, m_preprocess!$1:$1048576, $D133, FALSE))</f>
        <v>427.02869270409104</v>
      </c>
      <c r="Q133">
        <f>IF(ISBLANK(HLOOKUP(Q$1, m_preprocess!$1:$1048576, $D133, FALSE)), "", HLOOKUP(Q$1, m_preprocess!$1:$1048576, $D133, FALSE))</f>
        <v>3906.98531</v>
      </c>
      <c r="R133" t="str">
        <f>IF(ISBLANK(HLOOKUP(R$1, m_preprocess!$1:$1048576, $D133, FALSE)), "", HLOOKUP(R$1, m_preprocess!$1:$1048576, $D133, FALSE))</f>
        <v/>
      </c>
      <c r="S133" t="str">
        <f>IF(ISBLANK(HLOOKUP(S$1, m_preprocess!$1:$1048576, $D133, FALSE)), "", HLOOKUP(S$1, m_preprocess!$1:$1048576, $D133, FALSE))</f>
        <v/>
      </c>
      <c r="T133" t="str">
        <f>IF(ISBLANK(HLOOKUP(T$1, m_preprocess!$1:$1048576, $D133, FALSE)), "", HLOOKUP(T$1, m_preprocess!$1:$1048576, $D133, FALSE))</f>
        <v/>
      </c>
      <c r="U133">
        <f>IF(ISBLANK(HLOOKUP(U$1, m_preprocess!$1:$1048576, $D133, FALSE)), "", HLOOKUP(U$1, m_preprocess!$1:$1048576, $D133, FALSE))</f>
        <v>73.911930334037706</v>
      </c>
      <c r="V133">
        <f>IF(ISBLANK(HLOOKUP(V$1, m_preprocess!$1:$1048576, $D133, FALSE)), "", HLOOKUP(V$1, m_preprocess!$1:$1048576, $D133, FALSE))</f>
        <v>457.5</v>
      </c>
      <c r="W133">
        <f>IF(ISBLANK(HLOOKUP(W$1, m_preprocess!$1:$1048576, $D133, FALSE)), "", HLOOKUP(W$1, m_preprocess!$1:$1048576, $D133, FALSE))</f>
        <v>44104.63882</v>
      </c>
      <c r="X133">
        <f>IF(ISBLANK(HLOOKUP(X$1, m_preprocess!$1:$1048576, $D133, FALSE)), "", HLOOKUP(X$1, m_preprocess!$1:$1048576, $D133, FALSE))</f>
        <v>65.573617261711235</v>
      </c>
      <c r="Y133">
        <f>IF(ISBLANK(HLOOKUP(Y$1, m_preprocess!$1:$1048576, $D133, FALSE)), "", HLOOKUP(Y$1, m_preprocess!$1:$1048576, $D133, FALSE))</f>
        <v>20.113159269958469</v>
      </c>
      <c r="Z133">
        <f>IF(ISBLANK(HLOOKUP(Z$1, m_preprocess!$1:$1048576, $D133, FALSE)), "", HLOOKUP(Z$1, m_preprocess!$1:$1048576, $D133, FALSE))</f>
        <v>236.17188470743903</v>
      </c>
      <c r="AA133">
        <f>IF(ISBLANK(HLOOKUP(AA$1, m_preprocess!$1:$1048576, $D133, FALSE)), "", HLOOKUP(AA$1, m_preprocess!$1:$1048576, $D133, FALSE))</f>
        <v>72.799602506355697</v>
      </c>
    </row>
    <row r="134" spans="1:27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53.9</v>
      </c>
      <c r="G134">
        <f>IF(ISBLANK(HLOOKUP(G$1, m_preprocess!$1:$1048576, $D134, FALSE)), "", HLOOKUP(G$1, m_preprocess!$1:$1048576, $D134, FALSE))</f>
        <v>61.696944110979899</v>
      </c>
      <c r="H134">
        <f>IF(ISBLANK(HLOOKUP(H$1, m_preprocess!$1:$1048576, $D134, FALSE)), "", HLOOKUP(H$1, m_preprocess!$1:$1048576, $D134, FALSE))</f>
        <v>7781.3897851081019</v>
      </c>
      <c r="I134">
        <f>IF(ISBLANK(HLOOKUP(I$1, m_preprocess!$1:$1048576, $D134, FALSE)), "", HLOOKUP(I$1, m_preprocess!$1:$1048576, $D134, FALSE))</f>
        <v>31573.91225038678</v>
      </c>
      <c r="J134">
        <f>IF(ISBLANK(HLOOKUP(J$1, m_preprocess!$1:$1048576, $D134, FALSE)), "", HLOOKUP(J$1, m_preprocess!$1:$1048576, $D134, FALSE))</f>
        <v>102.78493625991985</v>
      </c>
      <c r="K134">
        <f>IF(ISBLANK(HLOOKUP(K$1, m_preprocess!$1:$1048576, $D134, FALSE)), "", HLOOKUP(K$1, m_preprocess!$1:$1048576, $D134, FALSE))</f>
        <v>4699.4456383494307</v>
      </c>
      <c r="L134">
        <f>IF(ISBLANK(HLOOKUP(L$1, m_preprocess!$1:$1048576, $D134, FALSE)), "", HLOOKUP(L$1, m_preprocess!$1:$1048576, $D134, FALSE))</f>
        <v>2159.8613396933356</v>
      </c>
      <c r="M134">
        <f>IF(ISBLANK(HLOOKUP(M$1, m_preprocess!$1:$1048576, $D134, FALSE)), "", HLOOKUP(M$1, m_preprocess!$1:$1048576, $D134, FALSE))</f>
        <v>2311.6675856015841</v>
      </c>
      <c r="N134">
        <f>IF(ISBLANK(HLOOKUP(N$1, m_preprocess!$1:$1048576, $D134, FALSE)), "", HLOOKUP(N$1, m_preprocess!$1:$1048576, $D134, FALSE))</f>
        <v>561.98831589735062</v>
      </c>
      <c r="O134">
        <f>IF(ISBLANK(HLOOKUP(O$1, m_preprocess!$1:$1048576, $D134, FALSE)), "", HLOOKUP(O$1, m_preprocess!$1:$1048576, $D134, FALSE))</f>
        <v>1530.1759361919426</v>
      </c>
      <c r="P134">
        <f>IF(ISBLANK(HLOOKUP(P$1, m_preprocess!$1:$1048576, $D134, FALSE)), "", HLOOKUP(P$1, m_preprocess!$1:$1048576, $D134, FALSE))</f>
        <v>404.38165182750748</v>
      </c>
      <c r="Q134">
        <f>IF(ISBLANK(HLOOKUP(Q$1, m_preprocess!$1:$1048576, $D134, FALSE)), "", HLOOKUP(Q$1, m_preprocess!$1:$1048576, $D134, FALSE))</f>
        <v>3930.5522099999998</v>
      </c>
      <c r="R134" t="str">
        <f>IF(ISBLANK(HLOOKUP(R$1, m_preprocess!$1:$1048576, $D134, FALSE)), "", HLOOKUP(R$1, m_preprocess!$1:$1048576, $D134, FALSE))</f>
        <v/>
      </c>
      <c r="S134" t="str">
        <f>IF(ISBLANK(HLOOKUP(S$1, m_preprocess!$1:$1048576, $D134, FALSE)), "", HLOOKUP(S$1, m_preprocess!$1:$1048576, $D134, FALSE))</f>
        <v/>
      </c>
      <c r="T134" t="str">
        <f>IF(ISBLANK(HLOOKUP(T$1, m_preprocess!$1:$1048576, $D134, FALSE)), "", HLOOKUP(T$1, m_preprocess!$1:$1048576, $D134, FALSE))</f>
        <v/>
      </c>
      <c r="U134">
        <f>IF(ISBLANK(HLOOKUP(U$1, m_preprocess!$1:$1048576, $D134, FALSE)), "", HLOOKUP(U$1, m_preprocess!$1:$1048576, $D134, FALSE))</f>
        <v>55.737751630053502</v>
      </c>
      <c r="V134">
        <f>IF(ISBLANK(HLOOKUP(V$1, m_preprocess!$1:$1048576, $D134, FALSE)), "", HLOOKUP(V$1, m_preprocess!$1:$1048576, $D134, FALSE))</f>
        <v>384.7</v>
      </c>
      <c r="W134">
        <f>IF(ISBLANK(HLOOKUP(W$1, m_preprocess!$1:$1048576, $D134, FALSE)), "", HLOOKUP(W$1, m_preprocess!$1:$1048576, $D134, FALSE))</f>
        <v>45058.009530000003</v>
      </c>
      <c r="X134">
        <f>IF(ISBLANK(HLOOKUP(X$1, m_preprocess!$1:$1048576, $D134, FALSE)), "", HLOOKUP(X$1, m_preprocess!$1:$1048576, $D134, FALSE))</f>
        <v>67.384006125496555</v>
      </c>
      <c r="Y134">
        <f>IF(ISBLANK(HLOOKUP(Y$1, m_preprocess!$1:$1048576, $D134, FALSE)), "", HLOOKUP(Y$1, m_preprocess!$1:$1048576, $D134, FALSE))</f>
        <v>20.048457480231193</v>
      </c>
      <c r="Z134">
        <f>IF(ISBLANK(HLOOKUP(Z$1, m_preprocess!$1:$1048576, $D134, FALSE)), "", HLOOKUP(Z$1, m_preprocess!$1:$1048576, $D134, FALSE))</f>
        <v>93.319436789231304</v>
      </c>
      <c r="AA134">
        <f>IF(ISBLANK(HLOOKUP(AA$1, m_preprocess!$1:$1048576, $D134, FALSE)), "", HLOOKUP(AA$1, m_preprocess!$1:$1048576, $D134, FALSE))</f>
        <v>72.665939583457671</v>
      </c>
    </row>
    <row r="135" spans="1:27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54</v>
      </c>
      <c r="G135">
        <f>IF(ISBLANK(HLOOKUP(G$1, m_preprocess!$1:$1048576, $D135, FALSE)), "", HLOOKUP(G$1, m_preprocess!$1:$1048576, $D135, FALSE))</f>
        <v>62.639005687206698</v>
      </c>
      <c r="H135">
        <f>IF(ISBLANK(HLOOKUP(H$1, m_preprocess!$1:$1048576, $D135, FALSE)), "", HLOOKUP(H$1, m_preprocess!$1:$1048576, $D135, FALSE))</f>
        <v>7693.8204801960328</v>
      </c>
      <c r="I135">
        <f>IF(ISBLANK(HLOOKUP(I$1, m_preprocess!$1:$1048576, $D135, FALSE)), "", HLOOKUP(I$1, m_preprocess!$1:$1048576, $D135, FALSE))</f>
        <v>31702.195688948996</v>
      </c>
      <c r="J135">
        <f>IF(ISBLANK(HLOOKUP(J$1, m_preprocess!$1:$1048576, $D135, FALSE)), "", HLOOKUP(J$1, m_preprocess!$1:$1048576, $D135, FALSE))</f>
        <v>105.0272510587704</v>
      </c>
      <c r="K135">
        <f>IF(ISBLANK(HLOOKUP(K$1, m_preprocess!$1:$1048576, $D135, FALSE)), "", HLOOKUP(K$1, m_preprocess!$1:$1048576, $D135, FALSE))</f>
        <v>5007.8580422906016</v>
      </c>
      <c r="L135">
        <f>IF(ISBLANK(HLOOKUP(L$1, m_preprocess!$1:$1048576, $D135, FALSE)), "", HLOOKUP(L$1, m_preprocess!$1:$1048576, $D135, FALSE))</f>
        <v>2615.3322103631795</v>
      </c>
      <c r="M135">
        <f>IF(ISBLANK(HLOOKUP(M$1, m_preprocess!$1:$1048576, $D135, FALSE)), "", HLOOKUP(M$1, m_preprocess!$1:$1048576, $D135, FALSE))</f>
        <v>1994.2766652230289</v>
      </c>
      <c r="N135">
        <f>IF(ISBLANK(HLOOKUP(N$1, m_preprocess!$1:$1048576, $D135, FALSE)), "", HLOOKUP(N$1, m_preprocess!$1:$1048576, $D135, FALSE))</f>
        <v>564.05148846117629</v>
      </c>
      <c r="O135">
        <f>IF(ISBLANK(HLOOKUP(O$1, m_preprocess!$1:$1048576, $D135, FALSE)), "", HLOOKUP(O$1, m_preprocess!$1:$1048576, $D135, FALSE))</f>
        <v>1244.7660376682513</v>
      </c>
      <c r="P135">
        <f>IF(ISBLANK(HLOOKUP(P$1, m_preprocess!$1:$1048576, $D135, FALSE)), "", HLOOKUP(P$1, m_preprocess!$1:$1048576, $D135, FALSE))</f>
        <v>353.83774001119576</v>
      </c>
      <c r="Q135">
        <f>IF(ISBLANK(HLOOKUP(Q$1, m_preprocess!$1:$1048576, $D135, FALSE)), "", HLOOKUP(Q$1, m_preprocess!$1:$1048576, $D135, FALSE))</f>
        <v>3796.2373200000002</v>
      </c>
      <c r="R135" t="str">
        <f>IF(ISBLANK(HLOOKUP(R$1, m_preprocess!$1:$1048576, $D135, FALSE)), "", HLOOKUP(R$1, m_preprocess!$1:$1048576, $D135, FALSE))</f>
        <v/>
      </c>
      <c r="S135" t="str">
        <f>IF(ISBLANK(HLOOKUP(S$1, m_preprocess!$1:$1048576, $D135, FALSE)), "", HLOOKUP(S$1, m_preprocess!$1:$1048576, $D135, FALSE))</f>
        <v/>
      </c>
      <c r="T135" t="str">
        <f>IF(ISBLANK(HLOOKUP(T$1, m_preprocess!$1:$1048576, $D135, FALSE)), "", HLOOKUP(T$1, m_preprocess!$1:$1048576, $D135, FALSE))</f>
        <v/>
      </c>
      <c r="U135">
        <f>IF(ISBLANK(HLOOKUP(U$1, m_preprocess!$1:$1048576, $D135, FALSE)), "", HLOOKUP(U$1, m_preprocess!$1:$1048576, $D135, FALSE))</f>
        <v>56.888903068122602</v>
      </c>
      <c r="V135">
        <f>IF(ISBLANK(HLOOKUP(V$1, m_preprocess!$1:$1048576, $D135, FALSE)), "", HLOOKUP(V$1, m_preprocess!$1:$1048576, $D135, FALSE))</f>
        <v>387.1</v>
      </c>
      <c r="W135">
        <f>IF(ISBLANK(HLOOKUP(W$1, m_preprocess!$1:$1048576, $D135, FALSE)), "", HLOOKUP(W$1, m_preprocess!$1:$1048576, $D135, FALSE))</f>
        <v>45114.046060000001</v>
      </c>
      <c r="X135">
        <f>IF(ISBLANK(HLOOKUP(X$1, m_preprocess!$1:$1048576, $D135, FALSE)), "", HLOOKUP(X$1, m_preprocess!$1:$1048576, $D135, FALSE))</f>
        <v>71.378900959309078</v>
      </c>
      <c r="Y135">
        <f>IF(ISBLANK(HLOOKUP(Y$1, m_preprocess!$1:$1048576, $D135, FALSE)), "", HLOOKUP(Y$1, m_preprocess!$1:$1048576, $D135, FALSE))</f>
        <v>20.231904415504548</v>
      </c>
      <c r="Z135">
        <f>IF(ISBLANK(HLOOKUP(Z$1, m_preprocess!$1:$1048576, $D135, FALSE)), "", HLOOKUP(Z$1, m_preprocess!$1:$1048576, $D135, FALSE))</f>
        <v>-847.39006799114895</v>
      </c>
      <c r="AA135">
        <f>IF(ISBLANK(HLOOKUP(AA$1, m_preprocess!$1:$1048576, $D135, FALSE)), "", HLOOKUP(AA$1, m_preprocess!$1:$1048576, $D135, FALSE))</f>
        <v>72.672348079760994</v>
      </c>
    </row>
    <row r="136" spans="1:27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52.2</v>
      </c>
      <c r="G136">
        <f>IF(ISBLANK(HLOOKUP(G$1, m_preprocess!$1:$1048576, $D136, FALSE)), "", HLOOKUP(G$1, m_preprocess!$1:$1048576, $D136, FALSE))</f>
        <v>62.145172106482001</v>
      </c>
      <c r="H136">
        <f>IF(ISBLANK(HLOOKUP(H$1, m_preprocess!$1:$1048576, $D136, FALSE)), "", HLOOKUP(H$1, m_preprocess!$1:$1048576, $D136, FALSE))</f>
        <v>8155.4712564622068</v>
      </c>
      <c r="I136">
        <f>IF(ISBLANK(HLOOKUP(I$1, m_preprocess!$1:$1048576, $D136, FALSE)), "", HLOOKUP(I$1, m_preprocess!$1:$1048576, $D136, FALSE))</f>
        <v>32333.716481811229</v>
      </c>
      <c r="J136">
        <f>IF(ISBLANK(HLOOKUP(J$1, m_preprocess!$1:$1048576, $D136, FALSE)), "", HLOOKUP(J$1, m_preprocess!$1:$1048576, $D136, FALSE))</f>
        <v>107.30725676923352</v>
      </c>
      <c r="K136">
        <f>IF(ISBLANK(HLOOKUP(K$1, m_preprocess!$1:$1048576, $D136, FALSE)), "", HLOOKUP(K$1, m_preprocess!$1:$1048576, $D136, FALSE))</f>
        <v>5221.7658957349595</v>
      </c>
      <c r="L136">
        <f>IF(ISBLANK(HLOOKUP(L$1, m_preprocess!$1:$1048576, $D136, FALSE)), "", HLOOKUP(L$1, m_preprocess!$1:$1048576, $D136, FALSE))</f>
        <v>2361.2045865401456</v>
      </c>
      <c r="M136">
        <f>IF(ISBLANK(HLOOKUP(M$1, m_preprocess!$1:$1048576, $D136, FALSE)), "", HLOOKUP(M$1, m_preprocess!$1:$1048576, $D136, FALSE))</f>
        <v>2529.7128464296593</v>
      </c>
      <c r="N136">
        <f>IF(ISBLANK(HLOOKUP(N$1, m_preprocess!$1:$1048576, $D136, FALSE)), "", HLOOKUP(N$1, m_preprocess!$1:$1048576, $D136, FALSE))</f>
        <v>611.75758931102268</v>
      </c>
      <c r="O136">
        <f>IF(ISBLANK(HLOOKUP(O$1, m_preprocess!$1:$1048576, $D136, FALSE)), "", HLOOKUP(O$1, m_preprocess!$1:$1048576, $D136, FALSE))</f>
        <v>1661.597045663716</v>
      </c>
      <c r="P136">
        <f>IF(ISBLANK(HLOOKUP(P$1, m_preprocess!$1:$1048576, $D136, FALSE)), "", HLOOKUP(P$1, m_preprocess!$1:$1048576, $D136, FALSE))</f>
        <v>470.84906689922235</v>
      </c>
      <c r="Q136">
        <f>IF(ISBLANK(HLOOKUP(Q$1, m_preprocess!$1:$1048576, $D136, FALSE)), "", HLOOKUP(Q$1, m_preprocess!$1:$1048576, $D136, FALSE))</f>
        <v>4157.0807400000003</v>
      </c>
      <c r="R136" t="str">
        <f>IF(ISBLANK(HLOOKUP(R$1, m_preprocess!$1:$1048576, $D136, FALSE)), "", HLOOKUP(R$1, m_preprocess!$1:$1048576, $D136, FALSE))</f>
        <v/>
      </c>
      <c r="S136" t="str">
        <f>IF(ISBLANK(HLOOKUP(S$1, m_preprocess!$1:$1048576, $D136, FALSE)), "", HLOOKUP(S$1, m_preprocess!$1:$1048576, $D136, FALSE))</f>
        <v/>
      </c>
      <c r="T136" t="str">
        <f>IF(ISBLANK(HLOOKUP(T$1, m_preprocess!$1:$1048576, $D136, FALSE)), "", HLOOKUP(T$1, m_preprocess!$1:$1048576, $D136, FALSE))</f>
        <v/>
      </c>
      <c r="U136">
        <f>IF(ISBLANK(HLOOKUP(U$1, m_preprocess!$1:$1048576, $D136, FALSE)), "", HLOOKUP(U$1, m_preprocess!$1:$1048576, $D136, FALSE))</f>
        <v>59.125139861728002</v>
      </c>
      <c r="V136">
        <f>IF(ISBLANK(HLOOKUP(V$1, m_preprocess!$1:$1048576, $D136, FALSE)), "", HLOOKUP(V$1, m_preprocess!$1:$1048576, $D136, FALSE))</f>
        <v>438.1</v>
      </c>
      <c r="W136">
        <f>IF(ISBLANK(HLOOKUP(W$1, m_preprocess!$1:$1048576, $D136, FALSE)), "", HLOOKUP(W$1, m_preprocess!$1:$1048576, $D136, FALSE))</f>
        <v>45941.875930000002</v>
      </c>
      <c r="X136">
        <f>IF(ISBLANK(HLOOKUP(X$1, m_preprocess!$1:$1048576, $D136, FALSE)), "", HLOOKUP(X$1, m_preprocess!$1:$1048576, $D136, FALSE))</f>
        <v>73.205333772926352</v>
      </c>
      <c r="Y136">
        <f>IF(ISBLANK(HLOOKUP(Y$1, m_preprocess!$1:$1048576, $D136, FALSE)), "", HLOOKUP(Y$1, m_preprocess!$1:$1048576, $D136, FALSE))</f>
        <v>20.321157908119602</v>
      </c>
      <c r="Z136">
        <f>IF(ISBLANK(HLOOKUP(Z$1, m_preprocess!$1:$1048576, $D136, FALSE)), "", HLOOKUP(Z$1, m_preprocess!$1:$1048576, $D136, FALSE))</f>
        <v>-613.37770580400195</v>
      </c>
      <c r="AA136">
        <f>IF(ISBLANK(HLOOKUP(AA$1, m_preprocess!$1:$1048576, $D136, FALSE)), "", HLOOKUP(AA$1, m_preprocess!$1:$1048576, $D136, FALSE))</f>
        <v>72.978124903377022</v>
      </c>
    </row>
    <row r="137" spans="1:27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48.1</v>
      </c>
      <c r="G137">
        <f>IF(ISBLANK(HLOOKUP(G$1, m_preprocess!$1:$1048576, $D137, FALSE)), "", HLOOKUP(G$1, m_preprocess!$1:$1048576, $D137, FALSE))</f>
        <v>59.238636938956603</v>
      </c>
      <c r="H137">
        <f>IF(ISBLANK(HLOOKUP(H$1, m_preprocess!$1:$1048576, $D137, FALSE)), "", HLOOKUP(H$1, m_preprocess!$1:$1048576, $D137, FALSE))</f>
        <v>7803.4041724298349</v>
      </c>
      <c r="I137">
        <f>IF(ISBLANK(HLOOKUP(I$1, m_preprocess!$1:$1048576, $D137, FALSE)), "", HLOOKUP(I$1, m_preprocess!$1:$1048576, $D137, FALSE))</f>
        <v>32305.261287194226</v>
      </c>
      <c r="J137">
        <f>IF(ISBLANK(HLOOKUP(J$1, m_preprocess!$1:$1048576, $D137, FALSE)), "", HLOOKUP(J$1, m_preprocess!$1:$1048576, $D137, FALSE))</f>
        <v>107.92456726528378</v>
      </c>
      <c r="K137">
        <f>IF(ISBLANK(HLOOKUP(K$1, m_preprocess!$1:$1048576, $D137, FALSE)), "", HLOOKUP(K$1, m_preprocess!$1:$1048576, $D137, FALSE))</f>
        <v>5204.7830494996706</v>
      </c>
      <c r="L137">
        <f>IF(ISBLANK(HLOOKUP(L$1, m_preprocess!$1:$1048576, $D137, FALSE)), "", HLOOKUP(L$1, m_preprocess!$1:$1048576, $D137, FALSE))</f>
        <v>2556.3434701619171</v>
      </c>
      <c r="M137">
        <f>IF(ISBLANK(HLOOKUP(M$1, m_preprocess!$1:$1048576, $D137, FALSE)), "", HLOOKUP(M$1, m_preprocess!$1:$1048576, $D137, FALSE))</f>
        <v>2330.3836198702447</v>
      </c>
      <c r="N137">
        <f>IF(ISBLANK(HLOOKUP(N$1, m_preprocess!$1:$1048576, $D137, FALSE)), "", HLOOKUP(N$1, m_preprocess!$1:$1048576, $D137, FALSE))</f>
        <v>643.37184431974413</v>
      </c>
      <c r="O137">
        <f>IF(ISBLANK(HLOOKUP(O$1, m_preprocess!$1:$1048576, $D137, FALSE)), "", HLOOKUP(O$1, m_preprocess!$1:$1048576, $D137, FALSE))</f>
        <v>1444.6953396956551</v>
      </c>
      <c r="P137">
        <f>IF(ISBLANK(HLOOKUP(P$1, m_preprocess!$1:$1048576, $D137, FALSE)), "", HLOOKUP(P$1, m_preprocess!$1:$1048576, $D137, FALSE))</f>
        <v>419.52837557367945</v>
      </c>
      <c r="Q137">
        <f>IF(ISBLANK(HLOOKUP(Q$1, m_preprocess!$1:$1048576, $D137, FALSE)), "", HLOOKUP(Q$1, m_preprocess!$1:$1048576, $D137, FALSE))</f>
        <v>3951.1839199999999</v>
      </c>
      <c r="R137" t="str">
        <f>IF(ISBLANK(HLOOKUP(R$1, m_preprocess!$1:$1048576, $D137, FALSE)), "", HLOOKUP(R$1, m_preprocess!$1:$1048576, $D137, FALSE))</f>
        <v/>
      </c>
      <c r="S137" t="str">
        <f>IF(ISBLANK(HLOOKUP(S$1, m_preprocess!$1:$1048576, $D137, FALSE)), "", HLOOKUP(S$1, m_preprocess!$1:$1048576, $D137, FALSE))</f>
        <v/>
      </c>
      <c r="T137" t="str">
        <f>IF(ISBLANK(HLOOKUP(T$1, m_preprocess!$1:$1048576, $D137, FALSE)), "", HLOOKUP(T$1, m_preprocess!$1:$1048576, $D137, FALSE))</f>
        <v/>
      </c>
      <c r="U137">
        <f>IF(ISBLANK(HLOOKUP(U$1, m_preprocess!$1:$1048576, $D137, FALSE)), "", HLOOKUP(U$1, m_preprocess!$1:$1048576, $D137, FALSE))</f>
        <v>58.412426971375702</v>
      </c>
      <c r="V137">
        <f>IF(ISBLANK(HLOOKUP(V$1, m_preprocess!$1:$1048576, $D137, FALSE)), "", HLOOKUP(V$1, m_preprocess!$1:$1048576, $D137, FALSE))</f>
        <v>436</v>
      </c>
      <c r="W137">
        <f>IF(ISBLANK(HLOOKUP(W$1, m_preprocess!$1:$1048576, $D137, FALSE)), "", HLOOKUP(W$1, m_preprocess!$1:$1048576, $D137, FALSE))</f>
        <v>46551.225480000001</v>
      </c>
      <c r="X137">
        <f>IF(ISBLANK(HLOOKUP(X$1, m_preprocess!$1:$1048576, $D137, FALSE)), "", HLOOKUP(X$1, m_preprocess!$1:$1048576, $D137, FALSE))</f>
        <v>72.069364711477704</v>
      </c>
      <c r="Y137">
        <f>IF(ISBLANK(HLOOKUP(Y$1, m_preprocess!$1:$1048576, $D137, FALSE)), "", HLOOKUP(Y$1, m_preprocess!$1:$1048576, $D137, FALSE))</f>
        <v>20.013962126443637</v>
      </c>
      <c r="Z137">
        <f>IF(ISBLANK(HLOOKUP(Z$1, m_preprocess!$1:$1048576, $D137, FALSE)), "", HLOOKUP(Z$1, m_preprocess!$1:$1048576, $D137, FALSE))</f>
        <v>-120.06008955459697</v>
      </c>
      <c r="AA137">
        <f>IF(ISBLANK(HLOOKUP(AA$1, m_preprocess!$1:$1048576, $D137, FALSE)), "", HLOOKUP(AA$1, m_preprocess!$1:$1048576, $D137, FALSE))</f>
        <v>73.246366248644975</v>
      </c>
    </row>
    <row r="138" spans="1:27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47.1</v>
      </c>
      <c r="G138">
        <f>IF(ISBLANK(HLOOKUP(G$1, m_preprocess!$1:$1048576, $D138, FALSE)), "", HLOOKUP(G$1, m_preprocess!$1:$1048576, $D138, FALSE))</f>
        <v>58.608963974627102</v>
      </c>
      <c r="H138">
        <f>IF(ISBLANK(HLOOKUP(H$1, m_preprocess!$1:$1048576, $D138, FALSE)), "", HLOOKUP(H$1, m_preprocess!$1:$1048576, $D138, FALSE))</f>
        <v>8123.2888430557878</v>
      </c>
      <c r="I138">
        <f>IF(ISBLANK(HLOOKUP(I$1, m_preprocess!$1:$1048576, $D138, FALSE)), "", HLOOKUP(I$1, m_preprocess!$1:$1048576, $D138, FALSE))</f>
        <v>32318.849159299476</v>
      </c>
      <c r="J138">
        <f>IF(ISBLANK(HLOOKUP(J$1, m_preprocess!$1:$1048576, $D138, FALSE)), "", HLOOKUP(J$1, m_preprocess!$1:$1048576, $D138, FALSE))</f>
        <v>111.55349425687291</v>
      </c>
      <c r="K138">
        <f>IF(ISBLANK(HLOOKUP(K$1, m_preprocess!$1:$1048576, $D138, FALSE)), "", HLOOKUP(K$1, m_preprocess!$1:$1048576, $D138, FALSE))</f>
        <v>5123.1088195091143</v>
      </c>
      <c r="L138">
        <f>IF(ISBLANK(HLOOKUP(L$1, m_preprocess!$1:$1048576, $D138, FALSE)), "", HLOOKUP(L$1, m_preprocess!$1:$1048576, $D138, FALSE))</f>
        <v>2547.9444785243013</v>
      </c>
      <c r="M138">
        <f>IF(ISBLANK(HLOOKUP(M$1, m_preprocess!$1:$1048576, $D138, FALSE)), "", HLOOKUP(M$1, m_preprocess!$1:$1048576, $D138, FALSE))</f>
        <v>2399.653798078572</v>
      </c>
      <c r="N138">
        <f>IF(ISBLANK(HLOOKUP(N$1, m_preprocess!$1:$1048576, $D138, FALSE)), "", HLOOKUP(N$1, m_preprocess!$1:$1048576, $D138, FALSE))</f>
        <v>674.47225179820407</v>
      </c>
      <c r="O138">
        <f>IF(ISBLANK(HLOOKUP(O$1, m_preprocess!$1:$1048576, $D138, FALSE)), "", HLOOKUP(O$1, m_preprocess!$1:$1048576, $D138, FALSE))</f>
        <v>1466.9328727723398</v>
      </c>
      <c r="P138">
        <f>IF(ISBLANK(HLOOKUP(P$1, m_preprocess!$1:$1048576, $D138, FALSE)), "", HLOOKUP(P$1, m_preprocess!$1:$1048576, $D138, FALSE))</f>
        <v>444.21937040365736</v>
      </c>
      <c r="Q138">
        <f>IF(ISBLANK(HLOOKUP(Q$1, m_preprocess!$1:$1048576, $D138, FALSE)), "", HLOOKUP(Q$1, m_preprocess!$1:$1048576, $D138, FALSE))</f>
        <v>4059.18174</v>
      </c>
      <c r="R138" t="str">
        <f>IF(ISBLANK(HLOOKUP(R$1, m_preprocess!$1:$1048576, $D138, FALSE)), "", HLOOKUP(R$1, m_preprocess!$1:$1048576, $D138, FALSE))</f>
        <v/>
      </c>
      <c r="S138" t="str">
        <f>IF(ISBLANK(HLOOKUP(S$1, m_preprocess!$1:$1048576, $D138, FALSE)), "", HLOOKUP(S$1, m_preprocess!$1:$1048576, $D138, FALSE))</f>
        <v/>
      </c>
      <c r="T138" t="str">
        <f>IF(ISBLANK(HLOOKUP(T$1, m_preprocess!$1:$1048576, $D138, FALSE)), "", HLOOKUP(T$1, m_preprocess!$1:$1048576, $D138, FALSE))</f>
        <v/>
      </c>
      <c r="U138">
        <f>IF(ISBLANK(HLOOKUP(U$1, m_preprocess!$1:$1048576, $D138, FALSE)), "", HLOOKUP(U$1, m_preprocess!$1:$1048576, $D138, FALSE))</f>
        <v>61.969985415634298</v>
      </c>
      <c r="V138">
        <f>IF(ISBLANK(HLOOKUP(V$1, m_preprocess!$1:$1048576, $D138, FALSE)), "", HLOOKUP(V$1, m_preprocess!$1:$1048576, $D138, FALSE))</f>
        <v>453.6</v>
      </c>
      <c r="W138">
        <f>IF(ISBLANK(HLOOKUP(W$1, m_preprocess!$1:$1048576, $D138, FALSE)), "", HLOOKUP(W$1, m_preprocess!$1:$1048576, $D138, FALSE))</f>
        <v>46963.441270000003</v>
      </c>
      <c r="X138">
        <f>IF(ISBLANK(HLOOKUP(X$1, m_preprocess!$1:$1048576, $D138, FALSE)), "", HLOOKUP(X$1, m_preprocess!$1:$1048576, $D138, FALSE))</f>
        <v>68.331586574695478</v>
      </c>
      <c r="Y138">
        <f>IF(ISBLANK(HLOOKUP(Y$1, m_preprocess!$1:$1048576, $D138, FALSE)), "", HLOOKUP(Y$1, m_preprocess!$1:$1048576, $D138, FALSE))</f>
        <v>19.24960454753851</v>
      </c>
      <c r="Z138">
        <f>IF(ISBLANK(HLOOKUP(Z$1, m_preprocess!$1:$1048576, $D138, FALSE)), "", HLOOKUP(Z$1, m_preprocess!$1:$1048576, $D138, FALSE))</f>
        <v>-294.83768557139797</v>
      </c>
      <c r="AA138">
        <f>IF(ISBLANK(HLOOKUP(AA$1, m_preprocess!$1:$1048576, $D138, FALSE)), "", HLOOKUP(AA$1, m_preprocess!$1:$1048576, $D138, FALSE))</f>
        <v>73.629045027900958</v>
      </c>
    </row>
    <row r="139" spans="1:27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46.4</v>
      </c>
      <c r="G139">
        <f>IF(ISBLANK(HLOOKUP(G$1, m_preprocess!$1:$1048576, $D139, FALSE)), "", HLOOKUP(G$1, m_preprocess!$1:$1048576, $D139, FALSE))</f>
        <v>60.262294209883102</v>
      </c>
      <c r="H139">
        <f>IF(ISBLANK(HLOOKUP(H$1, m_preprocess!$1:$1048576, $D139, FALSE)), "", HLOOKUP(H$1, m_preprocess!$1:$1048576, $D139, FALSE))</f>
        <v>8232.8992825365112</v>
      </c>
      <c r="I139">
        <f>IF(ISBLANK(HLOOKUP(I$1, m_preprocess!$1:$1048576, $D139, FALSE)), "", HLOOKUP(I$1, m_preprocess!$1:$1048576, $D139, FALSE))</f>
        <v>32438.470519035247</v>
      </c>
      <c r="J139">
        <f>IF(ISBLANK(HLOOKUP(J$1, m_preprocess!$1:$1048576, $D139, FALSE)), "", HLOOKUP(J$1, m_preprocess!$1:$1048576, $D139, FALSE))</f>
        <v>113.46375012124976</v>
      </c>
      <c r="K139">
        <f>IF(ISBLANK(HLOOKUP(K$1, m_preprocess!$1:$1048576, $D139, FALSE)), "", HLOOKUP(K$1, m_preprocess!$1:$1048576, $D139, FALSE))</f>
        <v>4806.4974506142407</v>
      </c>
      <c r="L139">
        <f>IF(ISBLANK(HLOOKUP(L$1, m_preprocess!$1:$1048576, $D139, FALSE)), "", HLOOKUP(L$1, m_preprocess!$1:$1048576, $D139, FALSE))</f>
        <v>2446.2688700587128</v>
      </c>
      <c r="M139">
        <f>IF(ISBLANK(HLOOKUP(M$1, m_preprocess!$1:$1048576, $D139, FALSE)), "", HLOOKUP(M$1, m_preprocess!$1:$1048576, $D139, FALSE))</f>
        <v>2250.9580248140755</v>
      </c>
      <c r="N139">
        <f>IF(ISBLANK(HLOOKUP(N$1, m_preprocess!$1:$1048576, $D139, FALSE)), "", HLOOKUP(N$1, m_preprocess!$1:$1048576, $D139, FALSE))</f>
        <v>594.1521437908516</v>
      </c>
      <c r="O139">
        <f>IF(ISBLANK(HLOOKUP(O$1, m_preprocess!$1:$1048576, $D139, FALSE)), "", HLOOKUP(O$1, m_preprocess!$1:$1048576, $D139, FALSE))</f>
        <v>1421.0539475169298</v>
      </c>
      <c r="P139">
        <f>IF(ISBLANK(HLOOKUP(P$1, m_preprocess!$1:$1048576, $D139, FALSE)), "", HLOOKUP(P$1, m_preprocess!$1:$1048576, $D139, FALSE))</f>
        <v>409.19151835427419</v>
      </c>
      <c r="Q139">
        <f>IF(ISBLANK(HLOOKUP(Q$1, m_preprocess!$1:$1048576, $D139, FALSE)), "", HLOOKUP(Q$1, m_preprocess!$1:$1048576, $D139, FALSE))</f>
        <v>4020.6623800000002</v>
      </c>
      <c r="R139" t="str">
        <f>IF(ISBLANK(HLOOKUP(R$1, m_preprocess!$1:$1048576, $D139, FALSE)), "", HLOOKUP(R$1, m_preprocess!$1:$1048576, $D139, FALSE))</f>
        <v/>
      </c>
      <c r="S139" t="str">
        <f>IF(ISBLANK(HLOOKUP(S$1, m_preprocess!$1:$1048576, $D139, FALSE)), "", HLOOKUP(S$1, m_preprocess!$1:$1048576, $D139, FALSE))</f>
        <v/>
      </c>
      <c r="T139" t="str">
        <f>IF(ISBLANK(HLOOKUP(T$1, m_preprocess!$1:$1048576, $D139, FALSE)), "", HLOOKUP(T$1, m_preprocess!$1:$1048576, $D139, FALSE))</f>
        <v/>
      </c>
      <c r="U139">
        <f>IF(ISBLANK(HLOOKUP(U$1, m_preprocess!$1:$1048576, $D139, FALSE)), "", HLOOKUP(U$1, m_preprocess!$1:$1048576, $D139, FALSE))</f>
        <v>56.9289431181423</v>
      </c>
      <c r="V139">
        <f>IF(ISBLANK(HLOOKUP(V$1, m_preprocess!$1:$1048576, $D139, FALSE)), "", HLOOKUP(V$1, m_preprocess!$1:$1048576, $D139, FALSE))</f>
        <v>448.8</v>
      </c>
      <c r="W139">
        <f>IF(ISBLANK(HLOOKUP(W$1, m_preprocess!$1:$1048576, $D139, FALSE)), "", HLOOKUP(W$1, m_preprocess!$1:$1048576, $D139, FALSE))</f>
        <v>47165.949990000001</v>
      </c>
      <c r="X139">
        <f>IF(ISBLANK(HLOOKUP(X$1, m_preprocess!$1:$1048576, $D139, FALSE)), "", HLOOKUP(X$1, m_preprocess!$1:$1048576, $D139, FALSE))</f>
        <v>68.08853924050679</v>
      </c>
      <c r="Y139">
        <f>IF(ISBLANK(HLOOKUP(Y$1, m_preprocess!$1:$1048576, $D139, FALSE)), "", HLOOKUP(Y$1, m_preprocess!$1:$1048576, $D139, FALSE))</f>
        <v>19.591322817056149</v>
      </c>
      <c r="Z139">
        <f>IF(ISBLANK(HLOOKUP(Z$1, m_preprocess!$1:$1048576, $D139, FALSE)), "", HLOOKUP(Z$1, m_preprocess!$1:$1048576, $D139, FALSE))</f>
        <v>-676.90032710834703</v>
      </c>
      <c r="AA139">
        <f>IF(ISBLANK(HLOOKUP(AA$1, m_preprocess!$1:$1048576, $D139, FALSE)), "", HLOOKUP(AA$1, m_preprocess!$1:$1048576, $D139, FALSE))</f>
        <v>73.948554343595546</v>
      </c>
    </row>
    <row r="140" spans="1:27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45.3</v>
      </c>
      <c r="G140">
        <f>IF(ISBLANK(HLOOKUP(G$1, m_preprocess!$1:$1048576, $D140, FALSE)), "", HLOOKUP(G$1, m_preprocess!$1:$1048576, $D140, FALSE))</f>
        <v>57.552932485722799</v>
      </c>
      <c r="H140">
        <f>IF(ISBLANK(HLOOKUP(H$1, m_preprocess!$1:$1048576, $D140, FALSE)), "", HLOOKUP(H$1, m_preprocess!$1:$1048576, $D140, FALSE))</f>
        <v>8194.3270937333546</v>
      </c>
      <c r="I140">
        <f>IF(ISBLANK(HLOOKUP(I$1, m_preprocess!$1:$1048576, $D140, FALSE)), "", HLOOKUP(I$1, m_preprocess!$1:$1048576, $D140, FALSE))</f>
        <v>33094.156570670006</v>
      </c>
      <c r="J140">
        <f>IF(ISBLANK(HLOOKUP(J$1, m_preprocess!$1:$1048576, $D140, FALSE)), "", HLOOKUP(J$1, m_preprocess!$1:$1048576, $D140, FALSE))</f>
        <v>111.55810251102413</v>
      </c>
      <c r="K140">
        <f>IF(ISBLANK(HLOOKUP(K$1, m_preprocess!$1:$1048576, $D140, FALSE)), "", HLOOKUP(K$1, m_preprocess!$1:$1048576, $D140, FALSE))</f>
        <v>5375.0540134033308</v>
      </c>
      <c r="L140">
        <f>IF(ISBLANK(HLOOKUP(L$1, m_preprocess!$1:$1048576, $D140, FALSE)), "", HLOOKUP(L$1, m_preprocess!$1:$1048576, $D140, FALSE))</f>
        <v>2775.4218872879633</v>
      </c>
      <c r="M140">
        <f>IF(ISBLANK(HLOOKUP(M$1, m_preprocess!$1:$1048576, $D140, FALSE)), "", HLOOKUP(M$1, m_preprocess!$1:$1048576, $D140, FALSE))</f>
        <v>2645.6317540431351</v>
      </c>
      <c r="N140">
        <f>IF(ISBLANK(HLOOKUP(N$1, m_preprocess!$1:$1048576, $D140, FALSE)), "", HLOOKUP(N$1, m_preprocess!$1:$1048576, $D140, FALSE))</f>
        <v>728.49170098192371</v>
      </c>
      <c r="O140">
        <f>IF(ISBLANK(HLOOKUP(O$1, m_preprocess!$1:$1048576, $D140, FALSE)), "", HLOOKUP(O$1, m_preprocess!$1:$1048576, $D140, FALSE))</f>
        <v>1700.8482248112234</v>
      </c>
      <c r="P140">
        <f>IF(ISBLANK(HLOOKUP(P$1, m_preprocess!$1:$1048576, $D140, FALSE)), "", HLOOKUP(P$1, m_preprocess!$1:$1048576, $D140, FALSE))</f>
        <v>439.74075471498224</v>
      </c>
      <c r="Q140">
        <f>IF(ISBLANK(HLOOKUP(Q$1, m_preprocess!$1:$1048576, $D140, FALSE)), "", HLOOKUP(Q$1, m_preprocess!$1:$1048576, $D140, FALSE))</f>
        <v>4185.7483033333301</v>
      </c>
      <c r="R140" t="str">
        <f>IF(ISBLANK(HLOOKUP(R$1, m_preprocess!$1:$1048576, $D140, FALSE)), "", HLOOKUP(R$1, m_preprocess!$1:$1048576, $D140, FALSE))</f>
        <v/>
      </c>
      <c r="S140" t="str">
        <f>IF(ISBLANK(HLOOKUP(S$1, m_preprocess!$1:$1048576, $D140, FALSE)), "", HLOOKUP(S$1, m_preprocess!$1:$1048576, $D140, FALSE))</f>
        <v/>
      </c>
      <c r="T140" t="str">
        <f>IF(ISBLANK(HLOOKUP(T$1, m_preprocess!$1:$1048576, $D140, FALSE)), "", HLOOKUP(T$1, m_preprocess!$1:$1048576, $D140, FALSE))</f>
        <v/>
      </c>
      <c r="U140">
        <f>IF(ISBLANK(HLOOKUP(U$1, m_preprocess!$1:$1048576, $D140, FALSE)), "", HLOOKUP(U$1, m_preprocess!$1:$1048576, $D140, FALSE))</f>
        <v>60.506521587410901</v>
      </c>
      <c r="V140">
        <f>IF(ISBLANK(HLOOKUP(V$1, m_preprocess!$1:$1048576, $D140, FALSE)), "", HLOOKUP(V$1, m_preprocess!$1:$1048576, $D140, FALSE))</f>
        <v>474.4</v>
      </c>
      <c r="W140">
        <f>IF(ISBLANK(HLOOKUP(W$1, m_preprocess!$1:$1048576, $D140, FALSE)), "", HLOOKUP(W$1, m_preprocess!$1:$1048576, $D140, FALSE))</f>
        <v>47893.016210000002</v>
      </c>
      <c r="X140">
        <f>IF(ISBLANK(HLOOKUP(X$1, m_preprocess!$1:$1048576, $D140, FALSE)), "", HLOOKUP(X$1, m_preprocess!$1:$1048576, $D140, FALSE))</f>
        <v>69.098845392453725</v>
      </c>
      <c r="Y140">
        <f>IF(ISBLANK(HLOOKUP(Y$1, m_preprocess!$1:$1048576, $D140, FALSE)), "", HLOOKUP(Y$1, m_preprocess!$1:$1048576, $D140, FALSE))</f>
        <v>20.207858826406511</v>
      </c>
      <c r="Z140">
        <f>IF(ISBLANK(HLOOKUP(Z$1, m_preprocess!$1:$1048576, $D140, FALSE)), "", HLOOKUP(Z$1, m_preprocess!$1:$1048576, $D140, FALSE))</f>
        <v>247.51386971374501</v>
      </c>
      <c r="AA140">
        <f>IF(ISBLANK(HLOOKUP(AA$1, m_preprocess!$1:$1048576, $D140, FALSE)), "", HLOOKUP(AA$1, m_preprocess!$1:$1048576, $D140, FALSE))</f>
        <v>74.120668244313535</v>
      </c>
    </row>
    <row r="141" spans="1:27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47.4</v>
      </c>
      <c r="G141">
        <f>IF(ISBLANK(HLOOKUP(G$1, m_preprocess!$1:$1048576, $D141, FALSE)), "", HLOOKUP(G$1, m_preprocess!$1:$1048576, $D141, FALSE))</f>
        <v>61.277376991146902</v>
      </c>
      <c r="H141">
        <f>IF(ISBLANK(HLOOKUP(H$1, m_preprocess!$1:$1048576, $D141, FALSE)), "", HLOOKUP(H$1, m_preprocess!$1:$1048576, $D141, FALSE))</f>
        <v>8178.9499781001341</v>
      </c>
      <c r="I141">
        <f>IF(ISBLANK(HLOOKUP(I$1, m_preprocess!$1:$1048576, $D141, FALSE)), "", HLOOKUP(I$1, m_preprocess!$1:$1048576, $D141, FALSE))</f>
        <v>33475.016164426641</v>
      </c>
      <c r="J141">
        <f>IF(ISBLANK(HLOOKUP(J$1, m_preprocess!$1:$1048576, $D141, FALSE)), "", HLOOKUP(J$1, m_preprocess!$1:$1048576, $D141, FALSE))</f>
        <v>111.66047389243887</v>
      </c>
      <c r="K141">
        <f>IF(ISBLANK(HLOOKUP(K$1, m_preprocess!$1:$1048576, $D141, FALSE)), "", HLOOKUP(K$1, m_preprocess!$1:$1048576, $D141, FALSE))</f>
        <v>5265.8509294301675</v>
      </c>
      <c r="L141">
        <f>IF(ISBLANK(HLOOKUP(L$1, m_preprocess!$1:$1048576, $D141, FALSE)), "", HLOOKUP(L$1, m_preprocess!$1:$1048576, $D141, FALSE))</f>
        <v>2782.1833019602091</v>
      </c>
      <c r="M141">
        <f>IF(ISBLANK(HLOOKUP(M$1, m_preprocess!$1:$1048576, $D141, FALSE)), "", HLOOKUP(M$1, m_preprocess!$1:$1048576, $D141, FALSE))</f>
        <v>2593.507376869064</v>
      </c>
      <c r="N141">
        <f>IF(ISBLANK(HLOOKUP(N$1, m_preprocess!$1:$1048576, $D141, FALSE)), "", HLOOKUP(N$1, m_preprocess!$1:$1048576, $D141, FALSE))</f>
        <v>699.08144665922384</v>
      </c>
      <c r="O141">
        <f>IF(ISBLANK(HLOOKUP(O$1, m_preprocess!$1:$1048576, $D141, FALSE)), "", HLOOKUP(O$1, m_preprocess!$1:$1048576, $D141, FALSE))</f>
        <v>1667.3158871966471</v>
      </c>
      <c r="P141">
        <f>IF(ISBLANK(HLOOKUP(P$1, m_preprocess!$1:$1048576, $D141, FALSE)), "", HLOOKUP(P$1, m_preprocess!$1:$1048576, $D141, FALSE))</f>
        <v>437.49807591820888</v>
      </c>
      <c r="Q141">
        <f>IF(ISBLANK(HLOOKUP(Q$1, m_preprocess!$1:$1048576, $D141, FALSE)), "", HLOOKUP(Q$1, m_preprocess!$1:$1048576, $D141, FALSE))</f>
        <v>4160.3059199999998</v>
      </c>
      <c r="R141" t="str">
        <f>IF(ISBLANK(HLOOKUP(R$1, m_preprocess!$1:$1048576, $D141, FALSE)), "", HLOOKUP(R$1, m_preprocess!$1:$1048576, $D141, FALSE))</f>
        <v/>
      </c>
      <c r="S141" t="str">
        <f>IF(ISBLANK(HLOOKUP(S$1, m_preprocess!$1:$1048576, $D141, FALSE)), "", HLOOKUP(S$1, m_preprocess!$1:$1048576, $D141, FALSE))</f>
        <v/>
      </c>
      <c r="T141" t="str">
        <f>IF(ISBLANK(HLOOKUP(T$1, m_preprocess!$1:$1048576, $D141, FALSE)), "", HLOOKUP(T$1, m_preprocess!$1:$1048576, $D141, FALSE))</f>
        <v/>
      </c>
      <c r="U141">
        <f>IF(ISBLANK(HLOOKUP(U$1, m_preprocess!$1:$1048576, $D141, FALSE)), "", HLOOKUP(U$1, m_preprocess!$1:$1048576, $D141, FALSE))</f>
        <v>58.812827471573598</v>
      </c>
      <c r="V141">
        <f>IF(ISBLANK(HLOOKUP(V$1, m_preprocess!$1:$1048576, $D141, FALSE)), "", HLOOKUP(V$1, m_preprocess!$1:$1048576, $D141, FALSE))</f>
        <v>465.8</v>
      </c>
      <c r="W141">
        <f>IF(ISBLANK(HLOOKUP(W$1, m_preprocess!$1:$1048576, $D141, FALSE)), "", HLOOKUP(W$1, m_preprocess!$1:$1048576, $D141, FALSE))</f>
        <v>48108.909469999999</v>
      </c>
      <c r="X141">
        <f>IF(ISBLANK(HLOOKUP(X$1, m_preprocess!$1:$1048576, $D141, FALSE)), "", HLOOKUP(X$1, m_preprocess!$1:$1048576, $D141, FALSE))</f>
        <v>69.170290162409998</v>
      </c>
      <c r="Y141">
        <f>IF(ISBLANK(HLOOKUP(Y$1, m_preprocess!$1:$1048576, $D141, FALSE)), "", HLOOKUP(Y$1, m_preprocess!$1:$1048576, $D141, FALSE))</f>
        <v>21.045210533794975</v>
      </c>
      <c r="Z141">
        <f>IF(ISBLANK(HLOOKUP(Z$1, m_preprocess!$1:$1048576, $D141, FALSE)), "", HLOOKUP(Z$1, m_preprocess!$1:$1048576, $D141, FALSE))</f>
        <v>-156.62869675631049</v>
      </c>
      <c r="AA141">
        <f>IF(ISBLANK(HLOOKUP(AA$1, m_preprocess!$1:$1048576, $D141, FALSE)), "", HLOOKUP(AA$1, m_preprocess!$1:$1048576, $D141, FALSE))</f>
        <v>74.401726582188161</v>
      </c>
    </row>
    <row r="142" spans="1:27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45.3</v>
      </c>
      <c r="G142">
        <f>IF(ISBLANK(HLOOKUP(G$1, m_preprocess!$1:$1048576, $D142, FALSE)), "", HLOOKUP(G$1, m_preprocess!$1:$1048576, $D142, FALSE))</f>
        <v>63.040379154150699</v>
      </c>
      <c r="H142">
        <f>IF(ISBLANK(HLOOKUP(H$1, m_preprocess!$1:$1048576, $D142, FALSE)), "", HLOOKUP(H$1, m_preprocess!$1:$1048576, $D142, FALSE))</f>
        <v>8467.8196729429055</v>
      </c>
      <c r="I142">
        <f>IF(ISBLANK(HLOOKUP(I$1, m_preprocess!$1:$1048576, $D142, FALSE)), "", HLOOKUP(I$1, m_preprocess!$1:$1048576, $D142, FALSE))</f>
        <v>34382.131852611346</v>
      </c>
      <c r="J142">
        <f>IF(ISBLANK(HLOOKUP(J$1, m_preprocess!$1:$1048576, $D142, FALSE)), "", HLOOKUP(J$1, m_preprocess!$1:$1048576, $D142, FALSE))</f>
        <v>108.79273841230608</v>
      </c>
      <c r="K142">
        <f>IF(ISBLANK(HLOOKUP(K$1, m_preprocess!$1:$1048576, $D142, FALSE)), "", HLOOKUP(K$1, m_preprocess!$1:$1048576, $D142, FALSE))</f>
        <v>5194.1831275888308</v>
      </c>
      <c r="L142">
        <f>IF(ISBLANK(HLOOKUP(L$1, m_preprocess!$1:$1048576, $D142, FALSE)), "", HLOOKUP(L$1, m_preprocess!$1:$1048576, $D142, FALSE))</f>
        <v>2731.0125267624276</v>
      </c>
      <c r="M142">
        <f>IF(ISBLANK(HLOOKUP(M$1, m_preprocess!$1:$1048576, $D142, FALSE)), "", HLOOKUP(M$1, m_preprocess!$1:$1048576, $D142, FALSE))</f>
        <v>2707.6275140770845</v>
      </c>
      <c r="N142">
        <f>IF(ISBLANK(HLOOKUP(N$1, m_preprocess!$1:$1048576, $D142, FALSE)), "", HLOOKUP(N$1, m_preprocess!$1:$1048576, $D142, FALSE))</f>
        <v>741.2095898577968</v>
      </c>
      <c r="O142">
        <f>IF(ISBLANK(HLOOKUP(O$1, m_preprocess!$1:$1048576, $D142, FALSE)), "", HLOOKUP(O$1, m_preprocess!$1:$1048576, $D142, FALSE))</f>
        <v>1697.8731677833305</v>
      </c>
      <c r="P142">
        <f>IF(ISBLANK(HLOOKUP(P$1, m_preprocess!$1:$1048576, $D142, FALSE)), "", HLOOKUP(P$1, m_preprocess!$1:$1048576, $D142, FALSE))</f>
        <v>487.25116543865664</v>
      </c>
      <c r="Q142">
        <f>IF(ISBLANK(HLOOKUP(Q$1, m_preprocess!$1:$1048576, $D142, FALSE)), "", HLOOKUP(Q$1, m_preprocess!$1:$1048576, $D142, FALSE))</f>
        <v>3928.6215999999999</v>
      </c>
      <c r="R142" t="str">
        <f>IF(ISBLANK(HLOOKUP(R$1, m_preprocess!$1:$1048576, $D142, FALSE)), "", HLOOKUP(R$1, m_preprocess!$1:$1048576, $D142, FALSE))</f>
        <v/>
      </c>
      <c r="S142" t="str">
        <f>IF(ISBLANK(HLOOKUP(S$1, m_preprocess!$1:$1048576, $D142, FALSE)), "", HLOOKUP(S$1, m_preprocess!$1:$1048576, $D142, FALSE))</f>
        <v/>
      </c>
      <c r="T142" t="str">
        <f>IF(ISBLANK(HLOOKUP(T$1, m_preprocess!$1:$1048576, $D142, FALSE)), "", HLOOKUP(T$1, m_preprocess!$1:$1048576, $D142, FALSE))</f>
        <v/>
      </c>
      <c r="U142">
        <f>IF(ISBLANK(HLOOKUP(U$1, m_preprocess!$1:$1048576, $D142, FALSE)), "", HLOOKUP(U$1, m_preprocess!$1:$1048576, $D142, FALSE))</f>
        <v>61.307322587806802</v>
      </c>
      <c r="V142">
        <f>IF(ISBLANK(HLOOKUP(V$1, m_preprocess!$1:$1048576, $D142, FALSE)), "", HLOOKUP(V$1, m_preprocess!$1:$1048576, $D142, FALSE))</f>
        <v>451.6</v>
      </c>
      <c r="W142">
        <f>IF(ISBLANK(HLOOKUP(W$1, m_preprocess!$1:$1048576, $D142, FALSE)), "", HLOOKUP(W$1, m_preprocess!$1:$1048576, $D142, FALSE))</f>
        <v>48290.596060000003</v>
      </c>
      <c r="X142">
        <f>IF(ISBLANK(HLOOKUP(X$1, m_preprocess!$1:$1048576, $D142, FALSE)), "", HLOOKUP(X$1, m_preprocess!$1:$1048576, $D142, FALSE))</f>
        <v>69.148410123796509</v>
      </c>
      <c r="Y142">
        <f>IF(ISBLANK(HLOOKUP(Y$1, m_preprocess!$1:$1048576, $D142, FALSE)), "", HLOOKUP(Y$1, m_preprocess!$1:$1048576, $D142, FALSE))</f>
        <v>22.227647142111671</v>
      </c>
      <c r="Z142">
        <f>IF(ISBLANK(HLOOKUP(Z$1, m_preprocess!$1:$1048576, $D142, FALSE)), "", HLOOKUP(Z$1, m_preprocess!$1:$1048576, $D142, FALSE))</f>
        <v>1000.6212148594899</v>
      </c>
      <c r="AA142">
        <f>IF(ISBLANK(HLOOKUP(AA$1, m_preprocess!$1:$1048576, $D142, FALSE)), "", HLOOKUP(AA$1, m_preprocess!$1:$1048576, $D142, FALSE))</f>
        <v>74.440177560008138</v>
      </c>
    </row>
    <row r="143" spans="1:27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45.4</v>
      </c>
      <c r="G143">
        <f>IF(ISBLANK(HLOOKUP(G$1, m_preprocess!$1:$1048576, $D143, FALSE)), "", HLOOKUP(G$1, m_preprocess!$1:$1048576, $D143, FALSE))</f>
        <v>60.579822379435903</v>
      </c>
      <c r="H143">
        <f>IF(ISBLANK(HLOOKUP(H$1, m_preprocess!$1:$1048576, $D143, FALSE)), "", HLOOKUP(H$1, m_preprocess!$1:$1048576, $D143, FALSE))</f>
        <v>8602.4713233492621</v>
      </c>
      <c r="I143">
        <f>IF(ISBLANK(HLOOKUP(I$1, m_preprocess!$1:$1048576, $D143, FALSE)), "", HLOOKUP(I$1, m_preprocess!$1:$1048576, $D143, FALSE))</f>
        <v>35134.812501605535</v>
      </c>
      <c r="J143">
        <f>IF(ISBLANK(HLOOKUP(J$1, m_preprocess!$1:$1048576, $D143, FALSE)), "", HLOOKUP(J$1, m_preprocess!$1:$1048576, $D143, FALSE))</f>
        <v>108.26272070292747</v>
      </c>
      <c r="K143">
        <f>IF(ISBLANK(HLOOKUP(K$1, m_preprocess!$1:$1048576, $D143, FALSE)), "", HLOOKUP(K$1, m_preprocess!$1:$1048576, $D143, FALSE))</f>
        <v>5066.8805498913553</v>
      </c>
      <c r="L143">
        <f>IF(ISBLANK(HLOOKUP(L$1, m_preprocess!$1:$1048576, $D143, FALSE)), "", HLOOKUP(L$1, m_preprocess!$1:$1048576, $D143, FALSE))</f>
        <v>2833.2402230857447</v>
      </c>
      <c r="M143">
        <f>IF(ISBLANK(HLOOKUP(M$1, m_preprocess!$1:$1048576, $D143, FALSE)), "", HLOOKUP(M$1, m_preprocess!$1:$1048576, $D143, FALSE))</f>
        <v>2808.3525913538724</v>
      </c>
      <c r="N143">
        <f>IF(ISBLANK(HLOOKUP(N$1, m_preprocess!$1:$1048576, $D143, FALSE)), "", HLOOKUP(N$1, m_preprocess!$1:$1048576, $D143, FALSE))</f>
        <v>686.01294933156169</v>
      </c>
      <c r="O143">
        <f>IF(ISBLANK(HLOOKUP(O$1, m_preprocess!$1:$1048576, $D143, FALSE)), "", HLOOKUP(O$1, m_preprocess!$1:$1048576, $D143, FALSE))</f>
        <v>1811.6081477973651</v>
      </c>
      <c r="P143">
        <f>IF(ISBLANK(HLOOKUP(P$1, m_preprocess!$1:$1048576, $D143, FALSE)), "", HLOOKUP(P$1, m_preprocess!$1:$1048576, $D143, FALSE))</f>
        <v>536.11268715262349</v>
      </c>
      <c r="Q143">
        <f>IF(ISBLANK(HLOOKUP(Q$1, m_preprocess!$1:$1048576, $D143, FALSE)), "", HLOOKUP(Q$1, m_preprocess!$1:$1048576, $D143, FALSE))</f>
        <v>4136.0449799999997</v>
      </c>
      <c r="R143" t="str">
        <f>IF(ISBLANK(HLOOKUP(R$1, m_preprocess!$1:$1048576, $D143, FALSE)), "", HLOOKUP(R$1, m_preprocess!$1:$1048576, $D143, FALSE))</f>
        <v/>
      </c>
      <c r="S143" t="str">
        <f>IF(ISBLANK(HLOOKUP(S$1, m_preprocess!$1:$1048576, $D143, FALSE)), "", HLOOKUP(S$1, m_preprocess!$1:$1048576, $D143, FALSE))</f>
        <v/>
      </c>
      <c r="T143" t="str">
        <f>IF(ISBLANK(HLOOKUP(T$1, m_preprocess!$1:$1048576, $D143, FALSE)), "", HLOOKUP(T$1, m_preprocess!$1:$1048576, $D143, FALSE))</f>
        <v/>
      </c>
      <c r="U143">
        <f>IF(ISBLANK(HLOOKUP(U$1, m_preprocess!$1:$1048576, $D143, FALSE)), "", HLOOKUP(U$1, m_preprocess!$1:$1048576, $D143, FALSE))</f>
        <v>63.873889794075502</v>
      </c>
      <c r="V143">
        <f>IF(ISBLANK(HLOOKUP(V$1, m_preprocess!$1:$1048576, $D143, FALSE)), "", HLOOKUP(V$1, m_preprocess!$1:$1048576, $D143, FALSE))</f>
        <v>486.9</v>
      </c>
      <c r="W143">
        <f>IF(ISBLANK(HLOOKUP(W$1, m_preprocess!$1:$1048576, $D143, FALSE)), "", HLOOKUP(W$1, m_preprocess!$1:$1048576, $D143, FALSE))</f>
        <v>49197.895920000003</v>
      </c>
      <c r="X143">
        <f>IF(ISBLANK(HLOOKUP(X$1, m_preprocess!$1:$1048576, $D143, FALSE)), "", HLOOKUP(X$1, m_preprocess!$1:$1048576, $D143, FALSE))</f>
        <v>68.367831695305796</v>
      </c>
      <c r="Y143">
        <f>IF(ISBLANK(HLOOKUP(Y$1, m_preprocess!$1:$1048576, $D143, FALSE)), "", HLOOKUP(Y$1, m_preprocess!$1:$1048576, $D143, FALSE))</f>
        <v>23.084727697471106</v>
      </c>
      <c r="Z143">
        <f>IF(ISBLANK(HLOOKUP(Z$1, m_preprocess!$1:$1048576, $D143, FALSE)), "", HLOOKUP(Z$1, m_preprocess!$1:$1048576, $D143, FALSE))</f>
        <v>-281.34807819707356</v>
      </c>
      <c r="AA143">
        <f>IF(ISBLANK(HLOOKUP(AA$1, m_preprocess!$1:$1048576, $D143, FALSE)), "", HLOOKUP(AA$1, m_preprocess!$1:$1048576, $D143, FALSE))</f>
        <v>74.657150934849454</v>
      </c>
    </row>
    <row r="144" spans="1:27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49.7</v>
      </c>
      <c r="G144">
        <f>IF(ISBLANK(HLOOKUP(G$1, m_preprocess!$1:$1048576, $D144, FALSE)), "", HLOOKUP(G$1, m_preprocess!$1:$1048576, $D144, FALSE))</f>
        <v>61.921464179181797</v>
      </c>
      <c r="H144">
        <f>IF(ISBLANK(HLOOKUP(H$1, m_preprocess!$1:$1048576, $D144, FALSE)), "", HLOOKUP(H$1, m_preprocess!$1:$1048576, $D144, FALSE))</f>
        <v>8612.9726492182363</v>
      </c>
      <c r="I144">
        <f>IF(ISBLANK(HLOOKUP(I$1, m_preprocess!$1:$1048576, $D144, FALSE)), "", HLOOKUP(I$1, m_preprocess!$1:$1048576, $D144, FALSE))</f>
        <v>35058.809985668478</v>
      </c>
      <c r="J144">
        <f>IF(ISBLANK(HLOOKUP(J$1, m_preprocess!$1:$1048576, $D144, FALSE)), "", HLOOKUP(J$1, m_preprocess!$1:$1048576, $D144, FALSE))</f>
        <v>108.45358381364498</v>
      </c>
      <c r="K144">
        <f>IF(ISBLANK(HLOOKUP(K$1, m_preprocess!$1:$1048576, $D144, FALSE)), "", HLOOKUP(K$1, m_preprocess!$1:$1048576, $D144, FALSE))</f>
        <v>5319.3574841816708</v>
      </c>
      <c r="L144">
        <f>IF(ISBLANK(HLOOKUP(L$1, m_preprocess!$1:$1048576, $D144, FALSE)), "", HLOOKUP(L$1, m_preprocess!$1:$1048576, $D144, FALSE))</f>
        <v>2761.2914709968427</v>
      </c>
      <c r="M144">
        <f>IF(ISBLANK(HLOOKUP(M$1, m_preprocess!$1:$1048576, $D144, FALSE)), "", HLOOKUP(M$1, m_preprocess!$1:$1048576, $D144, FALSE))</f>
        <v>2565.6390956707169</v>
      </c>
      <c r="N144">
        <f>IF(ISBLANK(HLOOKUP(N$1, m_preprocess!$1:$1048576, $D144, FALSE)), "", HLOOKUP(N$1, m_preprocess!$1:$1048576, $D144, FALSE))</f>
        <v>690.23198249083327</v>
      </c>
      <c r="O144">
        <f>IF(ISBLANK(HLOOKUP(O$1, m_preprocess!$1:$1048576, $D144, FALSE)), "", HLOOKUP(O$1, m_preprocess!$1:$1048576, $D144, FALSE))</f>
        <v>1566.0745825261356</v>
      </c>
      <c r="P144">
        <f>IF(ISBLANK(HLOOKUP(P$1, m_preprocess!$1:$1048576, $D144, FALSE)), "", HLOOKUP(P$1, m_preprocess!$1:$1048576, $D144, FALSE))</f>
        <v>514.53071203730497</v>
      </c>
      <c r="Q144">
        <f>IF(ISBLANK(HLOOKUP(Q$1, m_preprocess!$1:$1048576, $D144, FALSE)), "", HLOOKUP(Q$1, m_preprocess!$1:$1048576, $D144, FALSE))</f>
        <v>4055.18975</v>
      </c>
      <c r="R144" t="str">
        <f>IF(ISBLANK(HLOOKUP(R$1, m_preprocess!$1:$1048576, $D144, FALSE)), "", HLOOKUP(R$1, m_preprocess!$1:$1048576, $D144, FALSE))</f>
        <v/>
      </c>
      <c r="S144" t="str">
        <f>IF(ISBLANK(HLOOKUP(S$1, m_preprocess!$1:$1048576, $D144, FALSE)), "", HLOOKUP(S$1, m_preprocess!$1:$1048576, $D144, FALSE))</f>
        <v/>
      </c>
      <c r="T144" t="str">
        <f>IF(ISBLANK(HLOOKUP(T$1, m_preprocess!$1:$1048576, $D144, FALSE)), "", HLOOKUP(T$1, m_preprocess!$1:$1048576, $D144, FALSE))</f>
        <v/>
      </c>
      <c r="U144">
        <f>IF(ISBLANK(HLOOKUP(U$1, m_preprocess!$1:$1048576, $D144, FALSE)), "", HLOOKUP(U$1, m_preprocess!$1:$1048576, $D144, FALSE))</f>
        <v>59.019033729175597</v>
      </c>
      <c r="V144">
        <f>IF(ISBLANK(HLOOKUP(V$1, m_preprocess!$1:$1048576, $D144, FALSE)), "", HLOOKUP(V$1, m_preprocess!$1:$1048576, $D144, FALSE))</f>
        <v>467.5</v>
      </c>
      <c r="W144">
        <f>IF(ISBLANK(HLOOKUP(W$1, m_preprocess!$1:$1048576, $D144, FALSE)), "", HLOOKUP(W$1, m_preprocess!$1:$1048576, $D144, FALSE))</f>
        <v>49392.130380000002</v>
      </c>
      <c r="X144">
        <f>IF(ISBLANK(HLOOKUP(X$1, m_preprocess!$1:$1048576, $D144, FALSE)), "", HLOOKUP(X$1, m_preprocess!$1:$1048576, $D144, FALSE))</f>
        <v>70.075604910826939</v>
      </c>
      <c r="Y144">
        <f>IF(ISBLANK(HLOOKUP(Y$1, m_preprocess!$1:$1048576, $D144, FALSE)), "", HLOOKUP(Y$1, m_preprocess!$1:$1048576, $D144, FALSE))</f>
        <v>23.498937552048474</v>
      </c>
      <c r="Z144">
        <f>IF(ISBLANK(HLOOKUP(Z$1, m_preprocess!$1:$1048576, $D144, FALSE)), "", HLOOKUP(Z$1, m_preprocess!$1:$1048576, $D144, FALSE))</f>
        <v>222.1165974875602</v>
      </c>
      <c r="AA144">
        <f>IF(ISBLANK(HLOOKUP(AA$1, m_preprocess!$1:$1048576, $D144, FALSE)), "", HLOOKUP(AA$1, m_preprocess!$1:$1048576, $D144, FALSE))</f>
        <v>74.848490324477439</v>
      </c>
    </row>
    <row r="145" spans="1:27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49.6</v>
      </c>
      <c r="G145">
        <f>IF(ISBLANK(HLOOKUP(G$1, m_preprocess!$1:$1048576, $D145, FALSE)), "", HLOOKUP(G$1, m_preprocess!$1:$1048576, $D145, FALSE))</f>
        <v>61.798614043614997</v>
      </c>
      <c r="H145">
        <f>IF(ISBLANK(HLOOKUP(H$1, m_preprocess!$1:$1048576, $D145, FALSE)), "", HLOOKUP(H$1, m_preprocess!$1:$1048576, $D145, FALSE))</f>
        <v>9138.8959207075186</v>
      </c>
      <c r="I145">
        <f>IF(ISBLANK(HLOOKUP(I$1, m_preprocess!$1:$1048576, $D145, FALSE)), "", HLOOKUP(I$1, m_preprocess!$1:$1048576, $D145, FALSE))</f>
        <v>35899.251572468638</v>
      </c>
      <c r="J145">
        <f>IF(ISBLANK(HLOOKUP(J$1, m_preprocess!$1:$1048576, $D145, FALSE)), "", HLOOKUP(J$1, m_preprocess!$1:$1048576, $D145, FALSE))</f>
        <v>106.11817635873845</v>
      </c>
      <c r="K145">
        <f>IF(ISBLANK(HLOOKUP(K$1, m_preprocess!$1:$1048576, $D145, FALSE)), "", HLOOKUP(K$1, m_preprocess!$1:$1048576, $D145, FALSE))</f>
        <v>5626.5316992035587</v>
      </c>
      <c r="L145">
        <f>IF(ISBLANK(HLOOKUP(L$1, m_preprocess!$1:$1048576, $D145, FALSE)), "", HLOOKUP(L$1, m_preprocess!$1:$1048576, $D145, FALSE))</f>
        <v>2758.6161889364366</v>
      </c>
      <c r="M145">
        <f>IF(ISBLANK(HLOOKUP(M$1, m_preprocess!$1:$1048576, $D145, FALSE)), "", HLOOKUP(M$1, m_preprocess!$1:$1048576, $D145, FALSE))</f>
        <v>2769.0215420374807</v>
      </c>
      <c r="N145">
        <f>IF(ISBLANK(HLOOKUP(N$1, m_preprocess!$1:$1048576, $D145, FALSE)), "", HLOOKUP(N$1, m_preprocess!$1:$1048576, $D145, FALSE))</f>
        <v>654.99517231283392</v>
      </c>
      <c r="O145">
        <f>IF(ISBLANK(HLOOKUP(O$1, m_preprocess!$1:$1048576, $D145, FALSE)), "", HLOOKUP(O$1, m_preprocess!$1:$1048576, $D145, FALSE))</f>
        <v>1733.5831000027465</v>
      </c>
      <c r="P145">
        <f>IF(ISBLANK(HLOOKUP(P$1, m_preprocess!$1:$1048576, $D145, FALSE)), "", HLOOKUP(P$1, m_preprocess!$1:$1048576, $D145, FALSE))</f>
        <v>613.48714195709078</v>
      </c>
      <c r="Q145">
        <f>IF(ISBLANK(HLOOKUP(Q$1, m_preprocess!$1:$1048576, $D145, FALSE)), "", HLOOKUP(Q$1, m_preprocess!$1:$1048576, $D145, FALSE))</f>
        <v>4289.7722700000004</v>
      </c>
      <c r="R145" t="str">
        <f>IF(ISBLANK(HLOOKUP(R$1, m_preprocess!$1:$1048576, $D145, FALSE)), "", HLOOKUP(R$1, m_preprocess!$1:$1048576, $D145, FALSE))</f>
        <v/>
      </c>
      <c r="S145" t="str">
        <f>IF(ISBLANK(HLOOKUP(S$1, m_preprocess!$1:$1048576, $D145, FALSE)), "", HLOOKUP(S$1, m_preprocess!$1:$1048576, $D145, FALSE))</f>
        <v/>
      </c>
      <c r="T145" t="str">
        <f>IF(ISBLANK(HLOOKUP(T$1, m_preprocess!$1:$1048576, $D145, FALSE)), "", HLOOKUP(T$1, m_preprocess!$1:$1048576, $D145, FALSE))</f>
        <v/>
      </c>
      <c r="U145">
        <f>IF(ISBLANK(HLOOKUP(U$1, m_preprocess!$1:$1048576, $D145, FALSE)), "", HLOOKUP(U$1, m_preprocess!$1:$1048576, $D145, FALSE))</f>
        <v>79.805825696951302</v>
      </c>
      <c r="V145">
        <f>IF(ISBLANK(HLOOKUP(V$1, m_preprocess!$1:$1048576, $D145, FALSE)), "", HLOOKUP(V$1, m_preprocess!$1:$1048576, $D145, FALSE))</f>
        <v>518</v>
      </c>
      <c r="W145">
        <f>IF(ISBLANK(HLOOKUP(W$1, m_preprocess!$1:$1048576, $D145, FALSE)), "", HLOOKUP(W$1, m_preprocess!$1:$1048576, $D145, FALSE))</f>
        <v>49808.73328</v>
      </c>
      <c r="X145">
        <f>IF(ISBLANK(HLOOKUP(X$1, m_preprocess!$1:$1048576, $D145, FALSE)), "", HLOOKUP(X$1, m_preprocess!$1:$1048576, $D145, FALSE))</f>
        <v>71.870207597564217</v>
      </c>
      <c r="Y145">
        <f>IF(ISBLANK(HLOOKUP(Y$1, m_preprocess!$1:$1048576, $D145, FALSE)), "", HLOOKUP(Y$1, m_preprocess!$1:$1048576, $D145, FALSE))</f>
        <v>24.138420112461247</v>
      </c>
      <c r="Z145">
        <f>IF(ISBLANK(HLOOKUP(Z$1, m_preprocess!$1:$1048576, $D145, FALSE)), "", HLOOKUP(Z$1, m_preprocess!$1:$1048576, $D145, FALSE))</f>
        <v>-1030.2718832599339</v>
      </c>
      <c r="AA145">
        <f>IF(ISBLANK(HLOOKUP(AA$1, m_preprocess!$1:$1048576, $D145, FALSE)), "", HLOOKUP(AA$1, m_preprocess!$1:$1048576, $D145, FALSE))</f>
        <v>74.567431986602841</v>
      </c>
    </row>
    <row r="146" spans="1:27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53</v>
      </c>
      <c r="G146">
        <f>IF(ISBLANK(HLOOKUP(G$1, m_preprocess!$1:$1048576, $D146, FALSE)), "", HLOOKUP(G$1, m_preprocess!$1:$1048576, $D146, FALSE))</f>
        <v>62.9979124601156</v>
      </c>
      <c r="H146">
        <f>IF(ISBLANK(HLOOKUP(H$1, m_preprocess!$1:$1048576, $D146, FALSE)), "", HLOOKUP(H$1, m_preprocess!$1:$1048576, $D146, FALSE))</f>
        <v>9389.9962462135481</v>
      </c>
      <c r="I146">
        <f>IF(ISBLANK(HLOOKUP(I$1, m_preprocess!$1:$1048576, $D146, FALSE)), "", HLOOKUP(I$1, m_preprocess!$1:$1048576, $D146, FALSE))</f>
        <v>36811.901068257561</v>
      </c>
      <c r="J146">
        <f>IF(ISBLANK(HLOOKUP(J$1, m_preprocess!$1:$1048576, $D146, FALSE)), "", HLOOKUP(J$1, m_preprocess!$1:$1048576, $D146, FALSE))</f>
        <v>105.29689572895182</v>
      </c>
      <c r="K146">
        <f>IF(ISBLANK(HLOOKUP(K$1, m_preprocess!$1:$1048576, $D146, FALSE)), "", HLOOKUP(K$1, m_preprocess!$1:$1048576, $D146, FALSE))</f>
        <v>5080.3961211652504</v>
      </c>
      <c r="L146">
        <f>IF(ISBLANK(HLOOKUP(L$1, m_preprocess!$1:$1048576, $D146, FALSE)), "", HLOOKUP(L$1, m_preprocess!$1:$1048576, $D146, FALSE))</f>
        <v>2298.1258912761655</v>
      </c>
      <c r="M146">
        <f>IF(ISBLANK(HLOOKUP(M$1, m_preprocess!$1:$1048576, $D146, FALSE)), "", HLOOKUP(M$1, m_preprocess!$1:$1048576, $D146, FALSE))</f>
        <v>2731.5671554901387</v>
      </c>
      <c r="N146">
        <f>IF(ISBLANK(HLOOKUP(N$1, m_preprocess!$1:$1048576, $D146, FALSE)), "", HLOOKUP(N$1, m_preprocess!$1:$1048576, $D146, FALSE))</f>
        <v>649.37449247142308</v>
      </c>
      <c r="O146">
        <f>IF(ISBLANK(HLOOKUP(O$1, m_preprocess!$1:$1048576, $D146, FALSE)), "", HLOOKUP(O$1, m_preprocess!$1:$1048576, $D146, FALSE))</f>
        <v>1713.3740889770195</v>
      </c>
      <c r="P146">
        <f>IF(ISBLANK(HLOOKUP(P$1, m_preprocess!$1:$1048576, $D146, FALSE)), "", HLOOKUP(P$1, m_preprocess!$1:$1048576, $D146, FALSE))</f>
        <v>598.00306373789908</v>
      </c>
      <c r="Q146">
        <f>IF(ISBLANK(HLOOKUP(Q$1, m_preprocess!$1:$1048576, $D146, FALSE)), "", HLOOKUP(Q$1, m_preprocess!$1:$1048576, $D146, FALSE))</f>
        <v>4186.0047000000004</v>
      </c>
      <c r="R146" t="str">
        <f>IF(ISBLANK(HLOOKUP(R$1, m_preprocess!$1:$1048576, $D146, FALSE)), "", HLOOKUP(R$1, m_preprocess!$1:$1048576, $D146, FALSE))</f>
        <v/>
      </c>
      <c r="S146">
        <f>IF(ISBLANK(HLOOKUP(S$1, m_preprocess!$1:$1048576, $D146, FALSE)), "", HLOOKUP(S$1, m_preprocess!$1:$1048576, $D146, FALSE))</f>
        <v>46.535459900402358</v>
      </c>
      <c r="T146" t="str">
        <f>IF(ISBLANK(HLOOKUP(T$1, m_preprocess!$1:$1048576, $D146, FALSE)), "", HLOOKUP(T$1, m_preprocess!$1:$1048576, $D146, FALSE))</f>
        <v/>
      </c>
      <c r="U146">
        <f>IF(ISBLANK(HLOOKUP(U$1, m_preprocess!$1:$1048576, $D146, FALSE)), "", HLOOKUP(U$1, m_preprocess!$1:$1048576, $D146, FALSE))</f>
        <v>60.1628929421585</v>
      </c>
      <c r="V146">
        <f>IF(ISBLANK(HLOOKUP(V$1, m_preprocess!$1:$1048576, $D146, FALSE)), "", HLOOKUP(V$1, m_preprocess!$1:$1048576, $D146, FALSE))</f>
        <v>430.4</v>
      </c>
      <c r="W146">
        <f>IF(ISBLANK(HLOOKUP(W$1, m_preprocess!$1:$1048576, $D146, FALSE)), "", HLOOKUP(W$1, m_preprocess!$1:$1048576, $D146, FALSE))</f>
        <v>50962.756589999997</v>
      </c>
      <c r="X146">
        <f>IF(ISBLANK(HLOOKUP(X$1, m_preprocess!$1:$1048576, $D146, FALSE)), "", HLOOKUP(X$1, m_preprocess!$1:$1048576, $D146, FALSE))</f>
        <v>71.977498750294359</v>
      </c>
      <c r="Y146">
        <f>IF(ISBLANK(HLOOKUP(Y$1, m_preprocess!$1:$1048576, $D146, FALSE)), "", HLOOKUP(Y$1, m_preprocess!$1:$1048576, $D146, FALSE))</f>
        <v>23.655466566710789</v>
      </c>
      <c r="Z146">
        <f>IF(ISBLANK(HLOOKUP(Z$1, m_preprocess!$1:$1048576, $D146, FALSE)), "", HLOOKUP(Z$1, m_preprocess!$1:$1048576, $D146, FALSE))</f>
        <v>-182.79598380262001</v>
      </c>
      <c r="AA146">
        <f>IF(ISBLANK(HLOOKUP(AA$1, m_preprocess!$1:$1048576, $D146, FALSE)), "", HLOOKUP(AA$1, m_preprocess!$1:$1048576, $D146, FALSE))</f>
        <v>74.331233122851529</v>
      </c>
    </row>
    <row r="147" spans="1:27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52.8</v>
      </c>
      <c r="G147">
        <f>IF(ISBLANK(HLOOKUP(G$1, m_preprocess!$1:$1048576, $D147, FALSE)), "", HLOOKUP(G$1, m_preprocess!$1:$1048576, $D147, FALSE))</f>
        <v>64.425120318851697</v>
      </c>
      <c r="H147">
        <f>IF(ISBLANK(HLOOKUP(H$1, m_preprocess!$1:$1048576, $D147, FALSE)), "", HLOOKUP(H$1, m_preprocess!$1:$1048576, $D147, FALSE))</f>
        <v>9249.6789435760966</v>
      </c>
      <c r="I147">
        <f>IF(ISBLANK(HLOOKUP(I$1, m_preprocess!$1:$1048576, $D147, FALSE)), "", HLOOKUP(I$1, m_preprocess!$1:$1048576, $D147, FALSE))</f>
        <v>37039.571817669261</v>
      </c>
      <c r="J147">
        <f>IF(ISBLANK(HLOOKUP(J$1, m_preprocess!$1:$1048576, $D147, FALSE)), "", HLOOKUP(J$1, m_preprocess!$1:$1048576, $D147, FALSE))</f>
        <v>105.50169161309833</v>
      </c>
      <c r="K147">
        <f>IF(ISBLANK(HLOOKUP(K$1, m_preprocess!$1:$1048576, $D147, FALSE)), "", HLOOKUP(K$1, m_preprocess!$1:$1048576, $D147, FALSE))</f>
        <v>4944.6255828641533</v>
      </c>
      <c r="L147">
        <f>IF(ISBLANK(HLOOKUP(L$1, m_preprocess!$1:$1048576, $D147, FALSE)), "", HLOOKUP(L$1, m_preprocess!$1:$1048576, $D147, FALSE))</f>
        <v>2469.1976538989425</v>
      </c>
      <c r="M147">
        <f>IF(ISBLANK(HLOOKUP(M$1, m_preprocess!$1:$1048576, $D147, FALSE)), "", HLOOKUP(M$1, m_preprocess!$1:$1048576, $D147, FALSE))</f>
        <v>2486.9857942926146</v>
      </c>
      <c r="N147">
        <f>IF(ISBLANK(HLOOKUP(N$1, m_preprocess!$1:$1048576, $D147, FALSE)), "", HLOOKUP(N$1, m_preprocess!$1:$1048576, $D147, FALSE))</f>
        <v>664.32091037544797</v>
      </c>
      <c r="O147">
        <f>IF(ISBLANK(HLOOKUP(O$1, m_preprocess!$1:$1048576, $D147, FALSE)), "", HLOOKUP(O$1, m_preprocess!$1:$1048576, $D147, FALSE))</f>
        <v>1517.332089692319</v>
      </c>
      <c r="P147">
        <f>IF(ISBLANK(HLOOKUP(P$1, m_preprocess!$1:$1048576, $D147, FALSE)), "", HLOOKUP(P$1, m_preprocess!$1:$1048576, $D147, FALSE))</f>
        <v>501.7101323727253</v>
      </c>
      <c r="Q147">
        <f>IF(ISBLANK(HLOOKUP(Q$1, m_preprocess!$1:$1048576, $D147, FALSE)), "", HLOOKUP(Q$1, m_preprocess!$1:$1048576, $D147, FALSE))</f>
        <v>3879.5757400000002</v>
      </c>
      <c r="R147" t="str">
        <f>IF(ISBLANK(HLOOKUP(R$1, m_preprocess!$1:$1048576, $D147, FALSE)), "", HLOOKUP(R$1, m_preprocess!$1:$1048576, $D147, FALSE))</f>
        <v/>
      </c>
      <c r="S147">
        <f>IF(ISBLANK(HLOOKUP(S$1, m_preprocess!$1:$1048576, $D147, FALSE)), "", HLOOKUP(S$1, m_preprocess!$1:$1048576, $D147, FALSE))</f>
        <v>45.356482754735509</v>
      </c>
      <c r="T147" t="str">
        <f>IF(ISBLANK(HLOOKUP(T$1, m_preprocess!$1:$1048576, $D147, FALSE)), "", HLOOKUP(T$1, m_preprocess!$1:$1048576, $D147, FALSE))</f>
        <v/>
      </c>
      <c r="U147">
        <f>IF(ISBLANK(HLOOKUP(U$1, m_preprocess!$1:$1048576, $D147, FALSE)), "", HLOOKUP(U$1, m_preprocess!$1:$1048576, $D147, FALSE))</f>
        <v>58.472379431250701</v>
      </c>
      <c r="V147">
        <f>IF(ISBLANK(HLOOKUP(V$1, m_preprocess!$1:$1048576, $D147, FALSE)), "", HLOOKUP(V$1, m_preprocess!$1:$1048576, $D147, FALSE))</f>
        <v>367</v>
      </c>
      <c r="W147">
        <f>IF(ISBLANK(HLOOKUP(W$1, m_preprocess!$1:$1048576, $D147, FALSE)), "", HLOOKUP(W$1, m_preprocess!$1:$1048576, $D147, FALSE))</f>
        <v>51281.729200000002</v>
      </c>
      <c r="X147">
        <f>IF(ISBLANK(HLOOKUP(X$1, m_preprocess!$1:$1048576, $D147, FALSE)), "", HLOOKUP(X$1, m_preprocess!$1:$1048576, $D147, FALSE))</f>
        <v>72.375236557116736</v>
      </c>
      <c r="Y147">
        <f>IF(ISBLANK(HLOOKUP(Y$1, m_preprocess!$1:$1048576, $D147, FALSE)), "", HLOOKUP(Y$1, m_preprocess!$1:$1048576, $D147, FALSE))</f>
        <v>24.732045604743028</v>
      </c>
      <c r="Z147">
        <f>IF(ISBLANK(HLOOKUP(Z$1, m_preprocess!$1:$1048576, $D147, FALSE)), "", HLOOKUP(Z$1, m_preprocess!$1:$1048576, $D147, FALSE))</f>
        <v>-7.5911129497309844</v>
      </c>
      <c r="AA147">
        <f>IF(ISBLANK(HLOOKUP(AA$1, m_preprocess!$1:$1048576, $D147, FALSE)), "", HLOOKUP(AA$1, m_preprocess!$1:$1048576, $D147, FALSE))</f>
        <v>74.260739663514897</v>
      </c>
    </row>
    <row r="148" spans="1:27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49.4</v>
      </c>
      <c r="G148">
        <f>IF(ISBLANK(HLOOKUP(G$1, m_preprocess!$1:$1048576, $D148, FALSE)), "", HLOOKUP(G$1, m_preprocess!$1:$1048576, $D148, FALSE))</f>
        <v>61.365613987576999</v>
      </c>
      <c r="H148">
        <f>IF(ISBLANK(HLOOKUP(H$1, m_preprocess!$1:$1048576, $D148, FALSE)), "", HLOOKUP(H$1, m_preprocess!$1:$1048576, $D148, FALSE))</f>
        <v>9138.5699014168113</v>
      </c>
      <c r="I148">
        <f>IF(ISBLANK(HLOOKUP(I$1, m_preprocess!$1:$1048576, $D148, FALSE)), "", HLOOKUP(I$1, m_preprocess!$1:$1048576, $D148, FALSE))</f>
        <v>37202.599771144778</v>
      </c>
      <c r="J148">
        <f>IF(ISBLANK(HLOOKUP(J$1, m_preprocess!$1:$1048576, $D148, FALSE)), "", HLOOKUP(J$1, m_preprocess!$1:$1048576, $D148, FALSE))</f>
        <v>107.94157437622766</v>
      </c>
      <c r="K148">
        <f>IF(ISBLANK(HLOOKUP(K$1, m_preprocess!$1:$1048576, $D148, FALSE)), "", HLOOKUP(K$1, m_preprocess!$1:$1048576, $D148, FALSE))</f>
        <v>6078.8176676513767</v>
      </c>
      <c r="L148">
        <f>IF(ISBLANK(HLOOKUP(L$1, m_preprocess!$1:$1048576, $D148, FALSE)), "", HLOOKUP(L$1, m_preprocess!$1:$1048576, $D148, FALSE))</f>
        <v>2916.3557756151936</v>
      </c>
      <c r="M148">
        <f>IF(ISBLANK(HLOOKUP(M$1, m_preprocess!$1:$1048576, $D148, FALSE)), "", HLOOKUP(M$1, m_preprocess!$1:$1048576, $D148, FALSE))</f>
        <v>3051.2680222632198</v>
      </c>
      <c r="N148">
        <f>IF(ISBLANK(HLOOKUP(N$1, m_preprocess!$1:$1048576, $D148, FALSE)), "", HLOOKUP(N$1, m_preprocess!$1:$1048576, $D148, FALSE))</f>
        <v>777.37168847551231</v>
      </c>
      <c r="O148">
        <f>IF(ISBLANK(HLOOKUP(O$1, m_preprocess!$1:$1048576, $D148, FALSE)), "", HLOOKUP(O$1, m_preprocess!$1:$1048576, $D148, FALSE))</f>
        <v>1903.0356819201913</v>
      </c>
      <c r="P148">
        <f>IF(ISBLANK(HLOOKUP(P$1, m_preprocess!$1:$1048576, $D148, FALSE)), "", HLOOKUP(P$1, m_preprocess!$1:$1048576, $D148, FALSE))</f>
        <v>605.74910315931163</v>
      </c>
      <c r="Q148">
        <f>IF(ISBLANK(HLOOKUP(Q$1, m_preprocess!$1:$1048576, $D148, FALSE)), "", HLOOKUP(Q$1, m_preprocess!$1:$1048576, $D148, FALSE))</f>
        <v>4344.5702700000002</v>
      </c>
      <c r="R148" t="str">
        <f>IF(ISBLANK(HLOOKUP(R$1, m_preprocess!$1:$1048576, $D148, FALSE)), "", HLOOKUP(R$1, m_preprocess!$1:$1048576, $D148, FALSE))</f>
        <v/>
      </c>
      <c r="S148">
        <f>IF(ISBLANK(HLOOKUP(S$1, m_preprocess!$1:$1048576, $D148, FALSE)), "", HLOOKUP(S$1, m_preprocess!$1:$1048576, $D148, FALSE))</f>
        <v>51.617617433506041</v>
      </c>
      <c r="T148" t="str">
        <f>IF(ISBLANK(HLOOKUP(T$1, m_preprocess!$1:$1048576, $D148, FALSE)), "", HLOOKUP(T$1, m_preprocess!$1:$1048576, $D148, FALSE))</f>
        <v/>
      </c>
      <c r="U148">
        <f>IF(ISBLANK(HLOOKUP(U$1, m_preprocess!$1:$1048576, $D148, FALSE)), "", HLOOKUP(U$1, m_preprocess!$1:$1048576, $D148, FALSE))</f>
        <v>64.176175846265593</v>
      </c>
      <c r="V148">
        <f>IF(ISBLANK(HLOOKUP(V$1, m_preprocess!$1:$1048576, $D148, FALSE)), "", HLOOKUP(V$1, m_preprocess!$1:$1048576, $D148, FALSE))</f>
        <v>447.2</v>
      </c>
      <c r="W148">
        <f>IF(ISBLANK(HLOOKUP(W$1, m_preprocess!$1:$1048576, $D148, FALSE)), "", HLOOKUP(W$1, m_preprocess!$1:$1048576, $D148, FALSE))</f>
        <v>51859.102870000002</v>
      </c>
      <c r="X148">
        <f>IF(ISBLANK(HLOOKUP(X$1, m_preprocess!$1:$1048576, $D148, FALSE)), "", HLOOKUP(X$1, m_preprocess!$1:$1048576, $D148, FALSE))</f>
        <v>71.791293985719506</v>
      </c>
      <c r="Y148">
        <f>IF(ISBLANK(HLOOKUP(Y$1, m_preprocess!$1:$1048576, $D148, FALSE)), "", HLOOKUP(Y$1, m_preprocess!$1:$1048576, $D148, FALSE))</f>
        <v>25.821610966274541</v>
      </c>
      <c r="Z148">
        <f>IF(ISBLANK(HLOOKUP(Z$1, m_preprocess!$1:$1048576, $D148, FALSE)), "", HLOOKUP(Z$1, m_preprocess!$1:$1048576, $D148, FALSE))</f>
        <v>-190.38604582289599</v>
      </c>
      <c r="AA148">
        <f>IF(ISBLANK(HLOOKUP(AA$1, m_preprocess!$1:$1048576, $D148, FALSE)), "", HLOOKUP(AA$1, m_preprocess!$1:$1048576, $D148, FALSE))</f>
        <v>74.733137391017522</v>
      </c>
    </row>
    <row r="149" spans="1:27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48.1</v>
      </c>
      <c r="G149">
        <f>IF(ISBLANK(HLOOKUP(G$1, m_preprocess!$1:$1048576, $D149, FALSE)), "", HLOOKUP(G$1, m_preprocess!$1:$1048576, $D149, FALSE))</f>
        <v>59.192093581673099</v>
      </c>
      <c r="H149">
        <f>IF(ISBLANK(HLOOKUP(H$1, m_preprocess!$1:$1048576, $D149, FALSE)), "", HLOOKUP(H$1, m_preprocess!$1:$1048576, $D149, FALSE))</f>
        <v>9148.6600120484836</v>
      </c>
      <c r="I149">
        <f>IF(ISBLANK(HLOOKUP(I$1, m_preprocess!$1:$1048576, $D149, FALSE)), "", HLOOKUP(I$1, m_preprocess!$1:$1048576, $D149, FALSE))</f>
        <v>37793.367695034773</v>
      </c>
      <c r="J149">
        <f>IF(ISBLANK(HLOOKUP(J$1, m_preprocess!$1:$1048576, $D149, FALSE)), "", HLOOKUP(J$1, m_preprocess!$1:$1048576, $D149, FALSE))</f>
        <v>105.87688420905896</v>
      </c>
      <c r="K149">
        <f>IF(ISBLANK(HLOOKUP(K$1, m_preprocess!$1:$1048576, $D149, FALSE)), "", HLOOKUP(K$1, m_preprocess!$1:$1048576, $D149, FALSE))</f>
        <v>5817.9678287733204</v>
      </c>
      <c r="L149">
        <f>IF(ISBLANK(HLOOKUP(L$1, m_preprocess!$1:$1048576, $D149, FALSE)), "", HLOOKUP(L$1, m_preprocess!$1:$1048576, $D149, FALSE))</f>
        <v>2691.3671915884388</v>
      </c>
      <c r="M149">
        <f>IF(ISBLANK(HLOOKUP(M$1, m_preprocess!$1:$1048576, $D149, FALSE)), "", HLOOKUP(M$1, m_preprocess!$1:$1048576, $D149, FALSE))</f>
        <v>2835.5459812382437</v>
      </c>
      <c r="N149">
        <f>IF(ISBLANK(HLOOKUP(N$1, m_preprocess!$1:$1048576, $D149, FALSE)), "", HLOOKUP(N$1, m_preprocess!$1:$1048576, $D149, FALSE))</f>
        <v>632.76301868454993</v>
      </c>
      <c r="O149">
        <f>IF(ISBLANK(HLOOKUP(O$1, m_preprocess!$1:$1048576, $D149, FALSE)), "", HLOOKUP(O$1, m_preprocess!$1:$1048576, $D149, FALSE))</f>
        <v>1733.5865467073465</v>
      </c>
      <c r="P149">
        <f>IF(ISBLANK(HLOOKUP(P$1, m_preprocess!$1:$1048576, $D149, FALSE)), "", HLOOKUP(P$1, m_preprocess!$1:$1048576, $D149, FALSE))</f>
        <v>677.02772505788482</v>
      </c>
      <c r="Q149">
        <f>IF(ISBLANK(HLOOKUP(Q$1, m_preprocess!$1:$1048576, $D149, FALSE)), "", HLOOKUP(Q$1, m_preprocess!$1:$1048576, $D149, FALSE))</f>
        <v>4174.4368199999999</v>
      </c>
      <c r="R149" t="str">
        <f>IF(ISBLANK(HLOOKUP(R$1, m_preprocess!$1:$1048576, $D149, FALSE)), "", HLOOKUP(R$1, m_preprocess!$1:$1048576, $D149, FALSE))</f>
        <v/>
      </c>
      <c r="S149">
        <f>IF(ISBLANK(HLOOKUP(S$1, m_preprocess!$1:$1048576, $D149, FALSE)), "", HLOOKUP(S$1, m_preprocess!$1:$1048576, $D149, FALSE))</f>
        <v>50.701438978281345</v>
      </c>
      <c r="T149" t="str">
        <f>IF(ISBLANK(HLOOKUP(T$1, m_preprocess!$1:$1048576, $D149, FALSE)), "", HLOOKUP(T$1, m_preprocess!$1:$1048576, $D149, FALSE))</f>
        <v/>
      </c>
      <c r="U149">
        <f>IF(ISBLANK(HLOOKUP(U$1, m_preprocess!$1:$1048576, $D149, FALSE)), "", HLOOKUP(U$1, m_preprocess!$1:$1048576, $D149, FALSE))</f>
        <v>63.141783070917903</v>
      </c>
      <c r="V149">
        <f>IF(ISBLANK(HLOOKUP(V$1, m_preprocess!$1:$1048576, $D149, FALSE)), "", HLOOKUP(V$1, m_preprocess!$1:$1048576, $D149, FALSE))</f>
        <v>408.7</v>
      </c>
      <c r="W149">
        <f>IF(ISBLANK(HLOOKUP(W$1, m_preprocess!$1:$1048576, $D149, FALSE)), "", HLOOKUP(W$1, m_preprocess!$1:$1048576, $D149, FALSE))</f>
        <v>52290.379979999998</v>
      </c>
      <c r="X149">
        <f>IF(ISBLANK(HLOOKUP(X$1, m_preprocess!$1:$1048576, $D149, FALSE)), "", HLOOKUP(X$1, m_preprocess!$1:$1048576, $D149, FALSE))</f>
        <v>71.215769087103411</v>
      </c>
      <c r="Y149">
        <f>IF(ISBLANK(HLOOKUP(Y$1, m_preprocess!$1:$1048576, $D149, FALSE)), "", HLOOKUP(Y$1, m_preprocess!$1:$1048576, $D149, FALSE))</f>
        <v>26.201246434898152</v>
      </c>
      <c r="Z149">
        <f>IF(ISBLANK(HLOOKUP(Z$1, m_preprocess!$1:$1048576, $D149, FALSE)), "", HLOOKUP(Z$1, m_preprocess!$1:$1048576, $D149, FALSE))</f>
        <v>917.536750085829</v>
      </c>
      <c r="AA149">
        <f>IF(ISBLANK(HLOOKUP(AA$1, m_preprocess!$1:$1048576, $D149, FALSE)), "", HLOOKUP(AA$1, m_preprocess!$1:$1048576, $D149, FALSE))</f>
        <v>75.403283004451453</v>
      </c>
    </row>
    <row r="150" spans="1:27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47.8</v>
      </c>
      <c r="G150">
        <f>IF(ISBLANK(HLOOKUP(G$1, m_preprocess!$1:$1048576, $D150, FALSE)), "", HLOOKUP(G$1, m_preprocess!$1:$1048576, $D150, FALSE))</f>
        <v>59.024744946164802</v>
      </c>
      <c r="H150">
        <f>IF(ISBLANK(HLOOKUP(H$1, m_preprocess!$1:$1048576, $D150, FALSE)), "", HLOOKUP(H$1, m_preprocess!$1:$1048576, $D150, FALSE))</f>
        <v>9281.6924590039143</v>
      </c>
      <c r="I150">
        <f>IF(ISBLANK(HLOOKUP(I$1, m_preprocess!$1:$1048576, $D150, FALSE)), "", HLOOKUP(I$1, m_preprocess!$1:$1048576, $D150, FALSE))</f>
        <v>38333.74101160701</v>
      </c>
      <c r="J150">
        <f>IF(ISBLANK(HLOOKUP(J$1, m_preprocess!$1:$1048576, $D150, FALSE)), "", HLOOKUP(J$1, m_preprocess!$1:$1048576, $D150, FALSE))</f>
        <v>104.45431206822589</v>
      </c>
      <c r="K150">
        <f>IF(ISBLANK(HLOOKUP(K$1, m_preprocess!$1:$1048576, $D150, FALSE)), "", HLOOKUP(K$1, m_preprocess!$1:$1048576, $D150, FALSE))</f>
        <v>5571.5163918024809</v>
      </c>
      <c r="L150">
        <f>IF(ISBLANK(HLOOKUP(L$1, m_preprocess!$1:$1048576, $D150, FALSE)), "", HLOOKUP(L$1, m_preprocess!$1:$1048576, $D150, FALSE))</f>
        <v>2695.2336722444875</v>
      </c>
      <c r="M150">
        <f>IF(ISBLANK(HLOOKUP(M$1, m_preprocess!$1:$1048576, $D150, FALSE)), "", HLOOKUP(M$1, m_preprocess!$1:$1048576, $D150, FALSE))</f>
        <v>3067.9613688650902</v>
      </c>
      <c r="N150">
        <f>IF(ISBLANK(HLOOKUP(N$1, m_preprocess!$1:$1048576, $D150, FALSE)), "", HLOOKUP(N$1, m_preprocess!$1:$1048576, $D150, FALSE))</f>
        <v>696.72218315984765</v>
      </c>
      <c r="O150">
        <f>IF(ISBLANK(HLOOKUP(O$1, m_preprocess!$1:$1048576, $D150, FALSE)), "", HLOOKUP(O$1, m_preprocess!$1:$1048576, $D150, FALSE))</f>
        <v>2015.3413445838278</v>
      </c>
      <c r="P150">
        <f>IF(ISBLANK(HLOOKUP(P$1, m_preprocess!$1:$1048576, $D150, FALSE)), "", HLOOKUP(P$1, m_preprocess!$1:$1048576, $D150, FALSE))</f>
        <v>590.00881943764136</v>
      </c>
      <c r="Q150">
        <f>IF(ISBLANK(HLOOKUP(Q$1, m_preprocess!$1:$1048576, $D150, FALSE)), "", HLOOKUP(Q$1, m_preprocess!$1:$1048576, $D150, FALSE))</f>
        <v>4273.6347599999999</v>
      </c>
      <c r="R150" t="str">
        <f>IF(ISBLANK(HLOOKUP(R$1, m_preprocess!$1:$1048576, $D150, FALSE)), "", HLOOKUP(R$1, m_preprocess!$1:$1048576, $D150, FALSE))</f>
        <v/>
      </c>
      <c r="S150">
        <f>IF(ISBLANK(HLOOKUP(S$1, m_preprocess!$1:$1048576, $D150, FALSE)), "", HLOOKUP(S$1, m_preprocess!$1:$1048576, $D150, FALSE))</f>
        <v>50.130371087386642</v>
      </c>
      <c r="T150" t="str">
        <f>IF(ISBLANK(HLOOKUP(T$1, m_preprocess!$1:$1048576, $D150, FALSE)), "", HLOOKUP(T$1, m_preprocess!$1:$1048576, $D150, FALSE))</f>
        <v/>
      </c>
      <c r="U150">
        <f>IF(ISBLANK(HLOOKUP(U$1, m_preprocess!$1:$1048576, $D150, FALSE)), "", HLOOKUP(U$1, m_preprocess!$1:$1048576, $D150, FALSE))</f>
        <v>64.696649746144402</v>
      </c>
      <c r="V150">
        <f>IF(ISBLANK(HLOOKUP(V$1, m_preprocess!$1:$1048576, $D150, FALSE)), "", HLOOKUP(V$1, m_preprocess!$1:$1048576, $D150, FALSE))</f>
        <v>456</v>
      </c>
      <c r="W150">
        <f>IF(ISBLANK(HLOOKUP(W$1, m_preprocess!$1:$1048576, $D150, FALSE)), "", HLOOKUP(W$1, m_preprocess!$1:$1048576, $D150, FALSE))</f>
        <v>52827.391530000001</v>
      </c>
      <c r="X150">
        <f>IF(ISBLANK(HLOOKUP(X$1, m_preprocess!$1:$1048576, $D150, FALSE)), "", HLOOKUP(X$1, m_preprocess!$1:$1048576, $D150, FALSE))</f>
        <v>70.53498068672269</v>
      </c>
      <c r="Y150">
        <f>IF(ISBLANK(HLOOKUP(Y$1, m_preprocess!$1:$1048576, $D150, FALSE)), "", HLOOKUP(Y$1, m_preprocess!$1:$1048576, $D150, FALSE))</f>
        <v>25.974692648377466</v>
      </c>
      <c r="Z150">
        <f>IF(ISBLANK(HLOOKUP(Z$1, m_preprocess!$1:$1048576, $D150, FALSE)), "", HLOOKUP(Z$1, m_preprocess!$1:$1048576, $D150, FALSE))</f>
        <v>1156.6791029374181</v>
      </c>
      <c r="AA150">
        <f>IF(ISBLANK(HLOOKUP(AA$1, m_preprocess!$1:$1048576, $D150, FALSE)), "", HLOOKUP(AA$1, m_preprocess!$1:$1048576, $D150, FALSE))</f>
        <v>75.607439386686096</v>
      </c>
    </row>
    <row r="151" spans="1:27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48.3</v>
      </c>
      <c r="G151">
        <f>IF(ISBLANK(HLOOKUP(G$1, m_preprocess!$1:$1048576, $D151, FALSE)), "", HLOOKUP(G$1, m_preprocess!$1:$1048576, $D151, FALSE))</f>
        <v>59.706582166977</v>
      </c>
      <c r="H151">
        <f>IF(ISBLANK(HLOOKUP(H$1, m_preprocess!$1:$1048576, $D151, FALSE)), "", HLOOKUP(H$1, m_preprocess!$1:$1048576, $D151, FALSE))</f>
        <v>9103.6628312172361</v>
      </c>
      <c r="I151">
        <f>IF(ISBLANK(HLOOKUP(I$1, m_preprocess!$1:$1048576, $D151, FALSE)), "", HLOOKUP(I$1, m_preprocess!$1:$1048576, $D151, FALSE))</f>
        <v>38879.926196359083</v>
      </c>
      <c r="J151">
        <f>IF(ISBLANK(HLOOKUP(J$1, m_preprocess!$1:$1048576, $D151, FALSE)), "", HLOOKUP(J$1, m_preprocess!$1:$1048576, $D151, FALSE))</f>
        <v>103.76982526490461</v>
      </c>
      <c r="K151">
        <f>IF(ISBLANK(HLOOKUP(K$1, m_preprocess!$1:$1048576, $D151, FALSE)), "", HLOOKUP(K$1, m_preprocess!$1:$1048576, $D151, FALSE))</f>
        <v>5698.3441164060177</v>
      </c>
      <c r="L151">
        <f>IF(ISBLANK(HLOOKUP(L$1, m_preprocess!$1:$1048576, $D151, FALSE)), "", HLOOKUP(L$1, m_preprocess!$1:$1048576, $D151, FALSE))</f>
        <v>3057.2991790356004</v>
      </c>
      <c r="M151">
        <f>IF(ISBLANK(HLOOKUP(M$1, m_preprocess!$1:$1048576, $D151, FALSE)), "", HLOOKUP(M$1, m_preprocess!$1:$1048576, $D151, FALSE))</f>
        <v>2830.0800109705551</v>
      </c>
      <c r="N151">
        <f>IF(ISBLANK(HLOOKUP(N$1, m_preprocess!$1:$1048576, $D151, FALSE)), "", HLOOKUP(N$1, m_preprocess!$1:$1048576, $D151, FALSE))</f>
        <v>635.80114721372422</v>
      </c>
      <c r="O151">
        <f>IF(ISBLANK(HLOOKUP(O$1, m_preprocess!$1:$1048576, $D151, FALSE)), "", HLOOKUP(O$1, m_preprocess!$1:$1048576, $D151, FALSE))</f>
        <v>1775.7768778548641</v>
      </c>
      <c r="P151">
        <f>IF(ISBLANK(HLOOKUP(P$1, m_preprocess!$1:$1048576, $D151, FALSE)), "", HLOOKUP(P$1, m_preprocess!$1:$1048576, $D151, FALSE))</f>
        <v>627.84808253751908</v>
      </c>
      <c r="Q151">
        <f>IF(ISBLANK(HLOOKUP(Q$1, m_preprocess!$1:$1048576, $D151, FALSE)), "", HLOOKUP(Q$1, m_preprocess!$1:$1048576, $D151, FALSE))</f>
        <v>4143.1645699999999</v>
      </c>
      <c r="R151" t="str">
        <f>IF(ISBLANK(HLOOKUP(R$1, m_preprocess!$1:$1048576, $D151, FALSE)), "", HLOOKUP(R$1, m_preprocess!$1:$1048576, $D151, FALSE))</f>
        <v/>
      </c>
      <c r="S151">
        <f>IF(ISBLANK(HLOOKUP(S$1, m_preprocess!$1:$1048576, $D151, FALSE)), "", HLOOKUP(S$1, m_preprocess!$1:$1048576, $D151, FALSE))</f>
        <v>48.68873474244127</v>
      </c>
      <c r="T151" t="str">
        <f>IF(ISBLANK(HLOOKUP(T$1, m_preprocess!$1:$1048576, $D151, FALSE)), "", HLOOKUP(T$1, m_preprocess!$1:$1048576, $D151, FALSE))</f>
        <v/>
      </c>
      <c r="U151">
        <f>IF(ISBLANK(HLOOKUP(U$1, m_preprocess!$1:$1048576, $D151, FALSE)), "", HLOOKUP(U$1, m_preprocess!$1:$1048576, $D151, FALSE))</f>
        <v>61.893495992753202</v>
      </c>
      <c r="V151">
        <f>IF(ISBLANK(HLOOKUP(V$1, m_preprocess!$1:$1048576, $D151, FALSE)), "", HLOOKUP(V$1, m_preprocess!$1:$1048576, $D151, FALSE))</f>
        <v>407.2</v>
      </c>
      <c r="W151">
        <f>IF(ISBLANK(HLOOKUP(W$1, m_preprocess!$1:$1048576, $D151, FALSE)), "", HLOOKUP(W$1, m_preprocess!$1:$1048576, $D151, FALSE))</f>
        <v>52913.22739</v>
      </c>
      <c r="X151">
        <f>IF(ISBLANK(HLOOKUP(X$1, m_preprocess!$1:$1048576, $D151, FALSE)), "", HLOOKUP(X$1, m_preprocess!$1:$1048576, $D151, FALSE))</f>
        <v>71.589934959954022</v>
      </c>
      <c r="Y151">
        <f>IF(ISBLANK(HLOOKUP(Y$1, m_preprocess!$1:$1048576, $D151, FALSE)), "", HLOOKUP(Y$1, m_preprocess!$1:$1048576, $D151, FALSE))</f>
        <v>26.84108930822488</v>
      </c>
      <c r="Z151">
        <f>IF(ISBLANK(HLOOKUP(Z$1, m_preprocess!$1:$1048576, $D151, FALSE)), "", HLOOKUP(Z$1, m_preprocess!$1:$1048576, $D151, FALSE))</f>
        <v>-271.69420219883904</v>
      </c>
      <c r="AA151">
        <f>IF(ISBLANK(HLOOKUP(AA$1, m_preprocess!$1:$1048576, $D151, FALSE)), "", HLOOKUP(AA$1, m_preprocess!$1:$1048576, $D151, FALSE))</f>
        <v>75.920540206077348</v>
      </c>
    </row>
    <row r="152" spans="1:27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48.8</v>
      </c>
      <c r="G152">
        <f>IF(ISBLANK(HLOOKUP(G$1, m_preprocess!$1:$1048576, $D152, FALSE)), "", HLOOKUP(G$1, m_preprocess!$1:$1048576, $D152, FALSE))</f>
        <v>61.664083125817399</v>
      </c>
      <c r="H152">
        <f>IF(ISBLANK(HLOOKUP(H$1, m_preprocess!$1:$1048576, $D152, FALSE)), "", HLOOKUP(H$1, m_preprocess!$1:$1048576, $D152, FALSE))</f>
        <v>8992.3970241904171</v>
      </c>
      <c r="I152">
        <f>IF(ISBLANK(HLOOKUP(I$1, m_preprocess!$1:$1048576, $D152, FALSE)), "", HLOOKUP(I$1, m_preprocess!$1:$1048576, $D152, FALSE))</f>
        <v>39141.482431861048</v>
      </c>
      <c r="J152">
        <f>IF(ISBLANK(HLOOKUP(J$1, m_preprocess!$1:$1048576, $D152, FALSE)), "", HLOOKUP(J$1, m_preprocess!$1:$1048576, $D152, FALSE))</f>
        <v>101.02344015972631</v>
      </c>
      <c r="K152">
        <f>IF(ISBLANK(HLOOKUP(K$1, m_preprocess!$1:$1048576, $D152, FALSE)), "", HLOOKUP(K$1, m_preprocess!$1:$1048576, $D152, FALSE))</f>
        <v>5550.6364420444097</v>
      </c>
      <c r="L152">
        <f>IF(ISBLANK(HLOOKUP(L$1, m_preprocess!$1:$1048576, $D152, FALSE)), "", HLOOKUP(L$1, m_preprocess!$1:$1048576, $D152, FALSE))</f>
        <v>2965.7507128713282</v>
      </c>
      <c r="M152">
        <f>IF(ISBLANK(HLOOKUP(M$1, m_preprocess!$1:$1048576, $D152, FALSE)), "", HLOOKUP(M$1, m_preprocess!$1:$1048576, $D152, FALSE))</f>
        <v>3164.1801499105336</v>
      </c>
      <c r="N152">
        <f>IF(ISBLANK(HLOOKUP(N$1, m_preprocess!$1:$1048576, $D152, FALSE)), "", HLOOKUP(N$1, m_preprocess!$1:$1048576, $D152, FALSE))</f>
        <v>743.42283079190997</v>
      </c>
      <c r="O152">
        <f>IF(ISBLANK(HLOOKUP(O$1, m_preprocess!$1:$1048576, $D152, FALSE)), "", HLOOKUP(O$1, m_preprocess!$1:$1048576, $D152, FALSE))</f>
        <v>1853.9558902870206</v>
      </c>
      <c r="P152">
        <f>IF(ISBLANK(HLOOKUP(P$1, m_preprocess!$1:$1048576, $D152, FALSE)), "", HLOOKUP(P$1, m_preprocess!$1:$1048576, $D152, FALSE))</f>
        <v>780.54574949504297</v>
      </c>
      <c r="Q152">
        <f>IF(ISBLANK(HLOOKUP(Q$1, m_preprocess!$1:$1048576, $D152, FALSE)), "", HLOOKUP(Q$1, m_preprocess!$1:$1048576, $D152, FALSE))</f>
        <v>4279.4038680000003</v>
      </c>
      <c r="R152" t="str">
        <f>IF(ISBLANK(HLOOKUP(R$1, m_preprocess!$1:$1048576, $D152, FALSE)), "", HLOOKUP(R$1, m_preprocess!$1:$1048576, $D152, FALSE))</f>
        <v/>
      </c>
      <c r="S152">
        <f>IF(ISBLANK(HLOOKUP(S$1, m_preprocess!$1:$1048576, $D152, FALSE)), "", HLOOKUP(S$1, m_preprocess!$1:$1048576, $D152, FALSE))</f>
        <v>51.135601008790978</v>
      </c>
      <c r="T152" t="str">
        <f>IF(ISBLANK(HLOOKUP(T$1, m_preprocess!$1:$1048576, $D152, FALSE)), "", HLOOKUP(T$1, m_preprocess!$1:$1048576, $D152, FALSE))</f>
        <v/>
      </c>
      <c r="U152">
        <f>IF(ISBLANK(HLOOKUP(U$1, m_preprocess!$1:$1048576, $D152, FALSE)), "", HLOOKUP(U$1, m_preprocess!$1:$1048576, $D152, FALSE))</f>
        <v>67.6660867786523</v>
      </c>
      <c r="V152">
        <f>IF(ISBLANK(HLOOKUP(V$1, m_preprocess!$1:$1048576, $D152, FALSE)), "", HLOOKUP(V$1, m_preprocess!$1:$1048576, $D152, FALSE))</f>
        <v>417.8</v>
      </c>
      <c r="W152">
        <f>IF(ISBLANK(HLOOKUP(W$1, m_preprocess!$1:$1048576, $D152, FALSE)), "", HLOOKUP(W$1, m_preprocess!$1:$1048576, $D152, FALSE))</f>
        <v>52881.506690000002</v>
      </c>
      <c r="X152">
        <f>IF(ISBLANK(HLOOKUP(X$1, m_preprocess!$1:$1048576, $D152, FALSE)), "", HLOOKUP(X$1, m_preprocess!$1:$1048576, $D152, FALSE))</f>
        <v>71.301328148028304</v>
      </c>
      <c r="Y152">
        <f>IF(ISBLANK(HLOOKUP(Y$1, m_preprocess!$1:$1048576, $D152, FALSE)), "", HLOOKUP(Y$1, m_preprocess!$1:$1048576, $D152, FALSE))</f>
        <v>27.580386430960122</v>
      </c>
      <c r="Z152">
        <f>IF(ISBLANK(HLOOKUP(Z$1, m_preprocess!$1:$1048576, $D152, FALSE)), "", HLOOKUP(Z$1, m_preprocess!$1:$1048576, $D152, FALSE))</f>
        <v>141.87721924818601</v>
      </c>
      <c r="AA152">
        <f>IF(ISBLANK(HLOOKUP(AA$1, m_preprocess!$1:$1048576, $D152, FALSE)), "", HLOOKUP(AA$1, m_preprocess!$1:$1048576, $D152, FALSE))</f>
        <v>76.386529437276621</v>
      </c>
    </row>
    <row r="153" spans="1:27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50.8</v>
      </c>
      <c r="G153">
        <f>IF(ISBLANK(HLOOKUP(G$1, m_preprocess!$1:$1048576, $D153, FALSE)), "", HLOOKUP(G$1, m_preprocess!$1:$1048576, $D153, FALSE))</f>
        <v>62.500987394172299</v>
      </c>
      <c r="H153">
        <f>IF(ISBLANK(HLOOKUP(H$1, m_preprocess!$1:$1048576, $D153, FALSE)), "", HLOOKUP(H$1, m_preprocess!$1:$1048576, $D153, FALSE))</f>
        <v>8835.3842008115589</v>
      </c>
      <c r="I153">
        <f>IF(ISBLANK(HLOOKUP(I$1, m_preprocess!$1:$1048576, $D153, FALSE)), "", HLOOKUP(I$1, m_preprocess!$1:$1048576, $D153, FALSE))</f>
        <v>38940.248709987398</v>
      </c>
      <c r="J153">
        <f>IF(ISBLANK(HLOOKUP(J$1, m_preprocess!$1:$1048576, $D153, FALSE)), "", HLOOKUP(J$1, m_preprocess!$1:$1048576, $D153, FALSE))</f>
        <v>96.919038726496282</v>
      </c>
      <c r="K153">
        <f>IF(ISBLANK(HLOOKUP(K$1, m_preprocess!$1:$1048576, $D153, FALSE)), "", HLOOKUP(K$1, m_preprocess!$1:$1048576, $D153, FALSE))</f>
        <v>5283.082662198186</v>
      </c>
      <c r="L153">
        <f>IF(ISBLANK(HLOOKUP(L$1, m_preprocess!$1:$1048576, $D153, FALSE)), "", HLOOKUP(L$1, m_preprocess!$1:$1048576, $D153, FALSE))</f>
        <v>2683.1270308330959</v>
      </c>
      <c r="M153">
        <f>IF(ISBLANK(HLOOKUP(M$1, m_preprocess!$1:$1048576, $D153, FALSE)), "", HLOOKUP(M$1, m_preprocess!$1:$1048576, $D153, FALSE))</f>
        <v>2970.8287904179397</v>
      </c>
      <c r="N153">
        <f>IF(ISBLANK(HLOOKUP(N$1, m_preprocess!$1:$1048576, $D153, FALSE)), "", HLOOKUP(N$1, m_preprocess!$1:$1048576, $D153, FALSE))</f>
        <v>783.5868134393927</v>
      </c>
      <c r="O153">
        <f>IF(ISBLANK(HLOOKUP(O$1, m_preprocess!$1:$1048576, $D153, FALSE)), "", HLOOKUP(O$1, m_preprocess!$1:$1048576, $D153, FALSE))</f>
        <v>1779.6971285602997</v>
      </c>
      <c r="P153">
        <f>IF(ISBLANK(HLOOKUP(P$1, m_preprocess!$1:$1048576, $D153, FALSE)), "", HLOOKUP(P$1, m_preprocess!$1:$1048576, $D153, FALSE))</f>
        <v>622.9369283398978</v>
      </c>
      <c r="Q153">
        <f>IF(ISBLANK(HLOOKUP(Q$1, m_preprocess!$1:$1048576, $D153, FALSE)), "", HLOOKUP(Q$1, m_preprocess!$1:$1048576, $D153, FALSE))</f>
        <v>4282.6940000000004</v>
      </c>
      <c r="R153" t="str">
        <f>IF(ISBLANK(HLOOKUP(R$1, m_preprocess!$1:$1048576, $D153, FALSE)), "", HLOOKUP(R$1, m_preprocess!$1:$1048576, $D153, FALSE))</f>
        <v/>
      </c>
      <c r="S153">
        <f>IF(ISBLANK(HLOOKUP(S$1, m_preprocess!$1:$1048576, $D153, FALSE)), "", HLOOKUP(S$1, m_preprocess!$1:$1048576, $D153, FALSE))</f>
        <v>50.088532214432902</v>
      </c>
      <c r="T153" t="str">
        <f>IF(ISBLANK(HLOOKUP(T$1, m_preprocess!$1:$1048576, $D153, FALSE)), "", HLOOKUP(T$1, m_preprocess!$1:$1048576, $D153, FALSE))</f>
        <v/>
      </c>
      <c r="U153">
        <f>IF(ISBLANK(HLOOKUP(U$1, m_preprocess!$1:$1048576, $D153, FALSE)), "", HLOOKUP(U$1, m_preprocess!$1:$1048576, $D153, FALSE))</f>
        <v>63.064277949197503</v>
      </c>
      <c r="V153">
        <f>IF(ISBLANK(HLOOKUP(V$1, m_preprocess!$1:$1048576, $D153, FALSE)), "", HLOOKUP(V$1, m_preprocess!$1:$1048576, $D153, FALSE))</f>
        <v>469.5</v>
      </c>
      <c r="W153">
        <f>IF(ISBLANK(HLOOKUP(W$1, m_preprocess!$1:$1048576, $D153, FALSE)), "", HLOOKUP(W$1, m_preprocess!$1:$1048576, $D153, FALSE))</f>
        <v>53498.818899999998</v>
      </c>
      <c r="X153">
        <f>IF(ISBLANK(HLOOKUP(X$1, m_preprocess!$1:$1048576, $D153, FALSE)), "", HLOOKUP(X$1, m_preprocess!$1:$1048576, $D153, FALSE))</f>
        <v>70.982963273592077</v>
      </c>
      <c r="Y153">
        <f>IF(ISBLANK(HLOOKUP(Y$1, m_preprocess!$1:$1048576, $D153, FALSE)), "", HLOOKUP(Y$1, m_preprocess!$1:$1048576, $D153, FALSE))</f>
        <v>27.851748730133995</v>
      </c>
      <c r="Z153">
        <f>IF(ISBLANK(HLOOKUP(Z$1, m_preprocess!$1:$1048576, $D153, FALSE)), "", HLOOKUP(Z$1, m_preprocess!$1:$1048576, $D153, FALSE))</f>
        <v>-341.57708881366</v>
      </c>
      <c r="AA153">
        <f>IF(ISBLANK(HLOOKUP(AA$1, m_preprocess!$1:$1048576, $D153, FALSE)), "", HLOOKUP(AA$1, m_preprocess!$1:$1048576, $D153, FALSE))</f>
        <v>76.60991130842126</v>
      </c>
    </row>
    <row r="154" spans="1:27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49.7</v>
      </c>
      <c r="G154">
        <f>IF(ISBLANK(HLOOKUP(G$1, m_preprocess!$1:$1048576, $D154, FALSE)), "", HLOOKUP(G$1, m_preprocess!$1:$1048576, $D154, FALSE))</f>
        <v>62.998484149894203</v>
      </c>
      <c r="H154">
        <f>IF(ISBLANK(HLOOKUP(H$1, m_preprocess!$1:$1048576, $D154, FALSE)), "", HLOOKUP(H$1, m_preprocess!$1:$1048576, $D154, FALSE))</f>
        <v>8839.6545680492072</v>
      </c>
      <c r="I154">
        <f>IF(ISBLANK(HLOOKUP(I$1, m_preprocess!$1:$1048576, $D154, FALSE)), "", HLOOKUP(I$1, m_preprocess!$1:$1048576, $D154, FALSE))</f>
        <v>38667.455946341775</v>
      </c>
      <c r="J154">
        <f>IF(ISBLANK(HLOOKUP(J$1, m_preprocess!$1:$1048576, $D154, FALSE)), "", HLOOKUP(J$1, m_preprocess!$1:$1048576, $D154, FALSE))</f>
        <v>94.889598515053066</v>
      </c>
      <c r="K154">
        <f>IF(ISBLANK(HLOOKUP(K$1, m_preprocess!$1:$1048576, $D154, FALSE)), "", HLOOKUP(K$1, m_preprocess!$1:$1048576, $D154, FALSE))</f>
        <v>5454.795448238192</v>
      </c>
      <c r="L154">
        <f>IF(ISBLANK(HLOOKUP(L$1, m_preprocess!$1:$1048576, $D154, FALSE)), "", HLOOKUP(L$1, m_preprocess!$1:$1048576, $D154, FALSE))</f>
        <v>3125.3879831551062</v>
      </c>
      <c r="M154">
        <f>IF(ISBLANK(HLOOKUP(M$1, m_preprocess!$1:$1048576, $D154, FALSE)), "", HLOOKUP(M$1, m_preprocess!$1:$1048576, $D154, FALSE))</f>
        <v>2988.7227203155549</v>
      </c>
      <c r="N154">
        <f>IF(ISBLANK(HLOOKUP(N$1, m_preprocess!$1:$1048576, $D154, FALSE)), "", HLOOKUP(N$1, m_preprocess!$1:$1048576, $D154, FALSE))</f>
        <v>741.3272933951115</v>
      </c>
      <c r="O154">
        <f>IF(ISBLANK(HLOOKUP(O$1, m_preprocess!$1:$1048576, $D154, FALSE)), "", HLOOKUP(O$1, m_preprocess!$1:$1048576, $D154, FALSE))</f>
        <v>1844.2882216630562</v>
      </c>
      <c r="P154">
        <f>IF(ISBLANK(HLOOKUP(P$1, m_preprocess!$1:$1048576, $D154, FALSE)), "", HLOOKUP(P$1, m_preprocess!$1:$1048576, $D154, FALSE))</f>
        <v>612.48581826579766</v>
      </c>
      <c r="Q154">
        <f>IF(ISBLANK(HLOOKUP(Q$1, m_preprocess!$1:$1048576, $D154, FALSE)), "", HLOOKUP(Q$1, m_preprocess!$1:$1048576, $D154, FALSE))</f>
        <v>4073.96842416667</v>
      </c>
      <c r="R154" t="str">
        <f>IF(ISBLANK(HLOOKUP(R$1, m_preprocess!$1:$1048576, $D154, FALSE)), "", HLOOKUP(R$1, m_preprocess!$1:$1048576, $D154, FALSE))</f>
        <v/>
      </c>
      <c r="S154">
        <f>IF(ISBLANK(HLOOKUP(S$1, m_preprocess!$1:$1048576, $D154, FALSE)), "", HLOOKUP(S$1, m_preprocess!$1:$1048576, $D154, FALSE))</f>
        <v>52.940255780784817</v>
      </c>
      <c r="T154" t="str">
        <f>IF(ISBLANK(HLOOKUP(T$1, m_preprocess!$1:$1048576, $D154, FALSE)), "", HLOOKUP(T$1, m_preprocess!$1:$1048576, $D154, FALSE))</f>
        <v/>
      </c>
      <c r="U154">
        <f>IF(ISBLANK(HLOOKUP(U$1, m_preprocess!$1:$1048576, $D154, FALSE)), "", HLOOKUP(U$1, m_preprocess!$1:$1048576, $D154, FALSE))</f>
        <v>66.4895804272399</v>
      </c>
      <c r="V154">
        <f>IF(ISBLANK(HLOOKUP(V$1, m_preprocess!$1:$1048576, $D154, FALSE)), "", HLOOKUP(V$1, m_preprocess!$1:$1048576, $D154, FALSE))</f>
        <v>431.9</v>
      </c>
      <c r="W154">
        <f>IF(ISBLANK(HLOOKUP(W$1, m_preprocess!$1:$1048576, $D154, FALSE)), "", HLOOKUP(W$1, m_preprocess!$1:$1048576, $D154, FALSE))</f>
        <v>53927.398139999998</v>
      </c>
      <c r="X154">
        <f>IF(ISBLANK(HLOOKUP(X$1, m_preprocess!$1:$1048576, $D154, FALSE)), "", HLOOKUP(X$1, m_preprocess!$1:$1048576, $D154, FALSE))</f>
        <v>68.919628800192683</v>
      </c>
      <c r="Y154">
        <f>IF(ISBLANK(HLOOKUP(Y$1, m_preprocess!$1:$1048576, $D154, FALSE)), "", HLOOKUP(Y$1, m_preprocess!$1:$1048576, $D154, FALSE))</f>
        <v>27.393449895050384</v>
      </c>
      <c r="Z154">
        <f>IF(ISBLANK(HLOOKUP(Z$1, m_preprocess!$1:$1048576, $D154, FALSE)), "", HLOOKUP(Z$1, m_preprocess!$1:$1048576, $D154, FALSE))</f>
        <v>-447.31233804380969</v>
      </c>
      <c r="AA154">
        <f>IF(ISBLANK(HLOOKUP(AA$1, m_preprocess!$1:$1048576, $D154, FALSE)), "", HLOOKUP(AA$1, m_preprocess!$1:$1048576, $D154, FALSE))</f>
        <v>77.368860370629918</v>
      </c>
    </row>
    <row r="155" spans="1:27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49.6</v>
      </c>
      <c r="G155">
        <f>IF(ISBLANK(HLOOKUP(G$1, m_preprocess!$1:$1048576, $D155, FALSE)), "", HLOOKUP(G$1, m_preprocess!$1:$1048576, $D155, FALSE))</f>
        <v>62.3713756034102</v>
      </c>
      <c r="H155">
        <f>IF(ISBLANK(HLOOKUP(H$1, m_preprocess!$1:$1048576, $D155, FALSE)), "", HLOOKUP(H$1, m_preprocess!$1:$1048576, $D155, FALSE))</f>
        <v>8819.4452827883306</v>
      </c>
      <c r="I155">
        <f>IF(ISBLANK(HLOOKUP(I$1, m_preprocess!$1:$1048576, $D155, FALSE)), "", HLOOKUP(I$1, m_preprocess!$1:$1048576, $D155, FALSE))</f>
        <v>39517.765237239582</v>
      </c>
      <c r="J155">
        <f>IF(ISBLANK(HLOOKUP(J$1, m_preprocess!$1:$1048576, $D155, FALSE)), "", HLOOKUP(J$1, m_preprocess!$1:$1048576, $D155, FALSE))</f>
        <v>93.446661028962168</v>
      </c>
      <c r="K155">
        <f>IF(ISBLANK(HLOOKUP(K$1, m_preprocess!$1:$1048576, $D155, FALSE)), "", HLOOKUP(K$1, m_preprocess!$1:$1048576, $D155, FALSE))</f>
        <v>5277.8428430158629</v>
      </c>
      <c r="L155">
        <f>IF(ISBLANK(HLOOKUP(L$1, m_preprocess!$1:$1048576, $D155, FALSE)), "", HLOOKUP(L$1, m_preprocess!$1:$1048576, $D155, FALSE))</f>
        <v>2713.3771148832197</v>
      </c>
      <c r="M155">
        <f>IF(ISBLANK(HLOOKUP(M$1, m_preprocess!$1:$1048576, $D155, FALSE)), "", HLOOKUP(M$1, m_preprocess!$1:$1048576, $D155, FALSE))</f>
        <v>3176.629268223166</v>
      </c>
      <c r="N155">
        <f>IF(ISBLANK(HLOOKUP(N$1, m_preprocess!$1:$1048576, $D155, FALSE)), "", HLOOKUP(N$1, m_preprocess!$1:$1048576, $D155, FALSE))</f>
        <v>770.30250658227123</v>
      </c>
      <c r="O155">
        <f>IF(ISBLANK(HLOOKUP(O$1, m_preprocess!$1:$1048576, $D155, FALSE)), "", HLOOKUP(O$1, m_preprocess!$1:$1048576, $D155, FALSE))</f>
        <v>1814.8259111227483</v>
      </c>
      <c r="P155">
        <f>IF(ISBLANK(HLOOKUP(P$1, m_preprocess!$1:$1048576, $D155, FALSE)), "", HLOOKUP(P$1, m_preprocess!$1:$1048576, $D155, FALSE))</f>
        <v>809.44001605386848</v>
      </c>
      <c r="Q155">
        <f>IF(ISBLANK(HLOOKUP(Q$1, m_preprocess!$1:$1048576, $D155, FALSE)), "", HLOOKUP(Q$1, m_preprocess!$1:$1048576, $D155, FALSE))</f>
        <v>4276.6512524669997</v>
      </c>
      <c r="R155" t="str">
        <f>IF(ISBLANK(HLOOKUP(R$1, m_preprocess!$1:$1048576, $D155, FALSE)), "", HLOOKUP(R$1, m_preprocess!$1:$1048576, $D155, FALSE))</f>
        <v/>
      </c>
      <c r="S155">
        <f>IF(ISBLANK(HLOOKUP(S$1, m_preprocess!$1:$1048576, $D155, FALSE)), "", HLOOKUP(S$1, m_preprocess!$1:$1048576, $D155, FALSE))</f>
        <v>52.551827663359944</v>
      </c>
      <c r="T155" t="str">
        <f>IF(ISBLANK(HLOOKUP(T$1, m_preprocess!$1:$1048576, $D155, FALSE)), "", HLOOKUP(T$1, m_preprocess!$1:$1048576, $D155, FALSE))</f>
        <v/>
      </c>
      <c r="U155">
        <f>IF(ISBLANK(HLOOKUP(U$1, m_preprocess!$1:$1048576, $D155, FALSE)), "", HLOOKUP(U$1, m_preprocess!$1:$1048576, $D155, FALSE))</f>
        <v>68.101077057439198</v>
      </c>
      <c r="V155">
        <f>IF(ISBLANK(HLOOKUP(V$1, m_preprocess!$1:$1048576, $D155, FALSE)), "", HLOOKUP(V$1, m_preprocess!$1:$1048576, $D155, FALSE))</f>
        <v>456.1</v>
      </c>
      <c r="W155">
        <f>IF(ISBLANK(HLOOKUP(W$1, m_preprocess!$1:$1048576, $D155, FALSE)), "", HLOOKUP(W$1, m_preprocess!$1:$1048576, $D155, FALSE))</f>
        <v>54759.430330000003</v>
      </c>
      <c r="X155">
        <f>IF(ISBLANK(HLOOKUP(X$1, m_preprocess!$1:$1048576, $D155, FALSE)), "", HLOOKUP(X$1, m_preprocess!$1:$1048576, $D155, FALSE))</f>
        <v>69.714841082342318</v>
      </c>
      <c r="Y155">
        <f>IF(ISBLANK(HLOOKUP(Y$1, m_preprocess!$1:$1048576, $D155, FALSE)), "", HLOOKUP(Y$1, m_preprocess!$1:$1048576, $D155, FALSE))</f>
        <v>27.351230129616777</v>
      </c>
      <c r="Z155">
        <f>IF(ISBLANK(HLOOKUP(Z$1, m_preprocess!$1:$1048576, $D155, FALSE)), "", HLOOKUP(Z$1, m_preprocess!$1:$1048576, $D155, FALSE))</f>
        <v>-1240.0726467279951</v>
      </c>
      <c r="AA155">
        <f>IF(ISBLANK(HLOOKUP(AA$1, m_preprocess!$1:$1048576, $D155, FALSE)), "", HLOOKUP(AA$1, m_preprocess!$1:$1048576, $D155, FALSE))</f>
        <v>77.746046153054465</v>
      </c>
    </row>
    <row r="156" spans="1:27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51.9</v>
      </c>
      <c r="G156">
        <f>IF(ISBLANK(HLOOKUP(G$1, m_preprocess!$1:$1048576, $D156, FALSE)), "", HLOOKUP(G$1, m_preprocess!$1:$1048576, $D156, FALSE))</f>
        <v>59.291869433526003</v>
      </c>
      <c r="H156">
        <f>IF(ISBLANK(HLOOKUP(H$1, m_preprocess!$1:$1048576, $D156, FALSE)), "", HLOOKUP(H$1, m_preprocess!$1:$1048576, $D156, FALSE))</f>
        <v>8946.0058399118898</v>
      </c>
      <c r="I156">
        <f>IF(ISBLANK(HLOOKUP(I$1, m_preprocess!$1:$1048576, $D156, FALSE)), "", HLOOKUP(I$1, m_preprocess!$1:$1048576, $D156, FALSE))</f>
        <v>40636.421898631786</v>
      </c>
      <c r="J156">
        <f>IF(ISBLANK(HLOOKUP(J$1, m_preprocess!$1:$1048576, $D156, FALSE)), "", HLOOKUP(J$1, m_preprocess!$1:$1048576, $D156, FALSE))</f>
        <v>91.578078839571447</v>
      </c>
      <c r="K156">
        <f>IF(ISBLANK(HLOOKUP(K$1, m_preprocess!$1:$1048576, $D156, FALSE)), "", HLOOKUP(K$1, m_preprocess!$1:$1048576, $D156, FALSE))</f>
        <v>6092.2304562061772</v>
      </c>
      <c r="L156">
        <f>IF(ISBLANK(HLOOKUP(L$1, m_preprocess!$1:$1048576, $D156, FALSE)), "", HLOOKUP(L$1, m_preprocess!$1:$1048576, $D156, FALSE))</f>
        <v>3562.4444494028644</v>
      </c>
      <c r="M156">
        <f>IF(ISBLANK(HLOOKUP(M$1, m_preprocess!$1:$1048576, $D156, FALSE)), "", HLOOKUP(M$1, m_preprocess!$1:$1048576, $D156, FALSE))</f>
        <v>3132.2750888571968</v>
      </c>
      <c r="N156">
        <f>IF(ISBLANK(HLOOKUP(N$1, m_preprocess!$1:$1048576, $D156, FALSE)), "", HLOOKUP(N$1, m_preprocess!$1:$1048576, $D156, FALSE))</f>
        <v>781.6759556131683</v>
      </c>
      <c r="O156">
        <f>IF(ISBLANK(HLOOKUP(O$1, m_preprocess!$1:$1048576, $D156, FALSE)), "", HLOOKUP(O$1, m_preprocess!$1:$1048576, $D156, FALSE))</f>
        <v>1793.8143854865239</v>
      </c>
      <c r="P156">
        <f>IF(ISBLANK(HLOOKUP(P$1, m_preprocess!$1:$1048576, $D156, FALSE)), "", HLOOKUP(P$1, m_preprocess!$1:$1048576, $D156, FALSE))</f>
        <v>771.83598943410686</v>
      </c>
      <c r="Q156">
        <f>IF(ISBLANK(HLOOKUP(Q$1, m_preprocess!$1:$1048576, $D156, FALSE)), "", HLOOKUP(Q$1, m_preprocess!$1:$1048576, $D156, FALSE))</f>
        <v>4251.6810500000001</v>
      </c>
      <c r="R156" t="str">
        <f>IF(ISBLANK(HLOOKUP(R$1, m_preprocess!$1:$1048576, $D156, FALSE)), "", HLOOKUP(R$1, m_preprocess!$1:$1048576, $D156, FALSE))</f>
        <v/>
      </c>
      <c r="S156">
        <f>IF(ISBLANK(HLOOKUP(S$1, m_preprocess!$1:$1048576, $D156, FALSE)), "", HLOOKUP(S$1, m_preprocess!$1:$1048576, $D156, FALSE))</f>
        <v>50.884975072505554</v>
      </c>
      <c r="T156" t="str">
        <f>IF(ISBLANK(HLOOKUP(T$1, m_preprocess!$1:$1048576, $D156, FALSE)), "", HLOOKUP(T$1, m_preprocess!$1:$1048576, $D156, FALSE))</f>
        <v/>
      </c>
      <c r="U156">
        <f>IF(ISBLANK(HLOOKUP(U$1, m_preprocess!$1:$1048576, $D156, FALSE)), "", HLOOKUP(U$1, m_preprocess!$1:$1048576, $D156, FALSE))</f>
        <v>63.274288215698803</v>
      </c>
      <c r="V156">
        <f>IF(ISBLANK(HLOOKUP(V$1, m_preprocess!$1:$1048576, $D156, FALSE)), "", HLOOKUP(V$1, m_preprocess!$1:$1048576, $D156, FALSE))</f>
        <v>479.1</v>
      </c>
      <c r="W156">
        <f>IF(ISBLANK(HLOOKUP(W$1, m_preprocess!$1:$1048576, $D156, FALSE)), "", HLOOKUP(W$1, m_preprocess!$1:$1048576, $D156, FALSE))</f>
        <v>55930.402370000003</v>
      </c>
      <c r="X156">
        <f>IF(ISBLANK(HLOOKUP(X$1, m_preprocess!$1:$1048576, $D156, FALSE)), "", HLOOKUP(X$1, m_preprocess!$1:$1048576, $D156, FALSE))</f>
        <v>74.207693940659041</v>
      </c>
      <c r="Y156">
        <f>IF(ISBLANK(HLOOKUP(Y$1, m_preprocess!$1:$1048576, $D156, FALSE)), "", HLOOKUP(Y$1, m_preprocess!$1:$1048576, $D156, FALSE))</f>
        <v>26.323681557176165</v>
      </c>
      <c r="Z156">
        <f>IF(ISBLANK(HLOOKUP(Z$1, m_preprocess!$1:$1048576, $D156, FALSE)), "", HLOOKUP(Z$1, m_preprocess!$1:$1048576, $D156, FALSE))</f>
        <v>1509.2053115174649</v>
      </c>
      <c r="AA156">
        <f>IF(ISBLANK(HLOOKUP(AA$1, m_preprocess!$1:$1048576, $D156, FALSE)), "", HLOOKUP(AA$1, m_preprocess!$1:$1048576, $D156, FALSE))</f>
        <v>77.560199760257902</v>
      </c>
    </row>
    <row r="157" spans="1:27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54.5</v>
      </c>
      <c r="G157">
        <f>IF(ISBLANK(HLOOKUP(G$1, m_preprocess!$1:$1048576, $D157, FALSE)), "", HLOOKUP(G$1, m_preprocess!$1:$1048576, $D157, FALSE))</f>
        <v>58.836969465331698</v>
      </c>
      <c r="H157">
        <f>IF(ISBLANK(HLOOKUP(H$1, m_preprocess!$1:$1048576, $D157, FALSE)), "", HLOOKUP(H$1, m_preprocess!$1:$1048576, $D157, FALSE))</f>
        <v>9804.6447051421928</v>
      </c>
      <c r="I157">
        <f>IF(ISBLANK(HLOOKUP(I$1, m_preprocess!$1:$1048576, $D157, FALSE)), "", HLOOKUP(I$1, m_preprocess!$1:$1048576, $D157, FALSE))</f>
        <v>42070.481103807804</v>
      </c>
      <c r="J157">
        <f>IF(ISBLANK(HLOOKUP(J$1, m_preprocess!$1:$1048576, $D157, FALSE)), "", HLOOKUP(J$1, m_preprocess!$1:$1048576, $D157, FALSE))</f>
        <v>89.301999469723469</v>
      </c>
      <c r="K157">
        <f>IF(ISBLANK(HLOOKUP(K$1, m_preprocess!$1:$1048576, $D157, FALSE)), "", HLOOKUP(K$1, m_preprocess!$1:$1048576, $D157, FALSE))</f>
        <v>6352.7279639449898</v>
      </c>
      <c r="L157">
        <f>IF(ISBLANK(HLOOKUP(L$1, m_preprocess!$1:$1048576, $D157, FALSE)), "", HLOOKUP(L$1, m_preprocess!$1:$1048576, $D157, FALSE))</f>
        <v>3875.002363246901</v>
      </c>
      <c r="M157">
        <f>IF(ISBLANK(HLOOKUP(M$1, m_preprocess!$1:$1048576, $D157, FALSE)), "", HLOOKUP(M$1, m_preprocess!$1:$1048576, $D157, FALSE))</f>
        <v>2775.9866826697389</v>
      </c>
      <c r="N157">
        <f>IF(ISBLANK(HLOOKUP(N$1, m_preprocess!$1:$1048576, $D157, FALSE)), "", HLOOKUP(N$1, m_preprocess!$1:$1048576, $D157, FALSE))</f>
        <v>695.74027830951968</v>
      </c>
      <c r="O157">
        <f>IF(ISBLANK(HLOOKUP(O$1, m_preprocess!$1:$1048576, $D157, FALSE)), "", HLOOKUP(O$1, m_preprocess!$1:$1048576, $D157, FALSE))</f>
        <v>1651.782411567186</v>
      </c>
      <c r="P157">
        <f>IF(ISBLANK(HLOOKUP(P$1, m_preprocess!$1:$1048576, $D157, FALSE)), "", HLOOKUP(P$1, m_preprocess!$1:$1048576, $D157, FALSE))</f>
        <v>638.43840163586844</v>
      </c>
      <c r="Q157">
        <f>IF(ISBLANK(HLOOKUP(Q$1, m_preprocess!$1:$1048576, $D157, FALSE)), "", HLOOKUP(Q$1, m_preprocess!$1:$1048576, $D157, FALSE))</f>
        <v>4455.2373500000003</v>
      </c>
      <c r="R157" t="str">
        <f>IF(ISBLANK(HLOOKUP(R$1, m_preprocess!$1:$1048576, $D157, FALSE)), "", HLOOKUP(R$1, m_preprocess!$1:$1048576, $D157, FALSE))</f>
        <v/>
      </c>
      <c r="S157">
        <f>IF(ISBLANK(HLOOKUP(S$1, m_preprocess!$1:$1048576, $D157, FALSE)), "", HLOOKUP(S$1, m_preprocess!$1:$1048576, $D157, FALSE))</f>
        <v>64.438006677315201</v>
      </c>
      <c r="T157" t="str">
        <f>IF(ISBLANK(HLOOKUP(T$1, m_preprocess!$1:$1048576, $D157, FALSE)), "", HLOOKUP(T$1, m_preprocess!$1:$1048576, $D157, FALSE))</f>
        <v/>
      </c>
      <c r="U157">
        <f>IF(ISBLANK(HLOOKUP(U$1, m_preprocess!$1:$1048576, $D157, FALSE)), "", HLOOKUP(U$1, m_preprocess!$1:$1048576, $D157, FALSE))</f>
        <v>86.057530236472999</v>
      </c>
      <c r="V157">
        <f>IF(ISBLANK(HLOOKUP(V$1, m_preprocess!$1:$1048576, $D157, FALSE)), "", HLOOKUP(V$1, m_preprocess!$1:$1048576, $D157, FALSE))</f>
        <v>549.6</v>
      </c>
      <c r="W157">
        <f>IF(ISBLANK(HLOOKUP(W$1, m_preprocess!$1:$1048576, $D157, FALSE)), "", HLOOKUP(W$1, m_preprocess!$1:$1048576, $D157, FALSE))</f>
        <v>57052.211479999998</v>
      </c>
      <c r="X157">
        <f>IF(ISBLANK(HLOOKUP(X$1, m_preprocess!$1:$1048576, $D157, FALSE)), "", HLOOKUP(X$1, m_preprocess!$1:$1048576, $D157, FALSE))</f>
        <v>75.544477572834325</v>
      </c>
      <c r="Y157">
        <f>IF(ISBLANK(HLOOKUP(Y$1, m_preprocess!$1:$1048576, $D157, FALSE)), "", HLOOKUP(Y$1, m_preprocess!$1:$1048576, $D157, FALSE))</f>
        <v>25.650044064624751</v>
      </c>
      <c r="Z157">
        <f>IF(ISBLANK(HLOOKUP(Z$1, m_preprocess!$1:$1048576, $D157, FALSE)), "", HLOOKUP(Z$1, m_preprocess!$1:$1048576, $D157, FALSE))</f>
        <v>-189.17353788234004</v>
      </c>
      <c r="AA157">
        <f>IF(ISBLANK(HLOOKUP(AA$1, m_preprocess!$1:$1048576, $D157, FALSE)), "", HLOOKUP(AA$1, m_preprocess!$1:$1048576, $D157, FALSE))</f>
        <v>77.299282410765187</v>
      </c>
    </row>
    <row r="158" spans="1:27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58.5</v>
      </c>
      <c r="G158">
        <f>IF(ISBLANK(HLOOKUP(G$1, m_preprocess!$1:$1048576, $D158, FALSE)), "", HLOOKUP(G$1, m_preprocess!$1:$1048576, $D158, FALSE))</f>
        <v>56.028838324817002</v>
      </c>
      <c r="H158">
        <f>IF(ISBLANK(HLOOKUP(H$1, m_preprocess!$1:$1048576, $D158, FALSE)), "", HLOOKUP(H$1, m_preprocess!$1:$1048576, $D158, FALSE))</f>
        <v>9794.9455018691006</v>
      </c>
      <c r="I158">
        <f>IF(ISBLANK(HLOOKUP(I$1, m_preprocess!$1:$1048576, $D158, FALSE)), "", HLOOKUP(I$1, m_preprocess!$1:$1048576, $D158, FALSE))</f>
        <v>42703.248410051201</v>
      </c>
      <c r="J158">
        <f>IF(ISBLANK(HLOOKUP(J$1, m_preprocess!$1:$1048576, $D158, FALSE)), "", HLOOKUP(J$1, m_preprocess!$1:$1048576, $D158, FALSE))</f>
        <v>92.437416032783332</v>
      </c>
      <c r="K158">
        <f>IF(ISBLANK(HLOOKUP(K$1, m_preprocess!$1:$1048576, $D158, FALSE)), "", HLOOKUP(K$1, m_preprocess!$1:$1048576, $D158, FALSE))</f>
        <v>5726.6592028813793</v>
      </c>
      <c r="L158">
        <f>IF(ISBLANK(HLOOKUP(L$1, m_preprocess!$1:$1048576, $D158, FALSE)), "", HLOOKUP(L$1, m_preprocess!$1:$1048576, $D158, FALSE))</f>
        <v>3200.6049794837418</v>
      </c>
      <c r="M158">
        <f>IF(ISBLANK(HLOOKUP(M$1, m_preprocess!$1:$1048576, $D158, FALSE)), "", HLOOKUP(M$1, m_preprocess!$1:$1048576, $D158, FALSE))</f>
        <v>3274.8648069213723</v>
      </c>
      <c r="N158">
        <f>IF(ISBLANK(HLOOKUP(N$1, m_preprocess!$1:$1048576, $D158, FALSE)), "", HLOOKUP(N$1, m_preprocess!$1:$1048576, $D158, FALSE))</f>
        <v>733.15085503666762</v>
      </c>
      <c r="O158">
        <f>IF(ISBLANK(HLOOKUP(O$1, m_preprocess!$1:$1048576, $D158, FALSE)), "", HLOOKUP(O$1, m_preprocess!$1:$1048576, $D158, FALSE))</f>
        <v>2105.2723772227114</v>
      </c>
      <c r="P158">
        <f>IF(ISBLANK(HLOOKUP(P$1, m_preprocess!$1:$1048576, $D158, FALSE)), "", HLOOKUP(P$1, m_preprocess!$1:$1048576, $D158, FALSE))</f>
        <v>680.11294562310263</v>
      </c>
      <c r="Q158">
        <f>IF(ISBLANK(HLOOKUP(Q$1, m_preprocess!$1:$1048576, $D158, FALSE)), "", HLOOKUP(Q$1, m_preprocess!$1:$1048576, $D158, FALSE))</f>
        <v>4441.8784724999996</v>
      </c>
      <c r="R158" t="str">
        <f>IF(ISBLANK(HLOOKUP(R$1, m_preprocess!$1:$1048576, $D158, FALSE)), "", HLOOKUP(R$1, m_preprocess!$1:$1048576, $D158, FALSE))</f>
        <v/>
      </c>
      <c r="S158">
        <f>IF(ISBLANK(HLOOKUP(S$1, m_preprocess!$1:$1048576, $D158, FALSE)), "", HLOOKUP(S$1, m_preprocess!$1:$1048576, $D158, FALSE))</f>
        <v>48.807712174621756</v>
      </c>
      <c r="T158" t="str">
        <f>IF(ISBLANK(HLOOKUP(T$1, m_preprocess!$1:$1048576, $D158, FALSE)), "", HLOOKUP(T$1, m_preprocess!$1:$1048576, $D158, FALSE))</f>
        <v/>
      </c>
      <c r="U158">
        <f>IF(ISBLANK(HLOOKUP(U$1, m_preprocess!$1:$1048576, $D158, FALSE)), "", HLOOKUP(U$1, m_preprocess!$1:$1048576, $D158, FALSE))</f>
        <v>62.933181463986799</v>
      </c>
      <c r="V158">
        <f>IF(ISBLANK(HLOOKUP(V$1, m_preprocess!$1:$1048576, $D158, FALSE)), "", HLOOKUP(V$1, m_preprocess!$1:$1048576, $D158, FALSE))</f>
        <v>415.1</v>
      </c>
      <c r="W158">
        <f>IF(ISBLANK(HLOOKUP(W$1, m_preprocess!$1:$1048576, $D158, FALSE)), "", HLOOKUP(W$1, m_preprocess!$1:$1048576, $D158, FALSE))</f>
        <v>57543.612009999997</v>
      </c>
      <c r="X158">
        <f>IF(ISBLANK(HLOOKUP(X$1, m_preprocess!$1:$1048576, $D158, FALSE)), "", HLOOKUP(X$1, m_preprocess!$1:$1048576, $D158, FALSE))</f>
        <v>78.106089394157664</v>
      </c>
      <c r="Y158">
        <f>IF(ISBLANK(HLOOKUP(Y$1, m_preprocess!$1:$1048576, $D158, FALSE)), "", HLOOKUP(Y$1, m_preprocess!$1:$1048576, $D158, FALSE))</f>
        <v>26.606964362295393</v>
      </c>
      <c r="Z158">
        <f>IF(ISBLANK(HLOOKUP(Z$1, m_preprocess!$1:$1048576, $D158, FALSE)), "", HLOOKUP(Z$1, m_preprocess!$1:$1048576, $D158, FALSE))</f>
        <v>-1777.9096745962811</v>
      </c>
      <c r="AA158">
        <f>IF(ISBLANK(HLOOKUP(AA$1, m_preprocess!$1:$1048576, $D158, FALSE)), "", HLOOKUP(AA$1, m_preprocess!$1:$1048576, $D158, FALSE))</f>
        <v>77.362451874326595</v>
      </c>
    </row>
    <row r="159" spans="1:27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57.5</v>
      </c>
      <c r="G159">
        <f>IF(ISBLANK(HLOOKUP(G$1, m_preprocess!$1:$1048576, $D159, FALSE)), "", HLOOKUP(G$1, m_preprocess!$1:$1048576, $D159, FALSE))</f>
        <v>62.373348488772699</v>
      </c>
      <c r="H159">
        <f>IF(ISBLANK(HLOOKUP(H$1, m_preprocess!$1:$1048576, $D159, FALSE)), "", HLOOKUP(H$1, m_preprocess!$1:$1048576, $D159, FALSE))</f>
        <v>9765.9326374040593</v>
      </c>
      <c r="I159">
        <f>IF(ISBLANK(HLOOKUP(I$1, m_preprocess!$1:$1048576, $D159, FALSE)), "", HLOOKUP(I$1, m_preprocess!$1:$1048576, $D159, FALSE))</f>
        <v>42932.172552832468</v>
      </c>
      <c r="J159">
        <f>IF(ISBLANK(HLOOKUP(J$1, m_preprocess!$1:$1048576, $D159, FALSE)), "", HLOOKUP(J$1, m_preprocess!$1:$1048576, $D159, FALSE))</f>
        <v>92.413521729486291</v>
      </c>
      <c r="K159">
        <f>IF(ISBLANK(HLOOKUP(K$1, m_preprocess!$1:$1048576, $D159, FALSE)), "", HLOOKUP(K$1, m_preprocess!$1:$1048576, $D159, FALSE))</f>
        <v>5864.3104862114897</v>
      </c>
      <c r="L159">
        <f>IF(ISBLANK(HLOOKUP(L$1, m_preprocess!$1:$1048576, $D159, FALSE)), "", HLOOKUP(L$1, m_preprocess!$1:$1048576, $D159, FALSE))</f>
        <v>3654.1550972996156</v>
      </c>
      <c r="M159">
        <f>IF(ISBLANK(HLOOKUP(M$1, m_preprocess!$1:$1048576, $D159, FALSE)), "", HLOOKUP(M$1, m_preprocess!$1:$1048576, $D159, FALSE))</f>
        <v>2727.5291177158228</v>
      </c>
      <c r="N159">
        <f>IF(ISBLANK(HLOOKUP(N$1, m_preprocess!$1:$1048576, $D159, FALSE)), "", HLOOKUP(N$1, m_preprocess!$1:$1048576, $D159, FALSE))</f>
        <v>675.29667075771124</v>
      </c>
      <c r="O159">
        <f>IF(ISBLANK(HLOOKUP(O$1, m_preprocess!$1:$1048576, $D159, FALSE)), "", HLOOKUP(O$1, m_preprocess!$1:$1048576, $D159, FALSE))</f>
        <v>1783.3230616900732</v>
      </c>
      <c r="P159">
        <f>IF(ISBLANK(HLOOKUP(P$1, m_preprocess!$1:$1048576, $D159, FALSE)), "", HLOOKUP(P$1, m_preprocess!$1:$1048576, $D159, FALSE))</f>
        <v>472.2280717416744</v>
      </c>
      <c r="Q159">
        <f>IF(ISBLANK(HLOOKUP(Q$1, m_preprocess!$1:$1048576, $D159, FALSE)), "", HLOOKUP(Q$1, m_preprocess!$1:$1048576, $D159, FALSE))</f>
        <v>4058.4826600000001</v>
      </c>
      <c r="R159" t="str">
        <f>IF(ISBLANK(HLOOKUP(R$1, m_preprocess!$1:$1048576, $D159, FALSE)), "", HLOOKUP(R$1, m_preprocess!$1:$1048576, $D159, FALSE))</f>
        <v/>
      </c>
      <c r="S159">
        <f>IF(ISBLANK(HLOOKUP(S$1, m_preprocess!$1:$1048576, $D159, FALSE)), "", HLOOKUP(S$1, m_preprocess!$1:$1048576, $D159, FALSE))</f>
        <v>47.78069585935858</v>
      </c>
      <c r="T159" t="str">
        <f>IF(ISBLANK(HLOOKUP(T$1, m_preprocess!$1:$1048576, $D159, FALSE)), "", HLOOKUP(T$1, m_preprocess!$1:$1048576, $D159, FALSE))</f>
        <v/>
      </c>
      <c r="U159">
        <f>IF(ISBLANK(HLOOKUP(U$1, m_preprocess!$1:$1048576, $D159, FALSE)), "", HLOOKUP(U$1, m_preprocess!$1:$1048576, $D159, FALSE))</f>
        <v>62.259192744607901</v>
      </c>
      <c r="V159">
        <f>IF(ISBLANK(HLOOKUP(V$1, m_preprocess!$1:$1048576, $D159, FALSE)), "", HLOOKUP(V$1, m_preprocess!$1:$1048576, $D159, FALSE))</f>
        <v>388.3</v>
      </c>
      <c r="W159">
        <f>IF(ISBLANK(HLOOKUP(W$1, m_preprocess!$1:$1048576, $D159, FALSE)), "", HLOOKUP(W$1, m_preprocess!$1:$1048576, $D159, FALSE))</f>
        <v>58061.872340000002</v>
      </c>
      <c r="X159">
        <f>IF(ISBLANK(HLOOKUP(X$1, m_preprocess!$1:$1048576, $D159, FALSE)), "", HLOOKUP(X$1, m_preprocess!$1:$1048576, $D159, FALSE))</f>
        <v>80.717446694728082</v>
      </c>
      <c r="Y159">
        <f>IF(ISBLANK(HLOOKUP(Y$1, m_preprocess!$1:$1048576, $D159, FALSE)), "", HLOOKUP(Y$1, m_preprocess!$1:$1048576, $D159, FALSE))</f>
        <v>27.523494628422128</v>
      </c>
      <c r="Z159">
        <f>IF(ISBLANK(HLOOKUP(Z$1, m_preprocess!$1:$1048576, $D159, FALSE)), "", HLOOKUP(Z$1, m_preprocess!$1:$1048576, $D159, FALSE))</f>
        <v>1171.284485027963</v>
      </c>
      <c r="AA159">
        <f>IF(ISBLANK(HLOOKUP(AA$1, m_preprocess!$1:$1048576, $D159, FALSE)), "", HLOOKUP(AA$1, m_preprocess!$1:$1048576, $D159, FALSE))</f>
        <v>77.292873914461865</v>
      </c>
    </row>
    <row r="160" spans="1:27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59.3</v>
      </c>
      <c r="G160">
        <f>IF(ISBLANK(HLOOKUP(G$1, m_preprocess!$1:$1048576, $D160, FALSE)), "", HLOOKUP(G$1, m_preprocess!$1:$1048576, $D160, FALSE))</f>
        <v>59.8351832030257</v>
      </c>
      <c r="H160">
        <f>IF(ISBLANK(HLOOKUP(H$1, m_preprocess!$1:$1048576, $D160, FALSE)), "", HLOOKUP(H$1, m_preprocess!$1:$1048576, $D160, FALSE))</f>
        <v>9697.7021637309153</v>
      </c>
      <c r="I160">
        <f>IF(ISBLANK(HLOOKUP(I$1, m_preprocess!$1:$1048576, $D160, FALSE)), "", HLOOKUP(I$1, m_preprocess!$1:$1048576, $D160, FALSE))</f>
        <v>43200.576314684324</v>
      </c>
      <c r="J160">
        <f>IF(ISBLANK(HLOOKUP(J$1, m_preprocess!$1:$1048576, $D160, FALSE)), "", HLOOKUP(J$1, m_preprocess!$1:$1048576, $D160, FALSE))</f>
        <v>92.746839591726314</v>
      </c>
      <c r="K160">
        <f>IF(ISBLANK(HLOOKUP(K$1, m_preprocess!$1:$1048576, $D160, FALSE)), "", HLOOKUP(K$1, m_preprocess!$1:$1048576, $D160, FALSE))</f>
        <v>7565.0559300931218</v>
      </c>
      <c r="L160">
        <f>IF(ISBLANK(HLOOKUP(L$1, m_preprocess!$1:$1048576, $D160, FALSE)), "", HLOOKUP(L$1, m_preprocess!$1:$1048576, $D160, FALSE))</f>
        <v>4688.7935669400358</v>
      </c>
      <c r="M160">
        <f>IF(ISBLANK(HLOOKUP(M$1, m_preprocess!$1:$1048576, $D160, FALSE)), "", HLOOKUP(M$1, m_preprocess!$1:$1048576, $D160, FALSE))</f>
        <v>3362.2860732918311</v>
      </c>
      <c r="N160">
        <f>IF(ISBLANK(HLOOKUP(N$1, m_preprocess!$1:$1048576, $D160, FALSE)), "", HLOOKUP(N$1, m_preprocess!$1:$1048576, $D160, FALSE))</f>
        <v>837.81179774920122</v>
      </c>
      <c r="O160">
        <f>IF(ISBLANK(HLOOKUP(O$1, m_preprocess!$1:$1048576, $D160, FALSE)), "", HLOOKUP(O$1, m_preprocess!$1:$1048576, $D160, FALSE))</f>
        <v>2034.3855563254067</v>
      </c>
      <c r="P160">
        <f>IF(ISBLANK(HLOOKUP(P$1, m_preprocess!$1:$1048576, $D160, FALSE)), "", HLOOKUP(P$1, m_preprocess!$1:$1048576, $D160, FALSE))</f>
        <v>730.85639162245889</v>
      </c>
      <c r="Q160">
        <f>IF(ISBLANK(HLOOKUP(Q$1, m_preprocess!$1:$1048576, $D160, FALSE)), "", HLOOKUP(Q$1, m_preprocess!$1:$1048576, $D160, FALSE))</f>
        <v>4572.8114299999997</v>
      </c>
      <c r="R160" t="str">
        <f>IF(ISBLANK(HLOOKUP(R$1, m_preprocess!$1:$1048576, $D160, FALSE)), "", HLOOKUP(R$1, m_preprocess!$1:$1048576, $D160, FALSE))</f>
        <v/>
      </c>
      <c r="S160">
        <f>IF(ISBLANK(HLOOKUP(S$1, m_preprocess!$1:$1048576, $D160, FALSE)), "", HLOOKUP(S$1, m_preprocess!$1:$1048576, $D160, FALSE))</f>
        <v>55.641266260589234</v>
      </c>
      <c r="T160" t="str">
        <f>IF(ISBLANK(HLOOKUP(T$1, m_preprocess!$1:$1048576, $D160, FALSE)), "", HLOOKUP(T$1, m_preprocess!$1:$1048576, $D160, FALSE))</f>
        <v/>
      </c>
      <c r="U160">
        <f>IF(ISBLANK(HLOOKUP(U$1, m_preprocess!$1:$1048576, $D160, FALSE)), "", HLOOKUP(U$1, m_preprocess!$1:$1048576, $D160, FALSE))</f>
        <v>70.205564824662801</v>
      </c>
      <c r="V160">
        <f>IF(ISBLANK(HLOOKUP(V$1, m_preprocess!$1:$1048576, $D160, FALSE)), "", HLOOKUP(V$1, m_preprocess!$1:$1048576, $D160, FALSE))</f>
        <v>441</v>
      </c>
      <c r="W160">
        <f>IF(ISBLANK(HLOOKUP(W$1, m_preprocess!$1:$1048576, $D160, FALSE)), "", HLOOKUP(W$1, m_preprocess!$1:$1048576, $D160, FALSE))</f>
        <v>58946.116379999999</v>
      </c>
      <c r="X160">
        <f>IF(ISBLANK(HLOOKUP(X$1, m_preprocess!$1:$1048576, $D160, FALSE)), "", HLOOKUP(X$1, m_preprocess!$1:$1048576, $D160, FALSE))</f>
        <v>82.791993817448216</v>
      </c>
      <c r="Y160">
        <f>IF(ISBLANK(HLOOKUP(Y$1, m_preprocess!$1:$1048576, $D160, FALSE)), "", HLOOKUP(Y$1, m_preprocess!$1:$1048576, $D160, FALSE))</f>
        <v>27.773116535716813</v>
      </c>
      <c r="Z160">
        <f>IF(ISBLANK(HLOOKUP(Z$1, m_preprocess!$1:$1048576, $D160, FALSE)), "", HLOOKUP(Z$1, m_preprocess!$1:$1048576, $D160, FALSE))</f>
        <v>-582.98408356767504</v>
      </c>
      <c r="AA160">
        <f>IF(ISBLANK(HLOOKUP(AA$1, m_preprocess!$1:$1048576, $D160, FALSE)), "", HLOOKUP(AA$1, m_preprocess!$1:$1048576, $D160, FALSE))</f>
        <v>77.746046153054479</v>
      </c>
    </row>
    <row r="161" spans="1:27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55.6</v>
      </c>
      <c r="G161">
        <f>IF(ISBLANK(HLOOKUP(G$1, m_preprocess!$1:$1048576, $D161, FALSE)), "", HLOOKUP(G$1, m_preprocess!$1:$1048576, $D161, FALSE))</f>
        <v>58.379420291353497</v>
      </c>
      <c r="H161">
        <f>IF(ISBLANK(HLOOKUP(H$1, m_preprocess!$1:$1048576, $D161, FALSE)), "", HLOOKUP(H$1, m_preprocess!$1:$1048576, $D161, FALSE))</f>
        <v>9760.1372043844094</v>
      </c>
      <c r="I161">
        <f>IF(ISBLANK(HLOOKUP(I$1, m_preprocess!$1:$1048576, $D161, FALSE)), "", HLOOKUP(I$1, m_preprocess!$1:$1048576, $D161, FALSE))</f>
        <v>43592.256458554446</v>
      </c>
      <c r="J161">
        <f>IF(ISBLANK(HLOOKUP(J$1, m_preprocess!$1:$1048576, $D161, FALSE)), "", HLOOKUP(J$1, m_preprocess!$1:$1048576, $D161, FALSE))</f>
        <v>91.755774027188707</v>
      </c>
      <c r="K161">
        <f>IF(ISBLANK(HLOOKUP(K$1, m_preprocess!$1:$1048576, $D161, FALSE)), "", HLOOKUP(K$1, m_preprocess!$1:$1048576, $D161, FALSE))</f>
        <v>6157.4168293115508</v>
      </c>
      <c r="L161">
        <f>IF(ISBLANK(HLOOKUP(L$1, m_preprocess!$1:$1048576, $D161, FALSE)), "", HLOOKUP(L$1, m_preprocess!$1:$1048576, $D161, FALSE))</f>
        <v>3943.9346014209809</v>
      </c>
      <c r="M161">
        <f>IF(ISBLANK(HLOOKUP(M$1, m_preprocess!$1:$1048576, $D161, FALSE)), "", HLOOKUP(M$1, m_preprocess!$1:$1048576, $D161, FALSE))</f>
        <v>2614.6386001619248</v>
      </c>
      <c r="N161">
        <f>IF(ISBLANK(HLOOKUP(N$1, m_preprocess!$1:$1048576, $D161, FALSE)), "", HLOOKUP(N$1, m_preprocess!$1:$1048576, $D161, FALSE))</f>
        <v>662.13113281528524</v>
      </c>
      <c r="O161">
        <f>IF(ISBLANK(HLOOKUP(O$1, m_preprocess!$1:$1048576, $D161, FALSE)), "", HLOOKUP(O$1, m_preprocess!$1:$1048576, $D161, FALSE))</f>
        <v>1616.9399990281609</v>
      </c>
      <c r="P161">
        <f>IF(ISBLANK(HLOOKUP(P$1, m_preprocess!$1:$1048576, $D161, FALSE)), "", HLOOKUP(P$1, m_preprocess!$1:$1048576, $D161, FALSE))</f>
        <v>509.29972590706819</v>
      </c>
      <c r="Q161">
        <f>IF(ISBLANK(HLOOKUP(Q$1, m_preprocess!$1:$1048576, $D161, FALSE)), "", HLOOKUP(Q$1, m_preprocess!$1:$1048576, $D161, FALSE))</f>
        <v>4375.3404600000003</v>
      </c>
      <c r="R161" t="str">
        <f>IF(ISBLANK(HLOOKUP(R$1, m_preprocess!$1:$1048576, $D161, FALSE)), "", HLOOKUP(R$1, m_preprocess!$1:$1048576, $D161, FALSE))</f>
        <v/>
      </c>
      <c r="S161">
        <f>IF(ISBLANK(HLOOKUP(S$1, m_preprocess!$1:$1048576, $D161, FALSE)), "", HLOOKUP(S$1, m_preprocess!$1:$1048576, $D161, FALSE))</f>
        <v>52.401507251652859</v>
      </c>
      <c r="T161" t="str">
        <f>IF(ISBLANK(HLOOKUP(T$1, m_preprocess!$1:$1048576, $D161, FALSE)), "", HLOOKUP(T$1, m_preprocess!$1:$1048576, $D161, FALSE))</f>
        <v/>
      </c>
      <c r="U161">
        <f>IF(ISBLANK(HLOOKUP(U$1, m_preprocess!$1:$1048576, $D161, FALSE)), "", HLOOKUP(U$1, m_preprocess!$1:$1048576, $D161, FALSE))</f>
        <v>70.166516023833907</v>
      </c>
      <c r="V161">
        <f>IF(ISBLANK(HLOOKUP(V$1, m_preprocess!$1:$1048576, $D161, FALSE)), "", HLOOKUP(V$1, m_preprocess!$1:$1048576, $D161, FALSE))</f>
        <v>443.6</v>
      </c>
      <c r="W161">
        <f>IF(ISBLANK(HLOOKUP(W$1, m_preprocess!$1:$1048576, $D161, FALSE)), "", HLOOKUP(W$1, m_preprocess!$1:$1048576, $D161, FALSE))</f>
        <v>59676.49</v>
      </c>
      <c r="X161">
        <f>IF(ISBLANK(HLOOKUP(X$1, m_preprocess!$1:$1048576, $D161, FALSE)), "", HLOOKUP(X$1, m_preprocess!$1:$1048576, $D161, FALSE))</f>
        <v>91.549203169172287</v>
      </c>
      <c r="Y161">
        <f>IF(ISBLANK(HLOOKUP(Y$1, m_preprocess!$1:$1048576, $D161, FALSE)), "", HLOOKUP(Y$1, m_preprocess!$1:$1048576, $D161, FALSE))</f>
        <v>27.88627062113493</v>
      </c>
      <c r="Z161">
        <f>IF(ISBLANK(HLOOKUP(Z$1, m_preprocess!$1:$1048576, $D161, FALSE)), "", HLOOKUP(Z$1, m_preprocess!$1:$1048576, $D161, FALSE))</f>
        <v>506.50769240151715</v>
      </c>
      <c r="AA161">
        <f>IF(ISBLANK(HLOOKUP(AA$1, m_preprocess!$1:$1048576, $D161, FALSE)), "", HLOOKUP(AA$1, m_preprocess!$1:$1048576, $D161, FALSE))</f>
        <v>78.243162366298492</v>
      </c>
    </row>
    <row r="162" spans="1:27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54.8</v>
      </c>
      <c r="G162">
        <f>IF(ISBLANK(HLOOKUP(G$1, m_preprocess!$1:$1048576, $D162, FALSE)), "", HLOOKUP(G$1, m_preprocess!$1:$1048576, $D162, FALSE))</f>
        <v>56.785331474150802</v>
      </c>
      <c r="H162">
        <f>IF(ISBLANK(HLOOKUP(H$1, m_preprocess!$1:$1048576, $D162, FALSE)), "", HLOOKUP(H$1, m_preprocess!$1:$1048576, $D162, FALSE))</f>
        <v>9811.4220498870272</v>
      </c>
      <c r="I162">
        <f>IF(ISBLANK(HLOOKUP(I$1, m_preprocess!$1:$1048576, $D162, FALSE)), "", HLOOKUP(I$1, m_preprocess!$1:$1048576, $D162, FALSE))</f>
        <v>43951.780438759786</v>
      </c>
      <c r="J162">
        <f>IF(ISBLANK(HLOOKUP(J$1, m_preprocess!$1:$1048576, $D162, FALSE)), "", HLOOKUP(J$1, m_preprocess!$1:$1048576, $D162, FALSE))</f>
        <v>93.94551054840565</v>
      </c>
      <c r="K162">
        <f>IF(ISBLANK(HLOOKUP(K$1, m_preprocess!$1:$1048576, $D162, FALSE)), "", HLOOKUP(K$1, m_preprocess!$1:$1048576, $D162, FALSE))</f>
        <v>4744.059387806723</v>
      </c>
      <c r="L162">
        <f>IF(ISBLANK(HLOOKUP(L$1, m_preprocess!$1:$1048576, $D162, FALSE)), "", HLOOKUP(L$1, m_preprocess!$1:$1048576, $D162, FALSE))</f>
        <v>2580.9632072078275</v>
      </c>
      <c r="M162">
        <f>IF(ISBLANK(HLOOKUP(M$1, m_preprocess!$1:$1048576, $D162, FALSE)), "", HLOOKUP(M$1, m_preprocess!$1:$1048576, $D162, FALSE))</f>
        <v>3475.9700996799475</v>
      </c>
      <c r="N162">
        <f>IF(ISBLANK(HLOOKUP(N$1, m_preprocess!$1:$1048576, $D162, FALSE)), "", HLOOKUP(N$1, m_preprocess!$1:$1048576, $D162, FALSE))</f>
        <v>831.61370407885147</v>
      </c>
      <c r="O162">
        <f>IF(ISBLANK(HLOOKUP(O$1, m_preprocess!$1:$1048576, $D162, FALSE)), "", HLOOKUP(O$1, m_preprocess!$1:$1048576, $D162, FALSE))</f>
        <v>2266.3551444915379</v>
      </c>
      <c r="P162">
        <f>IF(ISBLANK(HLOOKUP(P$1, m_preprocess!$1:$1048576, $D162, FALSE)), "", HLOOKUP(P$1, m_preprocess!$1:$1048576, $D162, FALSE))</f>
        <v>609.0385347434642</v>
      </c>
      <c r="Q162">
        <f>IF(ISBLANK(HLOOKUP(Q$1, m_preprocess!$1:$1048576, $D162, FALSE)), "", HLOOKUP(Q$1, m_preprocess!$1:$1048576, $D162, FALSE))</f>
        <v>4540.4613499999996</v>
      </c>
      <c r="R162" t="str">
        <f>IF(ISBLANK(HLOOKUP(R$1, m_preprocess!$1:$1048576, $D162, FALSE)), "", HLOOKUP(R$1, m_preprocess!$1:$1048576, $D162, FALSE))</f>
        <v/>
      </c>
      <c r="S162">
        <f>IF(ISBLANK(HLOOKUP(S$1, m_preprocess!$1:$1048576, $D162, FALSE)), "", HLOOKUP(S$1, m_preprocess!$1:$1048576, $D162, FALSE))</f>
        <v>52.95322024913947</v>
      </c>
      <c r="T162" t="str">
        <f>IF(ISBLANK(HLOOKUP(T$1, m_preprocess!$1:$1048576, $D162, FALSE)), "", HLOOKUP(T$1, m_preprocess!$1:$1048576, $D162, FALSE))</f>
        <v/>
      </c>
      <c r="U162">
        <f>IF(ISBLANK(HLOOKUP(U$1, m_preprocess!$1:$1048576, $D162, FALSE)), "", HLOOKUP(U$1, m_preprocess!$1:$1048576, $D162, FALSE))</f>
        <v>68.177676756770595</v>
      </c>
      <c r="V162">
        <f>IF(ISBLANK(HLOOKUP(V$1, m_preprocess!$1:$1048576, $D162, FALSE)), "", HLOOKUP(V$1, m_preprocess!$1:$1048576, $D162, FALSE))</f>
        <v>459.1</v>
      </c>
      <c r="W162">
        <f>IF(ISBLANK(HLOOKUP(W$1, m_preprocess!$1:$1048576, $D162, FALSE)), "", HLOOKUP(W$1, m_preprocess!$1:$1048576, $D162, FALSE))</f>
        <v>60264.154369999997</v>
      </c>
      <c r="X162">
        <f>IF(ISBLANK(HLOOKUP(X$1, m_preprocess!$1:$1048576, $D162, FALSE)), "", HLOOKUP(X$1, m_preprocess!$1:$1048576, $D162, FALSE))</f>
        <v>104.01729022589207</v>
      </c>
      <c r="Y162">
        <f>IF(ISBLANK(HLOOKUP(Y$1, m_preprocess!$1:$1048576, $D162, FALSE)), "", HLOOKUP(Y$1, m_preprocess!$1:$1048576, $D162, FALSE))</f>
        <v>27.806640587669751</v>
      </c>
      <c r="Z162">
        <f>IF(ISBLANK(HLOOKUP(Z$1, m_preprocess!$1:$1048576, $D162, FALSE)), "", HLOOKUP(Z$1, m_preprocess!$1:$1048576, $D162, FALSE))</f>
        <v>-317.85700082197502</v>
      </c>
      <c r="AA162">
        <f>IF(ISBLANK(HLOOKUP(AA$1, m_preprocess!$1:$1048576, $D162, FALSE)), "", HLOOKUP(AA$1, m_preprocess!$1:$1048576, $D162, FALSE))</f>
        <v>78.43450175592649</v>
      </c>
    </row>
    <row r="163" spans="1:27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48.2</v>
      </c>
      <c r="G163">
        <f>IF(ISBLANK(HLOOKUP(G$1, m_preprocess!$1:$1048576, $D163, FALSE)), "", HLOOKUP(G$1, m_preprocess!$1:$1048576, $D163, FALSE))</f>
        <v>51.9427797427903</v>
      </c>
      <c r="H163">
        <f>IF(ISBLANK(HLOOKUP(H$1, m_preprocess!$1:$1048576, $D163, FALSE)), "", HLOOKUP(H$1, m_preprocess!$1:$1048576, $D163, FALSE))</f>
        <v>9914.3050442470048</v>
      </c>
      <c r="I163">
        <f>IF(ISBLANK(HLOOKUP(I$1, m_preprocess!$1:$1048576, $D163, FALSE)), "", HLOOKUP(I$1, m_preprocess!$1:$1048576, $D163, FALSE))</f>
        <v>44466.9218430685</v>
      </c>
      <c r="J163">
        <f>IF(ISBLANK(HLOOKUP(J$1, m_preprocess!$1:$1048576, $D163, FALSE)), "", HLOOKUP(J$1, m_preprocess!$1:$1048576, $D163, FALSE))</f>
        <v>96.728017164487611</v>
      </c>
      <c r="K163">
        <f>IF(ISBLANK(HLOOKUP(K$1, m_preprocess!$1:$1048576, $D163, FALSE)), "", HLOOKUP(K$1, m_preprocess!$1:$1048576, $D163, FALSE))</f>
        <v>6441.2458922215292</v>
      </c>
      <c r="L163">
        <f>IF(ISBLANK(HLOOKUP(L$1, m_preprocess!$1:$1048576, $D163, FALSE)), "", HLOOKUP(L$1, m_preprocess!$1:$1048576, $D163, FALSE))</f>
        <v>4508.9549223698568</v>
      </c>
      <c r="M163">
        <f>IF(ISBLANK(HLOOKUP(M$1, m_preprocess!$1:$1048576, $D163, FALSE)), "", HLOOKUP(M$1, m_preprocess!$1:$1048576, $D163, FALSE))</f>
        <v>3256.2250785925116</v>
      </c>
      <c r="N163">
        <f>IF(ISBLANK(HLOOKUP(N$1, m_preprocess!$1:$1048576, $D163, FALSE)), "", HLOOKUP(N$1, m_preprocess!$1:$1048576, $D163, FALSE))</f>
        <v>777.7836979702488</v>
      </c>
      <c r="O163">
        <f>IF(ISBLANK(HLOOKUP(O$1, m_preprocess!$1:$1048576, $D163, FALSE)), "", HLOOKUP(O$1, m_preprocess!$1:$1048576, $D163, FALSE))</f>
        <v>2052.5375844123005</v>
      </c>
      <c r="P163">
        <f>IF(ISBLANK(HLOOKUP(P$1, m_preprocess!$1:$1048576, $D163, FALSE)), "", HLOOKUP(P$1, m_preprocess!$1:$1048576, $D163, FALSE))</f>
        <v>637.51682017100961</v>
      </c>
      <c r="Q163">
        <f>IF(ISBLANK(HLOOKUP(Q$1, m_preprocess!$1:$1048576, $D163, FALSE)), "", HLOOKUP(Q$1, m_preprocess!$1:$1048576, $D163, FALSE))</f>
        <v>4419.70831</v>
      </c>
      <c r="R163" t="str">
        <f>IF(ISBLANK(HLOOKUP(R$1, m_preprocess!$1:$1048576, $D163, FALSE)), "", HLOOKUP(R$1, m_preprocess!$1:$1048576, $D163, FALSE))</f>
        <v/>
      </c>
      <c r="S163">
        <f>IF(ISBLANK(HLOOKUP(S$1, m_preprocess!$1:$1048576, $D163, FALSE)), "", HLOOKUP(S$1, m_preprocess!$1:$1048576, $D163, FALSE))</f>
        <v>52.224419474702188</v>
      </c>
      <c r="T163" t="str">
        <f>IF(ISBLANK(HLOOKUP(T$1, m_preprocess!$1:$1048576, $D163, FALSE)), "", HLOOKUP(T$1, m_preprocess!$1:$1048576, $D163, FALSE))</f>
        <v/>
      </c>
      <c r="U163">
        <f>IF(ISBLANK(HLOOKUP(U$1, m_preprocess!$1:$1048576, $D163, FALSE)), "", HLOOKUP(U$1, m_preprocess!$1:$1048576, $D163, FALSE))</f>
        <v>67.507613292828907</v>
      </c>
      <c r="V163">
        <f>IF(ISBLANK(HLOOKUP(V$1, m_preprocess!$1:$1048576, $D163, FALSE)), "", HLOOKUP(V$1, m_preprocess!$1:$1048576, $D163, FALSE))</f>
        <v>447.9</v>
      </c>
      <c r="W163">
        <f>IF(ISBLANK(HLOOKUP(W$1, m_preprocess!$1:$1048576, $D163, FALSE)), "", HLOOKUP(W$1, m_preprocess!$1:$1048576, $D163, FALSE))</f>
        <v>61023.942110000004</v>
      </c>
      <c r="X163">
        <f>IF(ISBLANK(HLOOKUP(X$1, m_preprocess!$1:$1048576, $D163, FALSE)), "", HLOOKUP(X$1, m_preprocess!$1:$1048576, $D163, FALSE))</f>
        <v>97.849553975785611</v>
      </c>
      <c r="Y163">
        <f>IF(ISBLANK(HLOOKUP(Y$1, m_preprocess!$1:$1048576, $D163, FALSE)), "", HLOOKUP(Y$1, m_preprocess!$1:$1048576, $D163, FALSE))</f>
        <v>26.42238725879718</v>
      </c>
      <c r="Z163">
        <f>IF(ISBLANK(HLOOKUP(Z$1, m_preprocess!$1:$1048576, $D163, FALSE)), "", HLOOKUP(Z$1, m_preprocess!$1:$1048576, $D163, FALSE))</f>
        <v>-962.15967525261101</v>
      </c>
      <c r="AA163">
        <f>IF(ISBLANK(HLOOKUP(AA$1, m_preprocess!$1:$1048576, $D163, FALSE)), "", HLOOKUP(AA$1, m_preprocess!$1:$1048576, $D163, FALSE))</f>
        <v>78.894082490822427</v>
      </c>
    </row>
    <row r="164" spans="1:27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48.5</v>
      </c>
      <c r="G164">
        <f>IF(ISBLANK(HLOOKUP(G$1, m_preprocess!$1:$1048576, $D164, FALSE)), "", HLOOKUP(G$1, m_preprocess!$1:$1048576, $D164, FALSE))</f>
        <v>53.629281235555702</v>
      </c>
      <c r="H164">
        <f>IF(ISBLANK(HLOOKUP(H$1, m_preprocess!$1:$1048576, $D164, FALSE)), "", HLOOKUP(H$1, m_preprocess!$1:$1048576, $D164, FALSE))</f>
        <v>9694.9481463566026</v>
      </c>
      <c r="I164">
        <f>IF(ISBLANK(HLOOKUP(I$1, m_preprocess!$1:$1048576, $D164, FALSE)), "", HLOOKUP(I$1, m_preprocess!$1:$1048576, $D164, FALSE))</f>
        <v>44396.52098583</v>
      </c>
      <c r="J164">
        <f>IF(ISBLANK(HLOOKUP(J$1, m_preprocess!$1:$1048576, $D164, FALSE)), "", HLOOKUP(J$1, m_preprocess!$1:$1048576, $D164, FALSE))</f>
        <v>95.951992400746931</v>
      </c>
      <c r="K164">
        <f>IF(ISBLANK(HLOOKUP(K$1, m_preprocess!$1:$1048576, $D164, FALSE)), "", HLOOKUP(K$1, m_preprocess!$1:$1048576, $D164, FALSE))</f>
        <v>5121.4111667578973</v>
      </c>
      <c r="L164">
        <f>IF(ISBLANK(HLOOKUP(L$1, m_preprocess!$1:$1048576, $D164, FALSE)), "", HLOOKUP(L$1, m_preprocess!$1:$1048576, $D164, FALSE))</f>
        <v>3038.8967043359366</v>
      </c>
      <c r="M164">
        <f>IF(ISBLANK(HLOOKUP(M$1, m_preprocess!$1:$1048576, $D164, FALSE)), "", HLOOKUP(M$1, m_preprocess!$1:$1048576, $D164, FALSE))</f>
        <v>3129.5518298514917</v>
      </c>
      <c r="N164">
        <f>IF(ISBLANK(HLOOKUP(N$1, m_preprocess!$1:$1048576, $D164, FALSE)), "", HLOOKUP(N$1, m_preprocess!$1:$1048576, $D164, FALSE))</f>
        <v>765.29676904809844</v>
      </c>
      <c r="O164">
        <f>IF(ISBLANK(HLOOKUP(O$1, m_preprocess!$1:$1048576, $D164, FALSE)), "", HLOOKUP(O$1, m_preprocess!$1:$1048576, $D164, FALSE))</f>
        <v>1853.1166589005256</v>
      </c>
      <c r="P164">
        <f>IF(ISBLANK(HLOOKUP(P$1, m_preprocess!$1:$1048576, $D164, FALSE)), "", HLOOKUP(P$1, m_preprocess!$1:$1048576, $D164, FALSE))</f>
        <v>702.0170891537017</v>
      </c>
      <c r="Q164">
        <f>IF(ISBLANK(HLOOKUP(Q$1, m_preprocess!$1:$1048576, $D164, FALSE)), "", HLOOKUP(Q$1, m_preprocess!$1:$1048576, $D164, FALSE))</f>
        <v>4573.1233700000003</v>
      </c>
      <c r="R164" t="str">
        <f>IF(ISBLANK(HLOOKUP(R$1, m_preprocess!$1:$1048576, $D164, FALSE)), "", HLOOKUP(R$1, m_preprocess!$1:$1048576, $D164, FALSE))</f>
        <v/>
      </c>
      <c r="S164">
        <f>IF(ISBLANK(HLOOKUP(S$1, m_preprocess!$1:$1048576, $D164, FALSE)), "", HLOOKUP(S$1, m_preprocess!$1:$1048576, $D164, FALSE))</f>
        <v>52.803978835103706</v>
      </c>
      <c r="T164" t="str">
        <f>IF(ISBLANK(HLOOKUP(T$1, m_preprocess!$1:$1048576, $D164, FALSE)), "", HLOOKUP(T$1, m_preprocess!$1:$1048576, $D164, FALSE))</f>
        <v/>
      </c>
      <c r="U164">
        <f>IF(ISBLANK(HLOOKUP(U$1, m_preprocess!$1:$1048576, $D164, FALSE)), "", HLOOKUP(U$1, m_preprocess!$1:$1048576, $D164, FALSE))</f>
        <v>71.149939063398705</v>
      </c>
      <c r="V164">
        <f>IF(ISBLANK(HLOOKUP(V$1, m_preprocess!$1:$1048576, $D164, FALSE)), "", HLOOKUP(V$1, m_preprocess!$1:$1048576, $D164, FALSE))</f>
        <v>459.8</v>
      </c>
      <c r="W164">
        <f>IF(ISBLANK(HLOOKUP(W$1, m_preprocess!$1:$1048576, $D164, FALSE)), "", HLOOKUP(W$1, m_preprocess!$1:$1048576, $D164, FALSE))</f>
        <v>61257.695890000003</v>
      </c>
      <c r="X164">
        <f>IF(ISBLANK(HLOOKUP(X$1, m_preprocess!$1:$1048576, $D164, FALSE)), "", HLOOKUP(X$1, m_preprocess!$1:$1048576, $D164, FALSE))</f>
        <v>100.7220266571733</v>
      </c>
      <c r="Y164">
        <f>IF(ISBLANK(HLOOKUP(Y$1, m_preprocess!$1:$1048576, $D164, FALSE)), "", HLOOKUP(Y$1, m_preprocess!$1:$1048576, $D164, FALSE))</f>
        <v>26.492272602153172</v>
      </c>
      <c r="Z164">
        <f>IF(ISBLANK(HLOOKUP(Z$1, m_preprocess!$1:$1048576, $D164, FALSE)), "", HLOOKUP(Z$1, m_preprocess!$1:$1048576, $D164, FALSE))</f>
        <v>-1708.6371355358199</v>
      </c>
      <c r="AA164">
        <f>IF(ISBLANK(HLOOKUP(AA$1, m_preprocess!$1:$1048576, $D164, FALSE)), "", HLOOKUP(AA$1, m_preprocess!$1:$1048576, $D164, FALSE))</f>
        <v>79.321620744201724</v>
      </c>
    </row>
    <row r="165" spans="1:27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46.7</v>
      </c>
      <c r="G165">
        <f>IF(ISBLANK(HLOOKUP(G$1, m_preprocess!$1:$1048576, $D165, FALSE)), "", HLOOKUP(G$1, m_preprocess!$1:$1048576, $D165, FALSE))</f>
        <v>56.345527985126601</v>
      </c>
      <c r="H165">
        <f>IF(ISBLANK(HLOOKUP(H$1, m_preprocess!$1:$1048576, $D165, FALSE)), "", HLOOKUP(H$1, m_preprocess!$1:$1048576, $D165, FALSE))</f>
        <v>9628.2906599898033</v>
      </c>
      <c r="I165">
        <f>IF(ISBLANK(HLOOKUP(I$1, m_preprocess!$1:$1048576, $D165, FALSE)), "", HLOOKUP(I$1, m_preprocess!$1:$1048576, $D165, FALSE))</f>
        <v>45229.87733624519</v>
      </c>
      <c r="J165">
        <f>IF(ISBLANK(HLOOKUP(J$1, m_preprocess!$1:$1048576, $D165, FALSE)), "", HLOOKUP(J$1, m_preprocess!$1:$1048576, $D165, FALSE))</f>
        <v>95.76716020862564</v>
      </c>
      <c r="K165">
        <f>IF(ISBLANK(HLOOKUP(K$1, m_preprocess!$1:$1048576, $D165, FALSE)), "", HLOOKUP(K$1, m_preprocess!$1:$1048576, $D165, FALSE))</f>
        <v>5297.178100848424</v>
      </c>
      <c r="L165">
        <f>IF(ISBLANK(HLOOKUP(L$1, m_preprocess!$1:$1048576, $D165, FALSE)), "", HLOOKUP(L$1, m_preprocess!$1:$1048576, $D165, FALSE))</f>
        <v>3314.1852594593524</v>
      </c>
      <c r="M165">
        <f>IF(ISBLANK(HLOOKUP(M$1, m_preprocess!$1:$1048576, $D165, FALSE)), "", HLOOKUP(M$1, m_preprocess!$1:$1048576, $D165, FALSE))</f>
        <v>3562.0768996353563</v>
      </c>
      <c r="N165">
        <f>IF(ISBLANK(HLOOKUP(N$1, m_preprocess!$1:$1048576, $D165, FALSE)), "", HLOOKUP(N$1, m_preprocess!$1:$1048576, $D165, FALSE))</f>
        <v>886.54518614250469</v>
      </c>
      <c r="O165">
        <f>IF(ISBLANK(HLOOKUP(O$1, m_preprocess!$1:$1048576, $D165, FALSE)), "", HLOOKUP(O$1, m_preprocess!$1:$1048576, $D165, FALSE))</f>
        <v>2213.0965660787683</v>
      </c>
      <c r="P165">
        <f>IF(ISBLANK(HLOOKUP(P$1, m_preprocess!$1:$1048576, $D165, FALSE)), "", HLOOKUP(P$1, m_preprocess!$1:$1048576, $D165, FALSE))</f>
        <v>695.20601669968869</v>
      </c>
      <c r="Q165">
        <f>IF(ISBLANK(HLOOKUP(Q$1, m_preprocess!$1:$1048576, $D165, FALSE)), "", HLOOKUP(Q$1, m_preprocess!$1:$1048576, $D165, FALSE))</f>
        <v>4518.7062400000004</v>
      </c>
      <c r="R165" t="str">
        <f>IF(ISBLANK(HLOOKUP(R$1, m_preprocess!$1:$1048576, $D165, FALSE)), "", HLOOKUP(R$1, m_preprocess!$1:$1048576, $D165, FALSE))</f>
        <v/>
      </c>
      <c r="S165">
        <f>IF(ISBLANK(HLOOKUP(S$1, m_preprocess!$1:$1048576, $D165, FALSE)), "", HLOOKUP(S$1, m_preprocess!$1:$1048576, $D165, FALSE))</f>
        <v>53.056472731423995</v>
      </c>
      <c r="T165" t="str">
        <f>IF(ISBLANK(HLOOKUP(T$1, m_preprocess!$1:$1048576, $D165, FALSE)), "", HLOOKUP(T$1, m_preprocess!$1:$1048576, $D165, FALSE))</f>
        <v/>
      </c>
      <c r="U165">
        <f>IF(ISBLANK(HLOOKUP(U$1, m_preprocess!$1:$1048576, $D165, FALSE)), "", HLOOKUP(U$1, m_preprocess!$1:$1048576, $D165, FALSE))</f>
        <v>66.830024384971793</v>
      </c>
      <c r="V165">
        <f>IF(ISBLANK(HLOOKUP(V$1, m_preprocess!$1:$1048576, $D165, FALSE)), "", HLOOKUP(V$1, m_preprocess!$1:$1048576, $D165, FALSE))</f>
        <v>411.7</v>
      </c>
      <c r="W165">
        <f>IF(ISBLANK(HLOOKUP(W$1, m_preprocess!$1:$1048576, $D165, FALSE)), "", HLOOKUP(W$1, m_preprocess!$1:$1048576, $D165, FALSE))</f>
        <v>62016.534169999999</v>
      </c>
      <c r="X165">
        <f>IF(ISBLANK(HLOOKUP(X$1, m_preprocess!$1:$1048576, $D165, FALSE)), "", HLOOKUP(X$1, m_preprocess!$1:$1048576, $D165, FALSE))</f>
        <v>100.52699693587044</v>
      </c>
      <c r="Y165">
        <f>IF(ISBLANK(HLOOKUP(Y$1, m_preprocess!$1:$1048576, $D165, FALSE)), "", HLOOKUP(Y$1, m_preprocess!$1:$1048576, $D165, FALSE))</f>
        <v>27.118077833678232</v>
      </c>
      <c r="Z165">
        <f>IF(ISBLANK(HLOOKUP(Z$1, m_preprocess!$1:$1048576, $D165, FALSE)), "", HLOOKUP(Z$1, m_preprocess!$1:$1048576, $D165, FALSE))</f>
        <v>45.246315667570997</v>
      </c>
      <c r="AA165">
        <f>IF(ISBLANK(HLOOKUP(AA$1, m_preprocess!$1:$1048576, $D165, FALSE)), "", HLOOKUP(AA$1, m_preprocess!$1:$1048576, $D165, FALSE))</f>
        <v>79.532185622739703</v>
      </c>
    </row>
    <row r="166" spans="1:27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49.9</v>
      </c>
      <c r="G166">
        <f>IF(ISBLANK(HLOOKUP(G$1, m_preprocess!$1:$1048576, $D166, FALSE)), "", HLOOKUP(G$1, m_preprocess!$1:$1048576, $D166, FALSE))</f>
        <v>54.229606134707801</v>
      </c>
      <c r="H166">
        <f>IF(ISBLANK(HLOOKUP(H$1, m_preprocess!$1:$1048576, $D166, FALSE)), "", HLOOKUP(H$1, m_preprocess!$1:$1048576, $D166, FALSE))</f>
        <v>9962.9263177257762</v>
      </c>
      <c r="I166">
        <f>IF(ISBLANK(HLOOKUP(I$1, m_preprocess!$1:$1048576, $D166, FALSE)), "", HLOOKUP(I$1, m_preprocess!$1:$1048576, $D166, FALSE))</f>
        <v>46154.477079515447</v>
      </c>
      <c r="J166">
        <f>IF(ISBLANK(HLOOKUP(J$1, m_preprocess!$1:$1048576, $D166, FALSE)), "", HLOOKUP(J$1, m_preprocess!$1:$1048576, $D166, FALSE))</f>
        <v>95.677325868576844</v>
      </c>
      <c r="K166">
        <f>IF(ISBLANK(HLOOKUP(K$1, m_preprocess!$1:$1048576, $D166, FALSE)), "", HLOOKUP(K$1, m_preprocess!$1:$1048576, $D166, FALSE))</f>
        <v>5193.7969148330449</v>
      </c>
      <c r="L166">
        <f>IF(ISBLANK(HLOOKUP(L$1, m_preprocess!$1:$1048576, $D166, FALSE)), "", HLOOKUP(L$1, m_preprocess!$1:$1048576, $D166, FALSE))</f>
        <v>3286.7496098437477</v>
      </c>
      <c r="M166">
        <f>IF(ISBLANK(HLOOKUP(M$1, m_preprocess!$1:$1048576, $D166, FALSE)), "", HLOOKUP(M$1, m_preprocess!$1:$1048576, $D166, FALSE))</f>
        <v>3529.6144341827385</v>
      </c>
      <c r="N166">
        <f>IF(ISBLANK(HLOOKUP(N$1, m_preprocess!$1:$1048576, $D166, FALSE)), "", HLOOKUP(N$1, m_preprocess!$1:$1048576, $D166, FALSE))</f>
        <v>867.36629334947077</v>
      </c>
      <c r="O166">
        <f>IF(ISBLANK(HLOOKUP(O$1, m_preprocess!$1:$1048576, $D166, FALSE)), "", HLOOKUP(O$1, m_preprocess!$1:$1048576, $D166, FALSE))</f>
        <v>2080.5092734414056</v>
      </c>
      <c r="P166">
        <f>IF(ISBLANK(HLOOKUP(P$1, m_preprocess!$1:$1048576, $D166, FALSE)), "", HLOOKUP(P$1, m_preprocess!$1:$1048576, $D166, FALSE))</f>
        <v>810.46221106193798</v>
      </c>
      <c r="Q166">
        <f>IF(ISBLANK(HLOOKUP(Q$1, m_preprocess!$1:$1048576, $D166, FALSE)), "", HLOOKUP(Q$1, m_preprocess!$1:$1048576, $D166, FALSE))</f>
        <v>4309.9456300000002</v>
      </c>
      <c r="R166" t="str">
        <f>IF(ISBLANK(HLOOKUP(R$1, m_preprocess!$1:$1048576, $D166, FALSE)), "", HLOOKUP(R$1, m_preprocess!$1:$1048576, $D166, FALSE))</f>
        <v/>
      </c>
      <c r="S166">
        <f>IF(ISBLANK(HLOOKUP(S$1, m_preprocess!$1:$1048576, $D166, FALSE)), "", HLOOKUP(S$1, m_preprocess!$1:$1048576, $D166, FALSE))</f>
        <v>56.814228239395121</v>
      </c>
      <c r="T166" t="str">
        <f>IF(ISBLANK(HLOOKUP(T$1, m_preprocess!$1:$1048576, $D166, FALSE)), "", HLOOKUP(T$1, m_preprocess!$1:$1048576, $D166, FALSE))</f>
        <v/>
      </c>
      <c r="U166">
        <f>IF(ISBLANK(HLOOKUP(U$1, m_preprocess!$1:$1048576, $D166, FALSE)), "", HLOOKUP(U$1, m_preprocess!$1:$1048576, $D166, FALSE))</f>
        <v>73.500409813463307</v>
      </c>
      <c r="V166">
        <f>IF(ISBLANK(HLOOKUP(V$1, m_preprocess!$1:$1048576, $D166, FALSE)), "", HLOOKUP(V$1, m_preprocess!$1:$1048576, $D166, FALSE))</f>
        <v>392.5</v>
      </c>
      <c r="W166">
        <f>IF(ISBLANK(HLOOKUP(W$1, m_preprocess!$1:$1048576, $D166, FALSE)), "", HLOOKUP(W$1, m_preprocess!$1:$1048576, $D166, FALSE))</f>
        <v>62519.325389999998</v>
      </c>
      <c r="X166">
        <f>IF(ISBLANK(HLOOKUP(X$1, m_preprocess!$1:$1048576, $D166, FALSE)), "", HLOOKUP(X$1, m_preprocess!$1:$1048576, $D166, FALSE))</f>
        <v>103.17053457636139</v>
      </c>
      <c r="Y166">
        <f>IF(ISBLANK(HLOOKUP(Y$1, m_preprocess!$1:$1048576, $D166, FALSE)), "", HLOOKUP(Y$1, m_preprocess!$1:$1048576, $D166, FALSE))</f>
        <v>27.997233349393898</v>
      </c>
      <c r="Z166">
        <f>IF(ISBLANK(HLOOKUP(Z$1, m_preprocess!$1:$1048576, $D166, FALSE)), "", HLOOKUP(Z$1, m_preprocess!$1:$1048576, $D166, FALSE))</f>
        <v>348.59438211116804</v>
      </c>
      <c r="AA166">
        <f>IF(ISBLANK(HLOOKUP(AA$1, m_preprocess!$1:$1048576, $D166, FALSE)), "", HLOOKUP(AA$1, m_preprocess!$1:$1048576, $D166, FALSE))</f>
        <v>79.545002615346363</v>
      </c>
    </row>
    <row r="167" spans="1:27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48.8</v>
      </c>
      <c r="G167">
        <f>IF(ISBLANK(HLOOKUP(G$1, m_preprocess!$1:$1048576, $D167, FALSE)), "", HLOOKUP(G$1, m_preprocess!$1:$1048576, $D167, FALSE))</f>
        <v>54.392261565264</v>
      </c>
      <c r="H167">
        <f>IF(ISBLANK(HLOOKUP(H$1, m_preprocess!$1:$1048576, $D167, FALSE)), "", HLOOKUP(H$1, m_preprocess!$1:$1048576, $D167, FALSE))</f>
        <v>9754.8367170931524</v>
      </c>
      <c r="I167">
        <f>IF(ISBLANK(HLOOKUP(I$1, m_preprocess!$1:$1048576, $D167, FALSE)), "", HLOOKUP(I$1, m_preprocess!$1:$1048576, $D167, FALSE))</f>
        <v>46113.876694109305</v>
      </c>
      <c r="J167">
        <f>IF(ISBLANK(HLOOKUP(J$1, m_preprocess!$1:$1048576, $D167, FALSE)), "", HLOOKUP(J$1, m_preprocess!$1:$1048576, $D167, FALSE))</f>
        <v>94.101957615621018</v>
      </c>
      <c r="K167">
        <f>IF(ISBLANK(HLOOKUP(K$1, m_preprocess!$1:$1048576, $D167, FALSE)), "", HLOOKUP(K$1, m_preprocess!$1:$1048576, $D167, FALSE))</f>
        <v>4672.9851873500247</v>
      </c>
      <c r="L167">
        <f>IF(ISBLANK(HLOOKUP(L$1, m_preprocess!$1:$1048576, $D167, FALSE)), "", HLOOKUP(L$1, m_preprocess!$1:$1048576, $D167, FALSE))</f>
        <v>2772.0052094468551</v>
      </c>
      <c r="M167">
        <f>IF(ISBLANK(HLOOKUP(M$1, m_preprocess!$1:$1048576, $D167, FALSE)), "", HLOOKUP(M$1, m_preprocess!$1:$1048576, $D167, FALSE))</f>
        <v>3474.2859401666692</v>
      </c>
      <c r="N167">
        <f>IF(ISBLANK(HLOOKUP(N$1, m_preprocess!$1:$1048576, $D167, FALSE)), "", HLOOKUP(N$1, m_preprocess!$1:$1048576, $D167, FALSE))</f>
        <v>1002.7026775501403</v>
      </c>
      <c r="O167">
        <f>IF(ISBLANK(HLOOKUP(O$1, m_preprocess!$1:$1048576, $D167, FALSE)), "", HLOOKUP(O$1, m_preprocess!$1:$1048576, $D167, FALSE))</f>
        <v>2062.9447697322721</v>
      </c>
      <c r="P167">
        <f>IF(ISBLANK(HLOOKUP(P$1, m_preprocess!$1:$1048576, $D167, FALSE)), "", HLOOKUP(P$1, m_preprocess!$1:$1048576, $D167, FALSE))</f>
        <v>659.86773900909441</v>
      </c>
      <c r="Q167">
        <f>IF(ISBLANK(HLOOKUP(Q$1, m_preprocess!$1:$1048576, $D167, FALSE)), "", HLOOKUP(Q$1, m_preprocess!$1:$1048576, $D167, FALSE))</f>
        <v>4562.8393770000002</v>
      </c>
      <c r="R167" t="str">
        <f>IF(ISBLANK(HLOOKUP(R$1, m_preprocess!$1:$1048576, $D167, FALSE)), "", HLOOKUP(R$1, m_preprocess!$1:$1048576, $D167, FALSE))</f>
        <v/>
      </c>
      <c r="S167">
        <f>IF(ISBLANK(HLOOKUP(S$1, m_preprocess!$1:$1048576, $D167, FALSE)), "", HLOOKUP(S$1, m_preprocess!$1:$1048576, $D167, FALSE))</f>
        <v>55.698102201384351</v>
      </c>
      <c r="T167" t="str">
        <f>IF(ISBLANK(HLOOKUP(T$1, m_preprocess!$1:$1048576, $D167, FALSE)), "", HLOOKUP(T$1, m_preprocess!$1:$1048576, $D167, FALSE))</f>
        <v/>
      </c>
      <c r="U167">
        <f>IF(ISBLANK(HLOOKUP(U$1, m_preprocess!$1:$1048576, $D167, FALSE)), "", HLOOKUP(U$1, m_preprocess!$1:$1048576, $D167, FALSE))</f>
        <v>69.865032941795306</v>
      </c>
      <c r="V167">
        <f>IF(ISBLANK(HLOOKUP(V$1, m_preprocess!$1:$1048576, $D167, FALSE)), "", HLOOKUP(V$1, m_preprocess!$1:$1048576, $D167, FALSE))</f>
        <v>490.5</v>
      </c>
      <c r="W167">
        <f>IF(ISBLANK(HLOOKUP(W$1, m_preprocess!$1:$1048576, $D167, FALSE)), "", HLOOKUP(W$1, m_preprocess!$1:$1048576, $D167, FALSE))</f>
        <v>63207.48459</v>
      </c>
      <c r="X167">
        <f>IF(ISBLANK(HLOOKUP(X$1, m_preprocess!$1:$1048576, $D167, FALSE)), "", HLOOKUP(X$1, m_preprocess!$1:$1048576, $D167, FALSE))</f>
        <v>102.90466621587591</v>
      </c>
      <c r="Y167">
        <f>IF(ISBLANK(HLOOKUP(Y$1, m_preprocess!$1:$1048576, $D167, FALSE)), "", HLOOKUP(Y$1, m_preprocess!$1:$1048576, $D167, FALSE))</f>
        <v>29.615388687641499</v>
      </c>
      <c r="Z167">
        <f>IF(ISBLANK(HLOOKUP(Z$1, m_preprocess!$1:$1048576, $D167, FALSE)), "", HLOOKUP(Z$1, m_preprocess!$1:$1048576, $D167, FALSE))</f>
        <v>-712.013822169229</v>
      </c>
      <c r="AA167">
        <f>IF(ISBLANK(HLOOKUP(AA$1, m_preprocess!$1:$1048576, $D167, FALSE)), "", HLOOKUP(AA$1, m_preprocess!$1:$1048576, $D167, FALSE))</f>
        <v>79.340846233111705</v>
      </c>
    </row>
    <row r="168" spans="1:27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49.8</v>
      </c>
      <c r="G168">
        <f>IF(ISBLANK(HLOOKUP(G$1, m_preprocess!$1:$1048576, $D168, FALSE)), "", HLOOKUP(G$1, m_preprocess!$1:$1048576, $D168, FALSE))</f>
        <v>53.770475041996001</v>
      </c>
      <c r="H168">
        <f>IF(ISBLANK(HLOOKUP(H$1, m_preprocess!$1:$1048576, $D168, FALSE)), "", HLOOKUP(H$1, m_preprocess!$1:$1048576, $D168, FALSE))</f>
        <v>9932.4829784542108</v>
      </c>
      <c r="I168">
        <f>IF(ISBLANK(HLOOKUP(I$1, m_preprocess!$1:$1048576, $D168, FALSE)), "", HLOOKUP(I$1, m_preprocess!$1:$1048576, $D168, FALSE))</f>
        <v>46610.557852319616</v>
      </c>
      <c r="J168">
        <f>IF(ISBLANK(HLOOKUP(J$1, m_preprocess!$1:$1048576, $D168, FALSE)), "", HLOOKUP(J$1, m_preprocess!$1:$1048576, $D168, FALSE))</f>
        <v>94.599429649204154</v>
      </c>
      <c r="K168">
        <f>IF(ISBLANK(HLOOKUP(K$1, m_preprocess!$1:$1048576, $D168, FALSE)), "", HLOOKUP(K$1, m_preprocess!$1:$1048576, $D168, FALSE))</f>
        <v>4538.1944264007006</v>
      </c>
      <c r="L168">
        <f>IF(ISBLANK(HLOOKUP(L$1, m_preprocess!$1:$1048576, $D168, FALSE)), "", HLOOKUP(L$1, m_preprocess!$1:$1048576, $D168, FALSE))</f>
        <v>2344.0132765343205</v>
      </c>
      <c r="M168">
        <f>IF(ISBLANK(HLOOKUP(M$1, m_preprocess!$1:$1048576, $D168, FALSE)), "", HLOOKUP(M$1, m_preprocess!$1:$1048576, $D168, FALSE))</f>
        <v>3531.3766362672545</v>
      </c>
      <c r="N168">
        <f>IF(ISBLANK(HLOOKUP(N$1, m_preprocess!$1:$1048576, $D168, FALSE)), "", HLOOKUP(N$1, m_preprocess!$1:$1048576, $D168, FALSE))</f>
        <v>959.44312341967566</v>
      </c>
      <c r="O168">
        <f>IF(ISBLANK(HLOOKUP(O$1, m_preprocess!$1:$1048576, $D168, FALSE)), "", HLOOKUP(O$1, m_preprocess!$1:$1048576, $D168, FALSE))</f>
        <v>2072.1073371197749</v>
      </c>
      <c r="P168">
        <f>IF(ISBLANK(HLOOKUP(P$1, m_preprocess!$1:$1048576, $D168, FALSE)), "", HLOOKUP(P$1, m_preprocess!$1:$1048576, $D168, FALSE))</f>
        <v>757.82157507651425</v>
      </c>
      <c r="Q168">
        <f>IF(ISBLANK(HLOOKUP(Q$1, m_preprocess!$1:$1048576, $D168, FALSE)), "", HLOOKUP(Q$1, m_preprocess!$1:$1048576, $D168, FALSE))</f>
        <v>4471.8304619999999</v>
      </c>
      <c r="R168" t="str">
        <f>IF(ISBLANK(HLOOKUP(R$1, m_preprocess!$1:$1048576, $D168, FALSE)), "", HLOOKUP(R$1, m_preprocess!$1:$1048576, $D168, FALSE))</f>
        <v/>
      </c>
      <c r="S168">
        <f>IF(ISBLANK(HLOOKUP(S$1, m_preprocess!$1:$1048576, $D168, FALSE)), "", HLOOKUP(S$1, m_preprocess!$1:$1048576, $D168, FALSE))</f>
        <v>55.984191940071838</v>
      </c>
      <c r="T168" t="str">
        <f>IF(ISBLANK(HLOOKUP(T$1, m_preprocess!$1:$1048576, $D168, FALSE)), "", HLOOKUP(T$1, m_preprocess!$1:$1048576, $D168, FALSE))</f>
        <v/>
      </c>
      <c r="U168">
        <f>IF(ISBLANK(HLOOKUP(U$1, m_preprocess!$1:$1048576, $D168, FALSE)), "", HLOOKUP(U$1, m_preprocess!$1:$1048576, $D168, FALSE))</f>
        <v>67.599609204995005</v>
      </c>
      <c r="V168">
        <f>IF(ISBLANK(HLOOKUP(V$1, m_preprocess!$1:$1048576, $D168, FALSE)), "", HLOOKUP(V$1, m_preprocess!$1:$1048576, $D168, FALSE))</f>
        <v>479</v>
      </c>
      <c r="W168">
        <f>IF(ISBLANK(HLOOKUP(W$1, m_preprocess!$1:$1048576, $D168, FALSE)), "", HLOOKUP(W$1, m_preprocess!$1:$1048576, $D168, FALSE))</f>
        <v>64563.986140000001</v>
      </c>
      <c r="X168">
        <f>IF(ISBLANK(HLOOKUP(X$1, m_preprocess!$1:$1048576, $D168, FALSE)), "", HLOOKUP(X$1, m_preprocess!$1:$1048576, $D168, FALSE))</f>
        <v>98.66143855277258</v>
      </c>
      <c r="Y168">
        <f>IF(ISBLANK(HLOOKUP(Y$1, m_preprocess!$1:$1048576, $D168, FALSE)), "", HLOOKUP(Y$1, m_preprocess!$1:$1048576, $D168, FALSE))</f>
        <v>31.247292184430574</v>
      </c>
      <c r="Z168">
        <f>IF(ISBLANK(HLOOKUP(Z$1, m_preprocess!$1:$1048576, $D168, FALSE)), "", HLOOKUP(Z$1, m_preprocess!$1:$1048576, $D168, FALSE))</f>
        <v>-1235.6671083282361</v>
      </c>
      <c r="AA168">
        <f>IF(ISBLANK(HLOOKUP(AA$1, m_preprocess!$1:$1048576, $D168, FALSE)), "", HLOOKUP(AA$1, m_preprocess!$1:$1048576, $D168, FALSE))</f>
        <v>79.207183310213694</v>
      </c>
    </row>
    <row r="169" spans="1:27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54.1</v>
      </c>
      <c r="G169">
        <f>IF(ISBLANK(HLOOKUP(G$1, m_preprocess!$1:$1048576, $D169, FALSE)), "", HLOOKUP(G$1, m_preprocess!$1:$1048576, $D169, FALSE))</f>
        <v>53.120655533269797</v>
      </c>
      <c r="H169">
        <f>IF(ISBLANK(HLOOKUP(H$1, m_preprocess!$1:$1048576, $D169, FALSE)), "", HLOOKUP(H$1, m_preprocess!$1:$1048576, $D169, FALSE))</f>
        <v>10821.970098071255</v>
      </c>
      <c r="I169">
        <f>IF(ISBLANK(HLOOKUP(I$1, m_preprocess!$1:$1048576, $D169, FALSE)), "", HLOOKUP(I$1, m_preprocess!$1:$1048576, $D169, FALSE))</f>
        <v>48175.368198956974</v>
      </c>
      <c r="J169">
        <f>IF(ISBLANK(HLOOKUP(J$1, m_preprocess!$1:$1048576, $D169, FALSE)), "", HLOOKUP(J$1, m_preprocess!$1:$1048576, $D169, FALSE))</f>
        <v>95.354842446211066</v>
      </c>
      <c r="K169">
        <f>IF(ISBLANK(HLOOKUP(K$1, m_preprocess!$1:$1048576, $D169, FALSE)), "", HLOOKUP(K$1, m_preprocess!$1:$1048576, $D169, FALSE))</f>
        <v>6610.0481521988559</v>
      </c>
      <c r="L169">
        <f>IF(ISBLANK(HLOOKUP(L$1, m_preprocess!$1:$1048576, $D169, FALSE)), "", HLOOKUP(L$1, m_preprocess!$1:$1048576, $D169, FALSE))</f>
        <v>4358.4446197796378</v>
      </c>
      <c r="M169">
        <f>IF(ISBLANK(HLOOKUP(M$1, m_preprocess!$1:$1048576, $D169, FALSE)), "", HLOOKUP(M$1, m_preprocess!$1:$1048576, $D169, FALSE))</f>
        <v>3278.456710437124</v>
      </c>
      <c r="N169">
        <f>IF(ISBLANK(HLOOKUP(N$1, m_preprocess!$1:$1048576, $D169, FALSE)), "", HLOOKUP(N$1, m_preprocess!$1:$1048576, $D169, FALSE))</f>
        <v>840.82444197236418</v>
      </c>
      <c r="O169">
        <f>IF(ISBLANK(HLOOKUP(O$1, m_preprocess!$1:$1048576, $D169, FALSE)), "", HLOOKUP(O$1, m_preprocess!$1:$1048576, $D169, FALSE))</f>
        <v>1951.4474172676184</v>
      </c>
      <c r="P169">
        <f>IF(ISBLANK(HLOOKUP(P$1, m_preprocess!$1:$1048576, $D169, FALSE)), "", HLOOKUP(P$1, m_preprocess!$1:$1048576, $D169, FALSE))</f>
        <v>715.38016112425146</v>
      </c>
      <c r="Q169">
        <f>IF(ISBLANK(HLOOKUP(Q$1, m_preprocess!$1:$1048576, $D169, FALSE)), "", HLOOKUP(Q$1, m_preprocess!$1:$1048576, $D169, FALSE))</f>
        <v>4729.781191</v>
      </c>
      <c r="R169" t="str">
        <f>IF(ISBLANK(HLOOKUP(R$1, m_preprocess!$1:$1048576, $D169, FALSE)), "", HLOOKUP(R$1, m_preprocess!$1:$1048576, $D169, FALSE))</f>
        <v/>
      </c>
      <c r="S169">
        <f>IF(ISBLANK(HLOOKUP(S$1, m_preprocess!$1:$1048576, $D169, FALSE)), "", HLOOKUP(S$1, m_preprocess!$1:$1048576, $D169, FALSE))</f>
        <v>70.585339411351285</v>
      </c>
      <c r="T169" t="str">
        <f>IF(ISBLANK(HLOOKUP(T$1, m_preprocess!$1:$1048576, $D169, FALSE)), "", HLOOKUP(T$1, m_preprocess!$1:$1048576, $D169, FALSE))</f>
        <v/>
      </c>
      <c r="U169">
        <f>IF(ISBLANK(HLOOKUP(U$1, m_preprocess!$1:$1048576, $D169, FALSE)), "", HLOOKUP(U$1, m_preprocess!$1:$1048576, $D169, FALSE))</f>
        <v>93.401542348456701</v>
      </c>
      <c r="V169">
        <f>IF(ISBLANK(HLOOKUP(V$1, m_preprocess!$1:$1048576, $D169, FALSE)), "", HLOOKUP(V$1, m_preprocess!$1:$1048576, $D169, FALSE))</f>
        <v>532.29999999999995</v>
      </c>
      <c r="W169">
        <f>IF(ISBLANK(HLOOKUP(W$1, m_preprocess!$1:$1048576, $D169, FALSE)), "", HLOOKUP(W$1, m_preprocess!$1:$1048576, $D169, FALSE))</f>
        <v>65846.871459999995</v>
      </c>
      <c r="X169">
        <f>IF(ISBLANK(HLOOKUP(X$1, m_preprocess!$1:$1048576, $D169, FALSE)), "", HLOOKUP(X$1, m_preprocess!$1:$1048576, $D169, FALSE))</f>
        <v>96.157245610082086</v>
      </c>
      <c r="Y169">
        <f>IF(ISBLANK(HLOOKUP(Y$1, m_preprocess!$1:$1048576, $D169, FALSE)), "", HLOOKUP(Y$1, m_preprocess!$1:$1048576, $D169, FALSE))</f>
        <v>33.375928991636684</v>
      </c>
      <c r="Z169">
        <f>IF(ISBLANK(HLOOKUP(Z$1, m_preprocess!$1:$1048576, $D169, FALSE)), "", HLOOKUP(Z$1, m_preprocess!$1:$1048576, $D169, FALSE))</f>
        <v>759.05284407929003</v>
      </c>
      <c r="AA169">
        <f>IF(ISBLANK(HLOOKUP(AA$1, m_preprocess!$1:$1048576, $D169, FALSE)), "", HLOOKUP(AA$1, m_preprocess!$1:$1048576, $D169, FALSE))</f>
        <v>79.284085265853662</v>
      </c>
    </row>
    <row r="170" spans="1:27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52</v>
      </c>
      <c r="G170">
        <f>IF(ISBLANK(HLOOKUP(G$1, m_preprocess!$1:$1048576, $D170, FALSE)), "", HLOOKUP(G$1, m_preprocess!$1:$1048576, $D170, FALSE))</f>
        <v>54.702359987693697</v>
      </c>
      <c r="H170">
        <f>IF(ISBLANK(HLOOKUP(H$1, m_preprocess!$1:$1048576, $D170, FALSE)), "", HLOOKUP(H$1, m_preprocess!$1:$1048576, $D170, FALSE))</f>
        <v>11055.218958188865</v>
      </c>
      <c r="I170">
        <f>IF(ISBLANK(HLOOKUP(I$1, m_preprocess!$1:$1048576, $D170, FALSE)), "", HLOOKUP(I$1, m_preprocess!$1:$1048576, $D170, FALSE))</f>
        <v>49228.502666594912</v>
      </c>
      <c r="J170">
        <f>IF(ISBLANK(HLOOKUP(J$1, m_preprocess!$1:$1048576, $D170, FALSE)), "", HLOOKUP(J$1, m_preprocess!$1:$1048576, $D170, FALSE))</f>
        <v>97.031402150488873</v>
      </c>
      <c r="K170">
        <f>IF(ISBLANK(HLOOKUP(K$1, m_preprocess!$1:$1048576, $D170, FALSE)), "", HLOOKUP(K$1, m_preprocess!$1:$1048576, $D170, FALSE))</f>
        <v>6720.4233845985509</v>
      </c>
      <c r="L170">
        <f>IF(ISBLANK(HLOOKUP(L$1, m_preprocess!$1:$1048576, $D170, FALSE)), "", HLOOKUP(L$1, m_preprocess!$1:$1048576, $D170, FALSE))</f>
        <v>3910.016325932917</v>
      </c>
      <c r="M170">
        <f>IF(ISBLANK(HLOOKUP(M$1, m_preprocess!$1:$1048576, $D170, FALSE)), "", HLOOKUP(M$1, m_preprocess!$1:$1048576, $D170, FALSE))</f>
        <v>3294.9692017076068</v>
      </c>
      <c r="N170">
        <f>IF(ISBLANK(HLOOKUP(N$1, m_preprocess!$1:$1048576, $D170, FALSE)), "", HLOOKUP(N$1, m_preprocess!$1:$1048576, $D170, FALSE))</f>
        <v>866.23150489567513</v>
      </c>
      <c r="O170">
        <f>IF(ISBLANK(HLOOKUP(O$1, m_preprocess!$1:$1048576, $D170, FALSE)), "", HLOOKUP(O$1, m_preprocess!$1:$1048576, $D170, FALSE))</f>
        <v>2068.8148684948283</v>
      </c>
      <c r="P170">
        <f>IF(ISBLANK(HLOOKUP(P$1, m_preprocess!$1:$1048576, $D170, FALSE)), "", HLOOKUP(P$1, m_preprocess!$1:$1048576, $D170, FALSE))</f>
        <v>605.58408220619788</v>
      </c>
      <c r="Q170">
        <f>IF(ISBLANK(HLOOKUP(Q$1, m_preprocess!$1:$1048576, $D170, FALSE)), "", HLOOKUP(Q$1, m_preprocess!$1:$1048576, $D170, FALSE))</f>
        <v>4760.3642900000004</v>
      </c>
      <c r="R170" t="str">
        <f>IF(ISBLANK(HLOOKUP(R$1, m_preprocess!$1:$1048576, $D170, FALSE)), "", HLOOKUP(R$1, m_preprocess!$1:$1048576, $D170, FALSE))</f>
        <v/>
      </c>
      <c r="S170">
        <f>IF(ISBLANK(HLOOKUP(S$1, m_preprocess!$1:$1048576, $D170, FALSE)), "", HLOOKUP(S$1, m_preprocess!$1:$1048576, $D170, FALSE))</f>
        <v>52.874680274382271</v>
      </c>
      <c r="T170" t="str">
        <f>IF(ISBLANK(HLOOKUP(T$1, m_preprocess!$1:$1048576, $D170, FALSE)), "", HLOOKUP(T$1, m_preprocess!$1:$1048576, $D170, FALSE))</f>
        <v/>
      </c>
      <c r="U170">
        <f>IF(ISBLANK(HLOOKUP(U$1, m_preprocess!$1:$1048576, $D170, FALSE)), "", HLOOKUP(U$1, m_preprocess!$1:$1048576, $D170, FALSE))</f>
        <v>66.261300447398099</v>
      </c>
      <c r="V170">
        <f>IF(ISBLANK(HLOOKUP(V$1, m_preprocess!$1:$1048576, $D170, FALSE)), "", HLOOKUP(V$1, m_preprocess!$1:$1048576, $D170, FALSE))</f>
        <v>445.2</v>
      </c>
      <c r="W170">
        <f>IF(ISBLANK(HLOOKUP(W$1, m_preprocess!$1:$1048576, $D170, FALSE)), "", HLOOKUP(W$1, m_preprocess!$1:$1048576, $D170, FALSE))</f>
        <v>66333.386469999998</v>
      </c>
      <c r="X170">
        <f>IF(ISBLANK(HLOOKUP(X$1, m_preprocess!$1:$1048576, $D170, FALSE)), "", HLOOKUP(X$1, m_preprocess!$1:$1048576, $D170, FALSE))</f>
        <v>88.952218481790084</v>
      </c>
      <c r="Y170">
        <f>IF(ISBLANK(HLOOKUP(Y$1, m_preprocess!$1:$1048576, $D170, FALSE)), "", HLOOKUP(Y$1, m_preprocess!$1:$1048576, $D170, FALSE))</f>
        <v>35.012269567122566</v>
      </c>
      <c r="Z170">
        <f>IF(ISBLANK(HLOOKUP(Z$1, m_preprocess!$1:$1048576, $D170, FALSE)), "", HLOOKUP(Z$1, m_preprocess!$1:$1048576, $D170, FALSE))</f>
        <v>-4711.7218791770601</v>
      </c>
      <c r="AA170">
        <f>IF(ISBLANK(HLOOKUP(AA$1, m_preprocess!$1:$1048576, $D170, FALSE)), "", HLOOKUP(AA$1, m_preprocess!$1:$1048576, $D170, FALSE))</f>
        <v>79.526692625908296</v>
      </c>
    </row>
    <row r="171" spans="1:27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50.4</v>
      </c>
      <c r="G171">
        <f>IF(ISBLANK(HLOOKUP(G$1, m_preprocess!$1:$1048576, $D171, FALSE)), "", HLOOKUP(G$1, m_preprocess!$1:$1048576, $D171, FALSE))</f>
        <v>57.919537171103897</v>
      </c>
      <c r="H171">
        <f>IF(ISBLANK(HLOOKUP(H$1, m_preprocess!$1:$1048576, $D171, FALSE)), "", HLOOKUP(H$1, m_preprocess!$1:$1048576, $D171, FALSE))</f>
        <v>11007.944665127081</v>
      </c>
      <c r="I171">
        <f>IF(ISBLANK(HLOOKUP(I$1, m_preprocess!$1:$1048576, $D171, FALSE)), "", HLOOKUP(I$1, m_preprocess!$1:$1048576, $D171, FALSE))</f>
        <v>49685.690317895504</v>
      </c>
      <c r="J171">
        <f>IF(ISBLANK(HLOOKUP(J$1, m_preprocess!$1:$1048576, $D171, FALSE)), "", HLOOKUP(J$1, m_preprocess!$1:$1048576, $D171, FALSE))</f>
        <v>98.172857019479679</v>
      </c>
      <c r="K171">
        <f>IF(ISBLANK(HLOOKUP(K$1, m_preprocess!$1:$1048576, $D171, FALSE)), "", HLOOKUP(K$1, m_preprocess!$1:$1048576, $D171, FALSE))</f>
        <v>6425.3866708714004</v>
      </c>
      <c r="L171">
        <f>IF(ISBLANK(HLOOKUP(L$1, m_preprocess!$1:$1048576, $D171, FALSE)), "", HLOOKUP(L$1, m_preprocess!$1:$1048576, $D171, FALSE))</f>
        <v>4052.0111063485033</v>
      </c>
      <c r="M171">
        <f>IF(ISBLANK(HLOOKUP(M$1, m_preprocess!$1:$1048576, $D171, FALSE)), "", HLOOKUP(M$1, m_preprocess!$1:$1048576, $D171, FALSE))</f>
        <v>3177.0596024008946</v>
      </c>
      <c r="N171">
        <f>IF(ISBLANK(HLOOKUP(N$1, m_preprocess!$1:$1048576, $D171, FALSE)), "", HLOOKUP(N$1, m_preprocess!$1:$1048576, $D171, FALSE))</f>
        <v>875.6643745430639</v>
      </c>
      <c r="O171">
        <f>IF(ISBLANK(HLOOKUP(O$1, m_preprocess!$1:$1048576, $D171, FALSE)), "", HLOOKUP(O$1, m_preprocess!$1:$1048576, $D171, FALSE))</f>
        <v>1943.3655160324925</v>
      </c>
      <c r="P171">
        <f>IF(ISBLANK(HLOOKUP(P$1, m_preprocess!$1:$1048576, $D171, FALSE)), "", HLOOKUP(P$1, m_preprocess!$1:$1048576, $D171, FALSE))</f>
        <v>587.77466675754135</v>
      </c>
      <c r="Q171">
        <f>IF(ISBLANK(HLOOKUP(Q$1, m_preprocess!$1:$1048576, $D171, FALSE)), "", HLOOKUP(Q$1, m_preprocess!$1:$1048576, $D171, FALSE))</f>
        <v>4310.8454599999995</v>
      </c>
      <c r="R171" t="str">
        <f>IF(ISBLANK(HLOOKUP(R$1, m_preprocess!$1:$1048576, $D171, FALSE)), "", HLOOKUP(R$1, m_preprocess!$1:$1048576, $D171, FALSE))</f>
        <v/>
      </c>
      <c r="S171">
        <f>IF(ISBLANK(HLOOKUP(S$1, m_preprocess!$1:$1048576, $D171, FALSE)), "", HLOOKUP(S$1, m_preprocess!$1:$1048576, $D171, FALSE))</f>
        <v>52.448788439241916</v>
      </c>
      <c r="T171" t="str">
        <f>IF(ISBLANK(HLOOKUP(T$1, m_preprocess!$1:$1048576, $D171, FALSE)), "", HLOOKUP(T$1, m_preprocess!$1:$1048576, $D171, FALSE))</f>
        <v/>
      </c>
      <c r="U171">
        <f>IF(ISBLANK(HLOOKUP(U$1, m_preprocess!$1:$1048576, $D171, FALSE)), "", HLOOKUP(U$1, m_preprocess!$1:$1048576, $D171, FALSE))</f>
        <v>67.083891688899698</v>
      </c>
      <c r="V171">
        <f>IF(ISBLANK(HLOOKUP(V$1, m_preprocess!$1:$1048576, $D171, FALSE)), "", HLOOKUP(V$1, m_preprocess!$1:$1048576, $D171, FALSE))</f>
        <v>388.8</v>
      </c>
      <c r="W171">
        <f>IF(ISBLANK(HLOOKUP(W$1, m_preprocess!$1:$1048576, $D171, FALSE)), "", HLOOKUP(W$1, m_preprocess!$1:$1048576, $D171, FALSE))</f>
        <v>67200.451520000002</v>
      </c>
      <c r="X171">
        <f>IF(ISBLANK(HLOOKUP(X$1, m_preprocess!$1:$1048576, $D171, FALSE)), "", HLOOKUP(X$1, m_preprocess!$1:$1048576, $D171, FALSE))</f>
        <v>88.597586747549514</v>
      </c>
      <c r="Y171">
        <f>IF(ISBLANK(HLOOKUP(Y$1, m_preprocess!$1:$1048576, $D171, FALSE)), "", HLOOKUP(Y$1, m_preprocess!$1:$1048576, $D171, FALSE))</f>
        <v>37.450822790501853</v>
      </c>
      <c r="Z171">
        <f>IF(ISBLANK(HLOOKUP(Z$1, m_preprocess!$1:$1048576, $D171, FALSE)), "", HLOOKUP(Z$1, m_preprocess!$1:$1048576, $D171, FALSE))</f>
        <v>-1673.9730360439769</v>
      </c>
      <c r="AA171">
        <f>IF(ISBLANK(HLOOKUP(AA$1, m_preprocess!$1:$1048576, $D171, FALSE)), "", HLOOKUP(AA$1, m_preprocess!$1:$1048576, $D171, FALSE))</f>
        <v>79.392114203538355</v>
      </c>
    </row>
    <row r="172" spans="1:27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48.4</v>
      </c>
      <c r="G172">
        <f>IF(ISBLANK(HLOOKUP(G$1, m_preprocess!$1:$1048576, $D172, FALSE)), "", HLOOKUP(G$1, m_preprocess!$1:$1048576, $D172, FALSE))</f>
        <v>58.9714223278283</v>
      </c>
      <c r="H172">
        <f>IF(ISBLANK(HLOOKUP(H$1, m_preprocess!$1:$1048576, $D172, FALSE)), "", HLOOKUP(H$1, m_preprocess!$1:$1048576, $D172, FALSE))</f>
        <v>11013.967754316951</v>
      </c>
      <c r="I172">
        <f>IF(ISBLANK(HLOOKUP(I$1, m_preprocess!$1:$1048576, $D172, FALSE)), "", HLOOKUP(I$1, m_preprocess!$1:$1048576, $D172, FALSE))</f>
        <v>50384.701153623995</v>
      </c>
      <c r="J172">
        <f>IF(ISBLANK(HLOOKUP(J$1, m_preprocess!$1:$1048576, $D172, FALSE)), "", HLOOKUP(J$1, m_preprocess!$1:$1048576, $D172, FALSE))</f>
        <v>97.843904668309989</v>
      </c>
      <c r="K172">
        <f>IF(ISBLANK(HLOOKUP(K$1, m_preprocess!$1:$1048576, $D172, FALSE)), "", HLOOKUP(K$1, m_preprocess!$1:$1048576, $D172, FALSE))</f>
        <v>6937.6818515320683</v>
      </c>
      <c r="L172">
        <f>IF(ISBLANK(HLOOKUP(L$1, m_preprocess!$1:$1048576, $D172, FALSE)), "", HLOOKUP(L$1, m_preprocess!$1:$1048576, $D172, FALSE))</f>
        <v>4314.2927672240648</v>
      </c>
      <c r="M172">
        <f>IF(ISBLANK(HLOOKUP(M$1, m_preprocess!$1:$1048576, $D172, FALSE)), "", HLOOKUP(M$1, m_preprocess!$1:$1048576, $D172, FALSE))</f>
        <v>3757.0269486874859</v>
      </c>
      <c r="N172">
        <f>IF(ISBLANK(HLOOKUP(N$1, m_preprocess!$1:$1048576, $D172, FALSE)), "", HLOOKUP(N$1, m_preprocess!$1:$1048576, $D172, FALSE))</f>
        <v>924.12209640102458</v>
      </c>
      <c r="O172">
        <f>IF(ISBLANK(HLOOKUP(O$1, m_preprocess!$1:$1048576, $D172, FALSE)), "", HLOOKUP(O$1, m_preprocess!$1:$1048576, $D172, FALSE))</f>
        <v>2380.9363612846264</v>
      </c>
      <c r="P172">
        <f>IF(ISBLANK(HLOOKUP(P$1, m_preprocess!$1:$1048576, $D172, FALSE)), "", HLOOKUP(P$1, m_preprocess!$1:$1048576, $D172, FALSE))</f>
        <v>722.17440620549326</v>
      </c>
      <c r="Q172">
        <f>IF(ISBLANK(HLOOKUP(Q$1, m_preprocess!$1:$1048576, $D172, FALSE)), "", HLOOKUP(Q$1, m_preprocess!$1:$1048576, $D172, FALSE))</f>
        <v>4891.4988400000002</v>
      </c>
      <c r="R172" t="str">
        <f>IF(ISBLANK(HLOOKUP(R$1, m_preprocess!$1:$1048576, $D172, FALSE)), "", HLOOKUP(R$1, m_preprocess!$1:$1048576, $D172, FALSE))</f>
        <v/>
      </c>
      <c r="S172">
        <f>IF(ISBLANK(HLOOKUP(S$1, m_preprocess!$1:$1048576, $D172, FALSE)), "", HLOOKUP(S$1, m_preprocess!$1:$1048576, $D172, FALSE))</f>
        <v>60.623616784060552</v>
      </c>
      <c r="T172" t="str">
        <f>IF(ISBLANK(HLOOKUP(T$1, m_preprocess!$1:$1048576, $D172, FALSE)), "", HLOOKUP(T$1, m_preprocess!$1:$1048576, $D172, FALSE))</f>
        <v/>
      </c>
      <c r="U172">
        <f>IF(ISBLANK(HLOOKUP(U$1, m_preprocess!$1:$1048576, $D172, FALSE)), "", HLOOKUP(U$1, m_preprocess!$1:$1048576, $D172, FALSE))</f>
        <v>77.076349471939807</v>
      </c>
      <c r="V172">
        <f>IF(ISBLANK(HLOOKUP(V$1, m_preprocess!$1:$1048576, $D172, FALSE)), "", HLOOKUP(V$1, m_preprocess!$1:$1048576, $D172, FALSE))</f>
        <v>498.1</v>
      </c>
      <c r="W172">
        <f>IF(ISBLANK(HLOOKUP(W$1, m_preprocess!$1:$1048576, $D172, FALSE)), "", HLOOKUP(W$1, m_preprocess!$1:$1048576, $D172, FALSE))</f>
        <v>67727.891770000002</v>
      </c>
      <c r="X172">
        <f>IF(ISBLANK(HLOOKUP(X$1, m_preprocess!$1:$1048576, $D172, FALSE)), "", HLOOKUP(X$1, m_preprocess!$1:$1048576, $D172, FALSE))</f>
        <v>93.123615941040981</v>
      </c>
      <c r="Y172">
        <f>IF(ISBLANK(HLOOKUP(Y$1, m_preprocess!$1:$1048576, $D172, FALSE)), "", HLOOKUP(Y$1, m_preprocess!$1:$1048576, $D172, FALSE))</f>
        <v>36.341391519662288</v>
      </c>
      <c r="Z172">
        <f>IF(ISBLANK(HLOOKUP(Z$1, m_preprocess!$1:$1048576, $D172, FALSE)), "", HLOOKUP(Z$1, m_preprocess!$1:$1048576, $D172, FALSE))</f>
        <v>384.1301827563201</v>
      </c>
      <c r="AA172">
        <f>IF(ISBLANK(HLOOKUP(AA$1, m_preprocess!$1:$1048576, $D172, FALSE)), "", HLOOKUP(AA$1, m_preprocess!$1:$1048576, $D172, FALSE))</f>
        <v>79.73084900814294</v>
      </c>
    </row>
    <row r="173" spans="1:27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49.4</v>
      </c>
      <c r="G173">
        <f>IF(ISBLANK(HLOOKUP(G$1, m_preprocess!$1:$1048576, $D173, FALSE)), "", HLOOKUP(G$1, m_preprocess!$1:$1048576, $D173, FALSE))</f>
        <v>54.617260882270401</v>
      </c>
      <c r="H173">
        <f>IF(ISBLANK(HLOOKUP(H$1, m_preprocess!$1:$1048576, $D173, FALSE)), "", HLOOKUP(H$1, m_preprocess!$1:$1048576, $D173, FALSE))</f>
        <v>11218.449300834474</v>
      </c>
      <c r="I173">
        <f>IF(ISBLANK(HLOOKUP(I$1, m_preprocess!$1:$1048576, $D173, FALSE)), "", HLOOKUP(I$1, m_preprocess!$1:$1048576, $D173, FALSE))</f>
        <v>50894.646744008758</v>
      </c>
      <c r="J173">
        <f>IF(ISBLANK(HLOOKUP(J$1, m_preprocess!$1:$1048576, $D173, FALSE)), "", HLOOKUP(J$1, m_preprocess!$1:$1048576, $D173, FALSE))</f>
        <v>97.725116450984387</v>
      </c>
      <c r="K173">
        <f>IF(ISBLANK(HLOOKUP(K$1, m_preprocess!$1:$1048576, $D173, FALSE)), "", HLOOKUP(K$1, m_preprocess!$1:$1048576, $D173, FALSE))</f>
        <v>6398.3237364950601</v>
      </c>
      <c r="L173">
        <f>IF(ISBLANK(HLOOKUP(L$1, m_preprocess!$1:$1048576, $D173, FALSE)), "", HLOOKUP(L$1, m_preprocess!$1:$1048576, $D173, FALSE))</f>
        <v>4026.8555613242052</v>
      </c>
      <c r="M173">
        <f>IF(ISBLANK(HLOOKUP(M$1, m_preprocess!$1:$1048576, $D173, FALSE)), "", HLOOKUP(M$1, m_preprocess!$1:$1048576, $D173, FALSE))</f>
        <v>3412.5354111483643</v>
      </c>
      <c r="N173">
        <f>IF(ISBLANK(HLOOKUP(N$1, m_preprocess!$1:$1048576, $D173, FALSE)), "", HLOOKUP(N$1, m_preprocess!$1:$1048576, $D173, FALSE))</f>
        <v>782.28655418111271</v>
      </c>
      <c r="O173">
        <f>IF(ISBLANK(HLOOKUP(O$1, m_preprocess!$1:$1048576, $D173, FALSE)), "", HLOOKUP(O$1, m_preprocess!$1:$1048576, $D173, FALSE))</f>
        <v>2202.7291624987224</v>
      </c>
      <c r="P173">
        <f>IF(ISBLANK(HLOOKUP(P$1, m_preprocess!$1:$1048576, $D173, FALSE)), "", HLOOKUP(P$1, m_preprocess!$1:$1048576, $D173, FALSE))</f>
        <v>653.62682442663174</v>
      </c>
      <c r="Q173">
        <f>IF(ISBLANK(HLOOKUP(Q$1, m_preprocess!$1:$1048576, $D173, FALSE)), "", HLOOKUP(Q$1, m_preprocess!$1:$1048576, $D173, FALSE))</f>
        <v>4635.5693799999999</v>
      </c>
      <c r="R173" t="str">
        <f>IF(ISBLANK(HLOOKUP(R$1, m_preprocess!$1:$1048576, $D173, FALSE)), "", HLOOKUP(R$1, m_preprocess!$1:$1048576, $D173, FALSE))</f>
        <v/>
      </c>
      <c r="S173">
        <f>IF(ISBLANK(HLOOKUP(S$1, m_preprocess!$1:$1048576, $D173, FALSE)), "", HLOOKUP(S$1, m_preprocess!$1:$1048576, $D173, FALSE))</f>
        <v>56.271303558214392</v>
      </c>
      <c r="T173" t="str">
        <f>IF(ISBLANK(HLOOKUP(T$1, m_preprocess!$1:$1048576, $D173, FALSE)), "", HLOOKUP(T$1, m_preprocess!$1:$1048576, $D173, FALSE))</f>
        <v/>
      </c>
      <c r="U173">
        <f>IF(ISBLANK(HLOOKUP(U$1, m_preprocess!$1:$1048576, $D173, FALSE)), "", HLOOKUP(U$1, m_preprocess!$1:$1048576, $D173, FALSE))</f>
        <v>72.112254289258203</v>
      </c>
      <c r="V173">
        <f>IF(ISBLANK(HLOOKUP(V$1, m_preprocess!$1:$1048576, $D173, FALSE)), "", HLOOKUP(V$1, m_preprocess!$1:$1048576, $D173, FALSE))</f>
        <v>454.9</v>
      </c>
      <c r="W173">
        <f>IF(ISBLANK(HLOOKUP(W$1, m_preprocess!$1:$1048576, $D173, FALSE)), "", HLOOKUP(W$1, m_preprocess!$1:$1048576, $D173, FALSE))</f>
        <v>68444.910969999997</v>
      </c>
      <c r="X173">
        <f>IF(ISBLANK(HLOOKUP(X$1, m_preprocess!$1:$1048576, $D173, FALSE)), "", HLOOKUP(X$1, m_preprocess!$1:$1048576, $D173, FALSE))</f>
        <v>102.05795961245575</v>
      </c>
      <c r="Y173">
        <f>IF(ISBLANK(HLOOKUP(Y$1, m_preprocess!$1:$1048576, $D173, FALSE)), "", HLOOKUP(Y$1, m_preprocess!$1:$1048576, $D173, FALSE))</f>
        <v>38.371725144186748</v>
      </c>
      <c r="Z173">
        <f>IF(ISBLANK(HLOOKUP(Z$1, m_preprocess!$1:$1048576, $D173, FALSE)), "", HLOOKUP(Z$1, m_preprocess!$1:$1048576, $D173, FALSE))</f>
        <v>1125.2331631033271</v>
      </c>
      <c r="AA173">
        <f>IF(ISBLANK(HLOOKUP(AA$1, m_preprocess!$1:$1048576, $D173, FALSE)), "", HLOOKUP(AA$1, m_preprocess!$1:$1048576, $D173, FALSE))</f>
        <v>80.189514243566975</v>
      </c>
    </row>
    <row r="174" spans="1:27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46.7</v>
      </c>
      <c r="G174">
        <f>IF(ISBLANK(HLOOKUP(G$1, m_preprocess!$1:$1048576, $D174, FALSE)), "", HLOOKUP(G$1, m_preprocess!$1:$1048576, $D174, FALSE))</f>
        <v>55.889676348751998</v>
      </c>
      <c r="H174">
        <f>IF(ISBLANK(HLOOKUP(H$1, m_preprocess!$1:$1048576, $D174, FALSE)), "", HLOOKUP(H$1, m_preprocess!$1:$1048576, $D174, FALSE))</f>
        <v>11214.729476222705</v>
      </c>
      <c r="I174">
        <f>IF(ISBLANK(HLOOKUP(I$1, m_preprocess!$1:$1048576, $D174, FALSE)), "", HLOOKUP(I$1, m_preprocess!$1:$1048576, $D174, FALSE))</f>
        <v>51385.811166526721</v>
      </c>
      <c r="J174">
        <f>IF(ISBLANK(HLOOKUP(J$1, m_preprocess!$1:$1048576, $D174, FALSE)), "", HLOOKUP(J$1, m_preprocess!$1:$1048576, $D174, FALSE))</f>
        <v>95.517494455330848</v>
      </c>
      <c r="K174">
        <f>IF(ISBLANK(HLOOKUP(K$1, m_preprocess!$1:$1048576, $D174, FALSE)), "", HLOOKUP(K$1, m_preprocess!$1:$1048576, $D174, FALSE))</f>
        <v>6595.8785352732975</v>
      </c>
      <c r="L174">
        <f>IF(ISBLANK(HLOOKUP(L$1, m_preprocess!$1:$1048576, $D174, FALSE)), "", HLOOKUP(L$1, m_preprocess!$1:$1048576, $D174, FALSE))</f>
        <v>4163.1213075979022</v>
      </c>
      <c r="M174">
        <f>IF(ISBLANK(HLOOKUP(M$1, m_preprocess!$1:$1048576, $D174, FALSE)), "", HLOOKUP(M$1, m_preprocess!$1:$1048576, $D174, FALSE))</f>
        <v>3972.9958558655348</v>
      </c>
      <c r="N174">
        <f>IF(ISBLANK(HLOOKUP(N$1, m_preprocess!$1:$1048576, $D174, FALSE)), "", HLOOKUP(N$1, m_preprocess!$1:$1048576, $D174, FALSE))</f>
        <v>919.68980678228809</v>
      </c>
      <c r="O174">
        <f>IF(ISBLANK(HLOOKUP(O$1, m_preprocess!$1:$1048576, $D174, FALSE)), "", HLOOKUP(O$1, m_preprocess!$1:$1048576, $D174, FALSE))</f>
        <v>2553.3626427476333</v>
      </c>
      <c r="P174">
        <f>IF(ISBLANK(HLOOKUP(P$1, m_preprocess!$1:$1048576, $D174, FALSE)), "", HLOOKUP(P$1, m_preprocess!$1:$1048576, $D174, FALSE))</f>
        <v>770.97318054293635</v>
      </c>
      <c r="Q174">
        <f>IF(ISBLANK(HLOOKUP(Q$1, m_preprocess!$1:$1048576, $D174, FALSE)), "", HLOOKUP(Q$1, m_preprocess!$1:$1048576, $D174, FALSE))</f>
        <v>4777.1447900000003</v>
      </c>
      <c r="R174" t="str">
        <f>IF(ISBLANK(HLOOKUP(R$1, m_preprocess!$1:$1048576, $D174, FALSE)), "", HLOOKUP(R$1, m_preprocess!$1:$1048576, $D174, FALSE))</f>
        <v/>
      </c>
      <c r="S174">
        <f>IF(ISBLANK(HLOOKUP(S$1, m_preprocess!$1:$1048576, $D174, FALSE)), "", HLOOKUP(S$1, m_preprocess!$1:$1048576, $D174, FALSE))</f>
        <v>57.208625659385518</v>
      </c>
      <c r="T174" t="str">
        <f>IF(ISBLANK(HLOOKUP(T$1, m_preprocess!$1:$1048576, $D174, FALSE)), "", HLOOKUP(T$1, m_preprocess!$1:$1048576, $D174, FALSE))</f>
        <v/>
      </c>
      <c r="U174">
        <f>IF(ISBLANK(HLOOKUP(U$1, m_preprocess!$1:$1048576, $D174, FALSE)), "", HLOOKUP(U$1, m_preprocess!$1:$1048576, $D174, FALSE))</f>
        <v>71.667599639015293</v>
      </c>
      <c r="V174">
        <f>IF(ISBLANK(HLOOKUP(V$1, m_preprocess!$1:$1048576, $D174, FALSE)), "", HLOOKUP(V$1, m_preprocess!$1:$1048576, $D174, FALSE))</f>
        <v>476.1</v>
      </c>
      <c r="W174">
        <f>IF(ISBLANK(HLOOKUP(W$1, m_preprocess!$1:$1048576, $D174, FALSE)), "", HLOOKUP(W$1, m_preprocess!$1:$1048576, $D174, FALSE))</f>
        <v>69079.919540000003</v>
      </c>
      <c r="X174">
        <f>IF(ISBLANK(HLOOKUP(X$1, m_preprocess!$1:$1048576, $D174, FALSE)), "", HLOOKUP(X$1, m_preprocess!$1:$1048576, $D174, FALSE))</f>
        <v>100.06002108991635</v>
      </c>
      <c r="Y174">
        <f>IF(ISBLANK(HLOOKUP(Y$1, m_preprocess!$1:$1048576, $D174, FALSE)), "", HLOOKUP(Y$1, m_preprocess!$1:$1048576, $D174, FALSE))</f>
        <v>39.837994350969616</v>
      </c>
      <c r="Z174">
        <f>IF(ISBLANK(HLOOKUP(Z$1, m_preprocess!$1:$1048576, $D174, FALSE)), "", HLOOKUP(Z$1, m_preprocess!$1:$1048576, $D174, FALSE))</f>
        <v>-1878.42487354079</v>
      </c>
      <c r="AA174">
        <f>IF(ISBLANK(HLOOKUP(AA$1, m_preprocess!$1:$1048576, $D174, FALSE)), "", HLOOKUP(AA$1, m_preprocess!$1:$1048576, $D174, FALSE))</f>
        <v>80.687545956282904</v>
      </c>
    </row>
    <row r="175" spans="1:27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46.2</v>
      </c>
      <c r="G175">
        <f>IF(ISBLANK(HLOOKUP(G$1, m_preprocess!$1:$1048576, $D175, FALSE)), "", HLOOKUP(G$1, m_preprocess!$1:$1048576, $D175, FALSE))</f>
        <v>56.691048080244798</v>
      </c>
      <c r="H175">
        <f>IF(ISBLANK(HLOOKUP(H$1, m_preprocess!$1:$1048576, $D175, FALSE)), "", HLOOKUP(H$1, m_preprocess!$1:$1048576, $D175, FALSE))</f>
        <v>11164.879820095626</v>
      </c>
      <c r="I175">
        <f>IF(ISBLANK(HLOOKUP(I$1, m_preprocess!$1:$1048576, $D175, FALSE)), "", HLOOKUP(I$1, m_preprocess!$1:$1048576, $D175, FALSE))</f>
        <v>51807.884177036962</v>
      </c>
      <c r="J175">
        <f>IF(ISBLANK(HLOOKUP(J$1, m_preprocess!$1:$1048576, $D175, FALSE)), "", HLOOKUP(J$1, m_preprocess!$1:$1048576, $D175, FALSE))</f>
        <v>95.539996968004615</v>
      </c>
      <c r="K175">
        <f>IF(ISBLANK(HLOOKUP(K$1, m_preprocess!$1:$1048576, $D175, FALSE)), "", HLOOKUP(K$1, m_preprocess!$1:$1048576, $D175, FALSE))</f>
        <v>6220.037397310819</v>
      </c>
      <c r="L175">
        <f>IF(ISBLANK(HLOOKUP(L$1, m_preprocess!$1:$1048576, $D175, FALSE)), "", HLOOKUP(L$1, m_preprocess!$1:$1048576, $D175, FALSE))</f>
        <v>3994.2500101325527</v>
      </c>
      <c r="M175">
        <f>IF(ISBLANK(HLOOKUP(M$1, m_preprocess!$1:$1048576, $D175, FALSE)), "", HLOOKUP(M$1, m_preprocess!$1:$1048576, $D175, FALSE))</f>
        <v>3589.7388835663264</v>
      </c>
      <c r="N175">
        <f>IF(ISBLANK(HLOOKUP(N$1, m_preprocess!$1:$1048576, $D175, FALSE)), "", HLOOKUP(N$1, m_preprocess!$1:$1048576, $D175, FALSE))</f>
        <v>864.71668008258769</v>
      </c>
      <c r="O175">
        <f>IF(ISBLANK(HLOOKUP(O$1, m_preprocess!$1:$1048576, $D175, FALSE)), "", HLOOKUP(O$1, m_preprocess!$1:$1048576, $D175, FALSE))</f>
        <v>2320.2868013209754</v>
      </c>
      <c r="P175">
        <f>IF(ISBLANK(HLOOKUP(P$1, m_preprocess!$1:$1048576, $D175, FALSE)), "", HLOOKUP(P$1, m_preprocess!$1:$1048576, $D175, FALSE))</f>
        <v>662.16313072001697</v>
      </c>
      <c r="Q175">
        <f>IF(ISBLANK(HLOOKUP(Q$1, m_preprocess!$1:$1048576, $D175, FALSE)), "", HLOOKUP(Q$1, m_preprocess!$1:$1048576, $D175, FALSE))</f>
        <v>4705.0791399999998</v>
      </c>
      <c r="R175" t="str">
        <f>IF(ISBLANK(HLOOKUP(R$1, m_preprocess!$1:$1048576, $D175, FALSE)), "", HLOOKUP(R$1, m_preprocess!$1:$1048576, $D175, FALSE))</f>
        <v/>
      </c>
      <c r="S175">
        <f>IF(ISBLANK(HLOOKUP(S$1, m_preprocess!$1:$1048576, $D175, FALSE)), "", HLOOKUP(S$1, m_preprocess!$1:$1048576, $D175, FALSE))</f>
        <v>57.728911802050902</v>
      </c>
      <c r="T175" t="str">
        <f>IF(ISBLANK(HLOOKUP(T$1, m_preprocess!$1:$1048576, $D175, FALSE)), "", HLOOKUP(T$1, m_preprocess!$1:$1048576, $D175, FALSE))</f>
        <v/>
      </c>
      <c r="U175">
        <f>IF(ISBLANK(HLOOKUP(U$1, m_preprocess!$1:$1048576, $D175, FALSE)), "", HLOOKUP(U$1, m_preprocess!$1:$1048576, $D175, FALSE))</f>
        <v>72.445700202591198</v>
      </c>
      <c r="V175">
        <f>IF(ISBLANK(HLOOKUP(V$1, m_preprocess!$1:$1048576, $D175, FALSE)), "", HLOOKUP(V$1, m_preprocess!$1:$1048576, $D175, FALSE))</f>
        <v>457.9</v>
      </c>
      <c r="W175">
        <f>IF(ISBLANK(HLOOKUP(W$1, m_preprocess!$1:$1048576, $D175, FALSE)), "", HLOOKUP(W$1, m_preprocess!$1:$1048576, $D175, FALSE))</f>
        <v>69439.255399999995</v>
      </c>
      <c r="X175">
        <f>IF(ISBLANK(HLOOKUP(X$1, m_preprocess!$1:$1048576, $D175, FALSE)), "", HLOOKUP(X$1, m_preprocess!$1:$1048576, $D175, FALSE))</f>
        <v>97.80840467940267</v>
      </c>
      <c r="Y175">
        <f>IF(ISBLANK(HLOOKUP(Y$1, m_preprocess!$1:$1048576, $D175, FALSE)), "", HLOOKUP(Y$1, m_preprocess!$1:$1048576, $D175, FALSE))</f>
        <v>41.340478584786574</v>
      </c>
      <c r="Z175">
        <f>IF(ISBLANK(HLOOKUP(Z$1, m_preprocess!$1:$1048576, $D175, FALSE)), "", HLOOKUP(Z$1, m_preprocess!$1:$1048576, $D175, FALSE))</f>
        <v>1793.353824388174</v>
      </c>
      <c r="AA175">
        <f>IF(ISBLANK(HLOOKUP(AA$1, m_preprocess!$1:$1048576, $D175, FALSE)), "", HLOOKUP(AA$1, m_preprocess!$1:$1048576, $D175, FALSE))</f>
        <v>81.441002021660111</v>
      </c>
    </row>
    <row r="176" spans="1:27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43.3</v>
      </c>
      <c r="G176">
        <f>IF(ISBLANK(HLOOKUP(G$1, m_preprocess!$1:$1048576, $D176, FALSE)), "", HLOOKUP(G$1, m_preprocess!$1:$1048576, $D176, FALSE))</f>
        <v>56.3182835618111</v>
      </c>
      <c r="H176">
        <f>IF(ISBLANK(HLOOKUP(H$1, m_preprocess!$1:$1048576, $D176, FALSE)), "", HLOOKUP(H$1, m_preprocess!$1:$1048576, $D176, FALSE))</f>
        <v>11099.043047612146</v>
      </c>
      <c r="I176">
        <f>IF(ISBLANK(HLOOKUP(I$1, m_preprocess!$1:$1048576, $D176, FALSE)), "", HLOOKUP(I$1, m_preprocess!$1:$1048576, $D176, FALSE))</f>
        <v>51950.516106540672</v>
      </c>
      <c r="J176">
        <f>IF(ISBLANK(HLOOKUP(J$1, m_preprocess!$1:$1048576, $D176, FALSE)), "", HLOOKUP(J$1, m_preprocess!$1:$1048576, $D176, FALSE))</f>
        <v>94.35504206712406</v>
      </c>
      <c r="K176">
        <f>IF(ISBLANK(HLOOKUP(K$1, m_preprocess!$1:$1048576, $D176, FALSE)), "", HLOOKUP(K$1, m_preprocess!$1:$1048576, $D176, FALSE))</f>
        <v>5504.6049962162824</v>
      </c>
      <c r="L176">
        <f>IF(ISBLANK(HLOOKUP(L$1, m_preprocess!$1:$1048576, $D176, FALSE)), "", HLOOKUP(L$1, m_preprocess!$1:$1048576, $D176, FALSE))</f>
        <v>3218.9738438330737</v>
      </c>
      <c r="M176">
        <f>IF(ISBLANK(HLOOKUP(M$1, m_preprocess!$1:$1048576, $D176, FALSE)), "", HLOOKUP(M$1, m_preprocess!$1:$1048576, $D176, FALSE))</f>
        <v>3830.182813764628</v>
      </c>
      <c r="N176">
        <f>IF(ISBLANK(HLOOKUP(N$1, m_preprocess!$1:$1048576, $D176, FALSE)), "", HLOOKUP(N$1, m_preprocess!$1:$1048576, $D176, FALSE))</f>
        <v>945.62491844300814</v>
      </c>
      <c r="O176">
        <f>IF(ISBLANK(HLOOKUP(O$1, m_preprocess!$1:$1048576, $D176, FALSE)), "", HLOOKUP(O$1, m_preprocess!$1:$1048576, $D176, FALSE))</f>
        <v>2508.6746151186899</v>
      </c>
      <c r="P176">
        <f>IF(ISBLANK(HLOOKUP(P$1, m_preprocess!$1:$1048576, $D176, FALSE)), "", HLOOKUP(P$1, m_preprocess!$1:$1048576, $D176, FALSE))</f>
        <v>646.04909362324008</v>
      </c>
      <c r="Q176">
        <f>IF(ISBLANK(HLOOKUP(Q$1, m_preprocess!$1:$1048576, $D176, FALSE)), "", HLOOKUP(Q$1, m_preprocess!$1:$1048576, $D176, FALSE))</f>
        <v>4692.5632400000004</v>
      </c>
      <c r="R176" t="str">
        <f>IF(ISBLANK(HLOOKUP(R$1, m_preprocess!$1:$1048576, $D176, FALSE)), "", HLOOKUP(R$1, m_preprocess!$1:$1048576, $D176, FALSE))</f>
        <v/>
      </c>
      <c r="S176">
        <f>IF(ISBLANK(HLOOKUP(S$1, m_preprocess!$1:$1048576, $D176, FALSE)), "", HLOOKUP(S$1, m_preprocess!$1:$1048576, $D176, FALSE))</f>
        <v>55.194668688708674</v>
      </c>
      <c r="T176" t="str">
        <f>IF(ISBLANK(HLOOKUP(T$1, m_preprocess!$1:$1048576, $D176, FALSE)), "", HLOOKUP(T$1, m_preprocess!$1:$1048576, $D176, FALSE))</f>
        <v/>
      </c>
      <c r="U176">
        <f>IF(ISBLANK(HLOOKUP(U$1, m_preprocess!$1:$1048576, $D176, FALSE)), "", HLOOKUP(U$1, m_preprocess!$1:$1048576, $D176, FALSE))</f>
        <v>71.883085088625805</v>
      </c>
      <c r="V176">
        <f>IF(ISBLANK(HLOOKUP(V$1, m_preprocess!$1:$1048576, $D176, FALSE)), "", HLOOKUP(V$1, m_preprocess!$1:$1048576, $D176, FALSE))</f>
        <v>451.8</v>
      </c>
      <c r="W176">
        <f>IF(ISBLANK(HLOOKUP(W$1, m_preprocess!$1:$1048576, $D176, FALSE)), "", HLOOKUP(W$1, m_preprocess!$1:$1048576, $D176, FALSE))</f>
        <v>69655.278489999997</v>
      </c>
      <c r="X176">
        <f>IF(ISBLANK(HLOOKUP(X$1, m_preprocess!$1:$1048576, $D176, FALSE)), "", HLOOKUP(X$1, m_preprocess!$1:$1048576, $D176, FALSE))</f>
        <v>101.72618203673524</v>
      </c>
      <c r="Y176">
        <f>IF(ISBLANK(HLOOKUP(Y$1, m_preprocess!$1:$1048576, $D176, FALSE)), "", HLOOKUP(Y$1, m_preprocess!$1:$1048576, $D176, FALSE))</f>
        <v>41.127528848962982</v>
      </c>
      <c r="Z176">
        <f>IF(ISBLANK(HLOOKUP(Z$1, m_preprocess!$1:$1048576, $D176, FALSE)), "", HLOOKUP(Z$1, m_preprocess!$1:$1048576, $D176, FALSE))</f>
        <v>-1344.0077461477799</v>
      </c>
      <c r="AA176">
        <f>IF(ISBLANK(HLOOKUP(AA$1, m_preprocess!$1:$1048576, $D176, FALSE)), "", HLOOKUP(AA$1, m_preprocess!$1:$1048576, $D176, FALSE))</f>
        <v>82.360163491451999</v>
      </c>
    </row>
    <row r="177" spans="1:27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41.6</v>
      </c>
      <c r="G177">
        <f>IF(ISBLANK(HLOOKUP(G$1, m_preprocess!$1:$1048576, $D177, FALSE)), "", HLOOKUP(G$1, m_preprocess!$1:$1048576, $D177, FALSE))</f>
        <v>55.121321536408203</v>
      </c>
      <c r="H177">
        <f>IF(ISBLANK(HLOOKUP(H$1, m_preprocess!$1:$1048576, $D177, FALSE)), "", HLOOKUP(H$1, m_preprocess!$1:$1048576, $D177, FALSE))</f>
        <v>10956.210941597943</v>
      </c>
      <c r="I177">
        <f>IF(ISBLANK(HLOOKUP(I$1, m_preprocess!$1:$1048576, $D177, FALSE)), "", HLOOKUP(I$1, m_preprocess!$1:$1048576, $D177, FALSE))</f>
        <v>51460.349082102264</v>
      </c>
      <c r="J177">
        <f>IF(ISBLANK(HLOOKUP(J$1, m_preprocess!$1:$1048576, $D177, FALSE)), "", HLOOKUP(J$1, m_preprocess!$1:$1048576, $D177, FALSE))</f>
        <v>94.117279945817003</v>
      </c>
      <c r="K177">
        <f>IF(ISBLANK(HLOOKUP(K$1, m_preprocess!$1:$1048576, $D177, FALSE)), "", HLOOKUP(K$1, m_preprocess!$1:$1048576, $D177, FALSE))</f>
        <v>5755.3694339753101</v>
      </c>
      <c r="L177">
        <f>IF(ISBLANK(HLOOKUP(L$1, m_preprocess!$1:$1048576, $D177, FALSE)), "", HLOOKUP(L$1, m_preprocess!$1:$1048576, $D177, FALSE))</f>
        <v>3461.8492425342197</v>
      </c>
      <c r="M177">
        <f>IF(ISBLANK(HLOOKUP(M$1, m_preprocess!$1:$1048576, $D177, FALSE)), "", HLOOKUP(M$1, m_preprocess!$1:$1048576, $D177, FALSE))</f>
        <v>4267.2765253525395</v>
      </c>
      <c r="N177">
        <f>IF(ISBLANK(HLOOKUP(N$1, m_preprocess!$1:$1048576, $D177, FALSE)), "", HLOOKUP(N$1, m_preprocess!$1:$1048576, $D177, FALSE))</f>
        <v>1114.4339778664751</v>
      </c>
      <c r="O177">
        <f>IF(ISBLANK(HLOOKUP(O$1, m_preprocess!$1:$1048576, $D177, FALSE)), "", HLOOKUP(O$1, m_preprocess!$1:$1048576, $D177, FALSE))</f>
        <v>2714.7378726315119</v>
      </c>
      <c r="P177">
        <f>IF(ISBLANK(HLOOKUP(P$1, m_preprocess!$1:$1048576, $D177, FALSE)), "", HLOOKUP(P$1, m_preprocess!$1:$1048576, $D177, FALSE))</f>
        <v>745.96558284410605</v>
      </c>
      <c r="Q177">
        <f>IF(ISBLANK(HLOOKUP(Q$1, m_preprocess!$1:$1048576, $D177, FALSE)), "", HLOOKUP(Q$1, m_preprocess!$1:$1048576, $D177, FALSE))</f>
        <v>4724.9122299999999</v>
      </c>
      <c r="R177" t="str">
        <f>IF(ISBLANK(HLOOKUP(R$1, m_preprocess!$1:$1048576, $D177, FALSE)), "", HLOOKUP(R$1, m_preprocess!$1:$1048576, $D177, FALSE))</f>
        <v/>
      </c>
      <c r="S177">
        <f>IF(ISBLANK(HLOOKUP(S$1, m_preprocess!$1:$1048576, $D177, FALSE)), "", HLOOKUP(S$1, m_preprocess!$1:$1048576, $D177, FALSE))</f>
        <v>56.755054682917731</v>
      </c>
      <c r="T177" t="str">
        <f>IF(ISBLANK(HLOOKUP(T$1, m_preprocess!$1:$1048576, $D177, FALSE)), "", HLOOKUP(T$1, m_preprocess!$1:$1048576, $D177, FALSE))</f>
        <v/>
      </c>
      <c r="U177">
        <f>IF(ISBLANK(HLOOKUP(U$1, m_preprocess!$1:$1048576, $D177, FALSE)), "", HLOOKUP(U$1, m_preprocess!$1:$1048576, $D177, FALSE))</f>
        <v>71.057852670841498</v>
      </c>
      <c r="V177">
        <f>IF(ISBLANK(HLOOKUP(V$1, m_preprocess!$1:$1048576, $D177, FALSE)), "", HLOOKUP(V$1, m_preprocess!$1:$1048576, $D177, FALSE))</f>
        <v>427.5</v>
      </c>
      <c r="W177">
        <f>IF(ISBLANK(HLOOKUP(W$1, m_preprocess!$1:$1048576, $D177, FALSE)), "", HLOOKUP(W$1, m_preprocess!$1:$1048576, $D177, FALSE))</f>
        <v>70294.881179999997</v>
      </c>
      <c r="X177">
        <f>IF(ISBLANK(HLOOKUP(X$1, m_preprocess!$1:$1048576, $D177, FALSE)), "", HLOOKUP(X$1, m_preprocess!$1:$1048576, $D177, FALSE))</f>
        <v>99.724194614628587</v>
      </c>
      <c r="Y177">
        <f>IF(ISBLANK(HLOOKUP(Y$1, m_preprocess!$1:$1048576, $D177, FALSE)), "", HLOOKUP(Y$1, m_preprocess!$1:$1048576, $D177, FALSE))</f>
        <v>38.522496268944543</v>
      </c>
      <c r="Z177">
        <f>IF(ISBLANK(HLOOKUP(Z$1, m_preprocess!$1:$1048576, $D177, FALSE)), "", HLOOKUP(Z$1, m_preprocess!$1:$1048576, $D177, FALSE))</f>
        <v>-2284.2101136675246</v>
      </c>
      <c r="AA177">
        <f>IF(ISBLANK(HLOOKUP(AA$1, m_preprocess!$1:$1048576, $D177, FALSE)), "", HLOOKUP(AA$1, m_preprocess!$1:$1048576, $D177, FALSE))</f>
        <v>83.253690976030569</v>
      </c>
    </row>
    <row r="178" spans="1:27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42.3</v>
      </c>
      <c r="G178">
        <f>IF(ISBLANK(HLOOKUP(G$1, m_preprocess!$1:$1048576, $D178, FALSE)), "", HLOOKUP(G$1, m_preprocess!$1:$1048576, $D178, FALSE))</f>
        <v>60.453831693155998</v>
      </c>
      <c r="H178">
        <f>IF(ISBLANK(HLOOKUP(H$1, m_preprocess!$1:$1048576, $D178, FALSE)), "", HLOOKUP(H$1, m_preprocess!$1:$1048576, $D178, FALSE))</f>
        <v>11175.179872644856</v>
      </c>
      <c r="I178">
        <f>IF(ISBLANK(HLOOKUP(I$1, m_preprocess!$1:$1048576, $D178, FALSE)), "", HLOOKUP(I$1, m_preprocess!$1:$1048576, $D178, FALSE))</f>
        <v>51363.96397367747</v>
      </c>
      <c r="J178">
        <f>IF(ISBLANK(HLOOKUP(J$1, m_preprocess!$1:$1048576, $D178, FALSE)), "", HLOOKUP(J$1, m_preprocess!$1:$1048576, $D178, FALSE))</f>
        <v>93.310744117814849</v>
      </c>
      <c r="K178">
        <f>IF(ISBLANK(HLOOKUP(K$1, m_preprocess!$1:$1048576, $D178, FALSE)), "", HLOOKUP(K$1, m_preprocess!$1:$1048576, $D178, FALSE))</f>
        <v>5377.5417987353812</v>
      </c>
      <c r="L178">
        <f>IF(ISBLANK(HLOOKUP(L$1, m_preprocess!$1:$1048576, $D178, FALSE)), "", HLOOKUP(L$1, m_preprocess!$1:$1048576, $D178, FALSE))</f>
        <v>3502.7076633476518</v>
      </c>
      <c r="M178">
        <f>IF(ISBLANK(HLOOKUP(M$1, m_preprocess!$1:$1048576, $D178, FALSE)), "", HLOOKUP(M$1, m_preprocess!$1:$1048576, $D178, FALSE))</f>
        <v>3711.6039428379117</v>
      </c>
      <c r="N178">
        <f>IF(ISBLANK(HLOOKUP(N$1, m_preprocess!$1:$1048576, $D178, FALSE)), "", HLOOKUP(N$1, m_preprocess!$1:$1048576, $D178, FALSE))</f>
        <v>970.5705453667814</v>
      </c>
      <c r="O178">
        <f>IF(ISBLANK(HLOOKUP(O$1, m_preprocess!$1:$1048576, $D178, FALSE)), "", HLOOKUP(O$1, m_preprocess!$1:$1048576, $D178, FALSE))</f>
        <v>2325.7436028309912</v>
      </c>
      <c r="P178">
        <f>IF(ISBLANK(HLOOKUP(P$1, m_preprocess!$1:$1048576, $D178, FALSE)), "", HLOOKUP(P$1, m_preprocess!$1:$1048576, $D178, FALSE))</f>
        <v>670.15595032681983</v>
      </c>
      <c r="Q178">
        <f>IF(ISBLANK(HLOOKUP(Q$1, m_preprocess!$1:$1048576, $D178, FALSE)), "", HLOOKUP(Q$1, m_preprocess!$1:$1048576, $D178, FALSE))</f>
        <v>4425.3258999999998</v>
      </c>
      <c r="R178" t="str">
        <f>IF(ISBLANK(HLOOKUP(R$1, m_preprocess!$1:$1048576, $D178, FALSE)), "", HLOOKUP(R$1, m_preprocess!$1:$1048576, $D178, FALSE))</f>
        <v/>
      </c>
      <c r="S178">
        <f>IF(ISBLANK(HLOOKUP(S$1, m_preprocess!$1:$1048576, $D178, FALSE)), "", HLOOKUP(S$1, m_preprocess!$1:$1048576, $D178, FALSE))</f>
        <v>58.711401092434606</v>
      </c>
      <c r="T178" t="str">
        <f>IF(ISBLANK(HLOOKUP(T$1, m_preprocess!$1:$1048576, $D178, FALSE)), "", HLOOKUP(T$1, m_preprocess!$1:$1048576, $D178, FALSE))</f>
        <v/>
      </c>
      <c r="U178">
        <f>IF(ISBLANK(HLOOKUP(U$1, m_preprocess!$1:$1048576, $D178, FALSE)), "", HLOOKUP(U$1, m_preprocess!$1:$1048576, $D178, FALSE))</f>
        <v>77.609222558622804</v>
      </c>
      <c r="V178">
        <f>IF(ISBLANK(HLOOKUP(V$1, m_preprocess!$1:$1048576, $D178, FALSE)), "", HLOOKUP(V$1, m_preprocess!$1:$1048576, $D178, FALSE))</f>
        <v>474.5</v>
      </c>
      <c r="W178">
        <f>IF(ISBLANK(HLOOKUP(W$1, m_preprocess!$1:$1048576, $D178, FALSE)), "", HLOOKUP(W$1, m_preprocess!$1:$1048576, $D178, FALSE))</f>
        <v>70780.815530000007</v>
      </c>
      <c r="X178">
        <f>IF(ISBLANK(HLOOKUP(X$1, m_preprocess!$1:$1048576, $D178, FALSE)), "", HLOOKUP(X$1, m_preprocess!$1:$1048576, $D178, FALSE))</f>
        <v>99.749715062319865</v>
      </c>
      <c r="Y178">
        <f>IF(ISBLANK(HLOOKUP(Y$1, m_preprocess!$1:$1048576, $D178, FALSE)), "", HLOOKUP(Y$1, m_preprocess!$1:$1048576, $D178, FALSE))</f>
        <v>38.144093285190309</v>
      </c>
      <c r="Z178">
        <f>IF(ISBLANK(HLOOKUP(Z$1, m_preprocess!$1:$1048576, $D178, FALSE)), "", HLOOKUP(Z$1, m_preprocess!$1:$1048576, $D178, FALSE))</f>
        <v>-300.59428523859702</v>
      </c>
      <c r="AA178">
        <f>IF(ISBLANK(HLOOKUP(AA$1, m_preprocess!$1:$1048576, $D178, FALSE)), "", HLOOKUP(AA$1, m_preprocess!$1:$1048576, $D178, FALSE))</f>
        <v>84.19757093156386</v>
      </c>
    </row>
    <row r="179" spans="1:27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41.5</v>
      </c>
      <c r="G179">
        <f>IF(ISBLANK(HLOOKUP(G$1, m_preprocess!$1:$1048576, $D179, FALSE)), "", HLOOKUP(G$1, m_preprocess!$1:$1048576, $D179, FALSE))</f>
        <v>58.444155259911597</v>
      </c>
      <c r="H179">
        <f>IF(ISBLANK(HLOOKUP(H$1, m_preprocess!$1:$1048576, $D179, FALSE)), "", HLOOKUP(H$1, m_preprocess!$1:$1048576, $D179, FALSE))</f>
        <v>10881.949893800791</v>
      </c>
      <c r="I179">
        <f>IF(ISBLANK(HLOOKUP(I$1, m_preprocess!$1:$1048576, $D179, FALSE)), "", HLOOKUP(I$1, m_preprocess!$1:$1048576, $D179, FALSE))</f>
        <v>51809.565354862374</v>
      </c>
      <c r="J179">
        <f>IF(ISBLANK(HLOOKUP(J$1, m_preprocess!$1:$1048576, $D179, FALSE)), "", HLOOKUP(J$1, m_preprocess!$1:$1048576, $D179, FALSE))</f>
        <v>91.346264674283191</v>
      </c>
      <c r="K179">
        <f>IF(ISBLANK(HLOOKUP(K$1, m_preprocess!$1:$1048576, $D179, FALSE)), "", HLOOKUP(K$1, m_preprocess!$1:$1048576, $D179, FALSE))</f>
        <v>5703.7779113595161</v>
      </c>
      <c r="L179">
        <f>IF(ISBLANK(HLOOKUP(L$1, m_preprocess!$1:$1048576, $D179, FALSE)), "", HLOOKUP(L$1, m_preprocess!$1:$1048576, $D179, FALSE))</f>
        <v>3485.2384715182197</v>
      </c>
      <c r="M179">
        <f>IF(ISBLANK(HLOOKUP(M$1, m_preprocess!$1:$1048576, $D179, FALSE)), "", HLOOKUP(M$1, m_preprocess!$1:$1048576, $D179, FALSE))</f>
        <v>4388.1448507450468</v>
      </c>
      <c r="N179">
        <f>IF(ISBLANK(HLOOKUP(N$1, m_preprocess!$1:$1048576, $D179, FALSE)), "", HLOOKUP(N$1, m_preprocess!$1:$1048576, $D179, FALSE))</f>
        <v>1149.5640897846524</v>
      </c>
      <c r="O179">
        <f>IF(ISBLANK(HLOOKUP(O$1, m_preprocess!$1:$1048576, $D179, FALSE)), "", HLOOKUP(O$1, m_preprocess!$1:$1048576, $D179, FALSE))</f>
        <v>2743.835659676241</v>
      </c>
      <c r="P179">
        <f>IF(ISBLANK(HLOOKUP(P$1, m_preprocess!$1:$1048576, $D179, FALSE)), "", HLOOKUP(P$1, m_preprocess!$1:$1048576, $D179, FALSE))</f>
        <v>824.56505814547415</v>
      </c>
      <c r="Q179">
        <f>IF(ISBLANK(HLOOKUP(Q$1, m_preprocess!$1:$1048576, $D179, FALSE)), "", HLOOKUP(Q$1, m_preprocess!$1:$1048576, $D179, FALSE))</f>
        <v>4710.0469599999997</v>
      </c>
      <c r="R179" t="str">
        <f>IF(ISBLANK(HLOOKUP(R$1, m_preprocess!$1:$1048576, $D179, FALSE)), "", HLOOKUP(R$1, m_preprocess!$1:$1048576, $D179, FALSE))</f>
        <v/>
      </c>
      <c r="S179">
        <f>IF(ISBLANK(HLOOKUP(S$1, m_preprocess!$1:$1048576, $D179, FALSE)), "", HLOOKUP(S$1, m_preprocess!$1:$1048576, $D179, FALSE))</f>
        <v>60.674648914837405</v>
      </c>
      <c r="T179" t="str">
        <f>IF(ISBLANK(HLOOKUP(T$1, m_preprocess!$1:$1048576, $D179, FALSE)), "", HLOOKUP(T$1, m_preprocess!$1:$1048576, $D179, FALSE))</f>
        <v/>
      </c>
      <c r="U179">
        <f>IF(ISBLANK(HLOOKUP(U$1, m_preprocess!$1:$1048576, $D179, FALSE)), "", HLOOKUP(U$1, m_preprocess!$1:$1048576, $D179, FALSE))</f>
        <v>71.619479007594293</v>
      </c>
      <c r="V179">
        <f>IF(ISBLANK(HLOOKUP(V$1, m_preprocess!$1:$1048576, $D179, FALSE)), "", HLOOKUP(V$1, m_preprocess!$1:$1048576, $D179, FALSE))</f>
        <v>482</v>
      </c>
      <c r="W179">
        <f>IF(ISBLANK(HLOOKUP(W$1, m_preprocess!$1:$1048576, $D179, FALSE)), "", HLOOKUP(W$1, m_preprocess!$1:$1048576, $D179, FALSE))</f>
        <v>71674.3946</v>
      </c>
      <c r="X179">
        <f>IF(ISBLANK(HLOOKUP(X$1, m_preprocess!$1:$1048576, $D179, FALSE)), "", HLOOKUP(X$1, m_preprocess!$1:$1048576, $D179, FALSE))</f>
        <v>100.91138731809856</v>
      </c>
      <c r="Y179">
        <f>IF(ISBLANK(HLOOKUP(Y$1, m_preprocess!$1:$1048576, $D179, FALSE)), "", HLOOKUP(Y$1, m_preprocess!$1:$1048576, $D179, FALSE))</f>
        <v>40.337485792025355</v>
      </c>
      <c r="Z179">
        <f>IF(ISBLANK(HLOOKUP(Z$1, m_preprocess!$1:$1048576, $D179, FALSE)), "", HLOOKUP(Z$1, m_preprocess!$1:$1048576, $D179, FALSE))</f>
        <v>-1612.0218350540101</v>
      </c>
      <c r="AA179">
        <f>IF(ISBLANK(HLOOKUP(AA$1, m_preprocess!$1:$1048576, $D179, FALSE)), "", HLOOKUP(AA$1, m_preprocess!$1:$1048576, $D179, FALSE))</f>
        <v>84.459403780528476</v>
      </c>
    </row>
    <row r="180" spans="1:27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43.4</v>
      </c>
      <c r="G180">
        <f>IF(ISBLANK(HLOOKUP(G$1, m_preprocess!$1:$1048576, $D180, FALSE)), "", HLOOKUP(G$1, m_preprocess!$1:$1048576, $D180, FALSE))</f>
        <v>55.037580355204803</v>
      </c>
      <c r="H180">
        <f>IF(ISBLANK(HLOOKUP(H$1, m_preprocess!$1:$1048576, $D180, FALSE)), "", HLOOKUP(H$1, m_preprocess!$1:$1048576, $D180, FALSE))</f>
        <v>11246.545694748527</v>
      </c>
      <c r="I180">
        <f>IF(ISBLANK(HLOOKUP(I$1, m_preprocess!$1:$1048576, $D180, FALSE)), "", HLOOKUP(I$1, m_preprocess!$1:$1048576, $D180, FALSE))</f>
        <v>52988.403110790998</v>
      </c>
      <c r="J180">
        <f>IF(ISBLANK(HLOOKUP(J$1, m_preprocess!$1:$1048576, $D180, FALSE)), "", HLOOKUP(J$1, m_preprocess!$1:$1048576, $D180, FALSE))</f>
        <v>93.573252562659604</v>
      </c>
      <c r="K180">
        <f>IF(ISBLANK(HLOOKUP(K$1, m_preprocess!$1:$1048576, $D180, FALSE)), "", HLOOKUP(K$1, m_preprocess!$1:$1048576, $D180, FALSE))</f>
        <v>5704.3195146388371</v>
      </c>
      <c r="L180">
        <f>IF(ISBLANK(HLOOKUP(L$1, m_preprocess!$1:$1048576, $D180, FALSE)), "", HLOOKUP(L$1, m_preprocess!$1:$1048576, $D180, FALSE))</f>
        <v>3436.5215322001704</v>
      </c>
      <c r="M180">
        <f>IF(ISBLANK(HLOOKUP(M$1, m_preprocess!$1:$1048576, $D180, FALSE)), "", HLOOKUP(M$1, m_preprocess!$1:$1048576, $D180, FALSE))</f>
        <v>4220.7209166477505</v>
      </c>
      <c r="N180">
        <f>IF(ISBLANK(HLOOKUP(N$1, m_preprocess!$1:$1048576, $D180, FALSE)), "", HLOOKUP(N$1, m_preprocess!$1:$1048576, $D180, FALSE))</f>
        <v>1042.0020122225631</v>
      </c>
      <c r="O180">
        <f>IF(ISBLANK(HLOOKUP(O$1, m_preprocess!$1:$1048576, $D180, FALSE)), "", HLOOKUP(O$1, m_preprocess!$1:$1048576, $D180, FALSE))</f>
        <v>2575.9125091724841</v>
      </c>
      <c r="P180">
        <f>IF(ISBLANK(HLOOKUP(P$1, m_preprocess!$1:$1048576, $D180, FALSE)), "", HLOOKUP(P$1, m_preprocess!$1:$1048576, $D180, FALSE))</f>
        <v>884.18088347002151</v>
      </c>
      <c r="Q180">
        <f>IF(ISBLANK(HLOOKUP(Q$1, m_preprocess!$1:$1048576, $D180, FALSE)), "", HLOOKUP(Q$1, m_preprocess!$1:$1048576, $D180, FALSE))</f>
        <v>4582.5336399999997</v>
      </c>
      <c r="R180" t="str">
        <f>IF(ISBLANK(HLOOKUP(R$1, m_preprocess!$1:$1048576, $D180, FALSE)), "", HLOOKUP(R$1, m_preprocess!$1:$1048576, $D180, FALSE))</f>
        <v/>
      </c>
      <c r="S180">
        <f>IF(ISBLANK(HLOOKUP(S$1, m_preprocess!$1:$1048576, $D180, FALSE)), "", HLOOKUP(S$1, m_preprocess!$1:$1048576, $D180, FALSE))</f>
        <v>60.159019528293015</v>
      </c>
      <c r="T180" t="str">
        <f>IF(ISBLANK(HLOOKUP(T$1, m_preprocess!$1:$1048576, $D180, FALSE)), "", HLOOKUP(T$1, m_preprocess!$1:$1048576, $D180, FALSE))</f>
        <v/>
      </c>
      <c r="U180">
        <f>IF(ISBLANK(HLOOKUP(U$1, m_preprocess!$1:$1048576, $D180, FALSE)), "", HLOOKUP(U$1, m_preprocess!$1:$1048576, $D180, FALSE))</f>
        <v>71.977741168933306</v>
      </c>
      <c r="V180">
        <f>IF(ISBLANK(HLOOKUP(V$1, m_preprocess!$1:$1048576, $D180, FALSE)), "", HLOOKUP(V$1, m_preprocess!$1:$1048576, $D180, FALSE))</f>
        <v>469</v>
      </c>
      <c r="W180">
        <f>IF(ISBLANK(HLOOKUP(W$1, m_preprocess!$1:$1048576, $D180, FALSE)), "", HLOOKUP(W$1, m_preprocess!$1:$1048576, $D180, FALSE))</f>
        <v>73075.924140000003</v>
      </c>
      <c r="X180">
        <f>IF(ISBLANK(HLOOKUP(X$1, m_preprocess!$1:$1048576, $D180, FALSE)), "", HLOOKUP(X$1, m_preprocess!$1:$1048576, $D180, FALSE))</f>
        <v>90.776709822567895</v>
      </c>
      <c r="Y180">
        <f>IF(ISBLANK(HLOOKUP(Y$1, m_preprocess!$1:$1048576, $D180, FALSE)), "", HLOOKUP(Y$1, m_preprocess!$1:$1048576, $D180, FALSE))</f>
        <v>37.606977173757279</v>
      </c>
      <c r="Z180">
        <f>IF(ISBLANK(HLOOKUP(Z$1, m_preprocess!$1:$1048576, $D180, FALSE)), "", HLOOKUP(Z$1, m_preprocess!$1:$1048576, $D180, FALSE))</f>
        <v>-1831.5143982786401</v>
      </c>
      <c r="AA180">
        <f>IF(ISBLANK(HLOOKUP(AA$1, m_preprocess!$1:$1048576, $D180, FALSE)), "", HLOOKUP(AA$1, m_preprocess!$1:$1048576, $D180, FALSE))</f>
        <v>85.097506912445766</v>
      </c>
    </row>
    <row r="181" spans="1:27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48.1</v>
      </c>
      <c r="G181">
        <f>IF(ISBLANK(HLOOKUP(G$1, m_preprocess!$1:$1048576, $D181, FALSE)), "", HLOOKUP(G$1, m_preprocess!$1:$1048576, $D181, FALSE))</f>
        <v>54.939512170608999</v>
      </c>
      <c r="H181">
        <f>IF(ISBLANK(HLOOKUP(H$1, m_preprocess!$1:$1048576, $D181, FALSE)), "", HLOOKUP(H$1, m_preprocess!$1:$1048576, $D181, FALSE))</f>
        <v>11849.647416906168</v>
      </c>
      <c r="I181">
        <f>IF(ISBLANK(HLOOKUP(I$1, m_preprocess!$1:$1048576, $D181, FALSE)), "", HLOOKUP(I$1, m_preprocess!$1:$1048576, $D181, FALSE))</f>
        <v>53846.676706719089</v>
      </c>
      <c r="J181">
        <f>IF(ISBLANK(HLOOKUP(J$1, m_preprocess!$1:$1048576, $D181, FALSE)), "", HLOOKUP(J$1, m_preprocess!$1:$1048576, $D181, FALSE))</f>
        <v>91.155281722958861</v>
      </c>
      <c r="K181">
        <f>IF(ISBLANK(HLOOKUP(K$1, m_preprocess!$1:$1048576, $D181, FALSE)), "", HLOOKUP(K$1, m_preprocess!$1:$1048576, $D181, FALSE))</f>
        <v>6334.1827133910174</v>
      </c>
      <c r="L181">
        <f>IF(ISBLANK(HLOOKUP(L$1, m_preprocess!$1:$1048576, $D181, FALSE)), "", HLOOKUP(L$1, m_preprocess!$1:$1048576, $D181, FALSE))</f>
        <v>4027.9980988963152</v>
      </c>
      <c r="M181">
        <f>IF(ISBLANK(HLOOKUP(M$1, m_preprocess!$1:$1048576, $D181, FALSE)), "", HLOOKUP(M$1, m_preprocess!$1:$1048576, $D181, FALSE))</f>
        <v>3960.2499919958755</v>
      </c>
      <c r="N181">
        <f>IF(ISBLANK(HLOOKUP(N$1, m_preprocess!$1:$1048576, $D181, FALSE)), "", HLOOKUP(N$1, m_preprocess!$1:$1048576, $D181, FALSE))</f>
        <v>893.09509445621666</v>
      </c>
      <c r="O181">
        <f>IF(ISBLANK(HLOOKUP(O$1, m_preprocess!$1:$1048576, $D181, FALSE)), "", HLOOKUP(O$1, m_preprocess!$1:$1048576, $D181, FALSE))</f>
        <v>2380.0298740239959</v>
      </c>
      <c r="P181">
        <f>IF(ISBLANK(HLOOKUP(P$1, m_preprocess!$1:$1048576, $D181, FALSE)), "", HLOOKUP(P$1, m_preprocess!$1:$1048576, $D181, FALSE))</f>
        <v>951.91038481042153</v>
      </c>
      <c r="Q181">
        <f>IF(ISBLANK(HLOOKUP(Q$1, m_preprocess!$1:$1048576, $D181, FALSE)), "", HLOOKUP(Q$1, m_preprocess!$1:$1048576, $D181, FALSE))</f>
        <v>4775.9268499999998</v>
      </c>
      <c r="R181" t="str">
        <f>IF(ISBLANK(HLOOKUP(R$1, m_preprocess!$1:$1048576, $D181, FALSE)), "", HLOOKUP(R$1, m_preprocess!$1:$1048576, $D181, FALSE))</f>
        <v/>
      </c>
      <c r="S181">
        <f>IF(ISBLANK(HLOOKUP(S$1, m_preprocess!$1:$1048576, $D181, FALSE)), "", HLOOKUP(S$1, m_preprocess!$1:$1048576, $D181, FALSE))</f>
        <v>76.786858859378924</v>
      </c>
      <c r="T181" t="str">
        <f>IF(ISBLANK(HLOOKUP(T$1, m_preprocess!$1:$1048576, $D181, FALSE)), "", HLOOKUP(T$1, m_preprocess!$1:$1048576, $D181, FALSE))</f>
        <v/>
      </c>
      <c r="U181">
        <f>IF(ISBLANK(HLOOKUP(U$1, m_preprocess!$1:$1048576, $D181, FALSE)), "", HLOOKUP(U$1, m_preprocess!$1:$1048576, $D181, FALSE))</f>
        <v>96.285340138852206</v>
      </c>
      <c r="V181">
        <f>IF(ISBLANK(HLOOKUP(V$1, m_preprocess!$1:$1048576, $D181, FALSE)), "", HLOOKUP(V$1, m_preprocess!$1:$1048576, $D181, FALSE))</f>
        <v>531.20000000000005</v>
      </c>
      <c r="W181">
        <f>IF(ISBLANK(HLOOKUP(W$1, m_preprocess!$1:$1048576, $D181, FALSE)), "", HLOOKUP(W$1, m_preprocess!$1:$1048576, $D181, FALSE))</f>
        <v>73993.46759</v>
      </c>
      <c r="X181">
        <f>IF(ISBLANK(HLOOKUP(X$1, m_preprocess!$1:$1048576, $D181, FALSE)), "", HLOOKUP(X$1, m_preprocess!$1:$1048576, $D181, FALSE))</f>
        <v>88.733633983204754</v>
      </c>
      <c r="Y181">
        <f>IF(ISBLANK(HLOOKUP(Y$1, m_preprocess!$1:$1048576, $D181, FALSE)), "", HLOOKUP(Y$1, m_preprocess!$1:$1048576, $D181, FALSE))</f>
        <v>36.273640673768938</v>
      </c>
      <c r="Z181">
        <f>IF(ISBLANK(HLOOKUP(Z$1, m_preprocess!$1:$1048576, $D181, FALSE)), "", HLOOKUP(Z$1, m_preprocess!$1:$1048576, $D181, FALSE))</f>
        <v>3010.6210932560398</v>
      </c>
      <c r="AA181">
        <f>IF(ISBLANK(HLOOKUP(AA$1, m_preprocess!$1:$1048576, $D181, FALSE)), "", HLOOKUP(AA$1, m_preprocess!$1:$1048576, $D181, FALSE))</f>
        <v>85.486594188005071</v>
      </c>
    </row>
    <row r="182" spans="1:27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44.9</v>
      </c>
      <c r="G182">
        <f>IF(ISBLANK(HLOOKUP(G$1, m_preprocess!$1:$1048576, $D182, FALSE)), "", HLOOKUP(G$1, m_preprocess!$1:$1048576, $D182, FALSE))</f>
        <v>55.870014463149502</v>
      </c>
      <c r="H182">
        <f>IF(ISBLANK(HLOOKUP(H$1, m_preprocess!$1:$1048576, $D182, FALSE)), "", HLOOKUP(H$1, m_preprocess!$1:$1048576, $D182, FALSE))</f>
        <v>11940.839285807902</v>
      </c>
      <c r="I182">
        <f>IF(ISBLANK(HLOOKUP(I$1, m_preprocess!$1:$1048576, $D182, FALSE)), "", HLOOKUP(I$1, m_preprocess!$1:$1048576, $D182, FALSE))</f>
        <v>55914.854323875603</v>
      </c>
      <c r="J182">
        <f>IF(ISBLANK(HLOOKUP(J$1, m_preprocess!$1:$1048576, $D182, FALSE)), "", HLOOKUP(J$1, m_preprocess!$1:$1048576, $D182, FALSE))</f>
        <v>88.715707030166669</v>
      </c>
      <c r="K182">
        <f>IF(ISBLANK(HLOOKUP(K$1, m_preprocess!$1:$1048576, $D182, FALSE)), "", HLOOKUP(K$1, m_preprocess!$1:$1048576, $D182, FALSE))</f>
        <v>6493.8329948102846</v>
      </c>
      <c r="L182">
        <f>IF(ISBLANK(HLOOKUP(L$1, m_preprocess!$1:$1048576, $D182, FALSE)), "", HLOOKUP(L$1, m_preprocess!$1:$1048576, $D182, FALSE))</f>
        <v>3772.3572351606686</v>
      </c>
      <c r="M182">
        <f>IF(ISBLANK(HLOOKUP(M$1, m_preprocess!$1:$1048576, $D182, FALSE)), "", HLOOKUP(M$1, m_preprocess!$1:$1048576, $D182, FALSE))</f>
        <v>3975.9767251450294</v>
      </c>
      <c r="N182">
        <f>IF(ISBLANK(HLOOKUP(N$1, m_preprocess!$1:$1048576, $D182, FALSE)), "", HLOOKUP(N$1, m_preprocess!$1:$1048576, $D182, FALSE))</f>
        <v>930.88212984418738</v>
      </c>
      <c r="O182">
        <f>IF(ISBLANK(HLOOKUP(O$1, m_preprocess!$1:$1048576, $D182, FALSE)), "", HLOOKUP(O$1, m_preprocess!$1:$1048576, $D182, FALSE))</f>
        <v>2593.0585889677868</v>
      </c>
      <c r="P182">
        <f>IF(ISBLANK(HLOOKUP(P$1, m_preprocess!$1:$1048576, $D182, FALSE)), "", HLOOKUP(P$1, m_preprocess!$1:$1048576, $D182, FALSE))</f>
        <v>772.06481585471408</v>
      </c>
      <c r="Q182">
        <f>IF(ISBLANK(HLOOKUP(Q$1, m_preprocess!$1:$1048576, $D182, FALSE)), "", HLOOKUP(Q$1, m_preprocess!$1:$1048576, $D182, FALSE))</f>
        <v>4878.25713</v>
      </c>
      <c r="R182" t="str">
        <f>IF(ISBLANK(HLOOKUP(R$1, m_preprocess!$1:$1048576, $D182, FALSE)), "", HLOOKUP(R$1, m_preprocess!$1:$1048576, $D182, FALSE))</f>
        <v/>
      </c>
      <c r="S182">
        <f>IF(ISBLANK(HLOOKUP(S$1, m_preprocess!$1:$1048576, $D182, FALSE)), "", HLOOKUP(S$1, m_preprocess!$1:$1048576, $D182, FALSE))</f>
        <v>57.141102249483957</v>
      </c>
      <c r="T182" t="str">
        <f>IF(ISBLANK(HLOOKUP(T$1, m_preprocess!$1:$1048576, $D182, FALSE)), "", HLOOKUP(T$1, m_preprocess!$1:$1048576, $D182, FALSE))</f>
        <v/>
      </c>
      <c r="U182">
        <f>IF(ISBLANK(HLOOKUP(U$1, m_preprocess!$1:$1048576, $D182, FALSE)), "", HLOOKUP(U$1, m_preprocess!$1:$1048576, $D182, FALSE))</f>
        <v>68.850222803717003</v>
      </c>
      <c r="V182">
        <f>IF(ISBLANK(HLOOKUP(V$1, m_preprocess!$1:$1048576, $D182, FALSE)), "", HLOOKUP(V$1, m_preprocess!$1:$1048576, $D182, FALSE))</f>
        <v>437</v>
      </c>
      <c r="W182">
        <f>IF(ISBLANK(HLOOKUP(W$1, m_preprocess!$1:$1048576, $D182, FALSE)), "", HLOOKUP(W$1, m_preprocess!$1:$1048576, $D182, FALSE))</f>
        <v>73906.594459999993</v>
      </c>
      <c r="X182">
        <f>IF(ISBLANK(HLOOKUP(X$1, m_preprocess!$1:$1048576, $D182, FALSE)), "", HLOOKUP(X$1, m_preprocess!$1:$1048576, $D182, FALSE))</f>
        <v>90.218452709826579</v>
      </c>
      <c r="Y182">
        <f>IF(ISBLANK(HLOOKUP(Y$1, m_preprocess!$1:$1048576, $D182, FALSE)), "", HLOOKUP(Y$1, m_preprocess!$1:$1048576, $D182, FALSE))</f>
        <v>31.977591245436464</v>
      </c>
      <c r="Z182">
        <f>IF(ISBLANK(HLOOKUP(Z$1, m_preprocess!$1:$1048576, $D182, FALSE)), "", HLOOKUP(Z$1, m_preprocess!$1:$1048576, $D182, FALSE))</f>
        <v>-693.42054269856499</v>
      </c>
      <c r="AA182">
        <f>IF(ISBLANK(HLOOKUP(AA$1, m_preprocess!$1:$1048576, $D182, FALSE)), "", HLOOKUP(AA$1, m_preprocess!$1:$1048576, $D182, FALSE))</f>
        <v>85.455467205960332</v>
      </c>
    </row>
    <row r="183" spans="1:27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43.7</v>
      </c>
      <c r="G183">
        <f>IF(ISBLANK(HLOOKUP(G$1, m_preprocess!$1:$1048576, $D183, FALSE)), "", HLOOKUP(G$1, m_preprocess!$1:$1048576, $D183, FALSE))</f>
        <v>57.130639707808797</v>
      </c>
      <c r="H183">
        <f>IF(ISBLANK(HLOOKUP(H$1, m_preprocess!$1:$1048576, $D183, FALSE)), "", HLOOKUP(H$1, m_preprocess!$1:$1048576, $D183, FALSE))</f>
        <v>11837.804317514692</v>
      </c>
      <c r="I183">
        <f>IF(ISBLANK(HLOOKUP(I$1, m_preprocess!$1:$1048576, $D183, FALSE)), "", HLOOKUP(I$1, m_preprocess!$1:$1048576, $D183, FALSE))</f>
        <v>56260.10674727786</v>
      </c>
      <c r="J183">
        <f>IF(ISBLANK(HLOOKUP(J$1, m_preprocess!$1:$1048576, $D183, FALSE)), "", HLOOKUP(J$1, m_preprocess!$1:$1048576, $D183, FALSE))</f>
        <v>86.665774338319466</v>
      </c>
      <c r="K183">
        <f>IF(ISBLANK(HLOOKUP(K$1, m_preprocess!$1:$1048576, $D183, FALSE)), "", HLOOKUP(K$1, m_preprocess!$1:$1048576, $D183, FALSE))</f>
        <v>5953.2476173105433</v>
      </c>
      <c r="L183">
        <f>IF(ISBLANK(HLOOKUP(L$1, m_preprocess!$1:$1048576, $D183, FALSE)), "", HLOOKUP(L$1, m_preprocess!$1:$1048576, $D183, FALSE))</f>
        <v>3647.5019237220658</v>
      </c>
      <c r="M183">
        <f>IF(ISBLANK(HLOOKUP(M$1, m_preprocess!$1:$1048576, $D183, FALSE)), "", HLOOKUP(M$1, m_preprocess!$1:$1048576, $D183, FALSE))</f>
        <v>4024.003341747165</v>
      </c>
      <c r="N183">
        <f>IF(ISBLANK(HLOOKUP(N$1, m_preprocess!$1:$1048576, $D183, FALSE)), "", HLOOKUP(N$1, m_preprocess!$1:$1048576, $D183, FALSE))</f>
        <v>913.12983856354754</v>
      </c>
      <c r="O183">
        <f>IF(ISBLANK(HLOOKUP(O$1, m_preprocess!$1:$1048576, $D183, FALSE)), "", HLOOKUP(O$1, m_preprocess!$1:$1048576, $D183, FALSE))</f>
        <v>2737.6431024051121</v>
      </c>
      <c r="P183">
        <f>IF(ISBLANK(HLOOKUP(P$1, m_preprocess!$1:$1048576, $D183, FALSE)), "", HLOOKUP(P$1, m_preprocess!$1:$1048576, $D183, FALSE))</f>
        <v>677.68989995328104</v>
      </c>
      <c r="Q183">
        <f>IF(ISBLANK(HLOOKUP(Q$1, m_preprocess!$1:$1048576, $D183, FALSE)), "", HLOOKUP(Q$1, m_preprocess!$1:$1048576, $D183, FALSE))</f>
        <v>4611.1398200000003</v>
      </c>
      <c r="R183" t="str">
        <f>IF(ISBLANK(HLOOKUP(R$1, m_preprocess!$1:$1048576, $D183, FALSE)), "", HLOOKUP(R$1, m_preprocess!$1:$1048576, $D183, FALSE))</f>
        <v/>
      </c>
      <c r="S183">
        <f>IF(ISBLANK(HLOOKUP(S$1, m_preprocess!$1:$1048576, $D183, FALSE)), "", HLOOKUP(S$1, m_preprocess!$1:$1048576, $D183, FALSE))</f>
        <v>56.847820753375267</v>
      </c>
      <c r="T183" t="str">
        <f>IF(ISBLANK(HLOOKUP(T$1, m_preprocess!$1:$1048576, $D183, FALSE)), "", HLOOKUP(T$1, m_preprocess!$1:$1048576, $D183, FALSE))</f>
        <v/>
      </c>
      <c r="U183">
        <f>IF(ISBLANK(HLOOKUP(U$1, m_preprocess!$1:$1048576, $D183, FALSE)), "", HLOOKUP(U$1, m_preprocess!$1:$1048576, $D183, FALSE))</f>
        <v>71.331426537531399</v>
      </c>
      <c r="V183">
        <f>IF(ISBLANK(HLOOKUP(V$1, m_preprocess!$1:$1048576, $D183, FALSE)), "", HLOOKUP(V$1, m_preprocess!$1:$1048576, $D183, FALSE))</f>
        <v>419.4</v>
      </c>
      <c r="W183">
        <f>IF(ISBLANK(HLOOKUP(W$1, m_preprocess!$1:$1048576, $D183, FALSE)), "", HLOOKUP(W$1, m_preprocess!$1:$1048576, $D183, FALSE))</f>
        <v>74397.298859999995</v>
      </c>
      <c r="X183">
        <f>IF(ISBLANK(HLOOKUP(X$1, m_preprocess!$1:$1048576, $D183, FALSE)), "", HLOOKUP(X$1, m_preprocess!$1:$1048576, $D183, FALSE))</f>
        <v>95.302941206239964</v>
      </c>
      <c r="Y183">
        <f>IF(ISBLANK(HLOOKUP(Y$1, m_preprocess!$1:$1048576, $D183, FALSE)), "", HLOOKUP(Y$1, m_preprocess!$1:$1048576, $D183, FALSE))</f>
        <v>33.141609649718148</v>
      </c>
      <c r="Z183">
        <f>IF(ISBLANK(HLOOKUP(Z$1, m_preprocess!$1:$1048576, $D183, FALSE)), "", HLOOKUP(Z$1, m_preprocess!$1:$1048576, $D183, FALSE))</f>
        <v>423.81516748917795</v>
      </c>
      <c r="AA183">
        <f>IF(ISBLANK(HLOOKUP(AA$1, m_preprocess!$1:$1048576, $D183, FALSE)), "", HLOOKUP(AA$1, m_preprocess!$1:$1048576, $D183, FALSE))</f>
        <v>85.799695007396323</v>
      </c>
    </row>
    <row r="184" spans="1:27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41.4</v>
      </c>
      <c r="G184">
        <f>IF(ISBLANK(HLOOKUP(G$1, m_preprocess!$1:$1048576, $D184, FALSE)), "", HLOOKUP(G$1, m_preprocess!$1:$1048576, $D184, FALSE))</f>
        <v>52.226734497683701</v>
      </c>
      <c r="H184">
        <f>IF(ISBLANK(HLOOKUP(H$1, m_preprocess!$1:$1048576, $D184, FALSE)), "", HLOOKUP(H$1, m_preprocess!$1:$1048576, $D184, FALSE))</f>
        <v>11676.281590195602</v>
      </c>
      <c r="I184">
        <f>IF(ISBLANK(HLOOKUP(I$1, m_preprocess!$1:$1048576, $D184, FALSE)), "", HLOOKUP(I$1, m_preprocess!$1:$1048576, $D184, FALSE))</f>
        <v>56400.126159422703</v>
      </c>
      <c r="J184">
        <f>IF(ISBLANK(HLOOKUP(J$1, m_preprocess!$1:$1048576, $D184, FALSE)), "", HLOOKUP(J$1, m_preprocess!$1:$1048576, $D184, FALSE))</f>
        <v>83.259903457951083</v>
      </c>
      <c r="K184">
        <f>IF(ISBLANK(HLOOKUP(K$1, m_preprocess!$1:$1048576, $D184, FALSE)), "", HLOOKUP(K$1, m_preprocess!$1:$1048576, $D184, FALSE))</f>
        <v>6266.6677245776154</v>
      </c>
      <c r="L184">
        <f>IF(ISBLANK(HLOOKUP(L$1, m_preprocess!$1:$1048576, $D184, FALSE)), "", HLOOKUP(L$1, m_preprocess!$1:$1048576, $D184, FALSE))</f>
        <v>3971.291205165614</v>
      </c>
      <c r="M184">
        <f>IF(ISBLANK(HLOOKUP(M$1, m_preprocess!$1:$1048576, $D184, FALSE)), "", HLOOKUP(M$1, m_preprocess!$1:$1048576, $D184, FALSE))</f>
        <v>3991.148646316823</v>
      </c>
      <c r="N184">
        <f>IF(ISBLANK(HLOOKUP(N$1, m_preprocess!$1:$1048576, $D184, FALSE)), "", HLOOKUP(N$1, m_preprocess!$1:$1048576, $D184, FALSE))</f>
        <v>932.4438103364414</v>
      </c>
      <c r="O184">
        <f>IF(ISBLANK(HLOOKUP(O$1, m_preprocess!$1:$1048576, $D184, FALSE)), "", HLOOKUP(O$1, m_preprocess!$1:$1048576, $D184, FALSE))</f>
        <v>2684.5002125667015</v>
      </c>
      <c r="P184">
        <f>IF(ISBLANK(HLOOKUP(P$1, m_preprocess!$1:$1048576, $D184, FALSE)), "", HLOOKUP(P$1, m_preprocess!$1:$1048576, $D184, FALSE))</f>
        <v>657.43402757451213</v>
      </c>
      <c r="Q184">
        <f>IF(ISBLANK(HLOOKUP(Q$1, m_preprocess!$1:$1048576, $D184, FALSE)), "", HLOOKUP(Q$1, m_preprocess!$1:$1048576, $D184, FALSE))</f>
        <v>4765.3341600000003</v>
      </c>
      <c r="R184" t="str">
        <f>IF(ISBLANK(HLOOKUP(R$1, m_preprocess!$1:$1048576, $D184, FALSE)), "", HLOOKUP(R$1, m_preprocess!$1:$1048576, $D184, FALSE))</f>
        <v/>
      </c>
      <c r="S184">
        <f>IF(ISBLANK(HLOOKUP(S$1, m_preprocess!$1:$1048576, $D184, FALSE)), "", HLOOKUP(S$1, m_preprocess!$1:$1048576, $D184, FALSE))</f>
        <v>63.04738271977137</v>
      </c>
      <c r="T184" t="str">
        <f>IF(ISBLANK(HLOOKUP(T$1, m_preprocess!$1:$1048576, $D184, FALSE)), "", HLOOKUP(T$1, m_preprocess!$1:$1048576, $D184, FALSE))</f>
        <v/>
      </c>
      <c r="U184">
        <f>IF(ISBLANK(HLOOKUP(U$1, m_preprocess!$1:$1048576, $D184, FALSE)), "", HLOOKUP(U$1, m_preprocess!$1:$1048576, $D184, FALSE))</f>
        <v>79.0616396623209</v>
      </c>
      <c r="V184">
        <f>IF(ISBLANK(HLOOKUP(V$1, m_preprocess!$1:$1048576, $D184, FALSE)), "", HLOOKUP(V$1, m_preprocess!$1:$1048576, $D184, FALSE))</f>
        <v>453.2</v>
      </c>
      <c r="W184">
        <f>IF(ISBLANK(HLOOKUP(W$1, m_preprocess!$1:$1048576, $D184, FALSE)), "", HLOOKUP(W$1, m_preprocess!$1:$1048576, $D184, FALSE))</f>
        <v>74268.380550000002</v>
      </c>
      <c r="X184">
        <f>IF(ISBLANK(HLOOKUP(X$1, m_preprocess!$1:$1048576, $D184, FALSE)), "", HLOOKUP(X$1, m_preprocess!$1:$1048576, $D184, FALSE))</f>
        <v>96.512559919788288</v>
      </c>
      <c r="Y184">
        <f>IF(ISBLANK(HLOOKUP(Y$1, m_preprocess!$1:$1048576, $D184, FALSE)), "", HLOOKUP(Y$1, m_preprocess!$1:$1048576, $D184, FALSE))</f>
        <v>32.666471673579196</v>
      </c>
      <c r="Z184">
        <f>IF(ISBLANK(HLOOKUP(Z$1, m_preprocess!$1:$1048576, $D184, FALSE)), "", HLOOKUP(Z$1, m_preprocess!$1:$1048576, $D184, FALSE))</f>
        <v>-816.71090069128002</v>
      </c>
      <c r="AA184">
        <f>IF(ISBLANK(HLOOKUP(AA$1, m_preprocess!$1:$1048576, $D184, FALSE)), "", HLOOKUP(AA$1, m_preprocess!$1:$1048576, $D184, FALSE))</f>
        <v>86.514700094953568</v>
      </c>
    </row>
    <row r="185" spans="1:27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38.9</v>
      </c>
      <c r="G185">
        <f>IF(ISBLANK(HLOOKUP(G$1, m_preprocess!$1:$1048576, $D185, FALSE)), "", HLOOKUP(G$1, m_preprocess!$1:$1048576, $D185, FALSE))</f>
        <v>53.027595496923198</v>
      </c>
      <c r="H185">
        <f>IF(ISBLANK(HLOOKUP(H$1, m_preprocess!$1:$1048576, $D185, FALSE)), "", HLOOKUP(H$1, m_preprocess!$1:$1048576, $D185, FALSE))</f>
        <v>11631.263501472464</v>
      </c>
      <c r="I185">
        <f>IF(ISBLANK(HLOOKUP(I$1, m_preprocess!$1:$1048576, $D185, FALSE)), "", HLOOKUP(I$1, m_preprocess!$1:$1048576, $D185, FALSE))</f>
        <v>56989.541022549267</v>
      </c>
      <c r="J185">
        <f>IF(ISBLANK(HLOOKUP(J$1, m_preprocess!$1:$1048576, $D185, FALSE)), "", HLOOKUP(J$1, m_preprocess!$1:$1048576, $D185, FALSE))</f>
        <v>84.567904893144572</v>
      </c>
      <c r="K185">
        <f>IF(ISBLANK(HLOOKUP(K$1, m_preprocess!$1:$1048576, $D185, FALSE)), "", HLOOKUP(K$1, m_preprocess!$1:$1048576, $D185, FALSE))</f>
        <v>5698.1322368827341</v>
      </c>
      <c r="L185">
        <f>IF(ISBLANK(HLOOKUP(L$1, m_preprocess!$1:$1048576, $D185, FALSE)), "", HLOOKUP(L$1, m_preprocess!$1:$1048576, $D185, FALSE))</f>
        <v>3074.6067940849662</v>
      </c>
      <c r="M185">
        <f>IF(ISBLANK(HLOOKUP(M$1, m_preprocess!$1:$1048576, $D185, FALSE)), "", HLOOKUP(M$1, m_preprocess!$1:$1048576, $D185, FALSE))</f>
        <v>4494.0599122654367</v>
      </c>
      <c r="N185">
        <f>IF(ISBLANK(HLOOKUP(N$1, m_preprocess!$1:$1048576, $D185, FALSE)), "", HLOOKUP(N$1, m_preprocess!$1:$1048576, $D185, FALSE))</f>
        <v>1060.2884921397711</v>
      </c>
      <c r="O185">
        <f>IF(ISBLANK(HLOOKUP(O$1, m_preprocess!$1:$1048576, $D185, FALSE)), "", HLOOKUP(O$1, m_preprocess!$1:$1048576, $D185, FALSE))</f>
        <v>2960.7190272891858</v>
      </c>
      <c r="P185">
        <f>IF(ISBLANK(HLOOKUP(P$1, m_preprocess!$1:$1048576, $D185, FALSE)), "", HLOOKUP(P$1, m_preprocess!$1:$1048576, $D185, FALSE))</f>
        <v>778.05116603158035</v>
      </c>
      <c r="Q185">
        <f>IF(ISBLANK(HLOOKUP(Q$1, m_preprocess!$1:$1048576, $D185, FALSE)), "", HLOOKUP(Q$1, m_preprocess!$1:$1048576, $D185, FALSE))</f>
        <v>4449.8717699999997</v>
      </c>
      <c r="R185" t="str">
        <f>IF(ISBLANK(HLOOKUP(R$1, m_preprocess!$1:$1048576, $D185, FALSE)), "", HLOOKUP(R$1, m_preprocess!$1:$1048576, $D185, FALSE))</f>
        <v/>
      </c>
      <c r="S185">
        <f>IF(ISBLANK(HLOOKUP(S$1, m_preprocess!$1:$1048576, $D185, FALSE)), "", HLOOKUP(S$1, m_preprocess!$1:$1048576, $D185, FALSE))</f>
        <v>60.69735564005871</v>
      </c>
      <c r="T185" t="str">
        <f>IF(ISBLANK(HLOOKUP(T$1, m_preprocess!$1:$1048576, $D185, FALSE)), "", HLOOKUP(T$1, m_preprocess!$1:$1048576, $D185, FALSE))</f>
        <v/>
      </c>
      <c r="U185">
        <f>IF(ISBLANK(HLOOKUP(U$1, m_preprocess!$1:$1048576, $D185, FALSE)), "", HLOOKUP(U$1, m_preprocess!$1:$1048576, $D185, FALSE))</f>
        <v>70.208693882466903</v>
      </c>
      <c r="V185">
        <f>IF(ISBLANK(HLOOKUP(V$1, m_preprocess!$1:$1048576, $D185, FALSE)), "", HLOOKUP(V$1, m_preprocess!$1:$1048576, $D185, FALSE))</f>
        <v>430</v>
      </c>
      <c r="W185">
        <f>IF(ISBLANK(HLOOKUP(W$1, m_preprocess!$1:$1048576, $D185, FALSE)), "", HLOOKUP(W$1, m_preprocess!$1:$1048576, $D185, FALSE))</f>
        <v>76163.724400000006</v>
      </c>
      <c r="X185">
        <f>IF(ISBLANK(HLOOKUP(X$1, m_preprocess!$1:$1048576, $D185, FALSE)), "", HLOOKUP(X$1, m_preprocess!$1:$1048576, $D185, FALSE))</f>
        <v>95.474352123424964</v>
      </c>
      <c r="Y185">
        <f>IF(ISBLANK(HLOOKUP(Y$1, m_preprocess!$1:$1048576, $D185, FALSE)), "", HLOOKUP(Y$1, m_preprocess!$1:$1048576, $D185, FALSE))</f>
        <v>34.355712293272482</v>
      </c>
      <c r="Z185">
        <f>IF(ISBLANK(HLOOKUP(Z$1, m_preprocess!$1:$1048576, $D185, FALSE)), "", HLOOKUP(Z$1, m_preprocess!$1:$1048576, $D185, FALSE))</f>
        <v>-2505.9915977734399</v>
      </c>
      <c r="AA185">
        <f>IF(ISBLANK(HLOOKUP(AA$1, m_preprocess!$1:$1048576, $D185, FALSE)), "", HLOOKUP(AA$1, m_preprocess!$1:$1048576, $D185, FALSE))</f>
        <v>86.846110903782915</v>
      </c>
    </row>
    <row r="186" spans="1:27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36.5</v>
      </c>
      <c r="G186">
        <f>IF(ISBLANK(HLOOKUP(G$1, m_preprocess!$1:$1048576, $D186, FALSE)), "", HLOOKUP(G$1, m_preprocess!$1:$1048576, $D186, FALSE))</f>
        <v>53.448298140488902</v>
      </c>
      <c r="H186">
        <f>IF(ISBLANK(HLOOKUP(H$1, m_preprocess!$1:$1048576, $D186, FALSE)), "", HLOOKUP(H$1, m_preprocess!$1:$1048576, $D186, FALSE))</f>
        <v>11857.220304496777</v>
      </c>
      <c r="I186">
        <f>IF(ISBLANK(HLOOKUP(I$1, m_preprocess!$1:$1048576, $D186, FALSE)), "", HLOOKUP(I$1, m_preprocess!$1:$1048576, $D186, FALSE))</f>
        <v>56559.364308341603</v>
      </c>
      <c r="J186">
        <f>IF(ISBLANK(HLOOKUP(J$1, m_preprocess!$1:$1048576, $D186, FALSE)), "", HLOOKUP(J$1, m_preprocess!$1:$1048576, $D186, FALSE))</f>
        <v>87.575337655064189</v>
      </c>
      <c r="K186">
        <f>IF(ISBLANK(HLOOKUP(K$1, m_preprocess!$1:$1048576, $D186, FALSE)), "", HLOOKUP(K$1, m_preprocess!$1:$1048576, $D186, FALSE))</f>
        <v>5703.1234166189397</v>
      </c>
      <c r="L186">
        <f>IF(ISBLANK(HLOOKUP(L$1, m_preprocess!$1:$1048576, $D186, FALSE)), "", HLOOKUP(L$1, m_preprocess!$1:$1048576, $D186, FALSE))</f>
        <v>3090.1436668652018</v>
      </c>
      <c r="M186">
        <f>IF(ISBLANK(HLOOKUP(M$1, m_preprocess!$1:$1048576, $D186, FALSE)), "", HLOOKUP(M$1, m_preprocess!$1:$1048576, $D186, FALSE))</f>
        <v>4307.200349340771</v>
      </c>
      <c r="N186">
        <f>IF(ISBLANK(HLOOKUP(N$1, m_preprocess!$1:$1048576, $D186, FALSE)), "", HLOOKUP(N$1, m_preprocess!$1:$1048576, $D186, FALSE))</f>
        <v>932.28625417850014</v>
      </c>
      <c r="O186">
        <f>IF(ISBLANK(HLOOKUP(O$1, m_preprocess!$1:$1048576, $D186, FALSE)), "", HLOOKUP(O$1, m_preprocess!$1:$1048576, $D186, FALSE))</f>
        <v>2832.6542678497276</v>
      </c>
      <c r="P186">
        <f>IF(ISBLANK(HLOOKUP(P$1, m_preprocess!$1:$1048576, $D186, FALSE)), "", HLOOKUP(P$1, m_preprocess!$1:$1048576, $D186, FALSE))</f>
        <v>824.80440750591379</v>
      </c>
      <c r="Q186">
        <f>IF(ISBLANK(HLOOKUP(Q$1, m_preprocess!$1:$1048576, $D186, FALSE)), "", HLOOKUP(Q$1, m_preprocess!$1:$1048576, $D186, FALSE))</f>
        <v>4619.0074199999999</v>
      </c>
      <c r="R186" t="str">
        <f>IF(ISBLANK(HLOOKUP(R$1, m_preprocess!$1:$1048576, $D186, FALSE)), "", HLOOKUP(R$1, m_preprocess!$1:$1048576, $D186, FALSE))</f>
        <v/>
      </c>
      <c r="S186">
        <f>IF(ISBLANK(HLOOKUP(S$1, m_preprocess!$1:$1048576, $D186, FALSE)), "", HLOOKUP(S$1, m_preprocess!$1:$1048576, $D186, FALSE))</f>
        <v>61.955289845564195</v>
      </c>
      <c r="T186" t="str">
        <f>IF(ISBLANK(HLOOKUP(T$1, m_preprocess!$1:$1048576, $D186, FALSE)), "", HLOOKUP(T$1, m_preprocess!$1:$1048576, $D186, FALSE))</f>
        <v/>
      </c>
      <c r="U186">
        <f>IF(ISBLANK(HLOOKUP(U$1, m_preprocess!$1:$1048576, $D186, FALSE)), "", HLOOKUP(U$1, m_preprocess!$1:$1048576, $D186, FALSE))</f>
        <v>74.576203407799596</v>
      </c>
      <c r="V186">
        <f>IF(ISBLANK(HLOOKUP(V$1, m_preprocess!$1:$1048576, $D186, FALSE)), "", HLOOKUP(V$1, m_preprocess!$1:$1048576, $D186, FALSE))</f>
        <v>465.9</v>
      </c>
      <c r="W186">
        <f>IF(ISBLANK(HLOOKUP(W$1, m_preprocess!$1:$1048576, $D186, FALSE)), "", HLOOKUP(W$1, m_preprocess!$1:$1048576, $D186, FALSE))</f>
        <v>76697.438510000007</v>
      </c>
      <c r="X186">
        <f>IF(ISBLANK(HLOOKUP(X$1, m_preprocess!$1:$1048576, $D186, FALSE)), "", HLOOKUP(X$1, m_preprocess!$1:$1048576, $D186, FALSE))</f>
        <v>90.301096768748423</v>
      </c>
      <c r="Y186">
        <f>IF(ISBLANK(HLOOKUP(Y$1, m_preprocess!$1:$1048576, $D186, FALSE)), "", HLOOKUP(Y$1, m_preprocess!$1:$1048576, $D186, FALSE))</f>
        <v>33.974480907995208</v>
      </c>
      <c r="Z186">
        <f>IF(ISBLANK(HLOOKUP(Z$1, m_preprocess!$1:$1048576, $D186, FALSE)), "", HLOOKUP(Z$1, m_preprocess!$1:$1048576, $D186, FALSE))</f>
        <v>620.93617110559398</v>
      </c>
      <c r="AA186">
        <f>IF(ISBLANK(HLOOKUP(AA$1, m_preprocess!$1:$1048576, $D186, FALSE)), "", HLOOKUP(AA$1, m_preprocess!$1:$1048576, $D186, FALSE))</f>
        <v>87.848582825518093</v>
      </c>
    </row>
    <row r="187" spans="1:27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33.4</v>
      </c>
      <c r="G187">
        <f>IF(ISBLANK(HLOOKUP(G$1, m_preprocess!$1:$1048576, $D187, FALSE)), "", HLOOKUP(G$1, m_preprocess!$1:$1048576, $D187, FALSE))</f>
        <v>49.562405874550997</v>
      </c>
      <c r="H187">
        <f>IF(ISBLANK(HLOOKUP(H$1, m_preprocess!$1:$1048576, $D187, FALSE)), "", HLOOKUP(H$1, m_preprocess!$1:$1048576, $D187, FALSE))</f>
        <v>11767.690501271707</v>
      </c>
      <c r="I187">
        <f>IF(ISBLANK(HLOOKUP(I$1, m_preprocess!$1:$1048576, $D187, FALSE)), "", HLOOKUP(I$1, m_preprocess!$1:$1048576, $D187, FALSE))</f>
        <v>56250.428729217143</v>
      </c>
      <c r="J187">
        <f>IF(ISBLANK(HLOOKUP(J$1, m_preprocess!$1:$1048576, $D187, FALSE)), "", HLOOKUP(J$1, m_preprocess!$1:$1048576, $D187, FALSE))</f>
        <v>91.066783651894994</v>
      </c>
      <c r="K187">
        <f>IF(ISBLANK(HLOOKUP(K$1, m_preprocess!$1:$1048576, $D187, FALSE)), "", HLOOKUP(K$1, m_preprocess!$1:$1048576, $D187, FALSE))</f>
        <v>5385.373711834548</v>
      </c>
      <c r="L187">
        <f>IF(ISBLANK(HLOOKUP(L$1, m_preprocess!$1:$1048576, $D187, FALSE)), "", HLOOKUP(L$1, m_preprocess!$1:$1048576, $D187, FALSE))</f>
        <v>3147.0886315580083</v>
      </c>
      <c r="M187">
        <f>IF(ISBLANK(HLOOKUP(M$1, m_preprocess!$1:$1048576, $D187, FALSE)), "", HLOOKUP(M$1, m_preprocess!$1:$1048576, $D187, FALSE))</f>
        <v>4077.0267449412318</v>
      </c>
      <c r="N187">
        <f>IF(ISBLANK(HLOOKUP(N$1, m_preprocess!$1:$1048576, $D187, FALSE)), "", HLOOKUP(N$1, m_preprocess!$1:$1048576, $D187, FALSE))</f>
        <v>893.06126291976489</v>
      </c>
      <c r="O187">
        <f>IF(ISBLANK(HLOOKUP(O$1, m_preprocess!$1:$1048576, $D187, FALSE)), "", HLOOKUP(O$1, m_preprocess!$1:$1048576, $D187, FALSE))</f>
        <v>2603.742788728267</v>
      </c>
      <c r="P187">
        <f>IF(ISBLANK(HLOOKUP(P$1, m_preprocess!$1:$1048576, $D187, FALSE)), "", HLOOKUP(P$1, m_preprocess!$1:$1048576, $D187, FALSE))</f>
        <v>853.09683008205343</v>
      </c>
      <c r="Q187">
        <f>IF(ISBLANK(HLOOKUP(Q$1, m_preprocess!$1:$1048576, $D187, FALSE)), "", HLOOKUP(Q$1, m_preprocess!$1:$1048576, $D187, FALSE))</f>
        <v>4661.7569400000002</v>
      </c>
      <c r="R187" t="str">
        <f>IF(ISBLANK(HLOOKUP(R$1, m_preprocess!$1:$1048576, $D187, FALSE)), "", HLOOKUP(R$1, m_preprocess!$1:$1048576, $D187, FALSE))</f>
        <v/>
      </c>
      <c r="S187">
        <f>IF(ISBLANK(HLOOKUP(S$1, m_preprocess!$1:$1048576, $D187, FALSE)), "", HLOOKUP(S$1, m_preprocess!$1:$1048576, $D187, FALSE))</f>
        <v>61.550778839522565</v>
      </c>
      <c r="T187" t="str">
        <f>IF(ISBLANK(HLOOKUP(T$1, m_preprocess!$1:$1048576, $D187, FALSE)), "", HLOOKUP(T$1, m_preprocess!$1:$1048576, $D187, FALSE))</f>
        <v/>
      </c>
      <c r="U187">
        <f>IF(ISBLANK(HLOOKUP(U$1, m_preprocess!$1:$1048576, $D187, FALSE)), "", HLOOKUP(U$1, m_preprocess!$1:$1048576, $D187, FALSE))</f>
        <v>71.927726203305596</v>
      </c>
      <c r="V187">
        <f>IF(ISBLANK(HLOOKUP(V$1, m_preprocess!$1:$1048576, $D187, FALSE)), "", HLOOKUP(V$1, m_preprocess!$1:$1048576, $D187, FALSE))</f>
        <v>472</v>
      </c>
      <c r="W187">
        <f>IF(ISBLANK(HLOOKUP(W$1, m_preprocess!$1:$1048576, $D187, FALSE)), "", HLOOKUP(W$1, m_preprocess!$1:$1048576, $D187, FALSE))</f>
        <v>77618.964290000004</v>
      </c>
      <c r="X187">
        <f>IF(ISBLANK(HLOOKUP(X$1, m_preprocess!$1:$1048576, $D187, FALSE)), "", HLOOKUP(X$1, m_preprocess!$1:$1048576, $D187, FALSE))</f>
        <v>86.175400142753105</v>
      </c>
      <c r="Y187">
        <f>IF(ISBLANK(HLOOKUP(Y$1, m_preprocess!$1:$1048576, $D187, FALSE)), "", HLOOKUP(Y$1, m_preprocess!$1:$1048576, $D187, FALSE))</f>
        <v>34.101593186196212</v>
      </c>
      <c r="Z187">
        <f>IF(ISBLANK(HLOOKUP(Z$1, m_preprocess!$1:$1048576, $D187, FALSE)), "", HLOOKUP(Z$1, m_preprocess!$1:$1048576, $D187, FALSE))</f>
        <v>4731.1582961496697</v>
      </c>
      <c r="AA187">
        <f>IF(ISBLANK(HLOOKUP(AA$1, m_preprocess!$1:$1048576, $D187, FALSE)), "", HLOOKUP(AA$1, m_preprocess!$1:$1048576, $D187, FALSE))</f>
        <v>89.156831570869301</v>
      </c>
    </row>
    <row r="188" spans="1:27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31.6</v>
      </c>
      <c r="G188">
        <f>IF(ISBLANK(HLOOKUP(G$1, m_preprocess!$1:$1048576, $D188, FALSE)), "", HLOOKUP(G$1, m_preprocess!$1:$1048576, $D188, FALSE))</f>
        <v>48.579496443390603</v>
      </c>
      <c r="H188">
        <f>IF(ISBLANK(HLOOKUP(H$1, m_preprocess!$1:$1048576, $D188, FALSE)), "", HLOOKUP(H$1, m_preprocess!$1:$1048576, $D188, FALSE))</f>
        <v>11035.570851829971</v>
      </c>
      <c r="I188">
        <f>IF(ISBLANK(HLOOKUP(I$1, m_preprocess!$1:$1048576, $D188, FALSE)), "", HLOOKUP(I$1, m_preprocess!$1:$1048576, $D188, FALSE))</f>
        <v>55397.784883651664</v>
      </c>
      <c r="J188">
        <f>IF(ISBLANK(HLOOKUP(J$1, m_preprocess!$1:$1048576, $D188, FALSE)), "", HLOOKUP(J$1, m_preprocess!$1:$1048576, $D188, FALSE))</f>
        <v>92.461481721636545</v>
      </c>
      <c r="K188">
        <f>IF(ISBLANK(HLOOKUP(K$1, m_preprocess!$1:$1048576, $D188, FALSE)), "", HLOOKUP(K$1, m_preprocess!$1:$1048576, $D188, FALSE))</f>
        <v>5294.1115696716079</v>
      </c>
      <c r="L188">
        <f>IF(ISBLANK(HLOOKUP(L$1, m_preprocess!$1:$1048576, $D188, FALSE)), "", HLOOKUP(L$1, m_preprocess!$1:$1048576, $D188, FALSE))</f>
        <v>2650.8075453622346</v>
      </c>
      <c r="M188">
        <f>IF(ISBLANK(HLOOKUP(M$1, m_preprocess!$1:$1048576, $D188, FALSE)), "", HLOOKUP(M$1, m_preprocess!$1:$1048576, $D188, FALSE))</f>
        <v>4565.6309312814446</v>
      </c>
      <c r="N188">
        <f>IF(ISBLANK(HLOOKUP(N$1, m_preprocess!$1:$1048576, $D188, FALSE)), "", HLOOKUP(N$1, m_preprocess!$1:$1048576, $D188, FALSE))</f>
        <v>1011.6292004952584</v>
      </c>
      <c r="O188">
        <f>IF(ISBLANK(HLOOKUP(O$1, m_preprocess!$1:$1048576, $D188, FALSE)), "", HLOOKUP(O$1, m_preprocess!$1:$1048576, $D188, FALSE))</f>
        <v>2970.1678776454164</v>
      </c>
      <c r="P188">
        <f>IF(ISBLANK(HLOOKUP(P$1, m_preprocess!$1:$1048576, $D188, FALSE)), "", HLOOKUP(P$1, m_preprocess!$1:$1048576, $D188, FALSE))</f>
        <v>900.9686865766671</v>
      </c>
      <c r="Q188">
        <f>IF(ISBLANK(HLOOKUP(Q$1, m_preprocess!$1:$1048576, $D188, FALSE)), "", HLOOKUP(Q$1, m_preprocess!$1:$1048576, $D188, FALSE))</f>
        <v>4779.1823800000002</v>
      </c>
      <c r="R188" t="str">
        <f>IF(ISBLANK(HLOOKUP(R$1, m_preprocess!$1:$1048576, $D188, FALSE)), "", HLOOKUP(R$1, m_preprocess!$1:$1048576, $D188, FALSE))</f>
        <v/>
      </c>
      <c r="S188">
        <f>IF(ISBLANK(HLOOKUP(S$1, m_preprocess!$1:$1048576, $D188, FALSE)), "", HLOOKUP(S$1, m_preprocess!$1:$1048576, $D188, FALSE))</f>
        <v>60.257008638525249</v>
      </c>
      <c r="T188" t="str">
        <f>IF(ISBLANK(HLOOKUP(T$1, m_preprocess!$1:$1048576, $D188, FALSE)), "", HLOOKUP(T$1, m_preprocess!$1:$1048576, $D188, FALSE))</f>
        <v/>
      </c>
      <c r="U188">
        <f>IF(ISBLANK(HLOOKUP(U$1, m_preprocess!$1:$1048576, $D188, FALSE)), "", HLOOKUP(U$1, m_preprocess!$1:$1048576, $D188, FALSE))</f>
        <v>70.572570078668207</v>
      </c>
      <c r="V188">
        <f>IF(ISBLANK(HLOOKUP(V$1, m_preprocess!$1:$1048576, $D188, FALSE)), "", HLOOKUP(V$1, m_preprocess!$1:$1048576, $D188, FALSE))</f>
        <v>431.6</v>
      </c>
      <c r="W188">
        <f>IF(ISBLANK(HLOOKUP(W$1, m_preprocess!$1:$1048576, $D188, FALSE)), "", HLOOKUP(W$1, m_preprocess!$1:$1048576, $D188, FALSE))</f>
        <v>77339.770449999996</v>
      </c>
      <c r="X188">
        <f>IF(ISBLANK(HLOOKUP(X$1, m_preprocess!$1:$1048576, $D188, FALSE)), "", HLOOKUP(X$1, m_preprocess!$1:$1048576, $D188, FALSE))</f>
        <v>87.059442960974465</v>
      </c>
      <c r="Y188">
        <f>IF(ISBLANK(HLOOKUP(Y$1, m_preprocess!$1:$1048576, $D188, FALSE)), "", HLOOKUP(Y$1, m_preprocess!$1:$1048576, $D188, FALSE))</f>
        <v>31.593927019330224</v>
      </c>
      <c r="Z188">
        <f>IF(ISBLANK(HLOOKUP(Z$1, m_preprocess!$1:$1048576, $D188, FALSE)), "", HLOOKUP(Z$1, m_preprocess!$1:$1048576, $D188, FALSE))</f>
        <v>1961.121946803283</v>
      </c>
      <c r="AA188">
        <f>IF(ISBLANK(HLOOKUP(AA$1, m_preprocess!$1:$1048576, $D188, FALSE)), "", HLOOKUP(AA$1, m_preprocess!$1:$1048576, $D188, FALSE))</f>
        <v>90.164796489435901</v>
      </c>
    </row>
    <row r="189" spans="1:27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31.7</v>
      </c>
      <c r="G189">
        <f>IF(ISBLANK(HLOOKUP(G$1, m_preprocess!$1:$1048576, $D189, FALSE)), "", HLOOKUP(G$1, m_preprocess!$1:$1048576, $D189, FALSE))</f>
        <v>50.142214734054299</v>
      </c>
      <c r="H189">
        <f>IF(ISBLANK(HLOOKUP(H$1, m_preprocess!$1:$1048576, $D189, FALSE)), "", HLOOKUP(H$1, m_preprocess!$1:$1048576, $D189, FALSE))</f>
        <v>11057.94329561719</v>
      </c>
      <c r="I189">
        <f>IF(ISBLANK(HLOOKUP(I$1, m_preprocess!$1:$1048576, $D189, FALSE)), "", HLOOKUP(I$1, m_preprocess!$1:$1048576, $D189, FALSE))</f>
        <v>55095.651924879494</v>
      </c>
      <c r="J189">
        <f>IF(ISBLANK(HLOOKUP(J$1, m_preprocess!$1:$1048576, $D189, FALSE)), "", HLOOKUP(J$1, m_preprocess!$1:$1048576, $D189, FALSE))</f>
        <v>92.266057450894749</v>
      </c>
      <c r="K189">
        <f>IF(ISBLANK(HLOOKUP(K$1, m_preprocess!$1:$1048576, $D189, FALSE)), "", HLOOKUP(K$1, m_preprocess!$1:$1048576, $D189, FALSE))</f>
        <v>4903.5715409550849</v>
      </c>
      <c r="L189">
        <f>IF(ISBLANK(HLOOKUP(L$1, m_preprocess!$1:$1048576, $D189, FALSE)), "", HLOOKUP(L$1, m_preprocess!$1:$1048576, $D189, FALSE))</f>
        <v>2373.3060934079213</v>
      </c>
      <c r="M189">
        <f>IF(ISBLANK(HLOOKUP(M$1, m_preprocess!$1:$1048576, $D189, FALSE)), "", HLOOKUP(M$1, m_preprocess!$1:$1048576, $D189, FALSE))</f>
        <v>4632.4393586098504</v>
      </c>
      <c r="N189">
        <f>IF(ISBLANK(HLOOKUP(N$1, m_preprocess!$1:$1048576, $D189, FALSE)), "", HLOOKUP(N$1, m_preprocess!$1:$1048576, $D189, FALSE))</f>
        <v>1043.3163931804038</v>
      </c>
      <c r="O189">
        <f>IF(ISBLANK(HLOOKUP(O$1, m_preprocess!$1:$1048576, $D189, FALSE)), "", HLOOKUP(O$1, m_preprocess!$1:$1048576, $D189, FALSE))</f>
        <v>3093.1915959385128</v>
      </c>
      <c r="P189">
        <f>IF(ISBLANK(HLOOKUP(P$1, m_preprocess!$1:$1048576, $D189, FALSE)), "", HLOOKUP(P$1, m_preprocess!$1:$1048576, $D189, FALSE))</f>
        <v>848.53363240668887</v>
      </c>
      <c r="Q189">
        <f>IF(ISBLANK(HLOOKUP(Q$1, m_preprocess!$1:$1048576, $D189, FALSE)), "", HLOOKUP(Q$1, m_preprocess!$1:$1048576, $D189, FALSE))</f>
        <v>4757.464782</v>
      </c>
      <c r="R189" t="str">
        <f>IF(ISBLANK(HLOOKUP(R$1, m_preprocess!$1:$1048576, $D189, FALSE)), "", HLOOKUP(R$1, m_preprocess!$1:$1048576, $D189, FALSE))</f>
        <v/>
      </c>
      <c r="S189">
        <f>IF(ISBLANK(HLOOKUP(S$1, m_preprocess!$1:$1048576, $D189, FALSE)), "", HLOOKUP(S$1, m_preprocess!$1:$1048576, $D189, FALSE))</f>
        <v>60.659623834854536</v>
      </c>
      <c r="T189" t="str">
        <f>IF(ISBLANK(HLOOKUP(T$1, m_preprocess!$1:$1048576, $D189, FALSE)), "", HLOOKUP(T$1, m_preprocess!$1:$1048576, $D189, FALSE))</f>
        <v/>
      </c>
      <c r="U189">
        <f>IF(ISBLANK(HLOOKUP(U$1, m_preprocess!$1:$1048576, $D189, FALSE)), "", HLOOKUP(U$1, m_preprocess!$1:$1048576, $D189, FALSE))</f>
        <v>76.251740726163206</v>
      </c>
      <c r="V189">
        <f>IF(ISBLANK(HLOOKUP(V$1, m_preprocess!$1:$1048576, $D189, FALSE)), "", HLOOKUP(V$1, m_preprocess!$1:$1048576, $D189, FALSE))</f>
        <v>424.2</v>
      </c>
      <c r="W189">
        <f>IF(ISBLANK(HLOOKUP(W$1, m_preprocess!$1:$1048576, $D189, FALSE)), "", HLOOKUP(W$1, m_preprocess!$1:$1048576, $D189, FALSE))</f>
        <v>77620.496840000007</v>
      </c>
      <c r="X189">
        <f>IF(ISBLANK(HLOOKUP(X$1, m_preprocess!$1:$1048576, $D189, FALSE)), "", HLOOKUP(X$1, m_preprocess!$1:$1048576, $D189, FALSE))</f>
        <v>85.664153529071783</v>
      </c>
      <c r="Y189">
        <f>IF(ISBLANK(HLOOKUP(Y$1, m_preprocess!$1:$1048576, $D189, FALSE)), "", HLOOKUP(Y$1, m_preprocess!$1:$1048576, $D189, FALSE))</f>
        <v>31.981420788978792</v>
      </c>
      <c r="Z189">
        <f>IF(ISBLANK(HLOOKUP(Z$1, m_preprocess!$1:$1048576, $D189, FALSE)), "", HLOOKUP(Z$1, m_preprocess!$1:$1048576, $D189, FALSE))</f>
        <v>1035.9293781839419</v>
      </c>
      <c r="AA189">
        <f>IF(ISBLANK(HLOOKUP(AA$1, m_preprocess!$1:$1048576, $D189, FALSE)), "", HLOOKUP(AA$1, m_preprocess!$1:$1048576, $D189, FALSE))</f>
        <v>91.000647507284512</v>
      </c>
    </row>
    <row r="190" spans="1:27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34.6</v>
      </c>
      <c r="G190">
        <f>IF(ISBLANK(HLOOKUP(G$1, m_preprocess!$1:$1048576, $D190, FALSE)), "", HLOOKUP(G$1, m_preprocess!$1:$1048576, $D190, FALSE))</f>
        <v>51.112180435032798</v>
      </c>
      <c r="H190">
        <f>IF(ISBLANK(HLOOKUP(H$1, m_preprocess!$1:$1048576, $D190, FALSE)), "", HLOOKUP(H$1, m_preprocess!$1:$1048576, $D190, FALSE))</f>
        <v>11083.158247476347</v>
      </c>
      <c r="I190">
        <f>IF(ISBLANK(HLOOKUP(I$1, m_preprocess!$1:$1048576, $D190, FALSE)), "", HLOOKUP(I$1, m_preprocess!$1:$1048576, $D190, FALSE))</f>
        <v>55256.719489115152</v>
      </c>
      <c r="J190">
        <f>IF(ISBLANK(HLOOKUP(J$1, m_preprocess!$1:$1048576, $D190, FALSE)), "", HLOOKUP(J$1, m_preprocess!$1:$1048576, $D190, FALSE))</f>
        <v>92.473801275947423</v>
      </c>
      <c r="K190">
        <f>IF(ISBLANK(HLOOKUP(K$1, m_preprocess!$1:$1048576, $D190, FALSE)), "", HLOOKUP(K$1, m_preprocess!$1:$1048576, $D190, FALSE))</f>
        <v>4564.4103178668356</v>
      </c>
      <c r="L190">
        <f>IF(ISBLANK(HLOOKUP(L$1, m_preprocess!$1:$1048576, $D190, FALSE)), "", HLOOKUP(L$1, m_preprocess!$1:$1048576, $D190, FALSE))</f>
        <v>2042.8222158329897</v>
      </c>
      <c r="M190">
        <f>IF(ISBLANK(HLOOKUP(M$1, m_preprocess!$1:$1048576, $D190, FALSE)), "", HLOOKUP(M$1, m_preprocess!$1:$1048576, $D190, FALSE))</f>
        <v>4657.7903819940129</v>
      </c>
      <c r="N190">
        <f>IF(ISBLANK(HLOOKUP(N$1, m_preprocess!$1:$1048576, $D190, FALSE)), "", HLOOKUP(N$1, m_preprocess!$1:$1048576, $D190, FALSE))</f>
        <v>1034.8698600454204</v>
      </c>
      <c r="O190">
        <f>IF(ISBLANK(HLOOKUP(O$1, m_preprocess!$1:$1048576, $D190, FALSE)), "", HLOOKUP(O$1, m_preprocess!$1:$1048576, $D190, FALSE))</f>
        <v>3113.6056207584706</v>
      </c>
      <c r="P190">
        <f>IF(ISBLANK(HLOOKUP(P$1, m_preprocess!$1:$1048576, $D190, FALSE)), "", HLOOKUP(P$1, m_preprocess!$1:$1048576, $D190, FALSE))</f>
        <v>872.36736390318072</v>
      </c>
      <c r="Q190">
        <f>IF(ISBLANK(HLOOKUP(Q$1, m_preprocess!$1:$1048576, $D190, FALSE)), "", HLOOKUP(Q$1, m_preprocess!$1:$1048576, $D190, FALSE))</f>
        <v>4530.5543500000003</v>
      </c>
      <c r="R190" t="str">
        <f>IF(ISBLANK(HLOOKUP(R$1, m_preprocess!$1:$1048576, $D190, FALSE)), "", HLOOKUP(R$1, m_preprocess!$1:$1048576, $D190, FALSE))</f>
        <v/>
      </c>
      <c r="S190">
        <f>IF(ISBLANK(HLOOKUP(S$1, m_preprocess!$1:$1048576, $D190, FALSE)), "", HLOOKUP(S$1, m_preprocess!$1:$1048576, $D190, FALSE))</f>
        <v>62.07582458141659</v>
      </c>
      <c r="T190" t="str">
        <f>IF(ISBLANK(HLOOKUP(T$1, m_preprocess!$1:$1048576, $D190, FALSE)), "", HLOOKUP(T$1, m_preprocess!$1:$1048576, $D190, FALSE))</f>
        <v/>
      </c>
      <c r="U190">
        <f>IF(ISBLANK(HLOOKUP(U$1, m_preprocess!$1:$1048576, $D190, FALSE)), "", HLOOKUP(U$1, m_preprocess!$1:$1048576, $D190, FALSE))</f>
        <v>73.491868343316497</v>
      </c>
      <c r="V190">
        <f>IF(ISBLANK(HLOOKUP(V$1, m_preprocess!$1:$1048576, $D190, FALSE)), "", HLOOKUP(V$1, m_preprocess!$1:$1048576, $D190, FALSE))</f>
        <v>419.9</v>
      </c>
      <c r="W190">
        <f>IF(ISBLANK(HLOOKUP(W$1, m_preprocess!$1:$1048576, $D190, FALSE)), "", HLOOKUP(W$1, m_preprocess!$1:$1048576, $D190, FALSE))</f>
        <v>78458.922139999995</v>
      </c>
      <c r="X190">
        <f>IF(ISBLANK(HLOOKUP(X$1, m_preprocess!$1:$1048576, $D190, FALSE)), "", HLOOKUP(X$1, m_preprocess!$1:$1048576, $D190, FALSE))</f>
        <v>83.119990504897075</v>
      </c>
      <c r="Y190">
        <f>IF(ISBLANK(HLOOKUP(Y$1, m_preprocess!$1:$1048576, $D190, FALSE)), "", HLOOKUP(Y$1, m_preprocess!$1:$1048576, $D190, FALSE))</f>
        <v>30.163395842189463</v>
      </c>
      <c r="Z190">
        <f>IF(ISBLANK(HLOOKUP(Z$1, m_preprocess!$1:$1048576, $D190, FALSE)), "", HLOOKUP(Z$1, m_preprocess!$1:$1048576, $D190, FALSE))</f>
        <v>5061.6685071587199</v>
      </c>
      <c r="AA190">
        <f>IF(ISBLANK(HLOOKUP(AA$1, m_preprocess!$1:$1048576, $D190, FALSE)), "", HLOOKUP(AA$1, m_preprocess!$1:$1048576, $D190, FALSE))</f>
        <v>91.971076947503022</v>
      </c>
    </row>
    <row r="191" spans="1:27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34.5</v>
      </c>
      <c r="G191">
        <f>IF(ISBLANK(HLOOKUP(G$1, m_preprocess!$1:$1048576, $D191, FALSE)), "", HLOOKUP(G$1, m_preprocess!$1:$1048576, $D191, FALSE))</f>
        <v>42.153594305287598</v>
      </c>
      <c r="H191">
        <f>IF(ISBLANK(HLOOKUP(H$1, m_preprocess!$1:$1048576, $D191, FALSE)), "", HLOOKUP(H$1, m_preprocess!$1:$1048576, $D191, FALSE))</f>
        <v>11226.939777569669</v>
      </c>
      <c r="I191">
        <f>IF(ISBLANK(HLOOKUP(I$1, m_preprocess!$1:$1048576, $D191, FALSE)), "", HLOOKUP(I$1, m_preprocess!$1:$1048576, $D191, FALSE))</f>
        <v>56804.87708145396</v>
      </c>
      <c r="J191">
        <f>IF(ISBLANK(HLOOKUP(J$1, m_preprocess!$1:$1048576, $D191, FALSE)), "", HLOOKUP(J$1, m_preprocess!$1:$1048576, $D191, FALSE))</f>
        <v>103.55814597473166</v>
      </c>
      <c r="K191">
        <f>IF(ISBLANK(HLOOKUP(K$1, m_preprocess!$1:$1048576, $D191, FALSE)), "", HLOOKUP(K$1, m_preprocess!$1:$1048576, $D191, FALSE))</f>
        <v>5266.2649082599482</v>
      </c>
      <c r="L191">
        <f>IF(ISBLANK(HLOOKUP(L$1, m_preprocess!$1:$1048576, $D191, FALSE)), "", HLOOKUP(L$1, m_preprocess!$1:$1048576, $D191, FALSE))</f>
        <v>2186.136765386369</v>
      </c>
      <c r="M191">
        <f>IF(ISBLANK(HLOOKUP(M$1, m_preprocess!$1:$1048576, $D191, FALSE)), "", HLOOKUP(M$1, m_preprocess!$1:$1048576, $D191, FALSE))</f>
        <v>5223.0733283532163</v>
      </c>
      <c r="N191">
        <f>IF(ISBLANK(HLOOKUP(N$1, m_preprocess!$1:$1048576, $D191, FALSE)), "", HLOOKUP(N$1, m_preprocess!$1:$1048576, $D191, FALSE))</f>
        <v>1193.4145184593278</v>
      </c>
      <c r="O191">
        <f>IF(ISBLANK(HLOOKUP(O$1, m_preprocess!$1:$1048576, $D191, FALSE)), "", HLOOKUP(O$1, m_preprocess!$1:$1048576, $D191, FALSE))</f>
        <v>3395.1067308316042</v>
      </c>
      <c r="P191">
        <f>IF(ISBLANK(HLOOKUP(P$1, m_preprocess!$1:$1048576, $D191, FALSE)), "", HLOOKUP(P$1, m_preprocess!$1:$1048576, $D191, FALSE))</f>
        <v>1048.0041436537742</v>
      </c>
      <c r="Q191">
        <f>IF(ISBLANK(HLOOKUP(Q$1, m_preprocess!$1:$1048576, $D191, FALSE)), "", HLOOKUP(Q$1, m_preprocess!$1:$1048576, $D191, FALSE))</f>
        <v>4783.0908069999996</v>
      </c>
      <c r="R191" t="str">
        <f>IF(ISBLANK(HLOOKUP(R$1, m_preprocess!$1:$1048576, $D191, FALSE)), "", HLOOKUP(R$1, m_preprocess!$1:$1048576, $D191, FALSE))</f>
        <v/>
      </c>
      <c r="S191">
        <f>IF(ISBLANK(HLOOKUP(S$1, m_preprocess!$1:$1048576, $D191, FALSE)), "", HLOOKUP(S$1, m_preprocess!$1:$1048576, $D191, FALSE))</f>
        <v>62.859524547619003</v>
      </c>
      <c r="T191" t="str">
        <f>IF(ISBLANK(HLOOKUP(T$1, m_preprocess!$1:$1048576, $D191, FALSE)), "", HLOOKUP(T$1, m_preprocess!$1:$1048576, $D191, FALSE))</f>
        <v/>
      </c>
      <c r="U191">
        <f>IF(ISBLANK(HLOOKUP(U$1, m_preprocess!$1:$1048576, $D191, FALSE)), "", HLOOKUP(U$1, m_preprocess!$1:$1048576, $D191, FALSE))</f>
        <v>74.325353092811994</v>
      </c>
      <c r="V191">
        <f>IF(ISBLANK(HLOOKUP(V$1, m_preprocess!$1:$1048576, $D191, FALSE)), "", HLOOKUP(V$1, m_preprocess!$1:$1048576, $D191, FALSE))</f>
        <v>455.7</v>
      </c>
      <c r="W191">
        <f>IF(ISBLANK(HLOOKUP(W$1, m_preprocess!$1:$1048576, $D191, FALSE)), "", HLOOKUP(W$1, m_preprocess!$1:$1048576, $D191, FALSE))</f>
        <v>80874.16188</v>
      </c>
      <c r="X191">
        <f>IF(ISBLANK(HLOOKUP(X$1, m_preprocess!$1:$1048576, $D191, FALSE)), "", HLOOKUP(X$1, m_preprocess!$1:$1048576, $D191, FALSE))</f>
        <v>74.22109472387929</v>
      </c>
      <c r="Y191">
        <f>IF(ISBLANK(HLOOKUP(Y$1, m_preprocess!$1:$1048576, $D191, FALSE)), "", HLOOKUP(Y$1, m_preprocess!$1:$1048576, $D191, FALSE))</f>
        <v>26.131776093993921</v>
      </c>
      <c r="Z191">
        <f>IF(ISBLANK(HLOOKUP(Z$1, m_preprocess!$1:$1048576, $D191, FALSE)), "", HLOOKUP(Z$1, m_preprocess!$1:$1048576, $D191, FALSE))</f>
        <v>1139.2278548651602</v>
      </c>
      <c r="AA191">
        <f>IF(ISBLANK(HLOOKUP(AA$1, m_preprocess!$1:$1048576, $D191, FALSE)), "", HLOOKUP(AA$1, m_preprocess!$1:$1048576, $D191, FALSE))</f>
        <v>92.781293980138301</v>
      </c>
    </row>
    <row r="192" spans="1:27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33.5</v>
      </c>
      <c r="G192">
        <f>IF(ISBLANK(HLOOKUP(G$1, m_preprocess!$1:$1048576, $D192, FALSE)), "", HLOOKUP(G$1, m_preprocess!$1:$1048576, $D192, FALSE))</f>
        <v>39.1618855950842</v>
      </c>
      <c r="H192">
        <f>IF(ISBLANK(HLOOKUP(H$1, m_preprocess!$1:$1048576, $D192, FALSE)), "", HLOOKUP(H$1, m_preprocess!$1:$1048576, $D192, FALSE))</f>
        <v>11097.29147269862</v>
      </c>
      <c r="I192">
        <f>IF(ISBLANK(HLOOKUP(I$1, m_preprocess!$1:$1048576, $D192, FALSE)), "", HLOOKUP(I$1, m_preprocess!$1:$1048576, $D192, FALSE))</f>
        <v>57741.68064805551</v>
      </c>
      <c r="J192">
        <f>IF(ISBLANK(HLOOKUP(J$1, m_preprocess!$1:$1048576, $D192, FALSE)), "", HLOOKUP(J$1, m_preprocess!$1:$1048576, $D192, FALSE))</f>
        <v>106.8257783723725</v>
      </c>
      <c r="K192">
        <f>IF(ISBLANK(HLOOKUP(K$1, m_preprocess!$1:$1048576, $D192, FALSE)), "", HLOOKUP(K$1, m_preprocess!$1:$1048576, $D192, FALSE))</f>
        <v>5023.7095800471006</v>
      </c>
      <c r="L192">
        <f>IF(ISBLANK(HLOOKUP(L$1, m_preprocess!$1:$1048576, $D192, FALSE)), "", HLOOKUP(L$1, m_preprocess!$1:$1048576, $D192, FALSE))</f>
        <v>1959.966127855057</v>
      </c>
      <c r="M192">
        <f>IF(ISBLANK(HLOOKUP(M$1, m_preprocess!$1:$1048576, $D192, FALSE)), "", HLOOKUP(M$1, m_preprocess!$1:$1048576, $D192, FALSE))</f>
        <v>3905.2591926969358</v>
      </c>
      <c r="N192">
        <f>IF(ISBLANK(HLOOKUP(N$1, m_preprocess!$1:$1048576, $D192, FALSE)), "", HLOOKUP(N$1, m_preprocess!$1:$1048576, $D192, FALSE))</f>
        <v>958.20200177896118</v>
      </c>
      <c r="O192">
        <f>IF(ISBLANK(HLOOKUP(O$1, m_preprocess!$1:$1048576, $D192, FALSE)), "", HLOOKUP(O$1, m_preprocess!$1:$1048576, $D192, FALSE))</f>
        <v>2216.7062637976392</v>
      </c>
      <c r="P192">
        <f>IF(ISBLANK(HLOOKUP(P$1, m_preprocess!$1:$1048576, $D192, FALSE)), "", HLOOKUP(P$1, m_preprocess!$1:$1048576, $D192, FALSE))</f>
        <v>1048.7625363689738</v>
      </c>
      <c r="Q192">
        <f>IF(ISBLANK(HLOOKUP(Q$1, m_preprocess!$1:$1048576, $D192, FALSE)), "", HLOOKUP(Q$1, m_preprocess!$1:$1048576, $D192, FALSE))</f>
        <v>4661.7495785000001</v>
      </c>
      <c r="R192" t="str">
        <f>IF(ISBLANK(HLOOKUP(R$1, m_preprocess!$1:$1048576, $D192, FALSE)), "", HLOOKUP(R$1, m_preprocess!$1:$1048576, $D192, FALSE))</f>
        <v/>
      </c>
      <c r="S192">
        <f>IF(ISBLANK(HLOOKUP(S$1, m_preprocess!$1:$1048576, $D192, FALSE)), "", HLOOKUP(S$1, m_preprocess!$1:$1048576, $D192, FALSE))</f>
        <v>60.365711063648156</v>
      </c>
      <c r="T192" t="str">
        <f>IF(ISBLANK(HLOOKUP(T$1, m_preprocess!$1:$1048576, $D192, FALSE)), "", HLOOKUP(T$1, m_preprocess!$1:$1048576, $D192, FALSE))</f>
        <v/>
      </c>
      <c r="U192">
        <f>IF(ISBLANK(HLOOKUP(U$1, m_preprocess!$1:$1048576, $D192, FALSE)), "", HLOOKUP(U$1, m_preprocess!$1:$1048576, $D192, FALSE))</f>
        <v>72.050276056605398</v>
      </c>
      <c r="V192">
        <f>IF(ISBLANK(HLOOKUP(V$1, m_preprocess!$1:$1048576, $D192, FALSE)), "", HLOOKUP(V$1, m_preprocess!$1:$1048576, $D192, FALSE))</f>
        <v>436.2</v>
      </c>
      <c r="W192">
        <f>IF(ISBLANK(HLOOKUP(W$1, m_preprocess!$1:$1048576, $D192, FALSE)), "", HLOOKUP(W$1, m_preprocess!$1:$1048576, $D192, FALSE))</f>
        <v>81508.850699999995</v>
      </c>
      <c r="X192">
        <f>IF(ISBLANK(HLOOKUP(X$1, m_preprocess!$1:$1048576, $D192, FALSE)), "", HLOOKUP(X$1, m_preprocess!$1:$1048576, $D192, FALSE))</f>
        <v>69.156762920209559</v>
      </c>
      <c r="Y192">
        <f>IF(ISBLANK(HLOOKUP(Y$1, m_preprocess!$1:$1048576, $D192, FALSE)), "", HLOOKUP(Y$1, m_preprocess!$1:$1048576, $D192, FALSE))</f>
        <v>26.982494177612928</v>
      </c>
      <c r="Z192">
        <f>IF(ISBLANK(HLOOKUP(Z$1, m_preprocess!$1:$1048576, $D192, FALSE)), "", HLOOKUP(Z$1, m_preprocess!$1:$1048576, $D192, FALSE))</f>
        <v>404.11734289647006</v>
      </c>
      <c r="AA192">
        <f>IF(ISBLANK(HLOOKUP(AA$1, m_preprocess!$1:$1048576, $D192, FALSE)), "", HLOOKUP(AA$1, m_preprocess!$1:$1048576, $D192, FALSE))</f>
        <v>92.660448049846934</v>
      </c>
    </row>
    <row r="193" spans="1:27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35.4</v>
      </c>
      <c r="G193">
        <f>IF(ISBLANK(HLOOKUP(G$1, m_preprocess!$1:$1048576, $D193, FALSE)), "", HLOOKUP(G$1, m_preprocess!$1:$1048576, $D193, FALSE))</f>
        <v>37.237769663498902</v>
      </c>
      <c r="H193">
        <f>IF(ISBLANK(HLOOKUP(H$1, m_preprocess!$1:$1048576, $D193, FALSE)), "", HLOOKUP(H$1, m_preprocess!$1:$1048576, $D193, FALSE))</f>
        <v>11805.468306299721</v>
      </c>
      <c r="I193">
        <f>IF(ISBLANK(HLOOKUP(I$1, m_preprocess!$1:$1048576, $D193, FALSE)), "", HLOOKUP(I$1, m_preprocess!$1:$1048576, $D193, FALSE))</f>
        <v>59637.500266858762</v>
      </c>
      <c r="J193">
        <f>IF(ISBLANK(HLOOKUP(J$1, m_preprocess!$1:$1048576, $D193, FALSE)), "", HLOOKUP(J$1, m_preprocess!$1:$1048576, $D193, FALSE))</f>
        <v>109.03330799164756</v>
      </c>
      <c r="K193">
        <f>IF(ISBLANK(HLOOKUP(K$1, m_preprocess!$1:$1048576, $D193, FALSE)), "", HLOOKUP(K$1, m_preprocess!$1:$1048576, $D193, FALSE))</f>
        <v>7003.6495183726902</v>
      </c>
      <c r="L193">
        <f>IF(ISBLANK(HLOOKUP(L$1, m_preprocess!$1:$1048576, $D193, FALSE)), "", HLOOKUP(L$1, m_preprocess!$1:$1048576, $D193, FALSE))</f>
        <v>3443.1623296899274</v>
      </c>
      <c r="M193">
        <f>IF(ISBLANK(HLOOKUP(M$1, m_preprocess!$1:$1048576, $D193, FALSE)), "", HLOOKUP(M$1, m_preprocess!$1:$1048576, $D193, FALSE))</f>
        <v>4335.451218416817</v>
      </c>
      <c r="N193">
        <f>IF(ISBLANK(HLOOKUP(N$1, m_preprocess!$1:$1048576, $D193, FALSE)), "", HLOOKUP(N$1, m_preprocess!$1:$1048576, $D193, FALSE))</f>
        <v>994.34884155986526</v>
      </c>
      <c r="O193">
        <f>IF(ISBLANK(HLOOKUP(O$1, m_preprocess!$1:$1048576, $D193, FALSE)), "", HLOOKUP(O$1, m_preprocess!$1:$1048576, $D193, FALSE))</f>
        <v>2690.4772029276201</v>
      </c>
      <c r="P193">
        <f>IF(ISBLANK(HLOOKUP(P$1, m_preprocess!$1:$1048576, $D193, FALSE)), "", HLOOKUP(P$1, m_preprocess!$1:$1048576, $D193, FALSE))</f>
        <v>1015.7379397090468</v>
      </c>
      <c r="Q193">
        <f>IF(ISBLANK(HLOOKUP(Q$1, m_preprocess!$1:$1048576, $D193, FALSE)), "", HLOOKUP(Q$1, m_preprocess!$1:$1048576, $D193, FALSE))</f>
        <v>4878.7895289999997</v>
      </c>
      <c r="R193" t="str">
        <f>IF(ISBLANK(HLOOKUP(R$1, m_preprocess!$1:$1048576, $D193, FALSE)), "", HLOOKUP(R$1, m_preprocess!$1:$1048576, $D193, FALSE))</f>
        <v/>
      </c>
      <c r="S193">
        <f>IF(ISBLANK(HLOOKUP(S$1, m_preprocess!$1:$1048576, $D193, FALSE)), "", HLOOKUP(S$1, m_preprocess!$1:$1048576, $D193, FALSE))</f>
        <v>75.928457433413314</v>
      </c>
      <c r="T193" t="str">
        <f>IF(ISBLANK(HLOOKUP(T$1, m_preprocess!$1:$1048576, $D193, FALSE)), "", HLOOKUP(T$1, m_preprocess!$1:$1048576, $D193, FALSE))</f>
        <v/>
      </c>
      <c r="U193">
        <f>IF(ISBLANK(HLOOKUP(U$1, m_preprocess!$1:$1048576, $D193, FALSE)), "", HLOOKUP(U$1, m_preprocess!$1:$1048576, $D193, FALSE))</f>
        <v>92.242375047506997</v>
      </c>
      <c r="V193">
        <f>IF(ISBLANK(HLOOKUP(V$1, m_preprocess!$1:$1048576, $D193, FALSE)), "", HLOOKUP(V$1, m_preprocess!$1:$1048576, $D193, FALSE))</f>
        <v>482.5</v>
      </c>
      <c r="W193">
        <f>IF(ISBLANK(HLOOKUP(W$1, m_preprocess!$1:$1048576, $D193, FALSE)), "", HLOOKUP(W$1, m_preprocess!$1:$1048576, $D193, FALSE))</f>
        <v>81440.99669</v>
      </c>
      <c r="X193">
        <f>IF(ISBLANK(HLOOKUP(X$1, m_preprocess!$1:$1048576, $D193, FALSE)), "", HLOOKUP(X$1, m_preprocess!$1:$1048576, $D193, FALSE))</f>
        <v>68.572755557332428</v>
      </c>
      <c r="Y193">
        <f>IF(ISBLANK(HLOOKUP(Y$1, m_preprocess!$1:$1048576, $D193, FALSE)), "", HLOOKUP(Y$1, m_preprocess!$1:$1048576, $D193, FALSE))</f>
        <v>25.494280134812083</v>
      </c>
      <c r="Z193">
        <f>IF(ISBLANK(HLOOKUP(Z$1, m_preprocess!$1:$1048576, $D193, FALSE)), "", HLOOKUP(Z$1, m_preprocess!$1:$1048576, $D193, FALSE))</f>
        <v>1044.9314983494392</v>
      </c>
      <c r="AA193">
        <f>IF(ISBLANK(HLOOKUP(AA$1, m_preprocess!$1:$1048576, $D193, FALSE)), "", HLOOKUP(AA$1, m_preprocess!$1:$1048576, $D193, FALSE))</f>
        <v>91.549947190427062</v>
      </c>
    </row>
    <row r="194" spans="1:27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36.700000000000003</v>
      </c>
      <c r="G194">
        <f>IF(ISBLANK(HLOOKUP(G$1, m_preprocess!$1:$1048576, $D194, FALSE)), "", HLOOKUP(G$1, m_preprocess!$1:$1048576, $D194, FALSE))</f>
        <v>38.2245906450677</v>
      </c>
      <c r="H194">
        <f>IF(ISBLANK(HLOOKUP(H$1, m_preprocess!$1:$1048576, $D194, FALSE)), "", HLOOKUP(H$1, m_preprocess!$1:$1048576, $D194, FALSE))</f>
        <v>11835.230331220248</v>
      </c>
      <c r="I194">
        <f>IF(ISBLANK(HLOOKUP(I$1, m_preprocess!$1:$1048576, $D194, FALSE)), "", HLOOKUP(I$1, m_preprocess!$1:$1048576, $D194, FALSE))</f>
        <v>60210.446532063565</v>
      </c>
      <c r="J194">
        <f>IF(ISBLANK(HLOOKUP(J$1, m_preprocess!$1:$1048576, $D194, FALSE)), "", HLOOKUP(J$1, m_preprocess!$1:$1048576, $D194, FALSE))</f>
        <v>106.46073867476473</v>
      </c>
      <c r="K194">
        <f>IF(ISBLANK(HLOOKUP(K$1, m_preprocess!$1:$1048576, $D194, FALSE)), "", HLOOKUP(K$1, m_preprocess!$1:$1048576, $D194, FALSE))</f>
        <v>5969.0200584838694</v>
      </c>
      <c r="L194">
        <f>IF(ISBLANK(HLOOKUP(L$1, m_preprocess!$1:$1048576, $D194, FALSE)), "", HLOOKUP(L$1, m_preprocess!$1:$1048576, $D194, FALSE))</f>
        <v>2498.4526452857244</v>
      </c>
      <c r="M194">
        <f>IF(ISBLANK(HLOOKUP(M$1, m_preprocess!$1:$1048576, $D194, FALSE)), "", HLOOKUP(M$1, m_preprocess!$1:$1048576, $D194, FALSE))</f>
        <v>3627.2287448422098</v>
      </c>
      <c r="N194">
        <f>IF(ISBLANK(HLOOKUP(N$1, m_preprocess!$1:$1048576, $D194, FALSE)), "", HLOOKUP(N$1, m_preprocess!$1:$1048576, $D194, FALSE))</f>
        <v>853.83806525683838</v>
      </c>
      <c r="O194">
        <f>IF(ISBLANK(HLOOKUP(O$1, m_preprocess!$1:$1048576, $D194, FALSE)), "", HLOOKUP(O$1, m_preprocess!$1:$1048576, $D194, FALSE))</f>
        <v>2144.9801276297135</v>
      </c>
      <c r="P194">
        <f>IF(ISBLANK(HLOOKUP(P$1, m_preprocess!$1:$1048576, $D194, FALSE)), "", HLOOKUP(P$1, m_preprocess!$1:$1048576, $D194, FALSE))</f>
        <v>924.0055688117659</v>
      </c>
      <c r="Q194">
        <f>IF(ISBLANK(HLOOKUP(Q$1, m_preprocess!$1:$1048576, $D194, FALSE)), "", HLOOKUP(Q$1, m_preprocess!$1:$1048576, $D194, FALSE))</f>
        <v>4856.8403040000003</v>
      </c>
      <c r="R194">
        <f>IF(ISBLANK(HLOOKUP(R$1, m_preprocess!$1:$1048576, $D194, FALSE)), "", HLOOKUP(R$1, m_preprocess!$1:$1048576, $D194, FALSE))</f>
        <v>86.284801578657095</v>
      </c>
      <c r="S194">
        <f>IF(ISBLANK(HLOOKUP(S$1, m_preprocess!$1:$1048576, $D194, FALSE)), "", HLOOKUP(S$1, m_preprocess!$1:$1048576, $D194, FALSE))</f>
        <v>57.796044888149879</v>
      </c>
      <c r="T194">
        <f>IF(ISBLANK(HLOOKUP(T$1, m_preprocess!$1:$1048576, $D194, FALSE)), "", HLOOKUP(T$1, m_preprocess!$1:$1048576, $D194, FALSE))</f>
        <v>10058</v>
      </c>
      <c r="U194">
        <f>IF(ISBLANK(HLOOKUP(U$1, m_preprocess!$1:$1048576, $D194, FALSE)), "", HLOOKUP(U$1, m_preprocess!$1:$1048576, $D194, FALSE))</f>
        <v>71.794335919698199</v>
      </c>
      <c r="V194">
        <f>IF(ISBLANK(HLOOKUP(V$1, m_preprocess!$1:$1048576, $D194, FALSE)), "", HLOOKUP(V$1, m_preprocess!$1:$1048576, $D194, FALSE))</f>
        <v>430.4</v>
      </c>
      <c r="W194">
        <f>IF(ISBLANK(HLOOKUP(W$1, m_preprocess!$1:$1048576, $D194, FALSE)), "", HLOOKUP(W$1, m_preprocess!$1:$1048576, $D194, FALSE))</f>
        <v>80991.142949999994</v>
      </c>
      <c r="X194">
        <f>IF(ISBLANK(HLOOKUP(X$1, m_preprocess!$1:$1048576, $D194, FALSE)), "", HLOOKUP(X$1, m_preprocess!$1:$1048576, $D194, FALSE))</f>
        <v>70.327188178253238</v>
      </c>
      <c r="Y194">
        <f>IF(ISBLANK(HLOOKUP(Y$1, m_preprocess!$1:$1048576, $D194, FALSE)), "", HLOOKUP(Y$1, m_preprocess!$1:$1048576, $D194, FALSE))</f>
        <v>27.465113226415923</v>
      </c>
      <c r="Z194">
        <f>IF(ISBLANK(HLOOKUP(Z$1, m_preprocess!$1:$1048576, $D194, FALSE)), "", HLOOKUP(Z$1, m_preprocess!$1:$1048576, $D194, FALSE))</f>
        <v>640.37906152476603</v>
      </c>
      <c r="AA194">
        <f>IF(ISBLANK(HLOOKUP(AA$1, m_preprocess!$1:$1048576, $D194, FALSE)), "", HLOOKUP(AA$1, m_preprocess!$1:$1048576, $D194, FALSE))</f>
        <v>90.854167591779799</v>
      </c>
    </row>
    <row r="195" spans="1:27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36.4</v>
      </c>
      <c r="G195">
        <f>IF(ISBLANK(HLOOKUP(G$1, m_preprocess!$1:$1048576, $D195, FALSE)), "", HLOOKUP(G$1, m_preprocess!$1:$1048576, $D195, FALSE))</f>
        <v>37.408391376458702</v>
      </c>
      <c r="H195">
        <f>IF(ISBLANK(HLOOKUP(H$1, m_preprocess!$1:$1048576, $D195, FALSE)), "", HLOOKUP(H$1, m_preprocess!$1:$1048576, $D195, FALSE))</f>
        <v>11637.943080594878</v>
      </c>
      <c r="I195">
        <f>IF(ISBLANK(HLOOKUP(I$1, m_preprocess!$1:$1048576, $D195, FALSE)), "", HLOOKUP(I$1, m_preprocess!$1:$1048576, $D195, FALSE))</f>
        <v>59972.104077184631</v>
      </c>
      <c r="J195">
        <f>IF(ISBLANK(HLOOKUP(J$1, m_preprocess!$1:$1048576, $D195, FALSE)), "", HLOOKUP(J$1, m_preprocess!$1:$1048576, $D195, FALSE))</f>
        <v>102.41842304343875</v>
      </c>
      <c r="K195">
        <f>IF(ISBLANK(HLOOKUP(K$1, m_preprocess!$1:$1048576, $D195, FALSE)), "", HLOOKUP(K$1, m_preprocess!$1:$1048576, $D195, FALSE))</f>
        <v>5601.0779798601507</v>
      </c>
      <c r="L195">
        <f>IF(ISBLANK(HLOOKUP(L$1, m_preprocess!$1:$1048576, $D195, FALSE)), "", HLOOKUP(L$1, m_preprocess!$1:$1048576, $D195, FALSE))</f>
        <v>2663.4773669861543</v>
      </c>
      <c r="M195">
        <f>IF(ISBLANK(HLOOKUP(M$1, m_preprocess!$1:$1048576, $D195, FALSE)), "", HLOOKUP(M$1, m_preprocess!$1:$1048576, $D195, FALSE))</f>
        <v>3240.5059399659153</v>
      </c>
      <c r="N195">
        <f>IF(ISBLANK(HLOOKUP(N$1, m_preprocess!$1:$1048576, $D195, FALSE)), "", HLOOKUP(N$1, m_preprocess!$1:$1048576, $D195, FALSE))</f>
        <v>801.25008584136413</v>
      </c>
      <c r="O195">
        <f>IF(ISBLANK(HLOOKUP(O$1, m_preprocess!$1:$1048576, $D195, FALSE)), "", HLOOKUP(O$1, m_preprocess!$1:$1048576, $D195, FALSE))</f>
        <v>2031.7091612366223</v>
      </c>
      <c r="P195">
        <f>IF(ISBLANK(HLOOKUP(P$1, m_preprocess!$1:$1048576, $D195, FALSE)), "", HLOOKUP(P$1, m_preprocess!$1:$1048576, $D195, FALSE))</f>
        <v>667.78464248473995</v>
      </c>
      <c r="Q195">
        <f>IF(ISBLANK(HLOOKUP(Q$1, m_preprocess!$1:$1048576, $D195, FALSE)), "", HLOOKUP(Q$1, m_preprocess!$1:$1048576, $D195, FALSE))</f>
        <v>4418.8176567</v>
      </c>
      <c r="R195">
        <f>IF(ISBLANK(HLOOKUP(R$1, m_preprocess!$1:$1048576, $D195, FALSE)), "", HLOOKUP(R$1, m_preprocess!$1:$1048576, $D195, FALSE))</f>
        <v>79.639631748502794</v>
      </c>
      <c r="S195">
        <f>IF(ISBLANK(HLOOKUP(S$1, m_preprocess!$1:$1048576, $D195, FALSE)), "", HLOOKUP(S$1, m_preprocess!$1:$1048576, $D195, FALSE))</f>
        <v>55.013051124313833</v>
      </c>
      <c r="T195">
        <f>IF(ISBLANK(HLOOKUP(T$1, m_preprocess!$1:$1048576, $D195, FALSE)), "", HLOOKUP(T$1, m_preprocess!$1:$1048576, $D195, FALSE))</f>
        <v>6706</v>
      </c>
      <c r="U195">
        <f>IF(ISBLANK(HLOOKUP(U$1, m_preprocess!$1:$1048576, $D195, FALSE)), "", HLOOKUP(U$1, m_preprocess!$1:$1048576, $D195, FALSE))</f>
        <v>70.457038397237497</v>
      </c>
      <c r="V195">
        <f>IF(ISBLANK(HLOOKUP(V$1, m_preprocess!$1:$1048576, $D195, FALSE)), "", HLOOKUP(V$1, m_preprocess!$1:$1048576, $D195, FALSE))</f>
        <v>376.7</v>
      </c>
      <c r="W195">
        <f>IF(ISBLANK(HLOOKUP(W$1, m_preprocess!$1:$1048576, $D195, FALSE)), "", HLOOKUP(W$1, m_preprocess!$1:$1048576, $D195, FALSE))</f>
        <v>80115.570949999994</v>
      </c>
      <c r="X195">
        <f>IF(ISBLANK(HLOOKUP(X$1, m_preprocess!$1:$1048576, $D195, FALSE)), "", HLOOKUP(X$1, m_preprocess!$1:$1048576, $D195, FALSE))</f>
        <v>71.274119175780356</v>
      </c>
      <c r="Y195">
        <f>IF(ISBLANK(HLOOKUP(Y$1, m_preprocess!$1:$1048576, $D195, FALSE)), "", HLOOKUP(Y$1, m_preprocess!$1:$1048576, $D195, FALSE))</f>
        <v>28.648349178328978</v>
      </c>
      <c r="Z195">
        <f>IF(ISBLANK(HLOOKUP(Z$1, m_preprocess!$1:$1048576, $D195, FALSE)), "", HLOOKUP(Z$1, m_preprocess!$1:$1048576, $D195, FALSE))</f>
        <v>-1275.9652525847009</v>
      </c>
      <c r="AA195">
        <f>IF(ISBLANK(HLOOKUP(AA$1, m_preprocess!$1:$1048576, $D195, FALSE)), "", HLOOKUP(AA$1, m_preprocess!$1:$1048576, $D195, FALSE))</f>
        <v>90.524587781894269</v>
      </c>
    </row>
    <row r="196" spans="1:27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36.1</v>
      </c>
      <c r="G196">
        <f>IF(ISBLANK(HLOOKUP(G$1, m_preprocess!$1:$1048576, $D196, FALSE)), "", HLOOKUP(G$1, m_preprocess!$1:$1048576, $D196, FALSE))</f>
        <v>37.873946212454101</v>
      </c>
      <c r="H196">
        <f>IF(ISBLANK(HLOOKUP(H$1, m_preprocess!$1:$1048576, $D196, FALSE)), "", HLOOKUP(H$1, m_preprocess!$1:$1048576, $D196, FALSE))</f>
        <v>11711.466753493314</v>
      </c>
      <c r="I196">
        <f>IF(ISBLANK(HLOOKUP(I$1, m_preprocess!$1:$1048576, $D196, FALSE)), "", HLOOKUP(I$1, m_preprocess!$1:$1048576, $D196, FALSE))</f>
        <v>56849.776054392052</v>
      </c>
      <c r="J196">
        <f>IF(ISBLANK(HLOOKUP(J$1, m_preprocess!$1:$1048576, $D196, FALSE)), "", HLOOKUP(J$1, m_preprocess!$1:$1048576, $D196, FALSE))</f>
        <v>99.282290799908949</v>
      </c>
      <c r="K196">
        <f>IF(ISBLANK(HLOOKUP(K$1, m_preprocess!$1:$1048576, $D196, FALSE)), "", HLOOKUP(K$1, m_preprocess!$1:$1048576, $D196, FALSE))</f>
        <v>6695.5181269359027</v>
      </c>
      <c r="L196">
        <f>IF(ISBLANK(HLOOKUP(L$1, m_preprocess!$1:$1048576, $D196, FALSE)), "", HLOOKUP(L$1, m_preprocess!$1:$1048576, $D196, FALSE))</f>
        <v>3223.9912468875459</v>
      </c>
      <c r="M196">
        <f>IF(ISBLANK(HLOOKUP(M$1, m_preprocess!$1:$1048576, $D196, FALSE)), "", HLOOKUP(M$1, m_preprocess!$1:$1048576, $D196, FALSE))</f>
        <v>3419.5011439665172</v>
      </c>
      <c r="N196">
        <f>IF(ISBLANK(HLOOKUP(N$1, m_preprocess!$1:$1048576, $D196, FALSE)), "", HLOOKUP(N$1, m_preprocess!$1:$1048576, $D196, FALSE))</f>
        <v>823.93835790846185</v>
      </c>
      <c r="O196">
        <f>IF(ISBLANK(HLOOKUP(O$1, m_preprocess!$1:$1048576, $D196, FALSE)), "", HLOOKUP(O$1, m_preprocess!$1:$1048576, $D196, FALSE))</f>
        <v>2183.3305151840841</v>
      </c>
      <c r="P196">
        <f>IF(ISBLANK(HLOOKUP(P$1, m_preprocess!$1:$1048576, $D196, FALSE)), "", HLOOKUP(P$1, m_preprocess!$1:$1048576, $D196, FALSE))</f>
        <v>673.88543246330016</v>
      </c>
      <c r="Q196">
        <f>IF(ISBLANK(HLOOKUP(Q$1, m_preprocess!$1:$1048576, $D196, FALSE)), "", HLOOKUP(Q$1, m_preprocess!$1:$1048576, $D196, FALSE))</f>
        <v>4911.5935600000003</v>
      </c>
      <c r="R196">
        <f>IF(ISBLANK(HLOOKUP(R$1, m_preprocess!$1:$1048576, $D196, FALSE)), "", HLOOKUP(R$1, m_preprocess!$1:$1048576, $D196, FALSE))</f>
        <v>89.855102892385005</v>
      </c>
      <c r="S196">
        <f>IF(ISBLANK(HLOOKUP(S$1, m_preprocess!$1:$1048576, $D196, FALSE)), "", HLOOKUP(S$1, m_preprocess!$1:$1048576, $D196, FALSE))</f>
        <v>60.996688124601853</v>
      </c>
      <c r="T196">
        <f>IF(ISBLANK(HLOOKUP(T$1, m_preprocess!$1:$1048576, $D196, FALSE)), "", HLOOKUP(T$1, m_preprocess!$1:$1048576, $D196, FALSE))</f>
        <v>6703</v>
      </c>
      <c r="U196">
        <f>IF(ISBLANK(HLOOKUP(U$1, m_preprocess!$1:$1048576, $D196, FALSE)), "", HLOOKUP(U$1, m_preprocess!$1:$1048576, $D196, FALSE))</f>
        <v>78.362320335578801</v>
      </c>
      <c r="V196">
        <f>IF(ISBLANK(HLOOKUP(V$1, m_preprocess!$1:$1048576, $D196, FALSE)), "", HLOOKUP(V$1, m_preprocess!$1:$1048576, $D196, FALSE))</f>
        <v>426.1</v>
      </c>
      <c r="W196">
        <f>IF(ISBLANK(HLOOKUP(W$1, m_preprocess!$1:$1048576, $D196, FALSE)), "", HLOOKUP(W$1, m_preprocess!$1:$1048576, $D196, FALSE))</f>
        <v>78720.576539999995</v>
      </c>
      <c r="X196">
        <f>IF(ISBLANK(HLOOKUP(X$1, m_preprocess!$1:$1048576, $D196, FALSE)), "", HLOOKUP(X$1, m_preprocess!$1:$1048576, $D196, FALSE))</f>
        <v>75.464657214460317</v>
      </c>
      <c r="Y196">
        <f>IF(ISBLANK(HLOOKUP(Y$1, m_preprocess!$1:$1048576, $D196, FALSE)), "", HLOOKUP(Y$1, m_preprocess!$1:$1048576, $D196, FALSE))</f>
        <v>27.138029749391464</v>
      </c>
      <c r="Z196">
        <f>IF(ISBLANK(HLOOKUP(Z$1, m_preprocess!$1:$1048576, $D196, FALSE)), "", HLOOKUP(Z$1, m_preprocess!$1:$1048576, $D196, FALSE))</f>
        <v>-58.736051271747996</v>
      </c>
      <c r="AA196">
        <f>IF(ISBLANK(HLOOKUP(AA$1, m_preprocess!$1:$1048576, $D196, FALSE)), "", HLOOKUP(AA$1, m_preprocess!$1:$1048576, $D196, FALSE))</f>
        <v>90.872477581217893</v>
      </c>
    </row>
    <row r="197" spans="1:27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36.299999999999997</v>
      </c>
      <c r="G197">
        <f>IF(ISBLANK(HLOOKUP(G$1, m_preprocess!$1:$1048576, $D197, FALSE)), "", HLOOKUP(G$1, m_preprocess!$1:$1048576, $D197, FALSE))</f>
        <v>40.135599611762203</v>
      </c>
      <c r="H197">
        <f>IF(ISBLANK(HLOOKUP(H$1, m_preprocess!$1:$1048576, $D197, FALSE)), "", HLOOKUP(H$1, m_preprocess!$1:$1048576, $D197, FALSE))</f>
        <v>12001.743184093215</v>
      </c>
      <c r="I197">
        <f>IF(ISBLANK(HLOOKUP(I$1, m_preprocess!$1:$1048576, $D197, FALSE)), "", HLOOKUP(I$1, m_preprocess!$1:$1048576, $D197, FALSE))</f>
        <v>56039.25106104272</v>
      </c>
      <c r="J197">
        <f>IF(ISBLANK(HLOOKUP(J$1, m_preprocess!$1:$1048576, $D197, FALSE)), "", HLOOKUP(J$1, m_preprocess!$1:$1048576, $D197, FALSE))</f>
        <v>99.683150897291782</v>
      </c>
      <c r="K197">
        <f>IF(ISBLANK(HLOOKUP(K$1, m_preprocess!$1:$1048576, $D197, FALSE)), "", HLOOKUP(K$1, m_preprocess!$1:$1048576, $D197, FALSE))</f>
        <v>6292.58231789611</v>
      </c>
      <c r="L197">
        <f>IF(ISBLANK(HLOOKUP(L$1, m_preprocess!$1:$1048576, $D197, FALSE)), "", HLOOKUP(L$1, m_preprocess!$1:$1048576, $D197, FALSE))</f>
        <v>3183.8247221152706</v>
      </c>
      <c r="M197">
        <f>IF(ISBLANK(HLOOKUP(M$1, m_preprocess!$1:$1048576, $D197, FALSE)), "", HLOOKUP(M$1, m_preprocess!$1:$1048576, $D197, FALSE))</f>
        <v>3715.2443338264284</v>
      </c>
      <c r="N197">
        <f>IF(ISBLANK(HLOOKUP(N$1, m_preprocess!$1:$1048576, $D197, FALSE)), "", HLOOKUP(N$1, m_preprocess!$1:$1048576, $D197, FALSE))</f>
        <v>813.45742667467891</v>
      </c>
      <c r="O197">
        <f>IF(ISBLANK(HLOOKUP(O$1, m_preprocess!$1:$1048576, $D197, FALSE)), "", HLOOKUP(O$1, m_preprocess!$1:$1048576, $D197, FALSE))</f>
        <v>2424.3651996378094</v>
      </c>
      <c r="P197">
        <f>IF(ISBLANK(HLOOKUP(P$1, m_preprocess!$1:$1048576, $D197, FALSE)), "", HLOOKUP(P$1, m_preprocess!$1:$1048576, $D197, FALSE))</f>
        <v>748.31455200070343</v>
      </c>
      <c r="Q197">
        <f>IF(ISBLANK(HLOOKUP(Q$1, m_preprocess!$1:$1048576, $D197, FALSE)), "", HLOOKUP(Q$1, m_preprocess!$1:$1048576, $D197, FALSE))</f>
        <v>4567.9200199999996</v>
      </c>
      <c r="R197">
        <f>IF(ISBLANK(HLOOKUP(R$1, m_preprocess!$1:$1048576, $D197, FALSE)), "", HLOOKUP(R$1, m_preprocess!$1:$1048576, $D197, FALSE))</f>
        <v>85.393609457087507</v>
      </c>
      <c r="S197">
        <f>IF(ISBLANK(HLOOKUP(S$1, m_preprocess!$1:$1048576, $D197, FALSE)), "", HLOOKUP(S$1, m_preprocess!$1:$1048576, $D197, FALSE))</f>
        <v>57.631532275367306</v>
      </c>
      <c r="T197">
        <f>IF(ISBLANK(HLOOKUP(T$1, m_preprocess!$1:$1048576, $D197, FALSE)), "", HLOOKUP(T$1, m_preprocess!$1:$1048576, $D197, FALSE))</f>
        <v>11991</v>
      </c>
      <c r="U197">
        <f>IF(ISBLANK(HLOOKUP(U$1, m_preprocess!$1:$1048576, $D197, FALSE)), "", HLOOKUP(U$1, m_preprocess!$1:$1048576, $D197, FALSE))</f>
        <v>74.148372915508801</v>
      </c>
      <c r="V197">
        <f>IF(ISBLANK(HLOOKUP(V$1, m_preprocess!$1:$1048576, $D197, FALSE)), "", HLOOKUP(V$1, m_preprocess!$1:$1048576, $D197, FALSE))</f>
        <v>425.5</v>
      </c>
      <c r="W197">
        <f>IF(ISBLANK(HLOOKUP(W$1, m_preprocess!$1:$1048576, $D197, FALSE)), "", HLOOKUP(W$1, m_preprocess!$1:$1048576, $D197, FALSE))</f>
        <v>79048.385209999993</v>
      </c>
      <c r="X197">
        <f>IF(ISBLANK(HLOOKUP(X$1, m_preprocess!$1:$1048576, $D197, FALSE)), "", HLOOKUP(X$1, m_preprocess!$1:$1048576, $D197, FALSE))</f>
        <v>80.753992180007074</v>
      </c>
      <c r="Y197">
        <f>IF(ISBLANK(HLOOKUP(Y$1, m_preprocess!$1:$1048576, $D197, FALSE)), "", HLOOKUP(Y$1, m_preprocess!$1:$1048576, $D197, FALSE))</f>
        <v>28.948868470306127</v>
      </c>
      <c r="Z197">
        <f>IF(ISBLANK(HLOOKUP(Z$1, m_preprocess!$1:$1048576, $D197, FALSE)), "", HLOOKUP(Z$1, m_preprocess!$1:$1048576, $D197, FALSE))</f>
        <v>-603.059582057841</v>
      </c>
      <c r="AA197">
        <f>IF(ISBLANK(HLOOKUP(AA$1, m_preprocess!$1:$1048576, $D197, FALSE)), "", HLOOKUP(AA$1, m_preprocess!$1:$1048576, $D197, FALSE))</f>
        <v>90.735152660432234</v>
      </c>
    </row>
    <row r="198" spans="1:27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39</v>
      </c>
      <c r="G198">
        <f>IF(ISBLANK(HLOOKUP(G$1, m_preprocess!$1:$1048576, $D198, FALSE)), "", HLOOKUP(G$1, m_preprocess!$1:$1048576, $D198, FALSE))</f>
        <v>41.851128876046097</v>
      </c>
      <c r="H198">
        <f>IF(ISBLANK(HLOOKUP(H$1, m_preprocess!$1:$1048576, $D198, FALSE)), "", HLOOKUP(H$1, m_preprocess!$1:$1048576, $D198, FALSE))</f>
        <v>12523.219688684103</v>
      </c>
      <c r="I198">
        <f>IF(ISBLANK(HLOOKUP(I$1, m_preprocess!$1:$1048576, $D198, FALSE)), "", HLOOKUP(I$1, m_preprocess!$1:$1048576, $D198, FALSE))</f>
        <v>56332.556418809691</v>
      </c>
      <c r="J198">
        <f>IF(ISBLANK(HLOOKUP(J$1, m_preprocess!$1:$1048576, $D198, FALSE)), "", HLOOKUP(J$1, m_preprocess!$1:$1048576, $D198, FALSE))</f>
        <v>98.389331966281915</v>
      </c>
      <c r="K198">
        <f>IF(ISBLANK(HLOOKUP(K$1, m_preprocess!$1:$1048576, $D198, FALSE)), "", HLOOKUP(K$1, m_preprocess!$1:$1048576, $D198, FALSE))</f>
        <v>5960.8409712814009</v>
      </c>
      <c r="L198">
        <f>IF(ISBLANK(HLOOKUP(L$1, m_preprocess!$1:$1048576, $D198, FALSE)), "", HLOOKUP(L$1, m_preprocess!$1:$1048576, $D198, FALSE))</f>
        <v>3425.4525211355817</v>
      </c>
      <c r="M198">
        <f>IF(ISBLANK(HLOOKUP(M$1, m_preprocess!$1:$1048576, $D198, FALSE)), "", HLOOKUP(M$1, m_preprocess!$1:$1048576, $D198, FALSE))</f>
        <v>3134.82585578832</v>
      </c>
      <c r="N198">
        <f>IF(ISBLANK(HLOOKUP(N$1, m_preprocess!$1:$1048576, $D198, FALSE)), "", HLOOKUP(N$1, m_preprocess!$1:$1048576, $D198, FALSE))</f>
        <v>762.0241038622961</v>
      </c>
      <c r="O198">
        <f>IF(ISBLANK(HLOOKUP(O$1, m_preprocess!$1:$1048576, $D198, FALSE)), "", HLOOKUP(O$1, m_preprocess!$1:$1048576, $D198, FALSE))</f>
        <v>1971.7248272176782</v>
      </c>
      <c r="P198">
        <f>IF(ISBLANK(HLOOKUP(P$1, m_preprocess!$1:$1048576, $D198, FALSE)), "", HLOOKUP(P$1, m_preprocess!$1:$1048576, $D198, FALSE))</f>
        <v>607.49096818367536</v>
      </c>
      <c r="Q198">
        <f>IF(ISBLANK(HLOOKUP(Q$1, m_preprocess!$1:$1048576, $D198, FALSE)), "", HLOOKUP(Q$1, m_preprocess!$1:$1048576, $D198, FALSE))</f>
        <v>4700.3175099999999</v>
      </c>
      <c r="R198">
        <f>IF(ISBLANK(HLOOKUP(R$1, m_preprocess!$1:$1048576, $D198, FALSE)), "", HLOOKUP(R$1, m_preprocess!$1:$1048576, $D198, FALSE))</f>
        <v>86.388063151415693</v>
      </c>
      <c r="S198">
        <f>IF(ISBLANK(HLOOKUP(S$1, m_preprocess!$1:$1048576, $D198, FALSE)), "", HLOOKUP(S$1, m_preprocess!$1:$1048576, $D198, FALSE))</f>
        <v>60.943394107129897</v>
      </c>
      <c r="T198">
        <f>IF(ISBLANK(HLOOKUP(T$1, m_preprocess!$1:$1048576, $D198, FALSE)), "", HLOOKUP(T$1, m_preprocess!$1:$1048576, $D198, FALSE))</f>
        <v>4658</v>
      </c>
      <c r="U198">
        <f>IF(ISBLANK(HLOOKUP(U$1, m_preprocess!$1:$1048576, $D198, FALSE)), "", HLOOKUP(U$1, m_preprocess!$1:$1048576, $D198, FALSE))</f>
        <v>79.223246277311901</v>
      </c>
      <c r="V198">
        <f>IF(ISBLANK(HLOOKUP(V$1, m_preprocess!$1:$1048576, $D198, FALSE)), "", HLOOKUP(V$1, m_preprocess!$1:$1048576, $D198, FALSE))</f>
        <v>456.2</v>
      </c>
      <c r="W198">
        <f>IF(ISBLANK(HLOOKUP(W$1, m_preprocess!$1:$1048576, $D198, FALSE)), "", HLOOKUP(W$1, m_preprocess!$1:$1048576, $D198, FALSE))</f>
        <v>78911.038440000004</v>
      </c>
      <c r="X198">
        <f>IF(ISBLANK(HLOOKUP(X$1, m_preprocess!$1:$1048576, $D198, FALSE)), "", HLOOKUP(X$1, m_preprocess!$1:$1048576, $D198, FALSE))</f>
        <v>81.092094110037493</v>
      </c>
      <c r="Y198">
        <f>IF(ISBLANK(HLOOKUP(Y$1, m_preprocess!$1:$1048576, $D198, FALSE)), "", HLOOKUP(Y$1, m_preprocess!$1:$1048576, $D198, FALSE))</f>
        <v>32.806564057454665</v>
      </c>
      <c r="Z198">
        <f>IF(ISBLANK(HLOOKUP(Z$1, m_preprocess!$1:$1048576, $D198, FALSE)), "", HLOOKUP(Z$1, m_preprocess!$1:$1048576, $D198, FALSE))</f>
        <v>-1471.7987338538599</v>
      </c>
      <c r="AA198">
        <f>IF(ISBLANK(HLOOKUP(AA$1, m_preprocess!$1:$1048576, $D198, FALSE)), "", HLOOKUP(AA$1, m_preprocess!$1:$1048576, $D198, FALSE))</f>
        <v>90.506277792456174</v>
      </c>
    </row>
    <row r="199" spans="1:27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40.4</v>
      </c>
      <c r="G199">
        <f>IF(ISBLANK(HLOOKUP(G$1, m_preprocess!$1:$1048576, $D199, FALSE)), "", HLOOKUP(G$1, m_preprocess!$1:$1048576, $D199, FALSE))</f>
        <v>43.914846484218103</v>
      </c>
      <c r="H199">
        <f>IF(ISBLANK(HLOOKUP(H$1, m_preprocess!$1:$1048576, $D199, FALSE)), "", HLOOKUP(H$1, m_preprocess!$1:$1048576, $D199, FALSE))</f>
        <v>12789.26848972711</v>
      </c>
      <c r="I199">
        <f>IF(ISBLANK(HLOOKUP(I$1, m_preprocess!$1:$1048576, $D199, FALSE)), "", HLOOKUP(I$1, m_preprocess!$1:$1048576, $D199, FALSE))</f>
        <v>56700.496053345953</v>
      </c>
      <c r="J199">
        <f>IF(ISBLANK(HLOOKUP(J$1, m_preprocess!$1:$1048576, $D199, FALSE)), "", HLOOKUP(J$1, m_preprocess!$1:$1048576, $D199, FALSE))</f>
        <v>96.725794453298448</v>
      </c>
      <c r="K199">
        <f>IF(ISBLANK(HLOOKUP(K$1, m_preprocess!$1:$1048576, $D199, FALSE)), "", HLOOKUP(K$1, m_preprocess!$1:$1048576, $D199, FALSE))</f>
        <v>5866.1469012113757</v>
      </c>
      <c r="L199">
        <f>IF(ISBLANK(HLOOKUP(L$1, m_preprocess!$1:$1048576, $D199, FALSE)), "", HLOOKUP(L$1, m_preprocess!$1:$1048576, $D199, FALSE))</f>
        <v>3387.1579349061958</v>
      </c>
      <c r="M199">
        <f>IF(ISBLANK(HLOOKUP(M$1, m_preprocess!$1:$1048576, $D199, FALSE)), "", HLOOKUP(M$1, m_preprocess!$1:$1048576, $D199, FALSE))</f>
        <v>3271.5399523128904</v>
      </c>
      <c r="N199">
        <f>IF(ISBLANK(HLOOKUP(N$1, m_preprocess!$1:$1048576, $D199, FALSE)), "", HLOOKUP(N$1, m_preprocess!$1:$1048576, $D199, FALSE))</f>
        <v>799.54965255089269</v>
      </c>
      <c r="O199">
        <f>IF(ISBLANK(HLOOKUP(O$1, m_preprocess!$1:$1048576, $D199, FALSE)), "", HLOOKUP(O$1, m_preprocess!$1:$1048576, $D199, FALSE))</f>
        <v>2030.2211799057873</v>
      </c>
      <c r="P199">
        <f>IF(ISBLANK(HLOOKUP(P$1, m_preprocess!$1:$1048576, $D199, FALSE)), "", HLOOKUP(P$1, m_preprocess!$1:$1048576, $D199, FALSE))</f>
        <v>648.23093353320542</v>
      </c>
      <c r="Q199">
        <f>IF(ISBLANK(HLOOKUP(Q$1, m_preprocess!$1:$1048576, $D199, FALSE)), "", HLOOKUP(Q$1, m_preprocess!$1:$1048576, $D199, FALSE))</f>
        <v>4671.4501490000002</v>
      </c>
      <c r="R199">
        <f>IF(ISBLANK(HLOOKUP(R$1, m_preprocess!$1:$1048576, $D199, FALSE)), "", HLOOKUP(R$1, m_preprocess!$1:$1048576, $D199, FALSE))</f>
        <v>87.770935359482607</v>
      </c>
      <c r="S199">
        <f>IF(ISBLANK(HLOOKUP(S$1, m_preprocess!$1:$1048576, $D199, FALSE)), "", HLOOKUP(S$1, m_preprocess!$1:$1048576, $D199, FALSE))</f>
        <v>58.580468841179616</v>
      </c>
      <c r="T199">
        <f>IF(ISBLANK(HLOOKUP(T$1, m_preprocess!$1:$1048576, $D199, FALSE)), "", HLOOKUP(T$1, m_preprocess!$1:$1048576, $D199, FALSE))</f>
        <v>11584</v>
      </c>
      <c r="U199">
        <f>IF(ISBLANK(HLOOKUP(U$1, m_preprocess!$1:$1048576, $D199, FALSE)), "", HLOOKUP(U$1, m_preprocess!$1:$1048576, $D199, FALSE))</f>
        <v>74.471179427027806</v>
      </c>
      <c r="V199">
        <f>IF(ISBLANK(HLOOKUP(V$1, m_preprocess!$1:$1048576, $D199, FALSE)), "", HLOOKUP(V$1, m_preprocess!$1:$1048576, $D199, FALSE))</f>
        <v>466.2</v>
      </c>
      <c r="W199">
        <f>IF(ISBLANK(HLOOKUP(W$1, m_preprocess!$1:$1048576, $D199, FALSE)), "", HLOOKUP(W$1, m_preprocess!$1:$1048576, $D199, FALSE))</f>
        <v>77560.480689999997</v>
      </c>
      <c r="X199">
        <f>IF(ISBLANK(HLOOKUP(X$1, m_preprocess!$1:$1048576, $D199, FALSE)), "", HLOOKUP(X$1, m_preprocess!$1:$1048576, $D199, FALSE))</f>
        <v>82.501148037764821</v>
      </c>
      <c r="Y199">
        <f>IF(ISBLANK(HLOOKUP(Y$1, m_preprocess!$1:$1048576, $D199, FALSE)), "", HLOOKUP(Y$1, m_preprocess!$1:$1048576, $D199, FALSE))</f>
        <v>34.766188726630958</v>
      </c>
      <c r="Z199">
        <f>IF(ISBLANK(HLOOKUP(Z$1, m_preprocess!$1:$1048576, $D199, FALSE)), "", HLOOKUP(Z$1, m_preprocess!$1:$1048576, $D199, FALSE))</f>
        <v>-506.58873721669693</v>
      </c>
      <c r="AA199">
        <f>IF(ISBLANK(HLOOKUP(AA$1, m_preprocess!$1:$1048576, $D199, FALSE)), "", HLOOKUP(AA$1, m_preprocess!$1:$1048576, $D199, FALSE))</f>
        <v>90.817547612903624</v>
      </c>
    </row>
    <row r="200" spans="1:27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41</v>
      </c>
      <c r="G200">
        <f>IF(ISBLANK(HLOOKUP(G$1, m_preprocess!$1:$1048576, $D200, FALSE)), "", HLOOKUP(G$1, m_preprocess!$1:$1048576, $D200, FALSE))</f>
        <v>46.928962537843098</v>
      </c>
      <c r="H200">
        <f>IF(ISBLANK(HLOOKUP(H$1, m_preprocess!$1:$1048576, $D200, FALSE)), "", HLOOKUP(H$1, m_preprocess!$1:$1048576, $D200, FALSE))</f>
        <v>12830.791640004241</v>
      </c>
      <c r="I200">
        <f>IF(ISBLANK(HLOOKUP(I$1, m_preprocess!$1:$1048576, $D200, FALSE)), "", HLOOKUP(I$1, m_preprocess!$1:$1048576, $D200, FALSE))</f>
        <v>57494.655578991435</v>
      </c>
      <c r="J200">
        <f>IF(ISBLANK(HLOOKUP(J$1, m_preprocess!$1:$1048576, $D200, FALSE)), "", HLOOKUP(J$1, m_preprocess!$1:$1048576, $D200, FALSE))</f>
        <v>95.208249224888377</v>
      </c>
      <c r="K200">
        <f>IF(ISBLANK(HLOOKUP(K$1, m_preprocess!$1:$1048576, $D200, FALSE)), "", HLOOKUP(K$1, m_preprocess!$1:$1048576, $D200, FALSE))</f>
        <v>6113.5110098447785</v>
      </c>
      <c r="L200">
        <f>IF(ISBLANK(HLOOKUP(L$1, m_preprocess!$1:$1048576, $D200, FALSE)), "", HLOOKUP(L$1, m_preprocess!$1:$1048576, $D200, FALSE))</f>
        <v>3655.4338403090874</v>
      </c>
      <c r="M200">
        <f>IF(ISBLANK(HLOOKUP(M$1, m_preprocess!$1:$1048576, $D200, FALSE)), "", HLOOKUP(M$1, m_preprocess!$1:$1048576, $D200, FALSE))</f>
        <v>4114.0809273501382</v>
      </c>
      <c r="N200">
        <f>IF(ISBLANK(HLOOKUP(N$1, m_preprocess!$1:$1048576, $D200, FALSE)), "", HLOOKUP(N$1, m_preprocess!$1:$1048576, $D200, FALSE))</f>
        <v>963.83651040527775</v>
      </c>
      <c r="O200">
        <f>IF(ISBLANK(HLOOKUP(O$1, m_preprocess!$1:$1048576, $D200, FALSE)), "", HLOOKUP(O$1, m_preprocess!$1:$1048576, $D200, FALSE))</f>
        <v>2540.089086071232</v>
      </c>
      <c r="P200">
        <f>IF(ISBLANK(HLOOKUP(P$1, m_preprocess!$1:$1048576, $D200, FALSE)), "", HLOOKUP(P$1, m_preprocess!$1:$1048576, $D200, FALSE))</f>
        <v>856.99888761742068</v>
      </c>
      <c r="Q200">
        <f>IF(ISBLANK(HLOOKUP(Q$1, m_preprocess!$1:$1048576, $D200, FALSE)), "", HLOOKUP(Q$1, m_preprocess!$1:$1048576, $D200, FALSE))</f>
        <v>4698.1276453</v>
      </c>
      <c r="R200">
        <f>IF(ISBLANK(HLOOKUP(R$1, m_preprocess!$1:$1048576, $D200, FALSE)), "", HLOOKUP(R$1, m_preprocess!$1:$1048576, $D200, FALSE))</f>
        <v>84.337380443678796</v>
      </c>
      <c r="S200">
        <f>IF(ISBLANK(HLOOKUP(S$1, m_preprocess!$1:$1048576, $D200, FALSE)), "", HLOOKUP(S$1, m_preprocess!$1:$1048576, $D200, FALSE))</f>
        <v>60.156721811783655</v>
      </c>
      <c r="T200">
        <f>IF(ISBLANK(HLOOKUP(T$1, m_preprocess!$1:$1048576, $D200, FALSE)), "", HLOOKUP(T$1, m_preprocess!$1:$1048576, $D200, FALSE))</f>
        <v>19725</v>
      </c>
      <c r="U200">
        <f>IF(ISBLANK(HLOOKUP(U$1, m_preprocess!$1:$1048576, $D200, FALSE)), "", HLOOKUP(U$1, m_preprocess!$1:$1048576, $D200, FALSE))</f>
        <v>75.802602503295503</v>
      </c>
      <c r="V200">
        <f>IF(ISBLANK(HLOOKUP(V$1, m_preprocess!$1:$1048576, $D200, FALSE)), "", HLOOKUP(V$1, m_preprocess!$1:$1048576, $D200, FALSE))</f>
        <v>421.6</v>
      </c>
      <c r="W200">
        <f>IF(ISBLANK(HLOOKUP(W$1, m_preprocess!$1:$1048576, $D200, FALSE)), "", HLOOKUP(W$1, m_preprocess!$1:$1048576, $D200, FALSE))</f>
        <v>78038.632670000006</v>
      </c>
      <c r="X200">
        <f>IF(ISBLANK(HLOOKUP(X$1, m_preprocess!$1:$1048576, $D200, FALSE)), "", HLOOKUP(X$1, m_preprocess!$1:$1048576, $D200, FALSE))</f>
        <v>85.544891969977073</v>
      </c>
      <c r="Y200">
        <f>IF(ISBLANK(HLOOKUP(Y$1, m_preprocess!$1:$1048576, $D200, FALSE)), "", HLOOKUP(Y$1, m_preprocess!$1:$1048576, $D200, FALSE))</f>
        <v>35.099465985291168</v>
      </c>
      <c r="Z200">
        <f>IF(ISBLANK(HLOOKUP(Z$1, m_preprocess!$1:$1048576, $D200, FALSE)), "", HLOOKUP(Z$1, m_preprocess!$1:$1048576, $D200, FALSE))</f>
        <v>-131.63012482397698</v>
      </c>
      <c r="AA200">
        <f>IF(ISBLANK(HLOOKUP(AA$1, m_preprocess!$1:$1048576, $D200, FALSE)), "", HLOOKUP(AA$1, m_preprocess!$1:$1048576, $D200, FALSE))</f>
        <v>90.423882839984799</v>
      </c>
    </row>
    <row r="201" spans="1:27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44.6</v>
      </c>
      <c r="G201">
        <f>IF(ISBLANK(HLOOKUP(G$1, m_preprocess!$1:$1048576, $D201, FALSE)), "", HLOOKUP(G$1, m_preprocess!$1:$1048576, $D201, FALSE))</f>
        <v>49.728331869889303</v>
      </c>
      <c r="H201">
        <f>IF(ISBLANK(HLOOKUP(H$1, m_preprocess!$1:$1048576, $D201, FALSE)), "", HLOOKUP(H$1, m_preprocess!$1:$1048576, $D201, FALSE))</f>
        <v>13039.892207252095</v>
      </c>
      <c r="I201">
        <f>IF(ISBLANK(HLOOKUP(I$1, m_preprocess!$1:$1048576, $D201, FALSE)), "", HLOOKUP(I$1, m_preprocess!$1:$1048576, $D201, FALSE))</f>
        <v>57660.138602376137</v>
      </c>
      <c r="J201">
        <f>IF(ISBLANK(HLOOKUP(J$1, m_preprocess!$1:$1048576, $D201, FALSE)), "", HLOOKUP(J$1, m_preprocess!$1:$1048576, $D201, FALSE))</f>
        <v>97.453309159845986</v>
      </c>
      <c r="K201">
        <f>IF(ISBLANK(HLOOKUP(K$1, m_preprocess!$1:$1048576, $D201, FALSE)), "", HLOOKUP(K$1, m_preprocess!$1:$1048576, $D201, FALSE))</f>
        <v>5529.1973520135271</v>
      </c>
      <c r="L201">
        <f>IF(ISBLANK(HLOOKUP(L$1, m_preprocess!$1:$1048576, $D201, FALSE)), "", HLOOKUP(L$1, m_preprocess!$1:$1048576, $D201, FALSE))</f>
        <v>3343.8903676452983</v>
      </c>
      <c r="M201">
        <f>IF(ISBLANK(HLOOKUP(M$1, m_preprocess!$1:$1048576, $D201, FALSE)), "", HLOOKUP(M$1, m_preprocess!$1:$1048576, $D201, FALSE))</f>
        <v>3488.5030314397463</v>
      </c>
      <c r="N201">
        <f>IF(ISBLANK(HLOOKUP(N$1, m_preprocess!$1:$1048576, $D201, FALSE)), "", HLOOKUP(N$1, m_preprocess!$1:$1048576, $D201, FALSE))</f>
        <v>866.10195564319281</v>
      </c>
      <c r="O201">
        <f>IF(ISBLANK(HLOOKUP(O$1, m_preprocess!$1:$1048576, $D201, FALSE)), "", HLOOKUP(O$1, m_preprocess!$1:$1048576, $D201, FALSE))</f>
        <v>2147.6970387712186</v>
      </c>
      <c r="P201">
        <f>IF(ISBLANK(HLOOKUP(P$1, m_preprocess!$1:$1048576, $D201, FALSE)), "", HLOOKUP(P$1, m_preprocess!$1:$1048576, $D201, FALSE))</f>
        <v>684.6225194243857</v>
      </c>
      <c r="Q201">
        <f>IF(ISBLANK(HLOOKUP(Q$1, m_preprocess!$1:$1048576, $D201, FALSE)), "", HLOOKUP(Q$1, m_preprocess!$1:$1048576, $D201, FALSE))</f>
        <v>4791.0580300000001</v>
      </c>
      <c r="R201">
        <f>IF(ISBLANK(HLOOKUP(R$1, m_preprocess!$1:$1048576, $D201, FALSE)), "", HLOOKUP(R$1, m_preprocess!$1:$1048576, $D201, FALSE))</f>
        <v>88.420194167032804</v>
      </c>
      <c r="S201">
        <f>IF(ISBLANK(HLOOKUP(S$1, m_preprocess!$1:$1048576, $D201, FALSE)), "", HLOOKUP(S$1, m_preprocess!$1:$1048576, $D201, FALSE))</f>
        <v>62.289220123854953</v>
      </c>
      <c r="T201">
        <f>IF(ISBLANK(HLOOKUP(T$1, m_preprocess!$1:$1048576, $D201, FALSE)), "", HLOOKUP(T$1, m_preprocess!$1:$1048576, $D201, FALSE))</f>
        <v>16437</v>
      </c>
      <c r="U201">
        <f>IF(ISBLANK(HLOOKUP(U$1, m_preprocess!$1:$1048576, $D201, FALSE)), "", HLOOKUP(U$1, m_preprocess!$1:$1048576, $D201, FALSE))</f>
        <v>81.860912573341295</v>
      </c>
      <c r="V201">
        <f>IF(ISBLANK(HLOOKUP(V$1, m_preprocess!$1:$1048576, $D201, FALSE)), "", HLOOKUP(V$1, m_preprocess!$1:$1048576, $D201, FALSE))</f>
        <v>460.2</v>
      </c>
      <c r="W201">
        <f>IF(ISBLANK(HLOOKUP(W$1, m_preprocess!$1:$1048576, $D201, FALSE)), "", HLOOKUP(W$1, m_preprocess!$1:$1048576, $D201, FALSE))</f>
        <v>78964.423890000005</v>
      </c>
      <c r="X201">
        <f>IF(ISBLANK(HLOOKUP(X$1, m_preprocess!$1:$1048576, $D201, FALSE)), "", HLOOKUP(X$1, m_preprocess!$1:$1048576, $D201, FALSE))</f>
        <v>90.669978814279617</v>
      </c>
      <c r="Y201">
        <f>IF(ISBLANK(HLOOKUP(Y$1, m_preprocess!$1:$1048576, $D201, FALSE)), "", HLOOKUP(Y$1, m_preprocess!$1:$1048576, $D201, FALSE))</f>
        <v>36.230148746580568</v>
      </c>
      <c r="Z201">
        <f>IF(ISBLANK(HLOOKUP(Z$1, m_preprocess!$1:$1048576, $D201, FALSE)), "", HLOOKUP(Z$1, m_preprocess!$1:$1048576, $D201, FALSE))</f>
        <v>356.59662133857989</v>
      </c>
      <c r="AA201">
        <f>IF(ISBLANK(HLOOKUP(AA$1, m_preprocess!$1:$1048576, $D201, FALSE)), "", HLOOKUP(AA$1, m_preprocess!$1:$1048576, $D201, FALSE))</f>
        <v>90.094303030099255</v>
      </c>
    </row>
    <row r="202" spans="1:27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48.7</v>
      </c>
      <c r="G202">
        <f>IF(ISBLANK(HLOOKUP(G$1, m_preprocess!$1:$1048576, $D202, FALSE)), "", HLOOKUP(G$1, m_preprocess!$1:$1048576, $D202, FALSE))</f>
        <v>52.4105735585456</v>
      </c>
      <c r="H202">
        <f>IF(ISBLANK(HLOOKUP(H$1, m_preprocess!$1:$1048576, $D202, FALSE)), "", HLOOKUP(H$1, m_preprocess!$1:$1048576, $D202, FALSE))</f>
        <v>13516.249785940963</v>
      </c>
      <c r="I202">
        <f>IF(ISBLANK(HLOOKUP(I$1, m_preprocess!$1:$1048576, $D202, FALSE)), "", HLOOKUP(I$1, m_preprocess!$1:$1048576, $D202, FALSE))</f>
        <v>57410.483644426371</v>
      </c>
      <c r="J202">
        <f>IF(ISBLANK(HLOOKUP(J$1, m_preprocess!$1:$1048576, $D202, FALSE)), "", HLOOKUP(J$1, m_preprocess!$1:$1048576, $D202, FALSE))</f>
        <v>98.134863731365513</v>
      </c>
      <c r="K202">
        <f>IF(ISBLANK(HLOOKUP(K$1, m_preprocess!$1:$1048576, $D202, FALSE)), "", HLOOKUP(K$1, m_preprocess!$1:$1048576, $D202, FALSE))</f>
        <v>5163.1900978313597</v>
      </c>
      <c r="L202">
        <f>IF(ISBLANK(HLOOKUP(L$1, m_preprocess!$1:$1048576, $D202, FALSE)), "", HLOOKUP(L$1, m_preprocess!$1:$1048576, $D202, FALSE))</f>
        <v>2959.01403143375</v>
      </c>
      <c r="M202">
        <f>IF(ISBLANK(HLOOKUP(M$1, m_preprocess!$1:$1048576, $D202, FALSE)), "", HLOOKUP(M$1, m_preprocess!$1:$1048576, $D202, FALSE))</f>
        <v>3498.372260382479</v>
      </c>
      <c r="N202">
        <f>IF(ISBLANK(HLOOKUP(N$1, m_preprocess!$1:$1048576, $D202, FALSE)), "", HLOOKUP(N$1, m_preprocess!$1:$1048576, $D202, FALSE))</f>
        <v>990.98735251592757</v>
      </c>
      <c r="O202">
        <f>IF(ISBLANK(HLOOKUP(O$1, m_preprocess!$1:$1048576, $D202, FALSE)), "", HLOOKUP(O$1, m_preprocess!$1:$1048576, $D202, FALSE))</f>
        <v>2113.499423197346</v>
      </c>
      <c r="P202">
        <f>IF(ISBLANK(HLOOKUP(P$1, m_preprocess!$1:$1048576, $D202, FALSE)), "", HLOOKUP(P$1, m_preprocess!$1:$1048576, $D202, FALSE))</f>
        <v>611.96609833078014</v>
      </c>
      <c r="Q202">
        <f>IF(ISBLANK(HLOOKUP(Q$1, m_preprocess!$1:$1048576, $D202, FALSE)), "", HLOOKUP(Q$1, m_preprocess!$1:$1048576, $D202, FALSE))</f>
        <v>4626.7708156999997</v>
      </c>
      <c r="R202">
        <f>IF(ISBLANK(HLOOKUP(R$1, m_preprocess!$1:$1048576, $D202, FALSE)), "", HLOOKUP(R$1, m_preprocess!$1:$1048576, $D202, FALSE))</f>
        <v>87.954279489322104</v>
      </c>
      <c r="S202">
        <f>IF(ISBLANK(HLOOKUP(S$1, m_preprocess!$1:$1048576, $D202, FALSE)), "", HLOOKUP(S$1, m_preprocess!$1:$1048576, $D202, FALSE))</f>
        <v>62.943031405999413</v>
      </c>
      <c r="T202">
        <f>IF(ISBLANK(HLOOKUP(T$1, m_preprocess!$1:$1048576, $D202, FALSE)), "", HLOOKUP(T$1, m_preprocess!$1:$1048576, $D202, FALSE))</f>
        <v>29587</v>
      </c>
      <c r="U202">
        <f>IF(ISBLANK(HLOOKUP(U$1, m_preprocess!$1:$1048576, $D202, FALSE)), "", HLOOKUP(U$1, m_preprocess!$1:$1048576, $D202, FALSE))</f>
        <v>77.835642769181504</v>
      </c>
      <c r="V202">
        <f>IF(ISBLANK(HLOOKUP(V$1, m_preprocess!$1:$1048576, $D202, FALSE)), "", HLOOKUP(V$1, m_preprocess!$1:$1048576, $D202, FALSE))</f>
        <v>463.6</v>
      </c>
      <c r="W202">
        <f>IF(ISBLANK(HLOOKUP(W$1, m_preprocess!$1:$1048576, $D202, FALSE)), "", HLOOKUP(W$1, m_preprocess!$1:$1048576, $D202, FALSE))</f>
        <v>78381.771059999999</v>
      </c>
      <c r="X202">
        <f>IF(ISBLANK(HLOOKUP(X$1, m_preprocess!$1:$1048576, $D202, FALSE)), "", HLOOKUP(X$1, m_preprocess!$1:$1048576, $D202, FALSE))</f>
        <v>91.876374913314905</v>
      </c>
      <c r="Y202">
        <f>IF(ISBLANK(HLOOKUP(Y$1, m_preprocess!$1:$1048576, $D202, FALSE)), "", HLOOKUP(Y$1, m_preprocess!$1:$1048576, $D202, FALSE))</f>
        <v>35.811236432136056</v>
      </c>
      <c r="Z202">
        <f>IF(ISBLANK(HLOOKUP(Z$1, m_preprocess!$1:$1048576, $D202, FALSE)), "", HLOOKUP(Z$1, m_preprocess!$1:$1048576, $D202, FALSE))</f>
        <v>1609.47213311415</v>
      </c>
      <c r="AA202">
        <f>IF(ISBLANK(HLOOKUP(AA$1, m_preprocess!$1:$1048576, $D202, FALSE)), "", HLOOKUP(AA$1, m_preprocess!$1:$1048576, $D202, FALSE))</f>
        <v>90.982337517846403</v>
      </c>
    </row>
    <row r="203" spans="1:27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52.3</v>
      </c>
      <c r="G203">
        <f>IF(ISBLANK(HLOOKUP(G$1, m_preprocess!$1:$1048576, $D203, FALSE)), "", HLOOKUP(G$1, m_preprocess!$1:$1048576, $D203, FALSE))</f>
        <v>53.5875641295248</v>
      </c>
      <c r="H203">
        <f>IF(ISBLANK(HLOOKUP(H$1, m_preprocess!$1:$1048576, $D203, FALSE)), "", HLOOKUP(H$1, m_preprocess!$1:$1048576, $D203, FALSE))</f>
        <v>13567.688341243876</v>
      </c>
      <c r="I203">
        <f>IF(ISBLANK(HLOOKUP(I$1, m_preprocess!$1:$1048576, $D203, FALSE)), "", HLOOKUP(I$1, m_preprocess!$1:$1048576, $D203, FALSE))</f>
        <v>56450.297278771992</v>
      </c>
      <c r="J203">
        <f>IF(ISBLANK(HLOOKUP(J$1, m_preprocess!$1:$1048576, $D203, FALSE)), "", HLOOKUP(J$1, m_preprocess!$1:$1048576, $D203, FALSE))</f>
        <v>98.75690068904872</v>
      </c>
      <c r="K203">
        <f>IF(ISBLANK(HLOOKUP(K$1, m_preprocess!$1:$1048576, $D203, FALSE)), "", HLOOKUP(K$1, m_preprocess!$1:$1048576, $D203, FALSE))</f>
        <v>6629.1770928052219</v>
      </c>
      <c r="L203">
        <f>IF(ISBLANK(HLOOKUP(L$1, m_preprocess!$1:$1048576, $D203, FALSE)), "", HLOOKUP(L$1, m_preprocess!$1:$1048576, $D203, FALSE))</f>
        <v>4375.0356776403059</v>
      </c>
      <c r="M203">
        <f>IF(ISBLANK(HLOOKUP(M$1, m_preprocess!$1:$1048576, $D203, FALSE)), "", HLOOKUP(M$1, m_preprocess!$1:$1048576, $D203, FALSE))</f>
        <v>4107.5496823588255</v>
      </c>
      <c r="N203">
        <f>IF(ISBLANK(HLOOKUP(N$1, m_preprocess!$1:$1048576, $D203, FALSE)), "", HLOOKUP(N$1, m_preprocess!$1:$1048576, $D203, FALSE))</f>
        <v>1109.0390530182522</v>
      </c>
      <c r="O203">
        <f>IF(ISBLANK(HLOOKUP(O$1, m_preprocess!$1:$1048576, $D203, FALSE)), "", HLOOKUP(O$1, m_preprocess!$1:$1048576, $D203, FALSE))</f>
        <v>2546.8220444617236</v>
      </c>
      <c r="P203">
        <f>IF(ISBLANK(HLOOKUP(P$1, m_preprocess!$1:$1048576, $D203, FALSE)), "", HLOOKUP(P$1, m_preprocess!$1:$1048576, $D203, FALSE))</f>
        <v>714.97337904356152</v>
      </c>
      <c r="Q203">
        <f>IF(ISBLANK(HLOOKUP(Q$1, m_preprocess!$1:$1048576, $D203, FALSE)), "", HLOOKUP(Q$1, m_preprocess!$1:$1048576, $D203, FALSE))</f>
        <v>4785.9764999999998</v>
      </c>
      <c r="R203">
        <f>IF(ISBLANK(HLOOKUP(R$1, m_preprocess!$1:$1048576, $D203, FALSE)), "", HLOOKUP(R$1, m_preprocess!$1:$1048576, $D203, FALSE))</f>
        <v>94.759082761340196</v>
      </c>
      <c r="S203">
        <f>IF(ISBLANK(HLOOKUP(S$1, m_preprocess!$1:$1048576, $D203, FALSE)), "", HLOOKUP(S$1, m_preprocess!$1:$1048576, $D203, FALSE))</f>
        <v>64.556331914404964</v>
      </c>
      <c r="T203">
        <f>IF(ISBLANK(HLOOKUP(T$1, m_preprocess!$1:$1048576, $D203, FALSE)), "", HLOOKUP(T$1, m_preprocess!$1:$1048576, $D203, FALSE))</f>
        <v>13593</v>
      </c>
      <c r="U203">
        <f>IF(ISBLANK(HLOOKUP(U$1, m_preprocess!$1:$1048576, $D203, FALSE)), "", HLOOKUP(U$1, m_preprocess!$1:$1048576, $D203, FALSE))</f>
        <v>80.134443404851297</v>
      </c>
      <c r="V203">
        <f>IF(ISBLANK(HLOOKUP(V$1, m_preprocess!$1:$1048576, $D203, FALSE)), "", HLOOKUP(V$1, m_preprocess!$1:$1048576, $D203, FALSE))</f>
        <v>495.1</v>
      </c>
      <c r="W203">
        <f>IF(ISBLANK(HLOOKUP(W$1, m_preprocess!$1:$1048576, $D203, FALSE)), "", HLOOKUP(W$1, m_preprocess!$1:$1048576, $D203, FALSE))</f>
        <v>78735.257830000002</v>
      </c>
      <c r="X203">
        <f>IF(ISBLANK(HLOOKUP(X$1, m_preprocess!$1:$1048576, $D203, FALSE)), "", HLOOKUP(X$1, m_preprocess!$1:$1048576, $D203, FALSE))</f>
        <v>91.437934776477263</v>
      </c>
      <c r="Y203">
        <f>IF(ISBLANK(HLOOKUP(Y$1, m_preprocess!$1:$1048576, $D203, FALSE)), "", HLOOKUP(Y$1, m_preprocess!$1:$1048576, $D203, FALSE))</f>
        <v>37.473537095386583</v>
      </c>
      <c r="Z203">
        <f>IF(ISBLANK(HLOOKUP(Z$1, m_preprocess!$1:$1048576, $D203, FALSE)), "", HLOOKUP(Z$1, m_preprocess!$1:$1048576, $D203, FALSE))</f>
        <v>372.27849403903804</v>
      </c>
      <c r="AA203">
        <f>IF(ISBLANK(HLOOKUP(AA$1, m_preprocess!$1:$1048576, $D203, FALSE)), "", HLOOKUP(AA$1, m_preprocess!$1:$1048576, $D203, FALSE))</f>
        <v>90.982337517846403</v>
      </c>
    </row>
    <row r="204" spans="1:27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52.5</v>
      </c>
      <c r="G204">
        <f>IF(ISBLANK(HLOOKUP(G$1, m_preprocess!$1:$1048576, $D204, FALSE)), "", HLOOKUP(G$1, m_preprocess!$1:$1048576, $D204, FALSE))</f>
        <v>53.381794313451998</v>
      </c>
      <c r="H204">
        <f>IF(ISBLANK(HLOOKUP(H$1, m_preprocess!$1:$1048576, $D204, FALSE)), "", HLOOKUP(H$1, m_preprocess!$1:$1048576, $D204, FALSE))</f>
        <v>13606.708992388079</v>
      </c>
      <c r="I204">
        <f>IF(ISBLANK(HLOOKUP(I$1, m_preprocess!$1:$1048576, $D204, FALSE)), "", HLOOKUP(I$1, m_preprocess!$1:$1048576, $D204, FALSE))</f>
        <v>56616.073557060314</v>
      </c>
      <c r="J204">
        <f>IF(ISBLANK(HLOOKUP(J$1, m_preprocess!$1:$1048576, $D204, FALSE)), "", HLOOKUP(J$1, m_preprocess!$1:$1048576, $D204, FALSE))</f>
        <v>92.816351293323095</v>
      </c>
      <c r="K204">
        <f>IF(ISBLANK(HLOOKUP(K$1, m_preprocess!$1:$1048576, $D204, FALSE)), "", HLOOKUP(K$1, m_preprocess!$1:$1048576, $D204, FALSE))</f>
        <v>5888.7557801849825</v>
      </c>
      <c r="L204">
        <f>IF(ISBLANK(HLOOKUP(L$1, m_preprocess!$1:$1048576, $D204, FALSE)), "", HLOOKUP(L$1, m_preprocess!$1:$1048576, $D204, FALSE))</f>
        <v>3780.3314657379483</v>
      </c>
      <c r="M204">
        <f>IF(ISBLANK(HLOOKUP(M$1, m_preprocess!$1:$1048576, $D204, FALSE)), "", HLOOKUP(M$1, m_preprocess!$1:$1048576, $D204, FALSE))</f>
        <v>4169.9578763159843</v>
      </c>
      <c r="N204">
        <f>IF(ISBLANK(HLOOKUP(N$1, m_preprocess!$1:$1048576, $D204, FALSE)), "", HLOOKUP(N$1, m_preprocess!$1:$1048576, $D204, FALSE))</f>
        <v>1071.3679741658639</v>
      </c>
      <c r="O204">
        <f>IF(ISBLANK(HLOOKUP(O$1, m_preprocess!$1:$1048576, $D204, FALSE)), "", HLOOKUP(O$1, m_preprocess!$1:$1048576, $D204, FALSE))</f>
        <v>2458.4520050566375</v>
      </c>
      <c r="P204">
        <f>IF(ISBLANK(HLOOKUP(P$1, m_preprocess!$1:$1048576, $D204, FALSE)), "", HLOOKUP(P$1, m_preprocess!$1:$1048576, $D204, FALSE))</f>
        <v>907.39876141485865</v>
      </c>
      <c r="Q204">
        <f>IF(ISBLANK(HLOOKUP(Q$1, m_preprocess!$1:$1048576, $D204, FALSE)), "", HLOOKUP(Q$1, m_preprocess!$1:$1048576, $D204, FALSE))</f>
        <v>4690.182452</v>
      </c>
      <c r="R204">
        <f>IF(ISBLANK(HLOOKUP(R$1, m_preprocess!$1:$1048576, $D204, FALSE)), "", HLOOKUP(R$1, m_preprocess!$1:$1048576, $D204, FALSE))</f>
        <v>91.428997447635794</v>
      </c>
      <c r="S204">
        <f>IF(ISBLANK(HLOOKUP(S$1, m_preprocess!$1:$1048576, $D204, FALSE)), "", HLOOKUP(S$1, m_preprocess!$1:$1048576, $D204, FALSE))</f>
        <v>63.547157894192779</v>
      </c>
      <c r="T204">
        <f>IF(ISBLANK(HLOOKUP(T$1, m_preprocess!$1:$1048576, $D204, FALSE)), "", HLOOKUP(T$1, m_preprocess!$1:$1048576, $D204, FALSE))</f>
        <v>17569</v>
      </c>
      <c r="U204">
        <f>IF(ISBLANK(HLOOKUP(U$1, m_preprocess!$1:$1048576, $D204, FALSE)), "", HLOOKUP(U$1, m_preprocess!$1:$1048576, $D204, FALSE))</f>
        <v>77.111557201292598</v>
      </c>
      <c r="V204">
        <f>IF(ISBLANK(HLOOKUP(V$1, m_preprocess!$1:$1048576, $D204, FALSE)), "", HLOOKUP(V$1, m_preprocess!$1:$1048576, $D204, FALSE))</f>
        <v>466.4</v>
      </c>
      <c r="W204">
        <f>IF(ISBLANK(HLOOKUP(W$1, m_preprocess!$1:$1048576, $D204, FALSE)), "", HLOOKUP(W$1, m_preprocess!$1:$1048576, $D204, FALSE))</f>
        <v>78885.936040000001</v>
      </c>
      <c r="X204">
        <f>IF(ISBLANK(HLOOKUP(X$1, m_preprocess!$1:$1048576, $D204, FALSE)), "", HLOOKUP(X$1, m_preprocess!$1:$1048576, $D204, FALSE))</f>
        <v>93.914506827362871</v>
      </c>
      <c r="Y204">
        <f>IF(ISBLANK(HLOOKUP(Y$1, m_preprocess!$1:$1048576, $D204, FALSE)), "", HLOOKUP(Y$1, m_preprocess!$1:$1048576, $D204, FALSE))</f>
        <v>36.459981946379358</v>
      </c>
      <c r="Z204">
        <f>IF(ISBLANK(HLOOKUP(Z$1, m_preprocess!$1:$1048576, $D204, FALSE)), "", HLOOKUP(Z$1, m_preprocess!$1:$1048576, $D204, FALSE))</f>
        <v>-206.557450478433</v>
      </c>
      <c r="AA204">
        <f>IF(ISBLANK(HLOOKUP(AA$1, m_preprocess!$1:$1048576, $D204, FALSE)), "", HLOOKUP(AA$1, m_preprocess!$1:$1048576, $D204, FALSE))</f>
        <v>90.561207760770429</v>
      </c>
    </row>
    <row r="205" spans="1:27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54</v>
      </c>
      <c r="G205">
        <f>IF(ISBLANK(HLOOKUP(G$1, m_preprocess!$1:$1048576, $D205, FALSE)), "", HLOOKUP(G$1, m_preprocess!$1:$1048576, $D205, FALSE))</f>
        <v>53.755223850984102</v>
      </c>
      <c r="H205">
        <f>IF(ISBLANK(HLOOKUP(H$1, m_preprocess!$1:$1048576, $D205, FALSE)), "", HLOOKUP(H$1, m_preprocess!$1:$1048576, $D205, FALSE))</f>
        <v>14707.726494440032</v>
      </c>
      <c r="I205">
        <f>IF(ISBLANK(HLOOKUP(I$1, m_preprocess!$1:$1048576, $D205, FALSE)), "", HLOOKUP(I$1, m_preprocess!$1:$1048576, $D205, FALSE))</f>
        <v>57279.844521576073</v>
      </c>
      <c r="J205">
        <f>IF(ISBLANK(HLOOKUP(J$1, m_preprocess!$1:$1048576, $D205, FALSE)), "", HLOOKUP(J$1, m_preprocess!$1:$1048576, $D205, FALSE))</f>
        <v>91.001996106069441</v>
      </c>
      <c r="K205">
        <f>IF(ISBLANK(HLOOKUP(K$1, m_preprocess!$1:$1048576, $D205, FALSE)), "", HLOOKUP(K$1, m_preprocess!$1:$1048576, $D205, FALSE))</f>
        <v>6543.3141841958541</v>
      </c>
      <c r="L205">
        <f>IF(ISBLANK(HLOOKUP(L$1, m_preprocess!$1:$1048576, $D205, FALSE)), "", HLOOKUP(L$1, m_preprocess!$1:$1048576, $D205, FALSE))</f>
        <v>4309.3688276584926</v>
      </c>
      <c r="M205">
        <f>IF(ISBLANK(HLOOKUP(M$1, m_preprocess!$1:$1048576, $D205, FALSE)), "", HLOOKUP(M$1, m_preprocess!$1:$1048576, $D205, FALSE))</f>
        <v>4270.2171688715271</v>
      </c>
      <c r="N205">
        <f>IF(ISBLANK(HLOOKUP(N$1, m_preprocess!$1:$1048576, $D205, FALSE)), "", HLOOKUP(N$1, m_preprocess!$1:$1048576, $D205, FALSE))</f>
        <v>1088.0869000202729</v>
      </c>
      <c r="O205">
        <f>IF(ISBLANK(HLOOKUP(O$1, m_preprocess!$1:$1048576, $D205, FALSE)), "", HLOOKUP(O$1, m_preprocess!$1:$1048576, $D205, FALSE))</f>
        <v>2338.9130564565166</v>
      </c>
      <c r="P205">
        <f>IF(ISBLANK(HLOOKUP(P$1, m_preprocess!$1:$1048576, $D205, FALSE)), "", HLOOKUP(P$1, m_preprocess!$1:$1048576, $D205, FALSE))</f>
        <v>1113.7514169254916</v>
      </c>
      <c r="Q205">
        <f>IF(ISBLANK(HLOOKUP(Q$1, m_preprocess!$1:$1048576, $D205, FALSE)), "", HLOOKUP(Q$1, m_preprocess!$1:$1048576, $D205, FALSE))</f>
        <v>4977.4352929999995</v>
      </c>
      <c r="R205">
        <f>IF(ISBLANK(HLOOKUP(R$1, m_preprocess!$1:$1048576, $D205, FALSE)), "", HLOOKUP(R$1, m_preprocess!$1:$1048576, $D205, FALSE))</f>
        <v>94.951882079511094</v>
      </c>
      <c r="S205">
        <f>IF(ISBLANK(HLOOKUP(S$1, m_preprocess!$1:$1048576, $D205, FALSE)), "", HLOOKUP(S$1, m_preprocess!$1:$1048576, $D205, FALSE))</f>
        <v>83.24542124515196</v>
      </c>
      <c r="T205">
        <f>IF(ISBLANK(HLOOKUP(T$1, m_preprocess!$1:$1048576, $D205, FALSE)), "", HLOOKUP(T$1, m_preprocess!$1:$1048576, $D205, FALSE))</f>
        <v>16692</v>
      </c>
      <c r="U205">
        <f>IF(ISBLANK(HLOOKUP(U$1, m_preprocess!$1:$1048576, $D205, FALSE)), "", HLOOKUP(U$1, m_preprocess!$1:$1048576, $D205, FALSE))</f>
        <v>99.317056349984696</v>
      </c>
      <c r="V205">
        <f>IF(ISBLANK(HLOOKUP(V$1, m_preprocess!$1:$1048576, $D205, FALSE)), "", HLOOKUP(V$1, m_preprocess!$1:$1048576, $D205, FALSE))</f>
        <v>506.4</v>
      </c>
      <c r="W205">
        <f>IF(ISBLANK(HLOOKUP(W$1, m_preprocess!$1:$1048576, $D205, FALSE)), "", HLOOKUP(W$1, m_preprocess!$1:$1048576, $D205, FALSE))</f>
        <v>80831.132310000001</v>
      </c>
      <c r="X205">
        <f>IF(ISBLANK(HLOOKUP(X$1, m_preprocess!$1:$1048576, $D205, FALSE)), "", HLOOKUP(X$1, m_preprocess!$1:$1048576, $D205, FALSE))</f>
        <v>95.240151921487623</v>
      </c>
      <c r="Y205">
        <f>IF(ISBLANK(HLOOKUP(Y$1, m_preprocess!$1:$1048576, $D205, FALSE)), "", HLOOKUP(Y$1, m_preprocess!$1:$1048576, $D205, FALSE))</f>
        <v>38.195165254679459</v>
      </c>
      <c r="Z205">
        <f>IF(ISBLANK(HLOOKUP(Z$1, m_preprocess!$1:$1048576, $D205, FALSE)), "", HLOOKUP(Z$1, m_preprocess!$1:$1048576, $D205, FALSE))</f>
        <v>-635.53045115438101</v>
      </c>
      <c r="AA205">
        <f>IF(ISBLANK(HLOOKUP(AA$1, m_preprocess!$1:$1048576, $D205, FALSE)), "", HLOOKUP(AA$1, m_preprocess!$1:$1048576, $D205, FALSE))</f>
        <v>90.286557919199154</v>
      </c>
    </row>
    <row r="206" spans="1:27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81.581097335881694</v>
      </c>
      <c r="F206">
        <f>IF(ISBLANK(HLOOKUP(F$1, m_preprocess!$1:$1048576, $D206, FALSE)), "", HLOOKUP(F$1, m_preprocess!$1:$1048576, $D206, FALSE))</f>
        <v>56.4</v>
      </c>
      <c r="G206">
        <f>IF(ISBLANK(HLOOKUP(G$1, m_preprocess!$1:$1048576, $D206, FALSE)), "", HLOOKUP(G$1, m_preprocess!$1:$1048576, $D206, FALSE))</f>
        <v>55.553348736681698</v>
      </c>
      <c r="H206">
        <f>IF(ISBLANK(HLOOKUP(H$1, m_preprocess!$1:$1048576, $D206, FALSE)), "", HLOOKUP(H$1, m_preprocess!$1:$1048576, $D206, FALSE))</f>
        <v>15183.835431579175</v>
      </c>
      <c r="I206">
        <f>IF(ISBLANK(HLOOKUP(I$1, m_preprocess!$1:$1048576, $D206, FALSE)), "", HLOOKUP(I$1, m_preprocess!$1:$1048576, $D206, FALSE))</f>
        <v>58286.641679646629</v>
      </c>
      <c r="J206">
        <f>IF(ISBLANK(HLOOKUP(J$1, m_preprocess!$1:$1048576, $D206, FALSE)), "", HLOOKUP(J$1, m_preprocess!$1:$1048576, $D206, FALSE))</f>
        <v>90.951551893617051</v>
      </c>
      <c r="K206">
        <f>IF(ISBLANK(HLOOKUP(K$1, m_preprocess!$1:$1048576, $D206, FALSE)), "", HLOOKUP(K$1, m_preprocess!$1:$1048576, $D206, FALSE))</f>
        <v>5239.5859453052599</v>
      </c>
      <c r="L206">
        <f>IF(ISBLANK(HLOOKUP(L$1, m_preprocess!$1:$1048576, $D206, FALSE)), "", HLOOKUP(L$1, m_preprocess!$1:$1048576, $D206, FALSE))</f>
        <v>2856.2926173551732</v>
      </c>
      <c r="M206">
        <f>IF(ISBLANK(HLOOKUP(M$1, m_preprocess!$1:$1048576, $D206, FALSE)), "", HLOOKUP(M$1, m_preprocess!$1:$1048576, $D206, FALSE))</f>
        <v>3886.4302535992101</v>
      </c>
      <c r="N206">
        <f>IF(ISBLANK(HLOOKUP(N$1, m_preprocess!$1:$1048576, $D206, FALSE)), "", HLOOKUP(N$1, m_preprocess!$1:$1048576, $D206, FALSE))</f>
        <v>1004.6411411188233</v>
      </c>
      <c r="O206">
        <f>IF(ISBLANK(HLOOKUP(O$1, m_preprocess!$1:$1048576, $D206, FALSE)), "", HLOOKUP(O$1, m_preprocess!$1:$1048576, $D206, FALSE))</f>
        <v>2268.1624467053211</v>
      </c>
      <c r="P206">
        <f>IF(ISBLANK(HLOOKUP(P$1, m_preprocess!$1:$1048576, $D206, FALSE)), "", HLOOKUP(P$1, m_preprocess!$1:$1048576, $D206, FALSE))</f>
        <v>862.54135300675546</v>
      </c>
      <c r="Q206">
        <f>IF(ISBLANK(HLOOKUP(Q$1, m_preprocess!$1:$1048576, $D206, FALSE)), "", HLOOKUP(Q$1, m_preprocess!$1:$1048576, $D206, FALSE))</f>
        <v>4883.8251399999999</v>
      </c>
      <c r="R206">
        <f>IF(ISBLANK(HLOOKUP(R$1, m_preprocess!$1:$1048576, $D206, FALSE)), "", HLOOKUP(R$1, m_preprocess!$1:$1048576, $D206, FALSE))</f>
        <v>85.472147679564102</v>
      </c>
      <c r="S206">
        <f>IF(ISBLANK(HLOOKUP(S$1, m_preprocess!$1:$1048576, $D206, FALSE)), "", HLOOKUP(S$1, m_preprocess!$1:$1048576, $D206, FALSE))</f>
        <v>64.560967995566557</v>
      </c>
      <c r="T206">
        <f>IF(ISBLANK(HLOOKUP(T$1, m_preprocess!$1:$1048576, $D206, FALSE)), "", HLOOKUP(T$1, m_preprocess!$1:$1048576, $D206, FALSE))</f>
        <v>19342</v>
      </c>
      <c r="U206">
        <f>IF(ISBLANK(HLOOKUP(U$1, m_preprocess!$1:$1048576, $D206, FALSE)), "", HLOOKUP(U$1, m_preprocess!$1:$1048576, $D206, FALSE))</f>
        <v>77.422853149533196</v>
      </c>
      <c r="V206">
        <f>IF(ISBLANK(HLOOKUP(V$1, m_preprocess!$1:$1048576, $D206, FALSE)), "", HLOOKUP(V$1, m_preprocess!$1:$1048576, $D206, FALSE))</f>
        <v>426.5</v>
      </c>
      <c r="W206">
        <f>IF(ISBLANK(HLOOKUP(W$1, m_preprocess!$1:$1048576, $D206, FALSE)), "", HLOOKUP(W$1, m_preprocess!$1:$1048576, $D206, FALSE))</f>
        <v>81011.419890000005</v>
      </c>
      <c r="X206">
        <f>IF(ISBLANK(HLOOKUP(X$1, m_preprocess!$1:$1048576, $D206, FALSE)), "", HLOOKUP(X$1, m_preprocess!$1:$1048576, $D206, FALSE))</f>
        <v>96.697134628707232</v>
      </c>
      <c r="Y206">
        <f>IF(ISBLANK(HLOOKUP(Y$1, m_preprocess!$1:$1048576, $D206, FALSE)), "", HLOOKUP(Y$1, m_preprocess!$1:$1048576, $D206, FALSE))</f>
        <v>41.34065452711738</v>
      </c>
      <c r="Z206">
        <f>IF(ISBLANK(HLOOKUP(Z$1, m_preprocess!$1:$1048576, $D206, FALSE)), "", HLOOKUP(Z$1, m_preprocess!$1:$1048576, $D206, FALSE))</f>
        <v>-1166.4543872366921</v>
      </c>
      <c r="AA206">
        <f>IF(ISBLANK(HLOOKUP(AA$1, m_preprocess!$1:$1048576, $D206, FALSE)), "", HLOOKUP(AA$1, m_preprocess!$1:$1048576, $D206, FALSE))</f>
        <v>90.758359849839124</v>
      </c>
    </row>
    <row r="207" spans="1:27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76.775973481802893</v>
      </c>
      <c r="F207">
        <f>IF(ISBLANK(HLOOKUP(F$1, m_preprocess!$1:$1048576, $D207, FALSE)), "", HLOOKUP(F$1, m_preprocess!$1:$1048576, $D207, FALSE))</f>
        <v>56.9</v>
      </c>
      <c r="G207">
        <f>IF(ISBLANK(HLOOKUP(G$1, m_preprocess!$1:$1048576, $D207, FALSE)), "", HLOOKUP(G$1, m_preprocess!$1:$1048576, $D207, FALSE))</f>
        <v>56.562229145839702</v>
      </c>
      <c r="H207">
        <f>IF(ISBLANK(HLOOKUP(H$1, m_preprocess!$1:$1048576, $D207, FALSE)), "", HLOOKUP(H$1, m_preprocess!$1:$1048576, $D207, FALSE))</f>
        <v>15246.382829326023</v>
      </c>
      <c r="I207">
        <f>IF(ISBLANK(HLOOKUP(I$1, m_preprocess!$1:$1048576, $D207, FALSE)), "", HLOOKUP(I$1, m_preprocess!$1:$1048576, $D207, FALSE))</f>
        <v>58119.987942805332</v>
      </c>
      <c r="J207">
        <f>IF(ISBLANK(HLOOKUP(J$1, m_preprocess!$1:$1048576, $D207, FALSE)), "", HLOOKUP(J$1, m_preprocess!$1:$1048576, $D207, FALSE))</f>
        <v>95.614572200241895</v>
      </c>
      <c r="K207">
        <f>IF(ISBLANK(HLOOKUP(K$1, m_preprocess!$1:$1048576, $D207, FALSE)), "", HLOOKUP(K$1, m_preprocess!$1:$1048576, $D207, FALSE))</f>
        <v>5368.6832109081315</v>
      </c>
      <c r="L207">
        <f>IF(ISBLANK(HLOOKUP(L$1, m_preprocess!$1:$1048576, $D207, FALSE)), "", HLOOKUP(L$1, m_preprocess!$1:$1048576, $D207, FALSE))</f>
        <v>3256.393564375041</v>
      </c>
      <c r="M207">
        <f>IF(ISBLANK(HLOOKUP(M$1, m_preprocess!$1:$1048576, $D207, FALSE)), "", HLOOKUP(M$1, m_preprocess!$1:$1048576, $D207, FALSE))</f>
        <v>3694.4794110627768</v>
      </c>
      <c r="N207">
        <f>IF(ISBLANK(HLOOKUP(N$1, m_preprocess!$1:$1048576, $D207, FALSE)), "", HLOOKUP(N$1, m_preprocess!$1:$1048576, $D207, FALSE))</f>
        <v>997.57827330608336</v>
      </c>
      <c r="O207">
        <f>IF(ISBLANK(HLOOKUP(O$1, m_preprocess!$1:$1048576, $D207, FALSE)), "", HLOOKUP(O$1, m_preprocess!$1:$1048576, $D207, FALSE))</f>
        <v>2200.4125017133642</v>
      </c>
      <c r="P207">
        <f>IF(ISBLANK(HLOOKUP(P$1, m_preprocess!$1:$1048576, $D207, FALSE)), "", HLOOKUP(P$1, m_preprocess!$1:$1048576, $D207, FALSE))</f>
        <v>725.95044070393544</v>
      </c>
      <c r="Q207">
        <f>IF(ISBLANK(HLOOKUP(Q$1, m_preprocess!$1:$1048576, $D207, FALSE)), "", HLOOKUP(Q$1, m_preprocess!$1:$1048576, $D207, FALSE))</f>
        <v>4385.919132</v>
      </c>
      <c r="R207">
        <f>IF(ISBLANK(HLOOKUP(R$1, m_preprocess!$1:$1048576, $D207, FALSE)), "", HLOOKUP(R$1, m_preprocess!$1:$1048576, $D207, FALSE))</f>
        <v>81.474191316595295</v>
      </c>
      <c r="S207">
        <f>IF(ISBLANK(HLOOKUP(S$1, m_preprocess!$1:$1048576, $D207, FALSE)), "", HLOOKUP(S$1, m_preprocess!$1:$1048576, $D207, FALSE))</f>
        <v>60.000626977732367</v>
      </c>
      <c r="T207">
        <f>IF(ISBLANK(HLOOKUP(T$1, m_preprocess!$1:$1048576, $D207, FALSE)), "", HLOOKUP(T$1, m_preprocess!$1:$1048576, $D207, FALSE))</f>
        <v>17615</v>
      </c>
      <c r="U207">
        <f>IF(ISBLANK(HLOOKUP(U$1, m_preprocess!$1:$1048576, $D207, FALSE)), "", HLOOKUP(U$1, m_preprocess!$1:$1048576, $D207, FALSE))</f>
        <v>72.401039170720694</v>
      </c>
      <c r="V207">
        <f>IF(ISBLANK(HLOOKUP(V$1, m_preprocess!$1:$1048576, $D207, FALSE)), "", HLOOKUP(V$1, m_preprocess!$1:$1048576, $D207, FALSE))</f>
        <v>393.6</v>
      </c>
      <c r="W207">
        <f>IF(ISBLANK(HLOOKUP(W$1, m_preprocess!$1:$1048576, $D207, FALSE)), "", HLOOKUP(W$1, m_preprocess!$1:$1048576, $D207, FALSE))</f>
        <v>81041.830059999993</v>
      </c>
      <c r="X207">
        <f>IF(ISBLANK(HLOOKUP(X$1, m_preprocess!$1:$1048576, $D207, FALSE)), "", HLOOKUP(X$1, m_preprocess!$1:$1048576, $D207, FALSE))</f>
        <v>93.952321454443293</v>
      </c>
      <c r="Y207">
        <f>IF(ISBLANK(HLOOKUP(Y$1, m_preprocess!$1:$1048576, $D207, FALSE)), "", HLOOKUP(Y$1, m_preprocess!$1:$1048576, $D207, FALSE))</f>
        <v>41.784083330445192</v>
      </c>
      <c r="Z207">
        <f>IF(ISBLANK(HLOOKUP(Z$1, m_preprocess!$1:$1048576, $D207, FALSE)), "", HLOOKUP(Z$1, m_preprocess!$1:$1048576, $D207, FALSE))</f>
        <v>-7342.6343520979499</v>
      </c>
      <c r="AA207">
        <f>IF(ISBLANK(HLOOKUP(AA$1, m_preprocess!$1:$1048576, $D207, FALSE)), "", HLOOKUP(AA$1, m_preprocess!$1:$1048576, $D207, FALSE))</f>
        <v>91.012407043260652</v>
      </c>
    </row>
    <row r="208" spans="1:27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83.666745402318298</v>
      </c>
      <c r="F208">
        <f>IF(ISBLANK(HLOOKUP(F$1, m_preprocess!$1:$1048576, $D208, FALSE)), "", HLOOKUP(F$1, m_preprocess!$1:$1048576, $D208, FALSE))</f>
        <v>46.5</v>
      </c>
      <c r="G208">
        <f>IF(ISBLANK(HLOOKUP(G$1, m_preprocess!$1:$1048576, $D208, FALSE)), "", HLOOKUP(G$1, m_preprocess!$1:$1048576, $D208, FALSE))</f>
        <v>56.946622066306197</v>
      </c>
      <c r="H208">
        <f>IF(ISBLANK(HLOOKUP(H$1, m_preprocess!$1:$1048576, $D208, FALSE)), "", HLOOKUP(H$1, m_preprocess!$1:$1048576, $D208, FALSE))</f>
        <v>15594.995064514867</v>
      </c>
      <c r="I208">
        <f>IF(ISBLANK(HLOOKUP(I$1, m_preprocess!$1:$1048576, $D208, FALSE)), "", HLOOKUP(I$1, m_preprocess!$1:$1048576, $D208, FALSE))</f>
        <v>58574.523480188655</v>
      </c>
      <c r="J208">
        <f>IF(ISBLANK(HLOOKUP(J$1, m_preprocess!$1:$1048576, $D208, FALSE)), "", HLOOKUP(J$1, m_preprocess!$1:$1048576, $D208, FALSE))</f>
        <v>93.758921171111538</v>
      </c>
      <c r="K208">
        <f>IF(ISBLANK(HLOOKUP(K$1, m_preprocess!$1:$1048576, $D208, FALSE)), "", HLOOKUP(K$1, m_preprocess!$1:$1048576, $D208, FALSE))</f>
        <v>5606.4319227095457</v>
      </c>
      <c r="L208">
        <f>IF(ISBLANK(HLOOKUP(L$1, m_preprocess!$1:$1048576, $D208, FALSE)), "", HLOOKUP(L$1, m_preprocess!$1:$1048576, $D208, FALSE))</f>
        <v>3552.4115895772502</v>
      </c>
      <c r="M208">
        <f>IF(ISBLANK(HLOOKUP(M$1, m_preprocess!$1:$1048576, $D208, FALSE)), "", HLOOKUP(M$1, m_preprocess!$1:$1048576, $D208, FALSE))</f>
        <v>4244.5739350029198</v>
      </c>
      <c r="N208">
        <f>IF(ISBLANK(HLOOKUP(N$1, m_preprocess!$1:$1048576, $D208, FALSE)), "", HLOOKUP(N$1, m_preprocess!$1:$1048576, $D208, FALSE))</f>
        <v>1253.0875062999476</v>
      </c>
      <c r="O208">
        <f>IF(ISBLANK(HLOOKUP(O$1, m_preprocess!$1:$1048576, $D208, FALSE)), "", HLOOKUP(O$1, m_preprocess!$1:$1048576, $D208, FALSE))</f>
        <v>2470.0455855622513</v>
      </c>
      <c r="P208">
        <f>IF(ISBLANK(HLOOKUP(P$1, m_preprocess!$1:$1048576, $D208, FALSE)), "", HLOOKUP(P$1, m_preprocess!$1:$1048576, $D208, FALSE))</f>
        <v>803.44229984293861</v>
      </c>
      <c r="Q208">
        <f>IF(ISBLANK(HLOOKUP(Q$1, m_preprocess!$1:$1048576, $D208, FALSE)), "", HLOOKUP(Q$1, m_preprocess!$1:$1048576, $D208, FALSE))</f>
        <v>4528.1935999999996</v>
      </c>
      <c r="R208">
        <f>IF(ISBLANK(HLOOKUP(R$1, m_preprocess!$1:$1048576, $D208, FALSE)), "", HLOOKUP(R$1, m_preprocess!$1:$1048576, $D208, FALSE))</f>
        <v>85.890692107301703</v>
      </c>
      <c r="S208">
        <f>IF(ISBLANK(HLOOKUP(S$1, m_preprocess!$1:$1048576, $D208, FALSE)), "", HLOOKUP(S$1, m_preprocess!$1:$1048576, $D208, FALSE))</f>
        <v>68.707034366282187</v>
      </c>
      <c r="T208">
        <f>IF(ISBLANK(HLOOKUP(T$1, m_preprocess!$1:$1048576, $D208, FALSE)), "", HLOOKUP(T$1, m_preprocess!$1:$1048576, $D208, FALSE))</f>
        <v>17808</v>
      </c>
      <c r="U208">
        <f>IF(ISBLANK(HLOOKUP(U$1, m_preprocess!$1:$1048576, $D208, FALSE)), "", HLOOKUP(U$1, m_preprocess!$1:$1048576, $D208, FALSE))</f>
        <v>84.906157415983301</v>
      </c>
      <c r="V208">
        <f>IF(ISBLANK(HLOOKUP(V$1, m_preprocess!$1:$1048576, $D208, FALSE)), "", HLOOKUP(V$1, m_preprocess!$1:$1048576, $D208, FALSE))</f>
        <v>452</v>
      </c>
      <c r="W208">
        <f>IF(ISBLANK(HLOOKUP(W$1, m_preprocess!$1:$1048576, $D208, FALSE)), "", HLOOKUP(W$1, m_preprocess!$1:$1048576, $D208, FALSE))</f>
        <v>81023.523499999996</v>
      </c>
      <c r="X208">
        <f>IF(ISBLANK(HLOOKUP(X$1, m_preprocess!$1:$1048576, $D208, FALSE)), "", HLOOKUP(X$1, m_preprocess!$1:$1048576, $D208, FALSE))</f>
        <v>99.627604728344949</v>
      </c>
      <c r="Y208">
        <f>IF(ISBLANK(HLOOKUP(Y$1, m_preprocess!$1:$1048576, $D208, FALSE)), "", HLOOKUP(Y$1, m_preprocess!$1:$1048576, $D208, FALSE))</f>
        <v>41.491357893948596</v>
      </c>
      <c r="Z208">
        <f>IF(ISBLANK(HLOOKUP(Z$1, m_preprocess!$1:$1048576, $D208, FALSE)), "", HLOOKUP(Z$1, m_preprocess!$1:$1048576, $D208, FALSE))</f>
        <v>1729.0220126591221</v>
      </c>
      <c r="AA208">
        <f>IF(ISBLANK(HLOOKUP(AA$1, m_preprocess!$1:$1048576, $D208, FALSE)), "", HLOOKUP(AA$1, m_preprocess!$1:$1048576, $D208, FALSE))</f>
        <v>91.084991955666794</v>
      </c>
    </row>
    <row r="209" spans="1:27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84.935024213132294</v>
      </c>
      <c r="F209">
        <f>IF(ISBLANK(HLOOKUP(F$1, m_preprocess!$1:$1048576, $D209, FALSE)), "", HLOOKUP(F$1, m_preprocess!$1:$1048576, $D209, FALSE))</f>
        <v>48.3</v>
      </c>
      <c r="G209">
        <f>IF(ISBLANK(HLOOKUP(G$1, m_preprocess!$1:$1048576, $D209, FALSE)), "", HLOOKUP(G$1, m_preprocess!$1:$1048576, $D209, FALSE))</f>
        <v>59.464297348827202</v>
      </c>
      <c r="H209">
        <f>IF(ISBLANK(HLOOKUP(H$1, m_preprocess!$1:$1048576, $D209, FALSE)), "", HLOOKUP(H$1, m_preprocess!$1:$1048576, $D209, FALSE))</f>
        <v>15663.398838553116</v>
      </c>
      <c r="I209">
        <f>IF(ISBLANK(HLOOKUP(I$1, m_preprocess!$1:$1048576, $D209, FALSE)), "", HLOOKUP(I$1, m_preprocess!$1:$1048576, $D209, FALSE))</f>
        <v>58977.333206515388</v>
      </c>
      <c r="J209">
        <f>IF(ISBLANK(HLOOKUP(J$1, m_preprocess!$1:$1048576, $D209, FALSE)), "", HLOOKUP(J$1, m_preprocess!$1:$1048576, $D209, FALSE))</f>
        <v>93.439103576248399</v>
      </c>
      <c r="K209">
        <f>IF(ISBLANK(HLOOKUP(K$1, m_preprocess!$1:$1048576, $D209, FALSE)), "", HLOOKUP(K$1, m_preprocess!$1:$1048576, $D209, FALSE))</f>
        <v>5255.2271698609247</v>
      </c>
      <c r="L209">
        <f>IF(ISBLANK(HLOOKUP(L$1, m_preprocess!$1:$1048576, $D209, FALSE)), "", HLOOKUP(L$1, m_preprocess!$1:$1048576, $D209, FALSE))</f>
        <v>3068.1740316172709</v>
      </c>
      <c r="M209">
        <f>IF(ISBLANK(HLOOKUP(M$1, m_preprocess!$1:$1048576, $D209, FALSE)), "", HLOOKUP(M$1, m_preprocess!$1:$1048576, $D209, FALSE))</f>
        <v>4164.0159941377979</v>
      </c>
      <c r="N209">
        <f>IF(ISBLANK(HLOOKUP(N$1, m_preprocess!$1:$1048576, $D209, FALSE)), "", HLOOKUP(N$1, m_preprocess!$1:$1048576, $D209, FALSE))</f>
        <v>1177.9773394971692</v>
      </c>
      <c r="O209">
        <f>IF(ISBLANK(HLOOKUP(O$1, m_preprocess!$1:$1048576, $D209, FALSE)), "", HLOOKUP(O$1, m_preprocess!$1:$1048576, $D209, FALSE))</f>
        <v>2332.5655526076653</v>
      </c>
      <c r="P209">
        <f>IF(ISBLANK(HLOOKUP(P$1, m_preprocess!$1:$1048576, $D209, FALSE)), "", HLOOKUP(P$1, m_preprocess!$1:$1048576, $D209, FALSE))</f>
        <v>929.48694713478574</v>
      </c>
      <c r="Q209">
        <f>IF(ISBLANK(HLOOKUP(Q$1, m_preprocess!$1:$1048576, $D209, FALSE)), "", HLOOKUP(Q$1, m_preprocess!$1:$1048576, $D209, FALSE))</f>
        <v>4607.9886800000004</v>
      </c>
      <c r="R209">
        <f>IF(ISBLANK(HLOOKUP(R$1, m_preprocess!$1:$1048576, $D209, FALSE)), "", HLOOKUP(R$1, m_preprocess!$1:$1048576, $D209, FALSE))</f>
        <v>89.314768059423301</v>
      </c>
      <c r="S209">
        <f>IF(ISBLANK(HLOOKUP(S$1, m_preprocess!$1:$1048576, $D209, FALSE)), "", HLOOKUP(S$1, m_preprocess!$1:$1048576, $D209, FALSE))</f>
        <v>71.357183475679008</v>
      </c>
      <c r="T209">
        <f>IF(ISBLANK(HLOOKUP(T$1, m_preprocess!$1:$1048576, $D209, FALSE)), "", HLOOKUP(T$1, m_preprocess!$1:$1048576, $D209, FALSE))</f>
        <v>22198</v>
      </c>
      <c r="U209">
        <f>IF(ISBLANK(HLOOKUP(U$1, m_preprocess!$1:$1048576, $D209, FALSE)), "", HLOOKUP(U$1, m_preprocess!$1:$1048576, $D209, FALSE))</f>
        <v>81.156233839538899</v>
      </c>
      <c r="V209">
        <f>IF(ISBLANK(HLOOKUP(V$1, m_preprocess!$1:$1048576, $D209, FALSE)), "", HLOOKUP(V$1, m_preprocess!$1:$1048576, $D209, FALSE))</f>
        <v>452.8</v>
      </c>
      <c r="W209">
        <f>IF(ISBLANK(HLOOKUP(W$1, m_preprocess!$1:$1048576, $D209, FALSE)), "", HLOOKUP(W$1, m_preprocess!$1:$1048576, $D209, FALSE))</f>
        <v>81455.068719999996</v>
      </c>
      <c r="X209">
        <f>IF(ISBLANK(HLOOKUP(X$1, m_preprocess!$1:$1048576, $D209, FALSE)), "", HLOOKUP(X$1, m_preprocess!$1:$1048576, $D209, FALSE))</f>
        <v>100.57610045309542</v>
      </c>
      <c r="Y209">
        <f>IF(ISBLANK(HLOOKUP(Y$1, m_preprocess!$1:$1048576, $D209, FALSE)), "", HLOOKUP(Y$1, m_preprocess!$1:$1048576, $D209, FALSE))</f>
        <v>41.840675754465693</v>
      </c>
      <c r="Z209">
        <f>IF(ISBLANK(HLOOKUP(Z$1, m_preprocess!$1:$1048576, $D209, FALSE)), "", HLOOKUP(Z$1, m_preprocess!$1:$1048576, $D209, FALSE))</f>
        <v>-1655.5175997675599</v>
      </c>
      <c r="AA209">
        <f>IF(ISBLANK(HLOOKUP(AA$1, m_preprocess!$1:$1048576, $D209, FALSE)), "", HLOOKUP(AA$1, m_preprocess!$1:$1048576, $D209, FALSE))</f>
        <v>91.511428316052914</v>
      </c>
    </row>
    <row r="210" spans="1:27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85.088090831222303</v>
      </c>
      <c r="F210">
        <f>IF(ISBLANK(HLOOKUP(F$1, m_preprocess!$1:$1048576, $D210, FALSE)), "", HLOOKUP(F$1, m_preprocess!$1:$1048576, $D210, FALSE))</f>
        <v>47.2</v>
      </c>
      <c r="G210">
        <f>IF(ISBLANK(HLOOKUP(G$1, m_preprocess!$1:$1048576, $D210, FALSE)), "", HLOOKUP(G$1, m_preprocess!$1:$1048576, $D210, FALSE))</f>
        <v>59.3567318142698</v>
      </c>
      <c r="H210">
        <f>IF(ISBLANK(HLOOKUP(H$1, m_preprocess!$1:$1048576, $D210, FALSE)), "", HLOOKUP(H$1, m_preprocess!$1:$1048576, $D210, FALSE))</f>
        <v>16362.170467201919</v>
      </c>
      <c r="I210">
        <f>IF(ISBLANK(HLOOKUP(I$1, m_preprocess!$1:$1048576, $D210, FALSE)), "", HLOOKUP(I$1, m_preprocess!$1:$1048576, $D210, FALSE))</f>
        <v>59715.111303607162</v>
      </c>
      <c r="J210">
        <f>IF(ISBLANK(HLOOKUP(J$1, m_preprocess!$1:$1048576, $D210, FALSE)), "", HLOOKUP(J$1, m_preprocess!$1:$1048576, $D210, FALSE))</f>
        <v>93.669383982981628</v>
      </c>
      <c r="K210">
        <f>IF(ISBLANK(HLOOKUP(K$1, m_preprocess!$1:$1048576, $D210, FALSE)), "", HLOOKUP(K$1, m_preprocess!$1:$1048576, $D210, FALSE))</f>
        <v>5964.2354142541626</v>
      </c>
      <c r="L210">
        <f>IF(ISBLANK(HLOOKUP(L$1, m_preprocess!$1:$1048576, $D210, FALSE)), "", HLOOKUP(L$1, m_preprocess!$1:$1048576, $D210, FALSE))</f>
        <v>3522.1795106959817</v>
      </c>
      <c r="M210">
        <f>IF(ISBLANK(HLOOKUP(M$1, m_preprocess!$1:$1048576, $D210, FALSE)), "", HLOOKUP(M$1, m_preprocess!$1:$1048576, $D210, FALSE))</f>
        <v>4563.1501351056004</v>
      </c>
      <c r="N210">
        <f>IF(ISBLANK(HLOOKUP(N$1, m_preprocess!$1:$1048576, $D210, FALSE)), "", HLOOKUP(N$1, m_preprocess!$1:$1048576, $D210, FALSE))</f>
        <v>1192.2098920506469</v>
      </c>
      <c r="O210">
        <f>IF(ISBLANK(HLOOKUP(O$1, m_preprocess!$1:$1048576, $D210, FALSE)), "", HLOOKUP(O$1, m_preprocess!$1:$1048576, $D210, FALSE))</f>
        <v>2835.9240782116985</v>
      </c>
      <c r="P210">
        <f>IF(ISBLANK(HLOOKUP(P$1, m_preprocess!$1:$1048576, $D210, FALSE)), "", HLOOKUP(P$1, m_preprocess!$1:$1048576, $D210, FALSE))</f>
        <v>835.46170168786136</v>
      </c>
      <c r="Q210">
        <f>IF(ISBLANK(HLOOKUP(Q$1, m_preprocess!$1:$1048576, $D210, FALSE)), "", HLOOKUP(Q$1, m_preprocess!$1:$1048576, $D210, FALSE))</f>
        <v>4844.6632</v>
      </c>
      <c r="R210">
        <f>IF(ISBLANK(HLOOKUP(R$1, m_preprocess!$1:$1048576, $D210, FALSE)), "", HLOOKUP(R$1, m_preprocess!$1:$1048576, $D210, FALSE))</f>
        <v>88.300744635051998</v>
      </c>
      <c r="S210">
        <f>IF(ISBLANK(HLOOKUP(S$1, m_preprocess!$1:$1048576, $D210, FALSE)), "", HLOOKUP(S$1, m_preprocess!$1:$1048576, $D210, FALSE))</f>
        <v>73.482460010067186</v>
      </c>
      <c r="T210">
        <f>IF(ISBLANK(HLOOKUP(T$1, m_preprocess!$1:$1048576, $D210, FALSE)), "", HLOOKUP(T$1, m_preprocess!$1:$1048576, $D210, FALSE))</f>
        <v>25016</v>
      </c>
      <c r="U210">
        <f>IF(ISBLANK(HLOOKUP(U$1, m_preprocess!$1:$1048576, $D210, FALSE)), "", HLOOKUP(U$1, m_preprocess!$1:$1048576, $D210, FALSE))</f>
        <v>83.810951508294906</v>
      </c>
      <c r="V210">
        <f>IF(ISBLANK(HLOOKUP(V$1, m_preprocess!$1:$1048576, $D210, FALSE)), "", HLOOKUP(V$1, m_preprocess!$1:$1048576, $D210, FALSE))</f>
        <v>433.7</v>
      </c>
      <c r="W210">
        <f>IF(ISBLANK(HLOOKUP(W$1, m_preprocess!$1:$1048576, $D210, FALSE)), "", HLOOKUP(W$1, m_preprocess!$1:$1048576, $D210, FALSE))</f>
        <v>82061.425659999994</v>
      </c>
      <c r="X210">
        <f>IF(ISBLANK(HLOOKUP(X$1, m_preprocess!$1:$1048576, $D210, FALSE)), "", HLOOKUP(X$1, m_preprocess!$1:$1048576, $D210, FALSE))</f>
        <v>95.269644374391163</v>
      </c>
      <c r="Y210">
        <f>IF(ISBLANK(HLOOKUP(Y$1, m_preprocess!$1:$1048576, $D210, FALSE)), "", HLOOKUP(Y$1, m_preprocess!$1:$1048576, $D210, FALSE))</f>
        <v>41.682500505944503</v>
      </c>
      <c r="Z210">
        <f>IF(ISBLANK(HLOOKUP(Z$1, m_preprocess!$1:$1048576, $D210, FALSE)), "", HLOOKUP(Z$1, m_preprocess!$1:$1048576, $D210, FALSE))</f>
        <v>702.21026101742109</v>
      </c>
      <c r="AA210">
        <f>IF(ISBLANK(HLOOKUP(AA$1, m_preprocess!$1:$1048576, $D210, FALSE)), "", HLOOKUP(AA$1, m_preprocess!$1:$1048576, $D210, FALSE))</f>
        <v>91.838060421880598</v>
      </c>
    </row>
    <row r="211" spans="1:27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84.953013952844302</v>
      </c>
      <c r="F211">
        <f>IF(ISBLANK(HLOOKUP(F$1, m_preprocess!$1:$1048576, $D211, FALSE)), "", HLOOKUP(F$1, m_preprocess!$1:$1048576, $D211, FALSE))</f>
        <v>47.9</v>
      </c>
      <c r="G211">
        <f>IF(ISBLANK(HLOOKUP(G$1, m_preprocess!$1:$1048576, $D211, FALSE)), "", HLOOKUP(G$1, m_preprocess!$1:$1048576, $D211, FALSE))</f>
        <v>57.896814881210801</v>
      </c>
      <c r="H211">
        <f>IF(ISBLANK(HLOOKUP(H$1, m_preprocess!$1:$1048576, $D211, FALSE)), "", HLOOKUP(H$1, m_preprocess!$1:$1048576, $D211, FALSE))</f>
        <v>16684.15026364103</v>
      </c>
      <c r="I211">
        <f>IF(ISBLANK(HLOOKUP(I$1, m_preprocess!$1:$1048576, $D211, FALSE)), "", HLOOKUP(I$1, m_preprocess!$1:$1048576, $D211, FALSE))</f>
        <v>59708.795839219798</v>
      </c>
      <c r="J211">
        <f>IF(ISBLANK(HLOOKUP(J$1, m_preprocess!$1:$1048576, $D211, FALSE)), "", HLOOKUP(J$1, m_preprocess!$1:$1048576, $D211, FALSE))</f>
        <v>93.541470534940601</v>
      </c>
      <c r="K211">
        <f>IF(ISBLANK(HLOOKUP(K$1, m_preprocess!$1:$1048576, $D211, FALSE)), "", HLOOKUP(K$1, m_preprocess!$1:$1048576, $D211, FALSE))</f>
        <v>5834.6201556606375</v>
      </c>
      <c r="L211">
        <f>IF(ISBLANK(HLOOKUP(L$1, m_preprocess!$1:$1048576, $D211, FALSE)), "", HLOOKUP(L$1, m_preprocess!$1:$1048576, $D211, FALSE))</f>
        <v>3475.3783853017276</v>
      </c>
      <c r="M211">
        <f>IF(ISBLANK(HLOOKUP(M$1, m_preprocess!$1:$1048576, $D211, FALSE)), "", HLOOKUP(M$1, m_preprocess!$1:$1048576, $D211, FALSE))</f>
        <v>4299.3000463027438</v>
      </c>
      <c r="N211">
        <f>IF(ISBLANK(HLOOKUP(N$1, m_preprocess!$1:$1048576, $D211, FALSE)), "", HLOOKUP(N$1, m_preprocess!$1:$1048576, $D211, FALSE))</f>
        <v>1175.2718304168011</v>
      </c>
      <c r="O211">
        <f>IF(ISBLANK(HLOOKUP(O$1, m_preprocess!$1:$1048576, $D211, FALSE)), "", HLOOKUP(O$1, m_preprocess!$1:$1048576, $D211, FALSE))</f>
        <v>2545.3767756489719</v>
      </c>
      <c r="P211">
        <f>IF(ISBLANK(HLOOKUP(P$1, m_preprocess!$1:$1048576, $D211, FALSE)), "", HLOOKUP(P$1, m_preprocess!$1:$1048576, $D211, FALSE))</f>
        <v>886.99453766646525</v>
      </c>
      <c r="Q211">
        <f>IF(ISBLANK(HLOOKUP(Q$1, m_preprocess!$1:$1048576, $D211, FALSE)), "", HLOOKUP(Q$1, m_preprocess!$1:$1048576, $D211, FALSE))</f>
        <v>4897.5466699999997</v>
      </c>
      <c r="R211">
        <f>IF(ISBLANK(HLOOKUP(R$1, m_preprocess!$1:$1048576, $D211, FALSE)), "", HLOOKUP(R$1, m_preprocess!$1:$1048576, $D211, FALSE))</f>
        <v>90.273452606456004</v>
      </c>
      <c r="S211">
        <f>IF(ISBLANK(HLOOKUP(S$1, m_preprocess!$1:$1048576, $D211, FALSE)), "", HLOOKUP(S$1, m_preprocess!$1:$1048576, $D211, FALSE))</f>
        <v>69.143842139072476</v>
      </c>
      <c r="T211">
        <f>IF(ISBLANK(HLOOKUP(T$1, m_preprocess!$1:$1048576, $D211, FALSE)), "", HLOOKUP(T$1, m_preprocess!$1:$1048576, $D211, FALSE))</f>
        <v>21739</v>
      </c>
      <c r="U211">
        <f>IF(ISBLANK(HLOOKUP(U$1, m_preprocess!$1:$1048576, $D211, FALSE)), "", HLOOKUP(U$1, m_preprocess!$1:$1048576, $D211, FALSE))</f>
        <v>79.242860832751006</v>
      </c>
      <c r="V211">
        <f>IF(ISBLANK(HLOOKUP(V$1, m_preprocess!$1:$1048576, $D211, FALSE)), "", HLOOKUP(V$1, m_preprocess!$1:$1048576, $D211, FALSE))</f>
        <v>470.2</v>
      </c>
      <c r="W211">
        <f>IF(ISBLANK(HLOOKUP(W$1, m_preprocess!$1:$1048576, $D211, FALSE)), "", HLOOKUP(W$1, m_preprocess!$1:$1048576, $D211, FALSE))</f>
        <v>82940.694099999993</v>
      </c>
      <c r="X211">
        <f>IF(ISBLANK(HLOOKUP(X$1, m_preprocess!$1:$1048576, $D211, FALSE)), "", HLOOKUP(X$1, m_preprocess!$1:$1048576, $D211, FALSE))</f>
        <v>93.037464442360005</v>
      </c>
      <c r="Y211">
        <f>IF(ISBLANK(HLOOKUP(Y$1, m_preprocess!$1:$1048576, $D211, FALSE)), "", HLOOKUP(Y$1, m_preprocess!$1:$1048576, $D211, FALSE))</f>
        <v>43.524982797302712</v>
      </c>
      <c r="Z211">
        <f>IF(ISBLANK(HLOOKUP(Z$1, m_preprocess!$1:$1048576, $D211, FALSE)), "", HLOOKUP(Z$1, m_preprocess!$1:$1048576, $D211, FALSE))</f>
        <v>807.07004346321298</v>
      </c>
      <c r="AA211">
        <f>IF(ISBLANK(HLOOKUP(AA$1, m_preprocess!$1:$1048576, $D211, FALSE)), "", HLOOKUP(AA$1, m_preprocess!$1:$1048576, $D211, FALSE))</f>
        <v>91.838060421880598</v>
      </c>
    </row>
    <row r="212" spans="1:27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85.270078619426798</v>
      </c>
      <c r="F212">
        <f>IF(ISBLANK(HLOOKUP(F$1, m_preprocess!$1:$1048576, $D212, FALSE)), "", HLOOKUP(F$1, m_preprocess!$1:$1048576, $D212, FALSE))</f>
        <v>45.1</v>
      </c>
      <c r="G212">
        <f>IF(ISBLANK(HLOOKUP(G$1, m_preprocess!$1:$1048576, $D212, FALSE)), "", HLOOKUP(G$1, m_preprocess!$1:$1048576, $D212, FALSE))</f>
        <v>58.961241822833102</v>
      </c>
      <c r="H212">
        <f>IF(ISBLANK(HLOOKUP(H$1, m_preprocess!$1:$1048576, $D212, FALSE)), "", HLOOKUP(H$1, m_preprocess!$1:$1048576, $D212, FALSE))</f>
        <v>16386.08502724981</v>
      </c>
      <c r="I212">
        <f>IF(ISBLANK(HLOOKUP(I$1, m_preprocess!$1:$1048576, $D212, FALSE)), "", HLOOKUP(I$1, m_preprocess!$1:$1048576, $D212, FALSE))</f>
        <v>58780.142398134092</v>
      </c>
      <c r="J212">
        <f>IF(ISBLANK(HLOOKUP(J$1, m_preprocess!$1:$1048576, $D212, FALSE)), "", HLOOKUP(J$1, m_preprocess!$1:$1048576, $D212, FALSE))</f>
        <v>93.300231394763543</v>
      </c>
      <c r="K212">
        <f>IF(ISBLANK(HLOOKUP(K$1, m_preprocess!$1:$1048576, $D212, FALSE)), "", HLOOKUP(K$1, m_preprocess!$1:$1048576, $D212, FALSE))</f>
        <v>6386.2071610842586</v>
      </c>
      <c r="L212">
        <f>IF(ISBLANK(HLOOKUP(L$1, m_preprocess!$1:$1048576, $D212, FALSE)), "", HLOOKUP(L$1, m_preprocess!$1:$1048576, $D212, FALSE))</f>
        <v>3940.6534503541025</v>
      </c>
      <c r="M212">
        <f>IF(ISBLANK(HLOOKUP(M$1, m_preprocess!$1:$1048576, $D212, FALSE)), "", HLOOKUP(M$1, m_preprocess!$1:$1048576, $D212, FALSE))</f>
        <v>5061.7260565304032</v>
      </c>
      <c r="N212">
        <f>IF(ISBLANK(HLOOKUP(N$1, m_preprocess!$1:$1048576, $D212, FALSE)), "", HLOOKUP(N$1, m_preprocess!$1:$1048576, $D212, FALSE))</f>
        <v>1437.4953617177609</v>
      </c>
      <c r="O212">
        <f>IF(ISBLANK(HLOOKUP(O$1, m_preprocess!$1:$1048576, $D212, FALSE)), "", HLOOKUP(O$1, m_preprocess!$1:$1048576, $D212, FALSE))</f>
        <v>2947.6724299595471</v>
      </c>
      <c r="P212">
        <f>IF(ISBLANK(HLOOKUP(P$1, m_preprocess!$1:$1048576, $D212, FALSE)), "", HLOOKUP(P$1, m_preprocess!$1:$1048576, $D212, FALSE))</f>
        <v>1037.4562483609729</v>
      </c>
      <c r="Q212">
        <f>IF(ISBLANK(HLOOKUP(Q$1, m_preprocess!$1:$1048576, $D212, FALSE)), "", HLOOKUP(Q$1, m_preprocess!$1:$1048576, $D212, FALSE))</f>
        <v>5100.2466299999996</v>
      </c>
      <c r="R212">
        <f>IF(ISBLANK(HLOOKUP(R$1, m_preprocess!$1:$1048576, $D212, FALSE)), "", HLOOKUP(R$1, m_preprocess!$1:$1048576, $D212, FALSE))</f>
        <v>91.268547448797307</v>
      </c>
      <c r="S212">
        <f>IF(ISBLANK(HLOOKUP(S$1, m_preprocess!$1:$1048576, $D212, FALSE)), "", HLOOKUP(S$1, m_preprocess!$1:$1048576, $D212, FALSE))</f>
        <v>73.100363357362468</v>
      </c>
      <c r="T212">
        <f>IF(ISBLANK(HLOOKUP(T$1, m_preprocess!$1:$1048576, $D212, FALSE)), "", HLOOKUP(T$1, m_preprocess!$1:$1048576, $D212, FALSE))</f>
        <v>20861</v>
      </c>
      <c r="U212">
        <f>IF(ISBLANK(HLOOKUP(U$1, m_preprocess!$1:$1048576, $D212, FALSE)), "", HLOOKUP(U$1, m_preprocess!$1:$1048576, $D212, FALSE))</f>
        <v>84.175881215015295</v>
      </c>
      <c r="V212">
        <f>IF(ISBLANK(HLOOKUP(V$1, m_preprocess!$1:$1048576, $D212, FALSE)), "", HLOOKUP(V$1, m_preprocess!$1:$1048576, $D212, FALSE))</f>
        <v>452.2</v>
      </c>
      <c r="W212">
        <f>IF(ISBLANK(HLOOKUP(W$1, m_preprocess!$1:$1048576, $D212, FALSE)), "", HLOOKUP(W$1, m_preprocess!$1:$1048576, $D212, FALSE))</f>
        <v>81985.617169999998</v>
      </c>
      <c r="X212">
        <f>IF(ISBLANK(HLOOKUP(X$1, m_preprocess!$1:$1048576, $D212, FALSE)), "", HLOOKUP(X$1, m_preprocess!$1:$1048576, $D212, FALSE))</f>
        <v>95.920061386721414</v>
      </c>
      <c r="Y212">
        <f>IF(ISBLANK(HLOOKUP(Y$1, m_preprocess!$1:$1048576, $D212, FALSE)), "", HLOOKUP(Y$1, m_preprocess!$1:$1048576, $D212, FALSE))</f>
        <v>45.682245100068769</v>
      </c>
      <c r="Z212">
        <f>IF(ISBLANK(HLOOKUP(Z$1, m_preprocess!$1:$1048576, $D212, FALSE)), "", HLOOKUP(Z$1, m_preprocess!$1:$1048576, $D212, FALSE))</f>
        <v>176.51381877658699</v>
      </c>
      <c r="AA212">
        <f>IF(ISBLANK(HLOOKUP(AA$1, m_preprocess!$1:$1048576, $D212, FALSE)), "", HLOOKUP(AA$1, m_preprocess!$1:$1048576, $D212, FALSE))</f>
        <v>92.427812835180561</v>
      </c>
    </row>
    <row r="213" spans="1:27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86.139571002333199</v>
      </c>
      <c r="F213">
        <f>IF(ISBLANK(HLOOKUP(F$1, m_preprocess!$1:$1048576, $D213, FALSE)), "", HLOOKUP(F$1, m_preprocess!$1:$1048576, $D213, FALSE))</f>
        <v>49.4</v>
      </c>
      <c r="G213">
        <f>IF(ISBLANK(HLOOKUP(G$1, m_preprocess!$1:$1048576, $D213, FALSE)), "", HLOOKUP(G$1, m_preprocess!$1:$1048576, $D213, FALSE))</f>
        <v>58.8036288343474</v>
      </c>
      <c r="H213">
        <f>IF(ISBLANK(HLOOKUP(H$1, m_preprocess!$1:$1048576, $D213, FALSE)), "", HLOOKUP(H$1, m_preprocess!$1:$1048576, $D213, FALSE))</f>
        <v>16380.851248922059</v>
      </c>
      <c r="I213">
        <f>IF(ISBLANK(HLOOKUP(I$1, m_preprocess!$1:$1048576, $D213, FALSE)), "", HLOOKUP(I$1, m_preprocess!$1:$1048576, $D213, FALSE))</f>
        <v>57886.061611457306</v>
      </c>
      <c r="J213">
        <f>IF(ISBLANK(HLOOKUP(J$1, m_preprocess!$1:$1048576, $D213, FALSE)), "", HLOOKUP(J$1, m_preprocess!$1:$1048576, $D213, FALSE))</f>
        <v>90.265332114058509</v>
      </c>
      <c r="K213">
        <f>IF(ISBLANK(HLOOKUP(K$1, m_preprocess!$1:$1048576, $D213, FALSE)), "", HLOOKUP(K$1, m_preprocess!$1:$1048576, $D213, FALSE))</f>
        <v>6443.5411494261361</v>
      </c>
      <c r="L213">
        <f>IF(ISBLANK(HLOOKUP(L$1, m_preprocess!$1:$1048576, $D213, FALSE)), "", HLOOKUP(L$1, m_preprocess!$1:$1048576, $D213, FALSE))</f>
        <v>4052.2864956106305</v>
      </c>
      <c r="M213">
        <f>IF(ISBLANK(HLOOKUP(M$1, m_preprocess!$1:$1048576, $D213, FALSE)), "", HLOOKUP(M$1, m_preprocess!$1:$1048576, $D213, FALSE))</f>
        <v>5067.5288095093456</v>
      </c>
      <c r="N213">
        <f>IF(ISBLANK(HLOOKUP(N$1, m_preprocess!$1:$1048576, $D213, FALSE)), "", HLOOKUP(N$1, m_preprocess!$1:$1048576, $D213, FALSE))</f>
        <v>1438.71592245857</v>
      </c>
      <c r="O213">
        <f>IF(ISBLANK(HLOOKUP(O$1, m_preprocess!$1:$1048576, $D213, FALSE)), "", HLOOKUP(O$1, m_preprocess!$1:$1048576, $D213, FALSE))</f>
        <v>3039.4047402190386</v>
      </c>
      <c r="P213">
        <f>IF(ISBLANK(HLOOKUP(P$1, m_preprocess!$1:$1048576, $D213, FALSE)), "", HLOOKUP(P$1, m_preprocess!$1:$1048576, $D213, FALSE))</f>
        <v>961.33021950077944</v>
      </c>
      <c r="Q213">
        <f>IF(ISBLANK(HLOOKUP(Q$1, m_preprocess!$1:$1048576, $D213, FALSE)), "", HLOOKUP(Q$1, m_preprocess!$1:$1048576, $D213, FALSE))</f>
        <v>5086.5332539999999</v>
      </c>
      <c r="R213">
        <f>IF(ISBLANK(HLOOKUP(R$1, m_preprocess!$1:$1048576, $D213, FALSE)), "", HLOOKUP(R$1, m_preprocess!$1:$1048576, $D213, FALSE))</f>
        <v>93.337515702813704</v>
      </c>
      <c r="S213">
        <f>IF(ISBLANK(HLOOKUP(S$1, m_preprocess!$1:$1048576, $D213, FALSE)), "", HLOOKUP(S$1, m_preprocess!$1:$1048576, $D213, FALSE))</f>
        <v>70.309819507791673</v>
      </c>
      <c r="T213">
        <f>IF(ISBLANK(HLOOKUP(T$1, m_preprocess!$1:$1048576, $D213, FALSE)), "", HLOOKUP(T$1, m_preprocess!$1:$1048576, $D213, FALSE))</f>
        <v>17999</v>
      </c>
      <c r="U213">
        <f>IF(ISBLANK(HLOOKUP(U$1, m_preprocess!$1:$1048576, $D213, FALSE)), "", HLOOKUP(U$1, m_preprocess!$1:$1048576, $D213, FALSE))</f>
        <v>81.637976815137094</v>
      </c>
      <c r="V213">
        <f>IF(ISBLANK(HLOOKUP(V$1, m_preprocess!$1:$1048576, $D213, FALSE)), "", HLOOKUP(V$1, m_preprocess!$1:$1048576, $D213, FALSE))</f>
        <v>466.8</v>
      </c>
      <c r="W213">
        <f>IF(ISBLANK(HLOOKUP(W$1, m_preprocess!$1:$1048576, $D213, FALSE)), "", HLOOKUP(W$1, m_preprocess!$1:$1048576, $D213, FALSE))</f>
        <v>82619.810970000006</v>
      </c>
      <c r="X213">
        <f>IF(ISBLANK(HLOOKUP(X$1, m_preprocess!$1:$1048576, $D213, FALSE)), "", HLOOKUP(X$1, m_preprocess!$1:$1048576, $D213, FALSE))</f>
        <v>99.971477369229078</v>
      </c>
      <c r="Y213">
        <f>IF(ISBLANK(HLOOKUP(Y$1, m_preprocess!$1:$1048576, $D213, FALSE)), "", HLOOKUP(Y$1, m_preprocess!$1:$1048576, $D213, FALSE))</f>
        <v>48.389335226930577</v>
      </c>
      <c r="Z213">
        <f>IF(ISBLANK(HLOOKUP(Z$1, m_preprocess!$1:$1048576, $D213, FALSE)), "", HLOOKUP(Z$1, m_preprocess!$1:$1048576, $D213, FALSE))</f>
        <v>-12.246824835402037</v>
      </c>
      <c r="AA213">
        <f>IF(ISBLANK(HLOOKUP(AA$1, m_preprocess!$1:$1048576, $D213, FALSE)), "", HLOOKUP(AA$1, m_preprocess!$1:$1048576, $D213, FALSE))</f>
        <v>92.337081694672861</v>
      </c>
    </row>
    <row r="214" spans="1:27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85.058511677701404</v>
      </c>
      <c r="F214">
        <f>IF(ISBLANK(HLOOKUP(F$1, m_preprocess!$1:$1048576, $D214, FALSE)), "", HLOOKUP(F$1, m_preprocess!$1:$1048576, $D214, FALSE))</f>
        <v>53.8</v>
      </c>
      <c r="G214">
        <f>IF(ISBLANK(HLOOKUP(G$1, m_preprocess!$1:$1048576, $D214, FALSE)), "", HLOOKUP(G$1, m_preprocess!$1:$1048576, $D214, FALSE))</f>
        <v>60.603886233885497</v>
      </c>
      <c r="H214">
        <f>IF(ISBLANK(HLOOKUP(H$1, m_preprocess!$1:$1048576, $D214, FALSE)), "", HLOOKUP(H$1, m_preprocess!$1:$1048576, $D214, FALSE))</f>
        <v>16879.468662846524</v>
      </c>
      <c r="I214">
        <f>IF(ISBLANK(HLOOKUP(I$1, m_preprocess!$1:$1048576, $D214, FALSE)), "", HLOOKUP(I$1, m_preprocess!$1:$1048576, $D214, FALSE))</f>
        <v>58313.058836235199</v>
      </c>
      <c r="J214">
        <f>IF(ISBLANK(HLOOKUP(J$1, m_preprocess!$1:$1048576, $D214, FALSE)), "", HLOOKUP(J$1, m_preprocess!$1:$1048576, $D214, FALSE))</f>
        <v>88.466861151483741</v>
      </c>
      <c r="K214">
        <f>IF(ISBLANK(HLOOKUP(K$1, m_preprocess!$1:$1048576, $D214, FALSE)), "", HLOOKUP(K$1, m_preprocess!$1:$1048576, $D214, FALSE))</f>
        <v>6056.7325460856928</v>
      </c>
      <c r="L214">
        <f>IF(ISBLANK(HLOOKUP(L$1, m_preprocess!$1:$1048576, $D214, FALSE)), "", HLOOKUP(L$1, m_preprocess!$1:$1048576, $D214, FALSE))</f>
        <v>4017.8737241410636</v>
      </c>
      <c r="M214">
        <f>IF(ISBLANK(HLOOKUP(M$1, m_preprocess!$1:$1048576, $D214, FALSE)), "", HLOOKUP(M$1, m_preprocess!$1:$1048576, $D214, FALSE))</f>
        <v>4854.6602526591996</v>
      </c>
      <c r="N214">
        <f>IF(ISBLANK(HLOOKUP(N$1, m_preprocess!$1:$1048576, $D214, FALSE)), "", HLOOKUP(N$1, m_preprocess!$1:$1048576, $D214, FALSE))</f>
        <v>1448.7599371534322</v>
      </c>
      <c r="O214">
        <f>IF(ISBLANK(HLOOKUP(O$1, m_preprocess!$1:$1048576, $D214, FALSE)), "", HLOOKUP(O$1, m_preprocess!$1:$1048576, $D214, FALSE))</f>
        <v>2823.547121805158</v>
      </c>
      <c r="P214">
        <f>IF(ISBLANK(HLOOKUP(P$1, m_preprocess!$1:$1048576, $D214, FALSE)), "", HLOOKUP(P$1, m_preprocess!$1:$1048576, $D214, FALSE))</f>
        <v>945.69318405392232</v>
      </c>
      <c r="Q214">
        <f>IF(ISBLANK(HLOOKUP(Q$1, m_preprocess!$1:$1048576, $D214, FALSE)), "", HLOOKUP(Q$1, m_preprocess!$1:$1048576, $D214, FALSE))</f>
        <v>4778.3692899999996</v>
      </c>
      <c r="R214">
        <f>IF(ISBLANK(HLOOKUP(R$1, m_preprocess!$1:$1048576, $D214, FALSE)), "", HLOOKUP(R$1, m_preprocess!$1:$1048576, $D214, FALSE))</f>
        <v>88.032634756053795</v>
      </c>
      <c r="S214">
        <f>IF(ISBLANK(HLOOKUP(S$1, m_preprocess!$1:$1048576, $D214, FALSE)), "", HLOOKUP(S$1, m_preprocess!$1:$1048576, $D214, FALSE))</f>
        <v>74.87283871274677</v>
      </c>
      <c r="T214">
        <f>IF(ISBLANK(HLOOKUP(T$1, m_preprocess!$1:$1048576, $D214, FALSE)), "", HLOOKUP(T$1, m_preprocess!$1:$1048576, $D214, FALSE))</f>
        <v>32732</v>
      </c>
      <c r="U214">
        <f>IF(ISBLANK(HLOOKUP(U$1, m_preprocess!$1:$1048576, $D214, FALSE)), "", HLOOKUP(U$1, m_preprocess!$1:$1048576, $D214, FALSE))</f>
        <v>84.766747912932004</v>
      </c>
      <c r="V214">
        <f>IF(ISBLANK(HLOOKUP(V$1, m_preprocess!$1:$1048576, $D214, FALSE)), "", HLOOKUP(V$1, m_preprocess!$1:$1048576, $D214, FALSE))</f>
        <v>444</v>
      </c>
      <c r="W214">
        <f>IF(ISBLANK(HLOOKUP(W$1, m_preprocess!$1:$1048576, $D214, FALSE)), "", HLOOKUP(W$1, m_preprocess!$1:$1048576, $D214, FALSE))</f>
        <v>82695.994359999997</v>
      </c>
      <c r="X214">
        <f>IF(ISBLANK(HLOOKUP(X$1, m_preprocess!$1:$1048576, $D214, FALSE)), "", HLOOKUP(X$1, m_preprocess!$1:$1048576, $D214, FALSE))</f>
        <v>103.09474967515165</v>
      </c>
      <c r="Y214">
        <f>IF(ISBLANK(HLOOKUP(Y$1, m_preprocess!$1:$1048576, $D214, FALSE)), "", HLOOKUP(Y$1, m_preprocess!$1:$1048576, $D214, FALSE))</f>
        <v>50.981414464255614</v>
      </c>
      <c r="Z214">
        <f>IF(ISBLANK(HLOOKUP(Z$1, m_preprocess!$1:$1048576, $D214, FALSE)), "", HLOOKUP(Z$1, m_preprocess!$1:$1048576, $D214, FALSE))</f>
        <v>900.84306285489993</v>
      </c>
      <c r="AA214">
        <f>IF(ISBLANK(HLOOKUP(AA$1, m_preprocess!$1:$1048576, $D214, FALSE)), "", HLOOKUP(AA$1, m_preprocess!$1:$1048576, $D214, FALSE))</f>
        <v>92.709079370754395</v>
      </c>
    </row>
    <row r="215" spans="1:27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89.008317365732097</v>
      </c>
      <c r="F215">
        <f>IF(ISBLANK(HLOOKUP(F$1, m_preprocess!$1:$1048576, $D215, FALSE)), "", HLOOKUP(F$1, m_preprocess!$1:$1048576, $D215, FALSE))</f>
        <v>56.5</v>
      </c>
      <c r="G215">
        <f>IF(ISBLANK(HLOOKUP(G$1, m_preprocess!$1:$1048576, $D215, FALSE)), "", HLOOKUP(G$1, m_preprocess!$1:$1048576, $D215, FALSE))</f>
        <v>60.180344401506098</v>
      </c>
      <c r="H215">
        <f>IF(ISBLANK(HLOOKUP(H$1, m_preprocess!$1:$1048576, $D215, FALSE)), "", HLOOKUP(H$1, m_preprocess!$1:$1048576, $D215, FALSE))</f>
        <v>16647.663303283498</v>
      </c>
      <c r="I215">
        <f>IF(ISBLANK(HLOOKUP(I$1, m_preprocess!$1:$1048576, $D215, FALSE)), "", HLOOKUP(I$1, m_preprocess!$1:$1048576, $D215, FALSE))</f>
        <v>58634.279208357395</v>
      </c>
      <c r="J215">
        <f>IF(ISBLANK(HLOOKUP(J$1, m_preprocess!$1:$1048576, $D215, FALSE)), "", HLOOKUP(J$1, m_preprocess!$1:$1048576, $D215, FALSE))</f>
        <v>89.285231158519082</v>
      </c>
      <c r="K215">
        <f>IF(ISBLANK(HLOOKUP(K$1, m_preprocess!$1:$1048576, $D215, FALSE)), "", HLOOKUP(K$1, m_preprocess!$1:$1048576, $D215, FALSE))</f>
        <v>5953.9158712384915</v>
      </c>
      <c r="L215">
        <f>IF(ISBLANK(HLOOKUP(L$1, m_preprocess!$1:$1048576, $D215, FALSE)), "", HLOOKUP(L$1, m_preprocess!$1:$1048576, $D215, FALSE))</f>
        <v>3873.4072684820676</v>
      </c>
      <c r="M215">
        <f>IF(ISBLANK(HLOOKUP(M$1, m_preprocess!$1:$1048576, $D215, FALSE)), "", HLOOKUP(M$1, m_preprocess!$1:$1048576, $D215, FALSE))</f>
        <v>5218.3979775302032</v>
      </c>
      <c r="N215">
        <f>IF(ISBLANK(HLOOKUP(N$1, m_preprocess!$1:$1048576, $D215, FALSE)), "", HLOOKUP(N$1, m_preprocess!$1:$1048576, $D215, FALSE))</f>
        <v>1492.7739634128466</v>
      </c>
      <c r="O215">
        <f>IF(ISBLANK(HLOOKUP(O$1, m_preprocess!$1:$1048576, $D215, FALSE)), "", HLOOKUP(O$1, m_preprocess!$1:$1048576, $D215, FALSE))</f>
        <v>3013.2938053944818</v>
      </c>
      <c r="P215">
        <f>IF(ISBLANK(HLOOKUP(P$1, m_preprocess!$1:$1048576, $D215, FALSE)), "", HLOOKUP(P$1, m_preprocess!$1:$1048576, $D215, FALSE))</f>
        <v>1084.0377921811341</v>
      </c>
      <c r="Q215">
        <f>IF(ISBLANK(HLOOKUP(Q$1, m_preprocess!$1:$1048576, $D215, FALSE)), "", HLOOKUP(Q$1, m_preprocess!$1:$1048576, $D215, FALSE))</f>
        <v>5000.5794500000002</v>
      </c>
      <c r="R215">
        <f>IF(ISBLANK(HLOOKUP(R$1, m_preprocess!$1:$1048576, $D215, FALSE)), "", HLOOKUP(R$1, m_preprocess!$1:$1048576, $D215, FALSE))</f>
        <v>93.886611775697105</v>
      </c>
      <c r="S215">
        <f>IF(ISBLANK(HLOOKUP(S$1, m_preprocess!$1:$1048576, $D215, FALSE)), "", HLOOKUP(S$1, m_preprocess!$1:$1048576, $D215, FALSE))</f>
        <v>76.314125015608795</v>
      </c>
      <c r="T215">
        <f>IF(ISBLANK(HLOOKUP(T$1, m_preprocess!$1:$1048576, $D215, FALSE)), "", HLOOKUP(T$1, m_preprocess!$1:$1048576, $D215, FALSE))</f>
        <v>24088</v>
      </c>
      <c r="U215">
        <f>IF(ISBLANK(HLOOKUP(U$1, m_preprocess!$1:$1048576, $D215, FALSE)), "", HLOOKUP(U$1, m_preprocess!$1:$1048576, $D215, FALSE))</f>
        <v>86.818727315526004</v>
      </c>
      <c r="V215">
        <f>IF(ISBLANK(HLOOKUP(V$1, m_preprocess!$1:$1048576, $D215, FALSE)), "", HLOOKUP(V$1, m_preprocess!$1:$1048576, $D215, FALSE))</f>
        <v>461.3</v>
      </c>
      <c r="W215">
        <f>IF(ISBLANK(HLOOKUP(W$1, m_preprocess!$1:$1048576, $D215, FALSE)), "", HLOOKUP(W$1, m_preprocess!$1:$1048576, $D215, FALSE))</f>
        <v>83932.896959999998</v>
      </c>
      <c r="X215">
        <f>IF(ISBLANK(HLOOKUP(X$1, m_preprocess!$1:$1048576, $D215, FALSE)), "", HLOOKUP(X$1, m_preprocess!$1:$1048576, $D215, FALSE))</f>
        <v>106.57307074166513</v>
      </c>
      <c r="Y215">
        <f>IF(ISBLANK(HLOOKUP(Y$1, m_preprocess!$1:$1048576, $D215, FALSE)), "", HLOOKUP(Y$1, m_preprocess!$1:$1048576, $D215, FALSE))</f>
        <v>51.54590266560389</v>
      </c>
      <c r="Z215">
        <f>IF(ISBLANK(HLOOKUP(Z$1, m_preprocess!$1:$1048576, $D215, FALSE)), "", HLOOKUP(Z$1, m_preprocess!$1:$1048576, $D215, FALSE))</f>
        <v>748.55677782002704</v>
      </c>
      <c r="AA215">
        <f>IF(ISBLANK(HLOOKUP(AA$1, m_preprocess!$1:$1048576, $D215, FALSE)), "", HLOOKUP(AA$1, m_preprocess!$1:$1048576, $D215, FALSE))</f>
        <v>92.799810511262081</v>
      </c>
    </row>
    <row r="216" spans="1:27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92.298995644183705</v>
      </c>
      <c r="F216">
        <f>IF(ISBLANK(HLOOKUP(F$1, m_preprocess!$1:$1048576, $D216, FALSE)), "", HLOOKUP(F$1, m_preprocess!$1:$1048576, $D216, FALSE))</f>
        <v>53.7</v>
      </c>
      <c r="G216">
        <f>IF(ISBLANK(HLOOKUP(G$1, m_preprocess!$1:$1048576, $D216, FALSE)), "", HLOOKUP(G$1, m_preprocess!$1:$1048576, $D216, FALSE))</f>
        <v>60.411620176234997</v>
      </c>
      <c r="H216">
        <f>IF(ISBLANK(HLOOKUP(H$1, m_preprocess!$1:$1048576, $D216, FALSE)), "", HLOOKUP(H$1, m_preprocess!$1:$1048576, $D216, FALSE))</f>
        <v>16527.730882626904</v>
      </c>
      <c r="I216">
        <f>IF(ISBLANK(HLOOKUP(I$1, m_preprocess!$1:$1048576, $D216, FALSE)), "", HLOOKUP(I$1, m_preprocess!$1:$1048576, $D216, FALSE))</f>
        <v>59014.903448402983</v>
      </c>
      <c r="J216">
        <f>IF(ISBLANK(HLOOKUP(J$1, m_preprocess!$1:$1048576, $D216, FALSE)), "", HLOOKUP(J$1, m_preprocess!$1:$1048576, $D216, FALSE))</f>
        <v>88.699224340091291</v>
      </c>
      <c r="K216">
        <f>IF(ISBLANK(HLOOKUP(K$1, m_preprocess!$1:$1048576, $D216, FALSE)), "", HLOOKUP(K$1, m_preprocess!$1:$1048576, $D216, FALSE))</f>
        <v>6035.9567726947234</v>
      </c>
      <c r="L216">
        <f>IF(ISBLANK(HLOOKUP(L$1, m_preprocess!$1:$1048576, $D216, FALSE)), "", HLOOKUP(L$1, m_preprocess!$1:$1048576, $D216, FALSE))</f>
        <v>3980.4132982514675</v>
      </c>
      <c r="M216">
        <f>IF(ISBLANK(HLOOKUP(M$1, m_preprocess!$1:$1048576, $D216, FALSE)), "", HLOOKUP(M$1, m_preprocess!$1:$1048576, $D216, FALSE))</f>
        <v>5050.2302195643633</v>
      </c>
      <c r="N216">
        <f>IF(ISBLANK(HLOOKUP(N$1, m_preprocess!$1:$1048576, $D216, FALSE)), "", HLOOKUP(N$1, m_preprocess!$1:$1048576, $D216, FALSE))</f>
        <v>1466.2922990239333</v>
      </c>
      <c r="O216">
        <f>IF(ISBLANK(HLOOKUP(O$1, m_preprocess!$1:$1048576, $D216, FALSE)), "", HLOOKUP(O$1, m_preprocess!$1:$1048576, $D216, FALSE))</f>
        <v>2824.8840812523622</v>
      </c>
      <c r="P216">
        <f>IF(ISBLANK(HLOOKUP(P$1, m_preprocess!$1:$1048576, $D216, FALSE)), "", HLOOKUP(P$1, m_preprocess!$1:$1048576, $D216, FALSE))</f>
        <v>1098.8688202428184</v>
      </c>
      <c r="Q216">
        <f>IF(ISBLANK(HLOOKUP(Q$1, m_preprocess!$1:$1048576, $D216, FALSE)), "", HLOOKUP(Q$1, m_preprocess!$1:$1048576, $D216, FALSE))</f>
        <v>4996.4964120000004</v>
      </c>
      <c r="R216">
        <f>IF(ISBLANK(HLOOKUP(R$1, m_preprocess!$1:$1048576, $D216, FALSE)), "", HLOOKUP(R$1, m_preprocess!$1:$1048576, $D216, FALSE))</f>
        <v>94.659200427957998</v>
      </c>
      <c r="S216">
        <f>IF(ISBLANK(HLOOKUP(S$1, m_preprocess!$1:$1048576, $D216, FALSE)), "", HLOOKUP(S$1, m_preprocess!$1:$1048576, $D216, FALSE))</f>
        <v>75.570541014514887</v>
      </c>
      <c r="T216">
        <f>IF(ISBLANK(HLOOKUP(T$1, m_preprocess!$1:$1048576, $D216, FALSE)), "", HLOOKUP(T$1, m_preprocess!$1:$1048576, $D216, FALSE))</f>
        <v>24072</v>
      </c>
      <c r="U216">
        <f>IF(ISBLANK(HLOOKUP(U$1, m_preprocess!$1:$1048576, $D216, FALSE)), "", HLOOKUP(U$1, m_preprocess!$1:$1048576, $D216, FALSE))</f>
        <v>79.931969294927995</v>
      </c>
      <c r="V216">
        <f>IF(ISBLANK(HLOOKUP(V$1, m_preprocess!$1:$1048576, $D216, FALSE)), "", HLOOKUP(V$1, m_preprocess!$1:$1048576, $D216, FALSE))</f>
        <v>468.6</v>
      </c>
      <c r="W216">
        <f>IF(ISBLANK(HLOOKUP(W$1, m_preprocess!$1:$1048576, $D216, FALSE)), "", HLOOKUP(W$1, m_preprocess!$1:$1048576, $D216, FALSE))</f>
        <v>84588.650540000002</v>
      </c>
      <c r="X216">
        <f>IF(ISBLANK(HLOOKUP(X$1, m_preprocess!$1:$1048576, $D216, FALSE)), "", HLOOKUP(X$1, m_preprocess!$1:$1048576, $D216, FALSE))</f>
        <v>105.58748379429528</v>
      </c>
      <c r="Y216">
        <f>IF(ISBLANK(HLOOKUP(Y$1, m_preprocess!$1:$1048576, $D216, FALSE)), "", HLOOKUP(Y$1, m_preprocess!$1:$1048576, $D216, FALSE))</f>
        <v>53.543852151034287</v>
      </c>
      <c r="Z216">
        <f>IF(ISBLANK(HLOOKUP(Z$1, m_preprocess!$1:$1048576, $D216, FALSE)), "", HLOOKUP(Z$1, m_preprocess!$1:$1048576, $D216, FALSE))</f>
        <v>-1117.2292381606999</v>
      </c>
      <c r="AA216">
        <f>IF(ISBLANK(HLOOKUP(AA$1, m_preprocess!$1:$1048576, $D216, FALSE)), "", HLOOKUP(AA$1, m_preprocess!$1:$1048576, $D216, FALSE))</f>
        <v>92.863322309617445</v>
      </c>
    </row>
    <row r="217" spans="1:27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97.260339769442893</v>
      </c>
      <c r="F217">
        <f>IF(ISBLANK(HLOOKUP(F$1, m_preprocess!$1:$1048576, $D217, FALSE)), "", HLOOKUP(F$1, m_preprocess!$1:$1048576, $D217, FALSE))</f>
        <v>52.2</v>
      </c>
      <c r="G217">
        <f>IF(ISBLANK(HLOOKUP(G$1, m_preprocess!$1:$1048576, $D217, FALSE)), "", HLOOKUP(G$1, m_preprocess!$1:$1048576, $D217, FALSE))</f>
        <v>56.805820292240099</v>
      </c>
      <c r="H217">
        <f>IF(ISBLANK(HLOOKUP(H$1, m_preprocess!$1:$1048576, $D217, FALSE)), "", HLOOKUP(H$1, m_preprocess!$1:$1048576, $D217, FALSE))</f>
        <v>17322.81268566323</v>
      </c>
      <c r="I217">
        <f>IF(ISBLANK(HLOOKUP(I$1, m_preprocess!$1:$1048576, $D217, FALSE)), "", HLOOKUP(I$1, m_preprocess!$1:$1048576, $D217, FALSE))</f>
        <v>60782.685787345545</v>
      </c>
      <c r="J217">
        <f>IF(ISBLANK(HLOOKUP(J$1, m_preprocess!$1:$1048576, $D217, FALSE)), "", HLOOKUP(J$1, m_preprocess!$1:$1048576, $D217, FALSE))</f>
        <v>86.046872567105098</v>
      </c>
      <c r="K217">
        <f>IF(ISBLANK(HLOOKUP(K$1, m_preprocess!$1:$1048576, $D217, FALSE)), "", HLOOKUP(K$1, m_preprocess!$1:$1048576, $D217, FALSE))</f>
        <v>6808.692168728473</v>
      </c>
      <c r="L217">
        <f>IF(ISBLANK(HLOOKUP(L$1, m_preprocess!$1:$1048576, $D217, FALSE)), "", HLOOKUP(L$1, m_preprocess!$1:$1048576, $D217, FALSE))</f>
        <v>4722.5746964174468</v>
      </c>
      <c r="M217">
        <f>IF(ISBLANK(HLOOKUP(M$1, m_preprocess!$1:$1048576, $D217, FALSE)), "", HLOOKUP(M$1, m_preprocess!$1:$1048576, $D217, FALSE))</f>
        <v>5093.5081736328348</v>
      </c>
      <c r="N217">
        <f>IF(ISBLANK(HLOOKUP(N$1, m_preprocess!$1:$1048576, $D217, FALSE)), "", HLOOKUP(N$1, m_preprocess!$1:$1048576, $D217, FALSE))</f>
        <v>1404.7968750595394</v>
      </c>
      <c r="O217">
        <f>IF(ISBLANK(HLOOKUP(O$1, m_preprocess!$1:$1048576, $D217, FALSE)), "", HLOOKUP(O$1, m_preprocess!$1:$1048576, $D217, FALSE))</f>
        <v>2897.7717458099573</v>
      </c>
      <c r="P217">
        <f>IF(ISBLANK(HLOOKUP(P$1, m_preprocess!$1:$1048576, $D217, FALSE)), "", HLOOKUP(P$1, m_preprocess!$1:$1048576, $D217, FALSE))</f>
        <v>1130.5353081278954</v>
      </c>
      <c r="Q217">
        <f>IF(ISBLANK(HLOOKUP(Q$1, m_preprocess!$1:$1048576, $D217, FALSE)), "", HLOOKUP(Q$1, m_preprocess!$1:$1048576, $D217, FALSE))</f>
        <v>5226.2096300000003</v>
      </c>
      <c r="R217">
        <f>IF(ISBLANK(HLOOKUP(R$1, m_preprocess!$1:$1048576, $D217, FALSE)), "", HLOOKUP(R$1, m_preprocess!$1:$1048576, $D217, FALSE))</f>
        <v>98.511782075048203</v>
      </c>
      <c r="S217">
        <f>IF(ISBLANK(HLOOKUP(S$1, m_preprocess!$1:$1048576, $D217, FALSE)), "", HLOOKUP(S$1, m_preprocess!$1:$1048576, $D217, FALSE))</f>
        <v>100.41798574033021</v>
      </c>
      <c r="T217">
        <f>IF(ISBLANK(HLOOKUP(T$1, m_preprocess!$1:$1048576, $D217, FALSE)), "", HLOOKUP(T$1, m_preprocess!$1:$1048576, $D217, FALSE))</f>
        <v>31800</v>
      </c>
      <c r="U217">
        <f>IF(ISBLANK(HLOOKUP(U$1, m_preprocess!$1:$1048576, $D217, FALSE)), "", HLOOKUP(U$1, m_preprocess!$1:$1048576, $D217, FALSE))</f>
        <v>108.177506296128</v>
      </c>
      <c r="V217">
        <f>IF(ISBLANK(HLOOKUP(V$1, m_preprocess!$1:$1048576, $D217, FALSE)), "", HLOOKUP(V$1, m_preprocess!$1:$1048576, $D217, FALSE))</f>
        <v>497.2</v>
      </c>
      <c r="W217">
        <f>IF(ISBLANK(HLOOKUP(W$1, m_preprocess!$1:$1048576, $D217, FALSE)), "", HLOOKUP(W$1, m_preprocess!$1:$1048576, $D217, FALSE))</f>
        <v>84954.488150000005</v>
      </c>
      <c r="X217">
        <f>IF(ISBLANK(HLOOKUP(X$1, m_preprocess!$1:$1048576, $D217, FALSE)), "", HLOOKUP(X$1, m_preprocess!$1:$1048576, $D217, FALSE))</f>
        <v>108.97717535991879</v>
      </c>
      <c r="Y217">
        <f>IF(ISBLANK(HLOOKUP(Y$1, m_preprocess!$1:$1048576, $D217, FALSE)), "", HLOOKUP(Y$1, m_preprocess!$1:$1048576, $D217, FALSE))</f>
        <v>53.158363651768418</v>
      </c>
      <c r="Z217">
        <f>IF(ISBLANK(HLOOKUP(Z$1, m_preprocess!$1:$1048576, $D217, FALSE)), "", HLOOKUP(Z$1, m_preprocess!$1:$1048576, $D217, FALSE))</f>
        <v>906.62070157457401</v>
      </c>
      <c r="AA217">
        <f>IF(ISBLANK(HLOOKUP(AA$1, m_preprocess!$1:$1048576, $D217, FALSE)), "", HLOOKUP(AA$1, m_preprocess!$1:$1048576, $D217, FALSE))</f>
        <v>92.972199678226673</v>
      </c>
    </row>
    <row r="218" spans="1:27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87.826273940699394</v>
      </c>
      <c r="F218">
        <f>IF(ISBLANK(HLOOKUP(F$1, m_preprocess!$1:$1048576, $D218, FALSE)), "", HLOOKUP(F$1, m_preprocess!$1:$1048576, $D218, FALSE))</f>
        <v>51.7</v>
      </c>
      <c r="G218">
        <f>IF(ISBLANK(HLOOKUP(G$1, m_preprocess!$1:$1048576, $D218, FALSE)), "", HLOOKUP(G$1, m_preprocess!$1:$1048576, $D218, FALSE))</f>
        <v>62.727940620163103</v>
      </c>
      <c r="H218">
        <f>IF(ISBLANK(HLOOKUP(H$1, m_preprocess!$1:$1048576, $D218, FALSE)), "", HLOOKUP(H$1, m_preprocess!$1:$1048576, $D218, FALSE))</f>
        <v>17681.925693534056</v>
      </c>
      <c r="I218">
        <f>IF(ISBLANK(HLOOKUP(I$1, m_preprocess!$1:$1048576, $D218, FALSE)), "", HLOOKUP(I$1, m_preprocess!$1:$1048576, $D218, FALSE))</f>
        <v>61199.661253645259</v>
      </c>
      <c r="J218">
        <f>IF(ISBLANK(HLOOKUP(J$1, m_preprocess!$1:$1048576, $D218, FALSE)), "", HLOOKUP(J$1, m_preprocess!$1:$1048576, $D218, FALSE))</f>
        <v>89.558698821360665</v>
      </c>
      <c r="K218">
        <f>IF(ISBLANK(HLOOKUP(K$1, m_preprocess!$1:$1048576, $D218, FALSE)), "", HLOOKUP(K$1, m_preprocess!$1:$1048576, $D218, FALSE))</f>
        <v>5526.0502950300715</v>
      </c>
      <c r="L218">
        <f>IF(ISBLANK(HLOOKUP(L$1, m_preprocess!$1:$1048576, $D218, FALSE)), "", HLOOKUP(L$1, m_preprocess!$1:$1048576, $D218, FALSE))</f>
        <v>3236.7808876549957</v>
      </c>
      <c r="M218">
        <f>IF(ISBLANK(HLOOKUP(M$1, m_preprocess!$1:$1048576, $D218, FALSE)), "", HLOOKUP(M$1, m_preprocess!$1:$1048576, $D218, FALSE))</f>
        <v>4514.6740296939097</v>
      </c>
      <c r="N218">
        <f>IF(ISBLANK(HLOOKUP(N$1, m_preprocess!$1:$1048576, $D218, FALSE)), "", HLOOKUP(N$1, m_preprocess!$1:$1048576, $D218, FALSE))</f>
        <v>1208.609582930354</v>
      </c>
      <c r="O218">
        <f>IF(ISBLANK(HLOOKUP(O$1, m_preprocess!$1:$1048576, $D218, FALSE)), "", HLOOKUP(O$1, m_preprocess!$1:$1048576, $D218, FALSE))</f>
        <v>2685.3581848106483</v>
      </c>
      <c r="P218">
        <f>IF(ISBLANK(HLOOKUP(P$1, m_preprocess!$1:$1048576, $D218, FALSE)), "", HLOOKUP(P$1, m_preprocess!$1:$1048576, $D218, FALSE))</f>
        <v>922.99091651853291</v>
      </c>
      <c r="Q218">
        <f>IF(ISBLANK(HLOOKUP(Q$1, m_preprocess!$1:$1048576, $D218, FALSE)), "", HLOOKUP(Q$1, m_preprocess!$1:$1048576, $D218, FALSE))</f>
        <v>5201.7854399999997</v>
      </c>
      <c r="R218">
        <f>IF(ISBLANK(HLOOKUP(R$1, m_preprocess!$1:$1048576, $D218, FALSE)), "", HLOOKUP(R$1, m_preprocess!$1:$1048576, $D218, FALSE))</f>
        <v>92.769174296035402</v>
      </c>
      <c r="S218">
        <f>IF(ISBLANK(HLOOKUP(S$1, m_preprocess!$1:$1048576, $D218, FALSE)), "", HLOOKUP(S$1, m_preprocess!$1:$1048576, $D218, FALSE))</f>
        <v>75.714937779560287</v>
      </c>
      <c r="T218">
        <f>IF(ISBLANK(HLOOKUP(T$1, m_preprocess!$1:$1048576, $D218, FALSE)), "", HLOOKUP(T$1, m_preprocess!$1:$1048576, $D218, FALSE))</f>
        <v>28846</v>
      </c>
      <c r="U218">
        <f>IF(ISBLANK(HLOOKUP(U$1, m_preprocess!$1:$1048576, $D218, FALSE)), "", HLOOKUP(U$1, m_preprocess!$1:$1048576, $D218, FALSE))</f>
        <v>81.332815231123405</v>
      </c>
      <c r="V218">
        <f>IF(ISBLANK(HLOOKUP(V$1, m_preprocess!$1:$1048576, $D218, FALSE)), "", HLOOKUP(V$1, m_preprocess!$1:$1048576, $D218, FALSE))</f>
        <v>449.9</v>
      </c>
      <c r="W218">
        <f>IF(ISBLANK(HLOOKUP(W$1, m_preprocess!$1:$1048576, $D218, FALSE)), "", HLOOKUP(W$1, m_preprocess!$1:$1048576, $D218, FALSE))</f>
        <v>86103.503549999994</v>
      </c>
      <c r="X218">
        <f>IF(ISBLANK(HLOOKUP(X$1, m_preprocess!$1:$1048576, $D218, FALSE)), "", HLOOKUP(X$1, m_preprocess!$1:$1048576, $D218, FALSE))</f>
        <v>109.75329638661995</v>
      </c>
      <c r="Y218">
        <f>IF(ISBLANK(HLOOKUP(Y$1, m_preprocess!$1:$1048576, $D218, FALSE)), "", HLOOKUP(Y$1, m_preprocess!$1:$1048576, $D218, FALSE))</f>
        <v>52.399562748852766</v>
      </c>
      <c r="Z218">
        <f>IF(ISBLANK(HLOOKUP(Z$1, m_preprocess!$1:$1048576, $D218, FALSE)), "", HLOOKUP(Z$1, m_preprocess!$1:$1048576, $D218, FALSE))</f>
        <v>-3520.1670765426597</v>
      </c>
      <c r="AA218">
        <f>IF(ISBLANK(HLOOKUP(AA$1, m_preprocess!$1:$1048576, $D218, FALSE)), "", HLOOKUP(AA$1, m_preprocess!$1:$1048576, $D218, FALSE))</f>
        <v>93.235319985698979</v>
      </c>
    </row>
    <row r="219" spans="1:27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81.668752654881999</v>
      </c>
      <c r="F219">
        <f>IF(ISBLANK(HLOOKUP(F$1, m_preprocess!$1:$1048576, $D219, FALSE)), "", HLOOKUP(F$1, m_preprocess!$1:$1048576, $D219, FALSE))</f>
        <v>46.9</v>
      </c>
      <c r="G219">
        <f>IF(ISBLANK(HLOOKUP(G$1, m_preprocess!$1:$1048576, $D219, FALSE)), "", HLOOKUP(G$1, m_preprocess!$1:$1048576, $D219, FALSE))</f>
        <v>63.0309069306062</v>
      </c>
      <c r="H219">
        <f>IF(ISBLANK(HLOOKUP(H$1, m_preprocess!$1:$1048576, $D219, FALSE)), "", HLOOKUP(H$1, m_preprocess!$1:$1048576, $D219, FALSE))</f>
        <v>17228.995900492577</v>
      </c>
      <c r="I219">
        <f>IF(ISBLANK(HLOOKUP(I$1, m_preprocess!$1:$1048576, $D219, FALSE)), "", HLOOKUP(I$1, m_preprocess!$1:$1048576, $D219, FALSE))</f>
        <v>60183.489093289121</v>
      </c>
      <c r="J219">
        <f>IF(ISBLANK(HLOOKUP(J$1, m_preprocess!$1:$1048576, $D219, FALSE)), "", HLOOKUP(J$1, m_preprocess!$1:$1048576, $D219, FALSE))</f>
        <v>87.487443581178482</v>
      </c>
      <c r="K219">
        <f>IF(ISBLANK(HLOOKUP(K$1, m_preprocess!$1:$1048576, $D219, FALSE)), "", HLOOKUP(K$1, m_preprocess!$1:$1048576, $D219, FALSE))</f>
        <v>4976.8199441923434</v>
      </c>
      <c r="L219">
        <f>IF(ISBLANK(HLOOKUP(L$1, m_preprocess!$1:$1048576, $D219, FALSE)), "", HLOOKUP(L$1, m_preprocess!$1:$1048576, $D219, FALSE))</f>
        <v>3021.2088977914691</v>
      </c>
      <c r="M219">
        <f>IF(ISBLANK(HLOOKUP(M$1, m_preprocess!$1:$1048576, $D219, FALSE)), "", HLOOKUP(M$1, m_preprocess!$1:$1048576, $D219, FALSE))</f>
        <v>4586.476856525147</v>
      </c>
      <c r="N219">
        <f>IF(ISBLANK(HLOOKUP(N$1, m_preprocess!$1:$1048576, $D219, FALSE)), "", HLOOKUP(N$1, m_preprocess!$1:$1048576, $D219, FALSE))</f>
        <v>1238.0489476955656</v>
      </c>
      <c r="O219">
        <f>IF(ISBLANK(HLOOKUP(O$1, m_preprocess!$1:$1048576, $D219, FALSE)), "", HLOOKUP(O$1, m_preprocess!$1:$1048576, $D219, FALSE))</f>
        <v>2667.8161969269936</v>
      </c>
      <c r="P219">
        <f>IF(ISBLANK(HLOOKUP(P$1, m_preprocess!$1:$1048576, $D219, FALSE)), "", HLOOKUP(P$1, m_preprocess!$1:$1048576, $D219, FALSE))</f>
        <v>968.91932533682325</v>
      </c>
      <c r="Q219">
        <f>IF(ISBLANK(HLOOKUP(Q$1, m_preprocess!$1:$1048576, $D219, FALSE)), "", HLOOKUP(Q$1, m_preprocess!$1:$1048576, $D219, FALSE))</f>
        <v>4729.4819500000003</v>
      </c>
      <c r="R219">
        <f>IF(ISBLANK(HLOOKUP(R$1, m_preprocess!$1:$1048576, $D219, FALSE)), "", HLOOKUP(R$1, m_preprocess!$1:$1048576, $D219, FALSE))</f>
        <v>82.938846529594599</v>
      </c>
      <c r="S219">
        <f>IF(ISBLANK(HLOOKUP(S$1, m_preprocess!$1:$1048576, $D219, FALSE)), "", HLOOKUP(S$1, m_preprocess!$1:$1048576, $D219, FALSE))</f>
        <v>71.427883087005455</v>
      </c>
      <c r="T219">
        <f>IF(ISBLANK(HLOOKUP(T$1, m_preprocess!$1:$1048576, $D219, FALSE)), "", HLOOKUP(T$1, m_preprocess!$1:$1048576, $D219, FALSE))</f>
        <v>24143</v>
      </c>
      <c r="U219">
        <f>IF(ISBLANK(HLOOKUP(U$1, m_preprocess!$1:$1048576, $D219, FALSE)), "", HLOOKUP(U$1, m_preprocess!$1:$1048576, $D219, FALSE))</f>
        <v>78.887088725376103</v>
      </c>
      <c r="V219">
        <f>IF(ISBLANK(HLOOKUP(V$1, m_preprocess!$1:$1048576, $D219, FALSE)), "", HLOOKUP(V$1, m_preprocess!$1:$1048576, $D219, FALSE))</f>
        <v>368.3</v>
      </c>
      <c r="W219">
        <f>IF(ISBLANK(HLOOKUP(W$1, m_preprocess!$1:$1048576, $D219, FALSE)), "", HLOOKUP(W$1, m_preprocess!$1:$1048576, $D219, FALSE))</f>
        <v>86555.440549999999</v>
      </c>
      <c r="X219">
        <f>IF(ISBLANK(HLOOKUP(X$1, m_preprocess!$1:$1048576, $D219, FALSE)), "", HLOOKUP(X$1, m_preprocess!$1:$1048576, $D219, FALSE))</f>
        <v>110.71708207110724</v>
      </c>
      <c r="Y219">
        <f>IF(ISBLANK(HLOOKUP(Y$1, m_preprocess!$1:$1048576, $D219, FALSE)), "", HLOOKUP(Y$1, m_preprocess!$1:$1048576, $D219, FALSE))</f>
        <v>48.134675891035073</v>
      </c>
      <c r="Z219">
        <f>IF(ISBLANK(HLOOKUP(Z$1, m_preprocess!$1:$1048576, $D219, FALSE)), "", HLOOKUP(Z$1, m_preprocess!$1:$1048576, $D219, FALSE))</f>
        <v>1492.54929705308</v>
      </c>
      <c r="AA219">
        <f>IF(ISBLANK(HLOOKUP(AA$1, m_preprocess!$1:$1048576, $D219, FALSE)), "", HLOOKUP(AA$1, m_preprocess!$1:$1048576, $D219, FALSE))</f>
        <v>93.434928494815878</v>
      </c>
    </row>
    <row r="220" spans="1:27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94.235408991466301</v>
      </c>
      <c r="F220">
        <f>IF(ISBLANK(HLOOKUP(F$1, m_preprocess!$1:$1048576, $D220, FALSE)), "", HLOOKUP(F$1, m_preprocess!$1:$1048576, $D220, FALSE))</f>
        <v>46.7</v>
      </c>
      <c r="G220">
        <f>IF(ISBLANK(HLOOKUP(G$1, m_preprocess!$1:$1048576, $D220, FALSE)), "", HLOOKUP(G$1, m_preprocess!$1:$1048576, $D220, FALSE))</f>
        <v>60.889740043531098</v>
      </c>
      <c r="H220">
        <f>IF(ISBLANK(HLOOKUP(H$1, m_preprocess!$1:$1048576, $D220, FALSE)), "", HLOOKUP(H$1, m_preprocess!$1:$1048576, $D220, FALSE))</f>
        <v>17021.996664094826</v>
      </c>
      <c r="I220">
        <f>IF(ISBLANK(HLOOKUP(I$1, m_preprocess!$1:$1048576, $D220, FALSE)), "", HLOOKUP(I$1, m_preprocess!$1:$1048576, $D220, FALSE))</f>
        <v>59984.681421359484</v>
      </c>
      <c r="J220">
        <f>IF(ISBLANK(HLOOKUP(J$1, m_preprocess!$1:$1048576, $D220, FALSE)), "", HLOOKUP(J$1, m_preprocess!$1:$1048576, $D220, FALSE))</f>
        <v>88.548480383078328</v>
      </c>
      <c r="K220">
        <f>IF(ISBLANK(HLOOKUP(K$1, m_preprocess!$1:$1048576, $D220, FALSE)), "", HLOOKUP(K$1, m_preprocess!$1:$1048576, $D220, FALSE))</f>
        <v>6484.3189199638882</v>
      </c>
      <c r="L220">
        <f>IF(ISBLANK(HLOOKUP(L$1, m_preprocess!$1:$1048576, $D220, FALSE)), "", HLOOKUP(L$1, m_preprocess!$1:$1048576, $D220, FALSE))</f>
        <v>3980.8155316106886</v>
      </c>
      <c r="M220">
        <f>IF(ISBLANK(HLOOKUP(M$1, m_preprocess!$1:$1048576, $D220, FALSE)), "", HLOOKUP(M$1, m_preprocess!$1:$1048576, $D220, FALSE))</f>
        <v>5489.0996793402037</v>
      </c>
      <c r="N220">
        <f>IF(ISBLANK(HLOOKUP(N$1, m_preprocess!$1:$1048576, $D220, FALSE)), "", HLOOKUP(N$1, m_preprocess!$1:$1048576, $D220, FALSE))</f>
        <v>1334.6314044232292</v>
      </c>
      <c r="O220">
        <f>IF(ISBLANK(HLOOKUP(O$1, m_preprocess!$1:$1048576, $D220, FALSE)), "", HLOOKUP(O$1, m_preprocess!$1:$1048576, $D220, FALSE))</f>
        <v>3420.9596222178507</v>
      </c>
      <c r="P220">
        <f>IF(ISBLANK(HLOOKUP(P$1, m_preprocess!$1:$1048576, $D220, FALSE)), "", HLOOKUP(P$1, m_preprocess!$1:$1048576, $D220, FALSE))</f>
        <v>1076.3422134378957</v>
      </c>
      <c r="Q220">
        <f>IF(ISBLANK(HLOOKUP(Q$1, m_preprocess!$1:$1048576, $D220, FALSE)), "", HLOOKUP(Q$1, m_preprocess!$1:$1048576, $D220, FALSE))</f>
        <v>5277.6621009999999</v>
      </c>
      <c r="R220">
        <f>IF(ISBLANK(HLOOKUP(R$1, m_preprocess!$1:$1048576, $D220, FALSE)), "", HLOOKUP(R$1, m_preprocess!$1:$1048576, $D220, FALSE))</f>
        <v>97.930671186040001</v>
      </c>
      <c r="S220">
        <f>IF(ISBLANK(HLOOKUP(S$1, m_preprocess!$1:$1048576, $D220, FALSE)), "", HLOOKUP(S$1, m_preprocess!$1:$1048576, $D220, FALSE))</f>
        <v>80.383451473544554</v>
      </c>
      <c r="T220">
        <f>IF(ISBLANK(HLOOKUP(T$1, m_preprocess!$1:$1048576, $D220, FALSE)), "", HLOOKUP(T$1, m_preprocess!$1:$1048576, $D220, FALSE))</f>
        <v>27918</v>
      </c>
      <c r="U220">
        <f>IF(ISBLANK(HLOOKUP(U$1, m_preprocess!$1:$1048576, $D220, FALSE)), "", HLOOKUP(U$1, m_preprocess!$1:$1048576, $D220, FALSE))</f>
        <v>84.757938531800505</v>
      </c>
      <c r="V220">
        <f>IF(ISBLANK(HLOOKUP(V$1, m_preprocess!$1:$1048576, $D220, FALSE)), "", HLOOKUP(V$1, m_preprocess!$1:$1048576, $D220, FALSE))</f>
        <v>446.6</v>
      </c>
      <c r="W220">
        <f>IF(ISBLANK(HLOOKUP(W$1, m_preprocess!$1:$1048576, $D220, FALSE)), "", HLOOKUP(W$1, m_preprocess!$1:$1048576, $D220, FALSE))</f>
        <v>87250.35484</v>
      </c>
      <c r="X220">
        <f>IF(ISBLANK(HLOOKUP(X$1, m_preprocess!$1:$1048576, $D220, FALSE)), "", HLOOKUP(X$1, m_preprocess!$1:$1048576, $D220, FALSE))</f>
        <v>105.77787062679678</v>
      </c>
      <c r="Y220">
        <f>IF(ISBLANK(HLOOKUP(Y$1, m_preprocess!$1:$1048576, $D220, FALSE)), "", HLOOKUP(Y$1, m_preprocess!$1:$1048576, $D220, FALSE))</f>
        <v>47.42601340553631</v>
      </c>
      <c r="Z220">
        <f>IF(ISBLANK(HLOOKUP(Z$1, m_preprocess!$1:$1048576, $D220, FALSE)), "", HLOOKUP(Z$1, m_preprocess!$1:$1048576, $D220, FALSE))</f>
        <v>3263.3101796654187</v>
      </c>
      <c r="AA220">
        <f>IF(ISBLANK(HLOOKUP(AA$1, m_preprocess!$1:$1048576, $D220, FALSE)), "", HLOOKUP(AA$1, m_preprocess!$1:$1048576, $D220, FALSE))</f>
        <v>94.151704504826597</v>
      </c>
    </row>
    <row r="221" spans="1:27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90.149901123054704</v>
      </c>
      <c r="F221">
        <f>IF(ISBLANK(HLOOKUP(F$1, m_preprocess!$1:$1048576, $D221, FALSE)), "", HLOOKUP(F$1, m_preprocess!$1:$1048576, $D221, FALSE))</f>
        <v>46</v>
      </c>
      <c r="G221">
        <f>IF(ISBLANK(HLOOKUP(G$1, m_preprocess!$1:$1048576, $D221, FALSE)), "", HLOOKUP(G$1, m_preprocess!$1:$1048576, $D221, FALSE))</f>
        <v>62.335597926456501</v>
      </c>
      <c r="H221">
        <f>IF(ISBLANK(HLOOKUP(H$1, m_preprocess!$1:$1048576, $D221, FALSE)), "", HLOOKUP(H$1, m_preprocess!$1:$1048576, $D221, FALSE))</f>
        <v>17259.192343547114</v>
      </c>
      <c r="I221">
        <f>IF(ISBLANK(HLOOKUP(I$1, m_preprocess!$1:$1048576, $D221, FALSE)), "", HLOOKUP(I$1, m_preprocess!$1:$1048576, $D221, FALSE))</f>
        <v>61131.092643257798</v>
      </c>
      <c r="J221">
        <f>IF(ISBLANK(HLOOKUP(J$1, m_preprocess!$1:$1048576, $D221, FALSE)), "", HLOOKUP(J$1, m_preprocess!$1:$1048576, $D221, FALSE))</f>
        <v>88.139855858039255</v>
      </c>
      <c r="K221">
        <f>IF(ISBLANK(HLOOKUP(K$1, m_preprocess!$1:$1048576, $D221, FALSE)), "", HLOOKUP(K$1, m_preprocess!$1:$1048576, $D221, FALSE))</f>
        <v>6056.0236795954952</v>
      </c>
      <c r="L221">
        <f>IF(ISBLANK(HLOOKUP(L$1, m_preprocess!$1:$1048576, $D221, FALSE)), "", HLOOKUP(L$1, m_preprocess!$1:$1048576, $D221, FALSE))</f>
        <v>3556.5996142366939</v>
      </c>
      <c r="M221">
        <f>IF(ISBLANK(HLOOKUP(M$1, m_preprocess!$1:$1048576, $D221, FALSE)), "", HLOOKUP(M$1, m_preprocess!$1:$1048576, $D221, FALSE))</f>
        <v>4868.9191071242312</v>
      </c>
      <c r="N221">
        <f>IF(ISBLANK(HLOOKUP(N$1, m_preprocess!$1:$1048576, $D221, FALSE)), "", HLOOKUP(N$1, m_preprocess!$1:$1048576, $D221, FALSE))</f>
        <v>1275.8067490987344</v>
      </c>
      <c r="O221">
        <f>IF(ISBLANK(HLOOKUP(O$1, m_preprocess!$1:$1048576, $D221, FALSE)), "", HLOOKUP(O$1, m_preprocess!$1:$1048576, $D221, FALSE))</f>
        <v>2952.2695940789754</v>
      </c>
      <c r="P221">
        <f>IF(ISBLANK(HLOOKUP(P$1, m_preprocess!$1:$1048576, $D221, FALSE)), "", HLOOKUP(P$1, m_preprocess!$1:$1048576, $D221, FALSE))</f>
        <v>928.70212898261093</v>
      </c>
      <c r="Q221">
        <f>IF(ISBLANK(HLOOKUP(Q$1, m_preprocess!$1:$1048576, $D221, FALSE)), "", HLOOKUP(Q$1, m_preprocess!$1:$1048576, $D221, FALSE))</f>
        <v>4971.0083130000003</v>
      </c>
      <c r="R221">
        <f>IF(ISBLANK(HLOOKUP(R$1, m_preprocess!$1:$1048576, $D221, FALSE)), "", HLOOKUP(R$1, m_preprocess!$1:$1048576, $D221, FALSE))</f>
        <v>91.512365949632894</v>
      </c>
      <c r="S221">
        <f>IF(ISBLANK(HLOOKUP(S$1, m_preprocess!$1:$1048576, $D221, FALSE)), "", HLOOKUP(S$1, m_preprocess!$1:$1048576, $D221, FALSE))</f>
        <v>78.88891434037356</v>
      </c>
      <c r="T221">
        <f>IF(ISBLANK(HLOOKUP(T$1, m_preprocess!$1:$1048576, $D221, FALSE)), "", HLOOKUP(T$1, m_preprocess!$1:$1048576, $D221, FALSE))</f>
        <v>28153</v>
      </c>
      <c r="U221">
        <f>IF(ISBLANK(HLOOKUP(U$1, m_preprocess!$1:$1048576, $D221, FALSE)), "", HLOOKUP(U$1, m_preprocess!$1:$1048576, $D221, FALSE))</f>
        <v>85.914350315613206</v>
      </c>
      <c r="V221">
        <f>IF(ISBLANK(HLOOKUP(V$1, m_preprocess!$1:$1048576, $D221, FALSE)), "", HLOOKUP(V$1, m_preprocess!$1:$1048576, $D221, FALSE))</f>
        <v>436.3</v>
      </c>
      <c r="W221">
        <f>IF(ISBLANK(HLOOKUP(W$1, m_preprocess!$1:$1048576, $D221, FALSE)), "", HLOOKUP(W$1, m_preprocess!$1:$1048576, $D221, FALSE))</f>
        <v>88107.234160000007</v>
      </c>
      <c r="X221">
        <f>IF(ISBLANK(HLOOKUP(X$1, m_preprocess!$1:$1048576, $D221, FALSE)), "", HLOOKUP(X$1, m_preprocess!$1:$1048576, $D221, FALSE))</f>
        <v>104.6424459035717</v>
      </c>
      <c r="Y221">
        <f>IF(ISBLANK(HLOOKUP(Y$1, m_preprocess!$1:$1048576, $D221, FALSE)), "", HLOOKUP(Y$1, m_preprocess!$1:$1048576, $D221, FALSE))</f>
        <v>49.955152849986334</v>
      </c>
      <c r="Z221">
        <f>IF(ISBLANK(HLOOKUP(Z$1, m_preprocess!$1:$1048576, $D221, FALSE)), "", HLOOKUP(Z$1, m_preprocess!$1:$1048576, $D221, FALSE))</f>
        <v>-2102.3883257961497</v>
      </c>
      <c r="AA221">
        <f>IF(ISBLANK(HLOOKUP(AA$1, m_preprocess!$1:$1048576, $D221, FALSE)), "", HLOOKUP(AA$1, m_preprocess!$1:$1048576, $D221, FALSE))</f>
        <v>94.451117268501974</v>
      </c>
    </row>
    <row r="222" spans="1:27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92.004514432853</v>
      </c>
      <c r="F222">
        <f>IF(ISBLANK(HLOOKUP(F$1, m_preprocess!$1:$1048576, $D222, FALSE)), "", HLOOKUP(F$1, m_preprocess!$1:$1048576, $D222, FALSE))</f>
        <v>47.2</v>
      </c>
      <c r="G222">
        <f>IF(ISBLANK(HLOOKUP(G$1, m_preprocess!$1:$1048576, $D222, FALSE)), "", HLOOKUP(G$1, m_preprocess!$1:$1048576, $D222, FALSE))</f>
        <v>60.096217423435697</v>
      </c>
      <c r="H222">
        <f>IF(ISBLANK(HLOOKUP(H$1, m_preprocess!$1:$1048576, $D222, FALSE)), "", HLOOKUP(H$1, m_preprocess!$1:$1048576, $D222, FALSE))</f>
        <v>17483.093387815661</v>
      </c>
      <c r="I222">
        <f>IF(ISBLANK(HLOOKUP(I$1, m_preprocess!$1:$1048576, $D222, FALSE)), "", HLOOKUP(I$1, m_preprocess!$1:$1048576, $D222, FALSE))</f>
        <v>61802.749888848302</v>
      </c>
      <c r="J222">
        <f>IF(ISBLANK(HLOOKUP(J$1, m_preprocess!$1:$1048576, $D222, FALSE)), "", HLOOKUP(J$1, m_preprocess!$1:$1048576, $D222, FALSE))</f>
        <v>87.486831648124706</v>
      </c>
      <c r="K222">
        <f>IF(ISBLANK(HLOOKUP(K$1, m_preprocess!$1:$1048576, $D222, FALSE)), "", HLOOKUP(K$1, m_preprocess!$1:$1048576, $D222, FALSE))</f>
        <v>6431.415888099531</v>
      </c>
      <c r="L222">
        <f>IF(ISBLANK(HLOOKUP(L$1, m_preprocess!$1:$1048576, $D222, FALSE)), "", HLOOKUP(L$1, m_preprocess!$1:$1048576, $D222, FALSE))</f>
        <v>3780.170236112061</v>
      </c>
      <c r="M222">
        <f>IF(ISBLANK(HLOOKUP(M$1, m_preprocess!$1:$1048576, $D222, FALSE)), "", HLOOKUP(M$1, m_preprocess!$1:$1048576, $D222, FALSE))</f>
        <v>5301.9029821967524</v>
      </c>
      <c r="N222">
        <f>IF(ISBLANK(HLOOKUP(N$1, m_preprocess!$1:$1048576, $D222, FALSE)), "", HLOOKUP(N$1, m_preprocess!$1:$1048576, $D222, FALSE))</f>
        <v>1363.5713474414122</v>
      </c>
      <c r="O222">
        <f>IF(ISBLANK(HLOOKUP(O$1, m_preprocess!$1:$1048576, $D222, FALSE)), "", HLOOKUP(O$1, m_preprocess!$1:$1048576, $D222, FALSE))</f>
        <v>3271.562968951388</v>
      </c>
      <c r="P222">
        <f>IF(ISBLANK(HLOOKUP(P$1, m_preprocess!$1:$1048576, $D222, FALSE)), "", HLOOKUP(P$1, m_preprocess!$1:$1048576, $D222, FALSE))</f>
        <v>970.78533185349886</v>
      </c>
      <c r="Q222">
        <f>IF(ISBLANK(HLOOKUP(Q$1, m_preprocess!$1:$1048576, $D222, FALSE)), "", HLOOKUP(Q$1, m_preprocess!$1:$1048576, $D222, FALSE))</f>
        <v>5229.1952380000002</v>
      </c>
      <c r="R222">
        <f>IF(ISBLANK(HLOOKUP(R$1, m_preprocess!$1:$1048576, $D222, FALSE)), "", HLOOKUP(R$1, m_preprocess!$1:$1048576, $D222, FALSE))</f>
        <v>93.679426203141901</v>
      </c>
      <c r="S222">
        <f>IF(ISBLANK(HLOOKUP(S$1, m_preprocess!$1:$1048576, $D222, FALSE)), "", HLOOKUP(S$1, m_preprocess!$1:$1048576, $D222, FALSE))</f>
        <v>79.799622306034337</v>
      </c>
      <c r="T222">
        <f>IF(ISBLANK(HLOOKUP(T$1, m_preprocess!$1:$1048576, $D222, FALSE)), "", HLOOKUP(T$1, m_preprocess!$1:$1048576, $D222, FALSE))</f>
        <v>28096</v>
      </c>
      <c r="U222">
        <f>IF(ISBLANK(HLOOKUP(U$1, m_preprocess!$1:$1048576, $D222, FALSE)), "", HLOOKUP(U$1, m_preprocess!$1:$1048576, $D222, FALSE))</f>
        <v>83.013679998064902</v>
      </c>
      <c r="V222">
        <f>IF(ISBLANK(HLOOKUP(V$1, m_preprocess!$1:$1048576, $D222, FALSE)), "", HLOOKUP(V$1, m_preprocess!$1:$1048576, $D222, FALSE))</f>
        <v>443.7</v>
      </c>
      <c r="W222">
        <f>IF(ISBLANK(HLOOKUP(W$1, m_preprocess!$1:$1048576, $D222, FALSE)), "", HLOOKUP(W$1, m_preprocess!$1:$1048576, $D222, FALSE))</f>
        <v>89340.570330000002</v>
      </c>
      <c r="X222">
        <f>IF(ISBLANK(HLOOKUP(X$1, m_preprocess!$1:$1048576, $D222, FALSE)), "", HLOOKUP(X$1, m_preprocess!$1:$1048576, $D222, FALSE))</f>
        <v>102.14998468089784</v>
      </c>
      <c r="Y222">
        <f>IF(ISBLANK(HLOOKUP(Y$1, m_preprocess!$1:$1048576, $D222, FALSE)), "", HLOOKUP(Y$1, m_preprocess!$1:$1048576, $D222, FALSE))</f>
        <v>50.909823962038509</v>
      </c>
      <c r="Z222">
        <f>IF(ISBLANK(HLOOKUP(Z$1, m_preprocess!$1:$1048576, $D222, FALSE)), "", HLOOKUP(Z$1, m_preprocess!$1:$1048576, $D222, FALSE))</f>
        <v>-646.97640155435988</v>
      </c>
      <c r="AA222">
        <f>IF(ISBLANK(HLOOKUP(AA$1, m_preprocess!$1:$1048576, $D222, FALSE)), "", HLOOKUP(AA$1, m_preprocess!$1:$1048576, $D222, FALSE))</f>
        <v>94.832188058634259</v>
      </c>
    </row>
    <row r="223" spans="1:27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89.815001954550993</v>
      </c>
      <c r="F223">
        <f>IF(ISBLANK(HLOOKUP(F$1, m_preprocess!$1:$1048576, $D223, FALSE)), "", HLOOKUP(F$1, m_preprocess!$1:$1048576, $D223, FALSE))</f>
        <v>44.1</v>
      </c>
      <c r="G223">
        <f>IF(ISBLANK(HLOOKUP(G$1, m_preprocess!$1:$1048576, $D223, FALSE)), "", HLOOKUP(G$1, m_preprocess!$1:$1048576, $D223, FALSE))</f>
        <v>60.527298435194297</v>
      </c>
      <c r="H223">
        <f>IF(ISBLANK(HLOOKUP(H$1, m_preprocess!$1:$1048576, $D223, FALSE)), "", HLOOKUP(H$1, m_preprocess!$1:$1048576, $D223, FALSE))</f>
        <v>17587.148103748015</v>
      </c>
      <c r="I223">
        <f>IF(ISBLANK(HLOOKUP(I$1, m_preprocess!$1:$1048576, $D223, FALSE)), "", HLOOKUP(I$1, m_preprocess!$1:$1048576, $D223, FALSE))</f>
        <v>63286.468725304243</v>
      </c>
      <c r="J223">
        <f>IF(ISBLANK(HLOOKUP(J$1, m_preprocess!$1:$1048576, $D223, FALSE)), "", HLOOKUP(J$1, m_preprocess!$1:$1048576, $D223, FALSE))</f>
        <v>87.964850311671768</v>
      </c>
      <c r="K223">
        <f>IF(ISBLANK(HLOOKUP(K$1, m_preprocess!$1:$1048576, $D223, FALSE)), "", HLOOKUP(K$1, m_preprocess!$1:$1048576, $D223, FALSE))</f>
        <v>5821.5449078091688</v>
      </c>
      <c r="L223">
        <f>IF(ISBLANK(HLOOKUP(L$1, m_preprocess!$1:$1048576, $D223, FALSE)), "", HLOOKUP(L$1, m_preprocess!$1:$1048576, $D223, FALSE))</f>
        <v>3707.414909931766</v>
      </c>
      <c r="M223">
        <f>IF(ISBLANK(HLOOKUP(M$1, m_preprocess!$1:$1048576, $D223, FALSE)), "", HLOOKUP(M$1, m_preprocess!$1:$1048576, $D223, FALSE))</f>
        <v>5277.4182045054868</v>
      </c>
      <c r="N223">
        <f>IF(ISBLANK(HLOOKUP(N$1, m_preprocess!$1:$1048576, $D223, FALSE)), "", HLOOKUP(N$1, m_preprocess!$1:$1048576, $D223, FALSE))</f>
        <v>1312.6511867269971</v>
      </c>
      <c r="O223">
        <f>IF(ISBLANK(HLOOKUP(O$1, m_preprocess!$1:$1048576, $D223, FALSE)), "", HLOOKUP(O$1, m_preprocess!$1:$1048576, $D223, FALSE))</f>
        <v>3229.0379357979964</v>
      </c>
      <c r="P223">
        <f>IF(ISBLANK(HLOOKUP(P$1, m_preprocess!$1:$1048576, $D223, FALSE)), "", HLOOKUP(P$1, m_preprocess!$1:$1048576, $D223, FALSE))</f>
        <v>980.56031945486791</v>
      </c>
      <c r="Q223">
        <f>IF(ISBLANK(HLOOKUP(Q$1, m_preprocess!$1:$1048576, $D223, FALSE)), "", HLOOKUP(Q$1, m_preprocess!$1:$1048576, $D223, FALSE))</f>
        <v>5072.8531670000002</v>
      </c>
      <c r="R223">
        <f>IF(ISBLANK(HLOOKUP(R$1, m_preprocess!$1:$1048576, $D223, FALSE)), "", HLOOKUP(R$1, m_preprocess!$1:$1048576, $D223, FALSE))</f>
        <v>91.040134283203002</v>
      </c>
      <c r="S223">
        <f>IF(ISBLANK(HLOOKUP(S$1, m_preprocess!$1:$1048576, $D223, FALSE)), "", HLOOKUP(S$1, m_preprocess!$1:$1048576, $D223, FALSE))</f>
        <v>79.066826851349617</v>
      </c>
      <c r="T223">
        <f>IF(ISBLANK(HLOOKUP(T$1, m_preprocess!$1:$1048576, $D223, FALSE)), "", HLOOKUP(T$1, m_preprocess!$1:$1048576, $D223, FALSE))</f>
        <v>26253</v>
      </c>
      <c r="U223">
        <f>IF(ISBLANK(HLOOKUP(U$1, m_preprocess!$1:$1048576, $D223, FALSE)), "", HLOOKUP(U$1, m_preprocess!$1:$1048576, $D223, FALSE))</f>
        <v>81.002861104193698</v>
      </c>
      <c r="V223">
        <f>IF(ISBLANK(HLOOKUP(V$1, m_preprocess!$1:$1048576, $D223, FALSE)), "", HLOOKUP(V$1, m_preprocess!$1:$1048576, $D223, FALSE))</f>
        <v>427.1</v>
      </c>
      <c r="W223">
        <f>IF(ISBLANK(HLOOKUP(W$1, m_preprocess!$1:$1048576, $D223, FALSE)), "", HLOOKUP(W$1, m_preprocess!$1:$1048576, $D223, FALSE))</f>
        <v>89730.222089999996</v>
      </c>
      <c r="X223">
        <f>IF(ISBLANK(HLOOKUP(X$1, m_preprocess!$1:$1048576, $D223, FALSE)), "", HLOOKUP(X$1, m_preprocess!$1:$1048576, $D223, FALSE))</f>
        <v>102.76338873034652</v>
      </c>
      <c r="Y223">
        <f>IF(ISBLANK(HLOOKUP(Y$1, m_preprocess!$1:$1048576, $D223, FALSE)), "", HLOOKUP(Y$1, m_preprocess!$1:$1048576, $D223, FALSE))</f>
        <v>49.796251351488408</v>
      </c>
      <c r="Z223">
        <f>IF(ISBLANK(HLOOKUP(Z$1, m_preprocess!$1:$1048576, $D223, FALSE)), "", HLOOKUP(Z$1, m_preprocess!$1:$1048576, $D223, FALSE))</f>
        <v>7207.2212110577302</v>
      </c>
      <c r="AA223">
        <f>IF(ISBLANK(HLOOKUP(AA$1, m_preprocess!$1:$1048576, $D223, FALSE)), "", HLOOKUP(AA$1, m_preprocess!$1:$1048576, $D223, FALSE))</f>
        <v>94.995504111548101</v>
      </c>
    </row>
    <row r="224" spans="1:27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88.432879603237097</v>
      </c>
      <c r="F224">
        <f>IF(ISBLANK(HLOOKUP(F$1, m_preprocess!$1:$1048576, $D224, FALSE)), "", HLOOKUP(F$1, m_preprocess!$1:$1048576, $D224, FALSE))</f>
        <v>44.7</v>
      </c>
      <c r="G224">
        <f>IF(ISBLANK(HLOOKUP(G$1, m_preprocess!$1:$1048576, $D224, FALSE)), "", HLOOKUP(G$1, m_preprocess!$1:$1048576, $D224, FALSE))</f>
        <v>59.273348393164703</v>
      </c>
      <c r="H224">
        <f>IF(ISBLANK(HLOOKUP(H$1, m_preprocess!$1:$1048576, $D224, FALSE)), "", HLOOKUP(H$1, m_preprocess!$1:$1048576, $D224, FALSE))</f>
        <v>17136.061422158153</v>
      </c>
      <c r="I224">
        <f>IF(ISBLANK(HLOOKUP(I$1, m_preprocess!$1:$1048576, $D224, FALSE)), "", HLOOKUP(I$1, m_preprocess!$1:$1048576, $D224, FALSE))</f>
        <v>64398.670263134285</v>
      </c>
      <c r="J224">
        <f>IF(ISBLANK(HLOOKUP(J$1, m_preprocess!$1:$1048576, $D224, FALSE)), "", HLOOKUP(J$1, m_preprocess!$1:$1048576, $D224, FALSE))</f>
        <v>86.875225685869765</v>
      </c>
      <c r="K224">
        <f>IF(ISBLANK(HLOOKUP(K$1, m_preprocess!$1:$1048576, $D224, FALSE)), "", HLOOKUP(K$1, m_preprocess!$1:$1048576, $D224, FALSE))</f>
        <v>5362.0178534748138</v>
      </c>
      <c r="L224">
        <f>IF(ISBLANK(HLOOKUP(L$1, m_preprocess!$1:$1048576, $D224, FALSE)), "", HLOOKUP(L$1, m_preprocess!$1:$1048576, $D224, FALSE))</f>
        <v>3164.967221784425</v>
      </c>
      <c r="M224">
        <f>IF(ISBLANK(HLOOKUP(M$1, m_preprocess!$1:$1048576, $D224, FALSE)), "", HLOOKUP(M$1, m_preprocess!$1:$1048576, $D224, FALSE))</f>
        <v>5398.6552906799079</v>
      </c>
      <c r="N224">
        <f>IF(ISBLANK(HLOOKUP(N$1, m_preprocess!$1:$1048576, $D224, FALSE)), "", HLOOKUP(N$1, m_preprocess!$1:$1048576, $D224, FALSE))</f>
        <v>1460.0227857647708</v>
      </c>
      <c r="O224">
        <f>IF(ISBLANK(HLOOKUP(O$1, m_preprocess!$1:$1048576, $D224, FALSE)), "", HLOOKUP(O$1, m_preprocess!$1:$1048576, $D224, FALSE))</f>
        <v>3255.7289514169738</v>
      </c>
      <c r="P224">
        <f>IF(ISBLANK(HLOOKUP(P$1, m_preprocess!$1:$1048576, $D224, FALSE)), "", HLOOKUP(P$1, m_preprocess!$1:$1048576, $D224, FALSE))</f>
        <v>992.04202485347037</v>
      </c>
      <c r="Q224">
        <f>IF(ISBLANK(HLOOKUP(Q$1, m_preprocess!$1:$1048576, $D224, FALSE)), "", HLOOKUP(Q$1, m_preprocess!$1:$1048576, $D224, FALSE))</f>
        <v>5156.7112399999996</v>
      </c>
      <c r="R224">
        <f>IF(ISBLANK(HLOOKUP(R$1, m_preprocess!$1:$1048576, $D224, FALSE)), "", HLOOKUP(R$1, m_preprocess!$1:$1048576, $D224, FALSE))</f>
        <v>86.186527343700604</v>
      </c>
      <c r="S224">
        <f>IF(ISBLANK(HLOOKUP(S$1, m_preprocess!$1:$1048576, $D224, FALSE)), "", HLOOKUP(S$1, m_preprocess!$1:$1048576, $D224, FALSE))</f>
        <v>80.044549770716969</v>
      </c>
      <c r="T224">
        <f>IF(ISBLANK(HLOOKUP(T$1, m_preprocess!$1:$1048576, $D224, FALSE)), "", HLOOKUP(T$1, m_preprocess!$1:$1048576, $D224, FALSE))</f>
        <v>24327</v>
      </c>
      <c r="U224">
        <f>IF(ISBLANK(HLOOKUP(U$1, m_preprocess!$1:$1048576, $D224, FALSE)), "", HLOOKUP(U$1, m_preprocess!$1:$1048576, $D224, FALSE))</f>
        <v>88.090292749778399</v>
      </c>
      <c r="V224">
        <f>IF(ISBLANK(HLOOKUP(V$1, m_preprocess!$1:$1048576, $D224, FALSE)), "", HLOOKUP(V$1, m_preprocess!$1:$1048576, $D224, FALSE))</f>
        <v>372.4</v>
      </c>
      <c r="W224">
        <f>IF(ISBLANK(HLOOKUP(W$1, m_preprocess!$1:$1048576, $D224, FALSE)), "", HLOOKUP(W$1, m_preprocess!$1:$1048576, $D224, FALSE))</f>
        <v>90269.775399999999</v>
      </c>
      <c r="X224">
        <f>IF(ISBLANK(HLOOKUP(X$1, m_preprocess!$1:$1048576, $D224, FALSE)), "", HLOOKUP(X$1, m_preprocess!$1:$1048576, $D224, FALSE))</f>
        <v>105.2737365814871</v>
      </c>
      <c r="Y224">
        <f>IF(ISBLANK(HLOOKUP(Y$1, m_preprocess!$1:$1048576, $D224, FALSE)), "", HLOOKUP(Y$1, m_preprocess!$1:$1048576, $D224, FALSE))</f>
        <v>49.03186431295903</v>
      </c>
      <c r="Z224">
        <f>IF(ISBLANK(HLOOKUP(Z$1, m_preprocess!$1:$1048576, $D224, FALSE)), "", HLOOKUP(Z$1, m_preprocess!$1:$1048576, $D224, FALSE))</f>
        <v>1406.9238113756001</v>
      </c>
      <c r="AA224">
        <f>IF(ISBLANK(HLOOKUP(AA$1, m_preprocess!$1:$1048576, $D224, FALSE)), "", HLOOKUP(AA$1, m_preprocess!$1:$1048576, $D224, FALSE))</f>
        <v>95.113454594208079</v>
      </c>
    </row>
    <row r="225" spans="1:27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89.7773375048464</v>
      </c>
      <c r="F225">
        <f>IF(ISBLANK(HLOOKUP(F$1, m_preprocess!$1:$1048576, $D225, FALSE)), "", HLOOKUP(F$1, m_preprocess!$1:$1048576, $D225, FALSE))</f>
        <v>42</v>
      </c>
      <c r="G225">
        <f>IF(ISBLANK(HLOOKUP(G$1, m_preprocess!$1:$1048576, $D225, FALSE)), "", HLOOKUP(G$1, m_preprocess!$1:$1048576, $D225, FALSE))</f>
        <v>59.693510566954103</v>
      </c>
      <c r="H225">
        <f>IF(ISBLANK(HLOOKUP(H$1, m_preprocess!$1:$1048576, $D225, FALSE)), "", HLOOKUP(H$1, m_preprocess!$1:$1048576, $D225, FALSE))</f>
        <v>17353.20620534688</v>
      </c>
      <c r="I225">
        <f>IF(ISBLANK(HLOOKUP(I$1, m_preprocess!$1:$1048576, $D225, FALSE)), "", HLOOKUP(I$1, m_preprocess!$1:$1048576, $D225, FALSE))</f>
        <v>65462.692617663757</v>
      </c>
      <c r="J225">
        <f>IF(ISBLANK(HLOOKUP(J$1, m_preprocess!$1:$1048576, $D225, FALSE)), "", HLOOKUP(J$1, m_preprocess!$1:$1048576, $D225, FALSE))</f>
        <v>88.197693058753572</v>
      </c>
      <c r="K225">
        <f>IF(ISBLANK(HLOOKUP(K$1, m_preprocess!$1:$1048576, $D225, FALSE)), "", HLOOKUP(K$1, m_preprocess!$1:$1048576, $D225, FALSE))</f>
        <v>5515.3249951707721</v>
      </c>
      <c r="L225">
        <f>IF(ISBLANK(HLOOKUP(L$1, m_preprocess!$1:$1048576, $D225, FALSE)), "", HLOOKUP(L$1, m_preprocess!$1:$1048576, $D225, FALSE))</f>
        <v>3079.2686340033483</v>
      </c>
      <c r="M225">
        <f>IF(ISBLANK(HLOOKUP(M$1, m_preprocess!$1:$1048576, $D225, FALSE)), "", HLOOKUP(M$1, m_preprocess!$1:$1048576, $D225, FALSE))</f>
        <v>5734.7275316750511</v>
      </c>
      <c r="N225">
        <f>IF(ISBLANK(HLOOKUP(N$1, m_preprocess!$1:$1048576, $D225, FALSE)), "", HLOOKUP(N$1, m_preprocess!$1:$1048576, $D225, FALSE))</f>
        <v>1538.1562277118262</v>
      </c>
      <c r="O225">
        <f>IF(ISBLANK(HLOOKUP(O$1, m_preprocess!$1:$1048576, $D225, FALSE)), "", HLOOKUP(O$1, m_preprocess!$1:$1048576, $D225, FALSE))</f>
        <v>3452.1179399878934</v>
      </c>
      <c r="P225">
        <f>IF(ISBLANK(HLOOKUP(P$1, m_preprocess!$1:$1048576, $D225, FALSE)), "", HLOOKUP(P$1, m_preprocess!$1:$1048576, $D225, FALSE))</f>
        <v>1078.3068375351393</v>
      </c>
      <c r="Q225">
        <f>IF(ISBLANK(HLOOKUP(Q$1, m_preprocess!$1:$1048576, $D225, FALSE)), "", HLOOKUP(Q$1, m_preprocess!$1:$1048576, $D225, FALSE))</f>
        <v>5273.40708</v>
      </c>
      <c r="R225">
        <f>IF(ISBLANK(HLOOKUP(R$1, m_preprocess!$1:$1048576, $D225, FALSE)), "", HLOOKUP(R$1, m_preprocess!$1:$1048576, $D225, FALSE))</f>
        <v>92.804227184091104</v>
      </c>
      <c r="S225">
        <f>IF(ISBLANK(HLOOKUP(S$1, m_preprocess!$1:$1048576, $D225, FALSE)), "", HLOOKUP(S$1, m_preprocess!$1:$1048576, $D225, FALSE))</f>
        <v>78.219727026100031</v>
      </c>
      <c r="T225">
        <f>IF(ISBLANK(HLOOKUP(T$1, m_preprocess!$1:$1048576, $D225, FALSE)), "", HLOOKUP(T$1, m_preprocess!$1:$1048576, $D225, FALSE))</f>
        <v>23988</v>
      </c>
      <c r="U225">
        <f>IF(ISBLANK(HLOOKUP(U$1, m_preprocess!$1:$1048576, $D225, FALSE)), "", HLOOKUP(U$1, m_preprocess!$1:$1048576, $D225, FALSE))</f>
        <v>83.396255255342595</v>
      </c>
      <c r="V225">
        <f>IF(ISBLANK(HLOOKUP(V$1, m_preprocess!$1:$1048576, $D225, FALSE)), "", HLOOKUP(V$1, m_preprocess!$1:$1048576, $D225, FALSE))</f>
        <v>426.5</v>
      </c>
      <c r="W225">
        <f>IF(ISBLANK(HLOOKUP(W$1, m_preprocess!$1:$1048576, $D225, FALSE)), "", HLOOKUP(W$1, m_preprocess!$1:$1048576, $D225, FALSE))</f>
        <v>91218.348370000007</v>
      </c>
      <c r="X225">
        <f>IF(ISBLANK(HLOOKUP(X$1, m_preprocess!$1:$1048576, $D225, FALSE)), "", HLOOKUP(X$1, m_preprocess!$1:$1048576, $D225, FALSE))</f>
        <v>102.10475976062932</v>
      </c>
      <c r="Y225">
        <f>IF(ISBLANK(HLOOKUP(Y$1, m_preprocess!$1:$1048576, $D225, FALSE)), "", HLOOKUP(Y$1, m_preprocess!$1:$1048576, $D225, FALSE))</f>
        <v>43.854004118759114</v>
      </c>
      <c r="Z225">
        <f>IF(ISBLANK(HLOOKUP(Z$1, m_preprocess!$1:$1048576, $D225, FALSE)), "", HLOOKUP(Z$1, m_preprocess!$1:$1048576, $D225, FALSE))</f>
        <v>3454.7611955733501</v>
      </c>
      <c r="AA225">
        <f>IF(ISBLANK(HLOOKUP(AA$1, m_preprocess!$1:$1048576, $D225, FALSE)), "", HLOOKUP(AA$1, m_preprocess!$1:$1048576, $D225, FALSE))</f>
        <v>95.267697533071157</v>
      </c>
    </row>
    <row r="226" spans="1:27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88.967125517750901</v>
      </c>
      <c r="F226">
        <f>IF(ISBLANK(HLOOKUP(F$1, m_preprocess!$1:$1048576, $D226, FALSE)), "", HLOOKUP(F$1, m_preprocess!$1:$1048576, $D226, FALSE))</f>
        <v>45.9</v>
      </c>
      <c r="G226">
        <f>IF(ISBLANK(HLOOKUP(G$1, m_preprocess!$1:$1048576, $D226, FALSE)), "", HLOOKUP(G$1, m_preprocess!$1:$1048576, $D226, FALSE))</f>
        <v>59.04206319435</v>
      </c>
      <c r="H226">
        <f>IF(ISBLANK(HLOOKUP(H$1, m_preprocess!$1:$1048576, $D226, FALSE)), "", HLOOKUP(H$1, m_preprocess!$1:$1048576, $D226, FALSE))</f>
        <v>17560.150297602486</v>
      </c>
      <c r="I226">
        <f>IF(ISBLANK(HLOOKUP(I$1, m_preprocess!$1:$1048576, $D226, FALSE)), "", HLOOKUP(I$1, m_preprocess!$1:$1048576, $D226, FALSE))</f>
        <v>65404.561702074265</v>
      </c>
      <c r="J226">
        <f>IF(ISBLANK(HLOOKUP(J$1, m_preprocess!$1:$1048576, $D226, FALSE)), "", HLOOKUP(J$1, m_preprocess!$1:$1048576, $D226, FALSE))</f>
        <v>90.728169384076907</v>
      </c>
      <c r="K226">
        <f>IF(ISBLANK(HLOOKUP(K$1, m_preprocess!$1:$1048576, $D226, FALSE)), "", HLOOKUP(K$1, m_preprocess!$1:$1048576, $D226, FALSE))</f>
        <v>6009.7841879530915</v>
      </c>
      <c r="L226">
        <f>IF(ISBLANK(HLOOKUP(L$1, m_preprocess!$1:$1048576, $D226, FALSE)), "", HLOOKUP(L$1, m_preprocess!$1:$1048576, $D226, FALSE))</f>
        <v>3605.9539664709419</v>
      </c>
      <c r="M226">
        <f>IF(ISBLANK(HLOOKUP(M$1, m_preprocess!$1:$1048576, $D226, FALSE)), "", HLOOKUP(M$1, m_preprocess!$1:$1048576, $D226, FALSE))</f>
        <v>5701.3185772275265</v>
      </c>
      <c r="N226">
        <f>IF(ISBLANK(HLOOKUP(N$1, m_preprocess!$1:$1048576, $D226, FALSE)), "", HLOOKUP(N$1, m_preprocess!$1:$1048576, $D226, FALSE))</f>
        <v>1603.7247434419512</v>
      </c>
      <c r="O226">
        <f>IF(ISBLANK(HLOOKUP(O$1, m_preprocess!$1:$1048576, $D226, FALSE)), "", HLOOKUP(O$1, m_preprocess!$1:$1048576, $D226, FALSE))</f>
        <v>3293.0618051294337</v>
      </c>
      <c r="P226">
        <f>IF(ISBLANK(HLOOKUP(P$1, m_preprocess!$1:$1048576, $D226, FALSE)), "", HLOOKUP(P$1, m_preprocess!$1:$1048576, $D226, FALSE))</f>
        <v>1152.4440814907114</v>
      </c>
      <c r="Q226">
        <f>IF(ISBLANK(HLOOKUP(Q$1, m_preprocess!$1:$1048576, $D226, FALSE)), "", HLOOKUP(Q$1, m_preprocess!$1:$1048576, $D226, FALSE))</f>
        <v>4981.5132850099999</v>
      </c>
      <c r="R226">
        <f>IF(ISBLANK(HLOOKUP(R$1, m_preprocess!$1:$1048576, $D226, FALSE)), "", HLOOKUP(R$1, m_preprocess!$1:$1048576, $D226, FALSE))</f>
        <v>92.375523844149299</v>
      </c>
      <c r="S226">
        <f>IF(ISBLANK(HLOOKUP(S$1, m_preprocess!$1:$1048576, $D226, FALSE)), "", HLOOKUP(S$1, m_preprocess!$1:$1048576, $D226, FALSE))</f>
        <v>83.072409195357096</v>
      </c>
      <c r="T226">
        <f>IF(ISBLANK(HLOOKUP(T$1, m_preprocess!$1:$1048576, $D226, FALSE)), "", HLOOKUP(T$1, m_preprocess!$1:$1048576, $D226, FALSE))</f>
        <v>36595</v>
      </c>
      <c r="U226">
        <f>IF(ISBLANK(HLOOKUP(U$1, m_preprocess!$1:$1048576, $D226, FALSE)), "", HLOOKUP(U$1, m_preprocess!$1:$1048576, $D226, FALSE))</f>
        <v>87.066481909175707</v>
      </c>
      <c r="V226">
        <f>IF(ISBLANK(HLOOKUP(V$1, m_preprocess!$1:$1048576, $D226, FALSE)), "", HLOOKUP(V$1, m_preprocess!$1:$1048576, $D226, FALSE))</f>
        <v>438.1</v>
      </c>
      <c r="W226">
        <f>IF(ISBLANK(HLOOKUP(W$1, m_preprocess!$1:$1048576, $D226, FALSE)), "", HLOOKUP(W$1, m_preprocess!$1:$1048576, $D226, FALSE))</f>
        <v>93334.537100000001</v>
      </c>
      <c r="X226">
        <f>IF(ISBLANK(HLOOKUP(X$1, m_preprocess!$1:$1048576, $D226, FALSE)), "", HLOOKUP(X$1, m_preprocess!$1:$1048576, $D226, FALSE))</f>
        <v>97.610724789512616</v>
      </c>
      <c r="Y226">
        <f>IF(ISBLANK(HLOOKUP(Y$1, m_preprocess!$1:$1048576, $D226, FALSE)), "", HLOOKUP(Y$1, m_preprocess!$1:$1048576, $D226, FALSE))</f>
        <v>42.127857598929403</v>
      </c>
      <c r="Z226">
        <f>IF(ISBLANK(HLOOKUP(Z$1, m_preprocess!$1:$1048576, $D226, FALSE)), "", HLOOKUP(Z$1, m_preprocess!$1:$1048576, $D226, FALSE))</f>
        <v>3256.4768039455721</v>
      </c>
      <c r="AA226">
        <f>IF(ISBLANK(HLOOKUP(AA$1, m_preprocess!$1:$1048576, $D226, FALSE)), "", HLOOKUP(AA$1, m_preprocess!$1:$1048576, $D226, FALSE))</f>
        <v>95.739499463711127</v>
      </c>
    </row>
    <row r="227" spans="1:27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92.914910004950798</v>
      </c>
      <c r="F227">
        <f>IF(ISBLANK(HLOOKUP(F$1, m_preprocess!$1:$1048576, $D227, FALSE)), "", HLOOKUP(F$1, m_preprocess!$1:$1048576, $D227, FALSE))</f>
        <v>42.8</v>
      </c>
      <c r="G227">
        <f>IF(ISBLANK(HLOOKUP(G$1, m_preprocess!$1:$1048576, $D227, FALSE)), "", HLOOKUP(G$1, m_preprocess!$1:$1048576, $D227, FALSE))</f>
        <v>57.406358406835999</v>
      </c>
      <c r="H227">
        <f>IF(ISBLANK(HLOOKUP(H$1, m_preprocess!$1:$1048576, $D227, FALSE)), "", HLOOKUP(H$1, m_preprocess!$1:$1048576, $D227, FALSE))</f>
        <v>17585.975192493934</v>
      </c>
      <c r="I227">
        <f>IF(ISBLANK(HLOOKUP(I$1, m_preprocess!$1:$1048576, $D227, FALSE)), "", HLOOKUP(I$1, m_preprocess!$1:$1048576, $D227, FALSE))</f>
        <v>68018.486858063159</v>
      </c>
      <c r="J227">
        <f>IF(ISBLANK(HLOOKUP(J$1, m_preprocess!$1:$1048576, $D227, FALSE)), "", HLOOKUP(J$1, m_preprocess!$1:$1048576, $D227, FALSE))</f>
        <v>94.749790231897649</v>
      </c>
      <c r="K227">
        <f>IF(ISBLANK(HLOOKUP(K$1, m_preprocess!$1:$1048576, $D227, FALSE)), "", HLOOKUP(K$1, m_preprocess!$1:$1048576, $D227, FALSE))</f>
        <v>6682.66238830773</v>
      </c>
      <c r="L227">
        <f>IF(ISBLANK(HLOOKUP(L$1, m_preprocess!$1:$1048576, $D227, FALSE)), "", HLOOKUP(L$1, m_preprocess!$1:$1048576, $D227, FALSE))</f>
        <v>4183.4267333608796</v>
      </c>
      <c r="M227">
        <f>IF(ISBLANK(HLOOKUP(M$1, m_preprocess!$1:$1048576, $D227, FALSE)), "", HLOOKUP(M$1, m_preprocess!$1:$1048576, $D227, FALSE))</f>
        <v>5267.1225848475078</v>
      </c>
      <c r="N227">
        <f>IF(ISBLANK(HLOOKUP(N$1, m_preprocess!$1:$1048576, $D227, FALSE)), "", HLOOKUP(N$1, m_preprocess!$1:$1048576, $D227, FALSE))</f>
        <v>1493.4294102181002</v>
      </c>
      <c r="O227">
        <f>IF(ISBLANK(HLOOKUP(O$1, m_preprocess!$1:$1048576, $D227, FALSE)), "", HLOOKUP(O$1, m_preprocess!$1:$1048576, $D227, FALSE))</f>
        <v>2954.5115372755672</v>
      </c>
      <c r="P227">
        <f>IF(ISBLANK(HLOOKUP(P$1, m_preprocess!$1:$1048576, $D227, FALSE)), "", HLOOKUP(P$1, m_preprocess!$1:$1048576, $D227, FALSE))</f>
        <v>1131.7747669105045</v>
      </c>
      <c r="Q227">
        <f>IF(ISBLANK(HLOOKUP(Q$1, m_preprocess!$1:$1048576, $D227, FALSE)), "", HLOOKUP(Q$1, m_preprocess!$1:$1048576, $D227, FALSE))</f>
        <v>5258.5330000000004</v>
      </c>
      <c r="R227">
        <f>IF(ISBLANK(HLOOKUP(R$1, m_preprocess!$1:$1048576, $D227, FALSE)), "", HLOOKUP(R$1, m_preprocess!$1:$1048576, $D227, FALSE))</f>
        <v>96.569620316345393</v>
      </c>
      <c r="S227">
        <f>IF(ISBLANK(HLOOKUP(S$1, m_preprocess!$1:$1048576, $D227, FALSE)), "", HLOOKUP(S$1, m_preprocess!$1:$1048576, $D227, FALSE))</f>
        <v>83.562421071261653</v>
      </c>
      <c r="T227">
        <f>IF(ISBLANK(HLOOKUP(T$1, m_preprocess!$1:$1048576, $D227, FALSE)), "", HLOOKUP(T$1, m_preprocess!$1:$1048576, $D227, FALSE))</f>
        <v>26412</v>
      </c>
      <c r="U227">
        <f>IF(ISBLANK(HLOOKUP(U$1, m_preprocess!$1:$1048576, $D227, FALSE)), "", HLOOKUP(U$1, m_preprocess!$1:$1048576, $D227, FALSE))</f>
        <v>90.798648811124494</v>
      </c>
      <c r="V227">
        <f>IF(ISBLANK(HLOOKUP(V$1, m_preprocess!$1:$1048576, $D227, FALSE)), "", HLOOKUP(V$1, m_preprocess!$1:$1048576, $D227, FALSE))</f>
        <v>469.5</v>
      </c>
      <c r="W227">
        <f>IF(ISBLANK(HLOOKUP(W$1, m_preprocess!$1:$1048576, $D227, FALSE)), "", HLOOKUP(W$1, m_preprocess!$1:$1048576, $D227, FALSE))</f>
        <v>93469.436019999994</v>
      </c>
      <c r="X227">
        <f>IF(ISBLANK(HLOOKUP(X$1, m_preprocess!$1:$1048576, $D227, FALSE)), "", HLOOKUP(X$1, m_preprocess!$1:$1048576, $D227, FALSE))</f>
        <v>91.223026325169798</v>
      </c>
      <c r="Y227">
        <f>IF(ISBLANK(HLOOKUP(Y$1, m_preprocess!$1:$1048576, $D227, FALSE)), "", HLOOKUP(Y$1, m_preprocess!$1:$1048576, $D227, FALSE))</f>
        <v>41.738326354569807</v>
      </c>
      <c r="Z227">
        <f>IF(ISBLANK(HLOOKUP(Z$1, m_preprocess!$1:$1048576, $D227, FALSE)), "", HLOOKUP(Z$1, m_preprocess!$1:$1048576, $D227, FALSE))</f>
        <v>1150.9943138915601</v>
      </c>
      <c r="AA227">
        <f>IF(ISBLANK(HLOOKUP(AA$1, m_preprocess!$1:$1048576, $D227, FALSE)), "", HLOOKUP(AA$1, m_preprocess!$1:$1048576, $D227, FALSE))</f>
        <v>96.202228280300332</v>
      </c>
    </row>
    <row r="228" spans="1:27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95.981833859920599</v>
      </c>
      <c r="F228">
        <f>IF(ISBLANK(HLOOKUP(F$1, m_preprocess!$1:$1048576, $D228, FALSE)), "", HLOOKUP(F$1, m_preprocess!$1:$1048576, $D228, FALSE))</f>
        <v>46</v>
      </c>
      <c r="G228">
        <f>IF(ISBLANK(HLOOKUP(G$1, m_preprocess!$1:$1048576, $D228, FALSE)), "", HLOOKUP(G$1, m_preprocess!$1:$1048576, $D228, FALSE))</f>
        <v>58.029246669307</v>
      </c>
      <c r="H228">
        <f>IF(ISBLANK(HLOOKUP(H$1, m_preprocess!$1:$1048576, $D228, FALSE)), "", HLOOKUP(H$1, m_preprocess!$1:$1048576, $D228, FALSE))</f>
        <v>17414.025112777876</v>
      </c>
      <c r="I228">
        <f>IF(ISBLANK(HLOOKUP(I$1, m_preprocess!$1:$1048576, $D228, FALSE)), "", HLOOKUP(I$1, m_preprocess!$1:$1048576, $D228, FALSE))</f>
        <v>68343.810918235147</v>
      </c>
      <c r="J228">
        <f>IF(ISBLANK(HLOOKUP(J$1, m_preprocess!$1:$1048576, $D228, FALSE)), "", HLOOKUP(J$1, m_preprocess!$1:$1048576, $D228, FALSE))</f>
        <v>93.967450568082583</v>
      </c>
      <c r="K228">
        <f>IF(ISBLANK(HLOOKUP(K$1, m_preprocess!$1:$1048576, $D228, FALSE)), "", HLOOKUP(K$1, m_preprocess!$1:$1048576, $D228, FALSE))</f>
        <v>6692.152783895519</v>
      </c>
      <c r="L228">
        <f>IF(ISBLANK(HLOOKUP(L$1, m_preprocess!$1:$1048576, $D228, FALSE)), "", HLOOKUP(L$1, m_preprocess!$1:$1048576, $D228, FALSE))</f>
        <v>4067.6583123621563</v>
      </c>
      <c r="M228">
        <f>IF(ISBLANK(HLOOKUP(M$1, m_preprocess!$1:$1048576, $D228, FALSE)), "", HLOOKUP(M$1, m_preprocess!$1:$1048576, $D228, FALSE))</f>
        <v>5897.4345030768027</v>
      </c>
      <c r="N228">
        <f>IF(ISBLANK(HLOOKUP(N$1, m_preprocess!$1:$1048576, $D228, FALSE)), "", HLOOKUP(N$1, m_preprocess!$1:$1048576, $D228, FALSE))</f>
        <v>1524.5407206751383</v>
      </c>
      <c r="O228">
        <f>IF(ISBLANK(HLOOKUP(O$1, m_preprocess!$1:$1048576, $D228, FALSE)), "", HLOOKUP(O$1, m_preprocess!$1:$1048576, $D228, FALSE))</f>
        <v>3325.7324963681044</v>
      </c>
      <c r="P228">
        <f>IF(ISBLANK(HLOOKUP(P$1, m_preprocess!$1:$1048576, $D228, FALSE)), "", HLOOKUP(P$1, m_preprocess!$1:$1048576, $D228, FALSE))</f>
        <v>1402.9107314414609</v>
      </c>
      <c r="Q228">
        <f>IF(ISBLANK(HLOOKUP(Q$1, m_preprocess!$1:$1048576, $D228, FALSE)), "", HLOOKUP(Q$1, m_preprocess!$1:$1048576, $D228, FALSE))</f>
        <v>5262.4462199999998</v>
      </c>
      <c r="R228">
        <f>IF(ISBLANK(HLOOKUP(R$1, m_preprocess!$1:$1048576, $D228, FALSE)), "", HLOOKUP(R$1, m_preprocess!$1:$1048576, $D228, FALSE))</f>
        <v>97.461693427400505</v>
      </c>
      <c r="S228">
        <f>IF(ISBLANK(HLOOKUP(S$1, m_preprocess!$1:$1048576, $D228, FALSE)), "", HLOOKUP(S$1, m_preprocess!$1:$1048576, $D228, FALSE))</f>
        <v>81.666103790742127</v>
      </c>
      <c r="T228">
        <f>IF(ISBLANK(HLOOKUP(T$1, m_preprocess!$1:$1048576, $D228, FALSE)), "", HLOOKUP(T$1, m_preprocess!$1:$1048576, $D228, FALSE))</f>
        <v>28384</v>
      </c>
      <c r="U228">
        <f>IF(ISBLANK(HLOOKUP(U$1, m_preprocess!$1:$1048576, $D228, FALSE)), "", HLOOKUP(U$1, m_preprocess!$1:$1048576, $D228, FALSE))</f>
        <v>81.141237918465393</v>
      </c>
      <c r="V228">
        <f>IF(ISBLANK(HLOOKUP(V$1, m_preprocess!$1:$1048576, $D228, FALSE)), "", HLOOKUP(V$1, m_preprocess!$1:$1048576, $D228, FALSE))</f>
        <v>463.7</v>
      </c>
      <c r="W228">
        <f>IF(ISBLANK(HLOOKUP(W$1, m_preprocess!$1:$1048576, $D228, FALSE)), "", HLOOKUP(W$1, m_preprocess!$1:$1048576, $D228, FALSE))</f>
        <v>94898.394260000001</v>
      </c>
      <c r="X228">
        <f>IF(ISBLANK(HLOOKUP(X$1, m_preprocess!$1:$1048576, $D228, FALSE)), "", HLOOKUP(X$1, m_preprocess!$1:$1048576, $D228, FALSE))</f>
        <v>92.41353876928703</v>
      </c>
      <c r="Y228">
        <f>IF(ISBLANK(HLOOKUP(Y$1, m_preprocess!$1:$1048576, $D228, FALSE)), "", HLOOKUP(Y$1, m_preprocess!$1:$1048576, $D228, FALSE))</f>
        <v>43.723124803434658</v>
      </c>
      <c r="Z228">
        <f>IF(ISBLANK(HLOOKUP(Z$1, m_preprocess!$1:$1048576, $D228, FALSE)), "", HLOOKUP(Z$1, m_preprocess!$1:$1048576, $D228, FALSE))</f>
        <v>-3654.1305533803697</v>
      </c>
      <c r="AA228">
        <f>IF(ISBLANK(HLOOKUP(AA$1, m_preprocess!$1:$1048576, $D228, FALSE)), "", HLOOKUP(AA$1, m_preprocess!$1:$1048576, $D228, FALSE))</f>
        <v>96.510714158026474</v>
      </c>
    </row>
    <row r="229" spans="1:27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103.328687246046</v>
      </c>
      <c r="F229">
        <f>IF(ISBLANK(HLOOKUP(F$1, m_preprocess!$1:$1048576, $D229, FALSE)), "", HLOOKUP(F$1, m_preprocess!$1:$1048576, $D229, FALSE))</f>
        <v>44.8</v>
      </c>
      <c r="G229">
        <f>IF(ISBLANK(HLOOKUP(G$1, m_preprocess!$1:$1048576, $D229, FALSE)), "", HLOOKUP(G$1, m_preprocess!$1:$1048576, $D229, FALSE))</f>
        <v>54.809890557103401</v>
      </c>
      <c r="H229">
        <f>IF(ISBLANK(HLOOKUP(H$1, m_preprocess!$1:$1048576, $D229, FALSE)), "", HLOOKUP(H$1, m_preprocess!$1:$1048576, $D229, FALSE))</f>
        <v>18546.872776117074</v>
      </c>
      <c r="I229">
        <f>IF(ISBLANK(HLOOKUP(I$1, m_preprocess!$1:$1048576, $D229, FALSE)), "", HLOOKUP(I$1, m_preprocess!$1:$1048576, $D229, FALSE))</f>
        <v>68943.026088165498</v>
      </c>
      <c r="J229">
        <f>IF(ISBLANK(HLOOKUP(J$1, m_preprocess!$1:$1048576, $D229, FALSE)), "", HLOOKUP(J$1, m_preprocess!$1:$1048576, $D229, FALSE))</f>
        <v>93.63546176444612</v>
      </c>
      <c r="K229">
        <f>IF(ISBLANK(HLOOKUP(K$1, m_preprocess!$1:$1048576, $D229, FALSE)), "", HLOOKUP(K$1, m_preprocess!$1:$1048576, $D229, FALSE))</f>
        <v>7105.7952522470187</v>
      </c>
      <c r="L229">
        <f>IF(ISBLANK(HLOOKUP(L$1, m_preprocess!$1:$1048576, $D229, FALSE)), "", HLOOKUP(L$1, m_preprocess!$1:$1048576, $D229, FALSE))</f>
        <v>4462.3698103558727</v>
      </c>
      <c r="M229">
        <f>IF(ISBLANK(HLOOKUP(M$1, m_preprocess!$1:$1048576, $D229, FALSE)), "", HLOOKUP(M$1, m_preprocess!$1:$1048576, $D229, FALSE))</f>
        <v>5580.783215947863</v>
      </c>
      <c r="N229">
        <f>IF(ISBLANK(HLOOKUP(N$1, m_preprocess!$1:$1048576, $D229, FALSE)), "", HLOOKUP(N$1, m_preprocess!$1:$1048576, $D229, FALSE))</f>
        <v>1412.1839418220015</v>
      </c>
      <c r="O229">
        <f>IF(ISBLANK(HLOOKUP(O$1, m_preprocess!$1:$1048576, $D229, FALSE)), "", HLOOKUP(O$1, m_preprocess!$1:$1048576, $D229, FALSE))</f>
        <v>3174.9822081121347</v>
      </c>
      <c r="P229">
        <f>IF(ISBLANK(HLOOKUP(P$1, m_preprocess!$1:$1048576, $D229, FALSE)), "", HLOOKUP(P$1, m_preprocess!$1:$1048576, $D229, FALSE))</f>
        <v>1333.4895218937988</v>
      </c>
      <c r="Q229">
        <f>IF(ISBLANK(HLOOKUP(Q$1, m_preprocess!$1:$1048576, $D229, FALSE)), "", HLOOKUP(Q$1, m_preprocess!$1:$1048576, $D229, FALSE))</f>
        <v>5594.9859900000001</v>
      </c>
      <c r="R229">
        <f>IF(ISBLANK(HLOOKUP(R$1, m_preprocess!$1:$1048576, $D229, FALSE)), "", HLOOKUP(R$1, m_preprocess!$1:$1048576, $D229, FALSE))</f>
        <v>103.76742338719799</v>
      </c>
      <c r="S229">
        <f>IF(ISBLANK(HLOOKUP(S$1, m_preprocess!$1:$1048576, $D229, FALSE)), "", HLOOKUP(S$1, m_preprocess!$1:$1048576, $D229, FALSE))</f>
        <v>109.38670309924325</v>
      </c>
      <c r="T229">
        <f>IF(ISBLANK(HLOOKUP(T$1, m_preprocess!$1:$1048576, $D229, FALSE)), "", HLOOKUP(T$1, m_preprocess!$1:$1048576, $D229, FALSE))</f>
        <v>30937</v>
      </c>
      <c r="U229">
        <f>IF(ISBLANK(HLOOKUP(U$1, m_preprocess!$1:$1048576, $D229, FALSE)), "", HLOOKUP(U$1, m_preprocess!$1:$1048576, $D229, FALSE))</f>
        <v>111.09438532499701</v>
      </c>
      <c r="V229">
        <f>IF(ISBLANK(HLOOKUP(V$1, m_preprocess!$1:$1048576, $D229, FALSE)), "", HLOOKUP(V$1, m_preprocess!$1:$1048576, $D229, FALSE))</f>
        <v>520.70000000000005</v>
      </c>
      <c r="W229">
        <f>IF(ISBLANK(HLOOKUP(W$1, m_preprocess!$1:$1048576, $D229, FALSE)), "", HLOOKUP(W$1, m_preprocess!$1:$1048576, $D229, FALSE))</f>
        <v>95128.425889999999</v>
      </c>
      <c r="X229">
        <f>IF(ISBLANK(HLOOKUP(X$1, m_preprocess!$1:$1048576, $D229, FALSE)), "", HLOOKUP(X$1, m_preprocess!$1:$1048576, $D229, FALSE))</f>
        <v>92.752859733211437</v>
      </c>
      <c r="Y229">
        <f>IF(ISBLANK(HLOOKUP(Y$1, m_preprocess!$1:$1048576, $D229, FALSE)), "", HLOOKUP(Y$1, m_preprocess!$1:$1048576, $D229, FALSE))</f>
        <v>42.821009484498511</v>
      </c>
      <c r="Z229">
        <f>IF(ISBLANK(HLOOKUP(Z$1, m_preprocess!$1:$1048576, $D229, FALSE)), "", HLOOKUP(Z$1, m_preprocess!$1:$1048576, $D229, FALSE))</f>
        <v>7672.7427052384301</v>
      </c>
      <c r="AA229">
        <f>IF(ISBLANK(HLOOKUP(AA$1, m_preprocess!$1:$1048576, $D229, FALSE)), "", HLOOKUP(AA$1, m_preprocess!$1:$1048576, $D229, FALSE))</f>
        <v>97.100466571326422</v>
      </c>
    </row>
    <row r="230" spans="1:27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92.094080042946501</v>
      </c>
      <c r="F230">
        <f>IF(ISBLANK(HLOOKUP(F$1, m_preprocess!$1:$1048576, $D230, FALSE)), "", HLOOKUP(F$1, m_preprocess!$1:$1048576, $D230, FALSE))</f>
        <v>48.7</v>
      </c>
      <c r="G230">
        <f>IF(ISBLANK(HLOOKUP(G$1, m_preprocess!$1:$1048576, $D230, FALSE)), "", HLOOKUP(G$1, m_preprocess!$1:$1048576, $D230, FALSE))</f>
        <v>59.511278276059898</v>
      </c>
      <c r="H230">
        <f>IF(ISBLANK(HLOOKUP(H$1, m_preprocess!$1:$1048576, $D230, FALSE)), "", HLOOKUP(H$1, m_preprocess!$1:$1048576, $D230, FALSE))</f>
        <v>18715.698051753505</v>
      </c>
      <c r="I230">
        <f>IF(ISBLANK(HLOOKUP(I$1, m_preprocess!$1:$1048576, $D230, FALSE)), "", HLOOKUP(I$1, m_preprocess!$1:$1048576, $D230, FALSE))</f>
        <v>70562.738950995554</v>
      </c>
      <c r="J230">
        <f>IF(ISBLANK(HLOOKUP(J$1, m_preprocess!$1:$1048576, $D230, FALSE)), "", HLOOKUP(J$1, m_preprocess!$1:$1048576, $D230, FALSE))</f>
        <v>91.169955467226018</v>
      </c>
      <c r="K230">
        <f>IF(ISBLANK(HLOOKUP(K$1, m_preprocess!$1:$1048576, $D230, FALSE)), "", HLOOKUP(K$1, m_preprocess!$1:$1048576, $D230, FALSE))</f>
        <v>6207.4786115423449</v>
      </c>
      <c r="L230">
        <f>IF(ISBLANK(HLOOKUP(L$1, m_preprocess!$1:$1048576, $D230, FALSE)), "", HLOOKUP(L$1, m_preprocess!$1:$1048576, $D230, FALSE))</f>
        <v>3464.8412726566448</v>
      </c>
      <c r="M230">
        <f>IF(ISBLANK(HLOOKUP(M$1, m_preprocess!$1:$1048576, $D230, FALSE)), "", HLOOKUP(M$1, m_preprocess!$1:$1048576, $D230, FALSE))</f>
        <v>5120.3149278125611</v>
      </c>
      <c r="N230">
        <f>IF(ISBLANK(HLOOKUP(N$1, m_preprocess!$1:$1048576, $D230, FALSE)), "", HLOOKUP(N$1, m_preprocess!$1:$1048576, $D230, FALSE))</f>
        <v>1376.6482218028771</v>
      </c>
      <c r="O230">
        <f>IF(ISBLANK(HLOOKUP(O$1, m_preprocess!$1:$1048576, $D230, FALSE)), "", HLOOKUP(O$1, m_preprocess!$1:$1048576, $D230, FALSE))</f>
        <v>3140.4964721383499</v>
      </c>
      <c r="P230">
        <f>IF(ISBLANK(HLOOKUP(P$1, m_preprocess!$1:$1048576, $D230, FALSE)), "", HLOOKUP(P$1, m_preprocess!$1:$1048576, $D230, FALSE))</f>
        <v>907.73689028887543</v>
      </c>
      <c r="Q230">
        <f>IF(ISBLANK(HLOOKUP(Q$1, m_preprocess!$1:$1048576, $D230, FALSE)), "", HLOOKUP(Q$1, m_preprocess!$1:$1048576, $D230, FALSE))</f>
        <v>5580.1862099999998</v>
      </c>
      <c r="R230">
        <f>IF(ISBLANK(HLOOKUP(R$1, m_preprocess!$1:$1048576, $D230, FALSE)), "", HLOOKUP(R$1, m_preprocess!$1:$1048576, $D230, FALSE))</f>
        <v>93.912823491525202</v>
      </c>
      <c r="S230">
        <f>IF(ISBLANK(HLOOKUP(S$1, m_preprocess!$1:$1048576, $D230, FALSE)), "", HLOOKUP(S$1, m_preprocess!$1:$1048576, $D230, FALSE))</f>
        <v>80.81184421936301</v>
      </c>
      <c r="T230">
        <f>IF(ISBLANK(HLOOKUP(T$1, m_preprocess!$1:$1048576, $D230, FALSE)), "", HLOOKUP(T$1, m_preprocess!$1:$1048576, $D230, FALSE))</f>
        <v>27513</v>
      </c>
      <c r="U230">
        <f>IF(ISBLANK(HLOOKUP(U$1, m_preprocess!$1:$1048576, $D230, FALSE)), "", HLOOKUP(U$1, m_preprocess!$1:$1048576, $D230, FALSE))</f>
        <v>83.855461345457201</v>
      </c>
      <c r="V230">
        <f>IF(ISBLANK(HLOOKUP(V$1, m_preprocess!$1:$1048576, $D230, FALSE)), "", HLOOKUP(V$1, m_preprocess!$1:$1048576, $D230, FALSE))</f>
        <v>431</v>
      </c>
      <c r="W230">
        <f>IF(ISBLANK(HLOOKUP(W$1, m_preprocess!$1:$1048576, $D230, FALSE)), "", HLOOKUP(W$1, m_preprocess!$1:$1048576, $D230, FALSE))</f>
        <v>95323.113589999994</v>
      </c>
      <c r="X230">
        <f>IF(ISBLANK(HLOOKUP(X$1, m_preprocess!$1:$1048576, $D230, FALSE)), "", HLOOKUP(X$1, m_preprocess!$1:$1048576, $D230, FALSE))</f>
        <v>95.119251377974095</v>
      </c>
      <c r="Y230">
        <f>IF(ISBLANK(HLOOKUP(Y$1, m_preprocess!$1:$1048576, $D230, FALSE)), "", HLOOKUP(Y$1, m_preprocess!$1:$1048576, $D230, FALSE))</f>
        <v>43.420227922206259</v>
      </c>
      <c r="Z230">
        <f>IF(ISBLANK(HLOOKUP(Z$1, m_preprocess!$1:$1048576, $D230, FALSE)), "", HLOOKUP(Z$1, m_preprocess!$1:$1048576, $D230, FALSE))</f>
        <v>-2648.888814926755</v>
      </c>
      <c r="AA230">
        <f>IF(ISBLANK(HLOOKUP(AA$1, m_preprocess!$1:$1048576, $D230, FALSE)), "", HLOOKUP(AA$1, m_preprocess!$1:$1048576, $D230, FALSE))</f>
        <v>97.182124597783343</v>
      </c>
    </row>
    <row r="231" spans="1:27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87.021536773329402</v>
      </c>
      <c r="F231">
        <f>IF(ISBLANK(HLOOKUP(F$1, m_preprocess!$1:$1048576, $D231, FALSE)), "", HLOOKUP(F$1, m_preprocess!$1:$1048576, $D231, FALSE))</f>
        <v>49.6</v>
      </c>
      <c r="G231">
        <f>IF(ISBLANK(HLOOKUP(G$1, m_preprocess!$1:$1048576, $D231, FALSE)), "", HLOOKUP(G$1, m_preprocess!$1:$1048576, $D231, FALSE))</f>
        <v>61.174619742224699</v>
      </c>
      <c r="H231">
        <f>IF(ISBLANK(HLOOKUP(H$1, m_preprocess!$1:$1048576, $D231, FALSE)), "", HLOOKUP(H$1, m_preprocess!$1:$1048576, $D231, FALSE))</f>
        <v>18179.079651379303</v>
      </c>
      <c r="I231">
        <f>IF(ISBLANK(HLOOKUP(I$1, m_preprocess!$1:$1048576, $D231, FALSE)), "", HLOOKUP(I$1, m_preprocess!$1:$1048576, $D231, FALSE))</f>
        <v>69236.542481650322</v>
      </c>
      <c r="J231">
        <f>IF(ISBLANK(HLOOKUP(J$1, m_preprocess!$1:$1048576, $D231, FALSE)), "", HLOOKUP(J$1, m_preprocess!$1:$1048576, $D231, FALSE))</f>
        <v>88.074931265215056</v>
      </c>
      <c r="K231">
        <f>IF(ISBLANK(HLOOKUP(K$1, m_preprocess!$1:$1048576, $D231, FALSE)), "", HLOOKUP(K$1, m_preprocess!$1:$1048576, $D231, FALSE))</f>
        <v>5895.7774287212696</v>
      </c>
      <c r="L231">
        <f>IF(ISBLANK(HLOOKUP(L$1, m_preprocess!$1:$1048576, $D231, FALSE)), "", HLOOKUP(L$1, m_preprocess!$1:$1048576, $D231, FALSE))</f>
        <v>3475.2015311185323</v>
      </c>
      <c r="M231">
        <f>IF(ISBLANK(HLOOKUP(M$1, m_preprocess!$1:$1048576, $D231, FALSE)), "", HLOOKUP(M$1, m_preprocess!$1:$1048576, $D231, FALSE))</f>
        <v>5070.0139210269836</v>
      </c>
      <c r="N231">
        <f>IF(ISBLANK(HLOOKUP(N$1, m_preprocess!$1:$1048576, $D231, FALSE)), "", HLOOKUP(N$1, m_preprocess!$1:$1048576, $D231, FALSE))</f>
        <v>1402.457053218282</v>
      </c>
      <c r="O231">
        <f>IF(ISBLANK(HLOOKUP(O$1, m_preprocess!$1:$1048576, $D231, FALSE)), "", HLOOKUP(O$1, m_preprocess!$1:$1048576, $D231, FALSE))</f>
        <v>3057.3537420166358</v>
      </c>
      <c r="P231">
        <f>IF(ISBLANK(HLOOKUP(P$1, m_preprocess!$1:$1048576, $D231, FALSE)), "", HLOOKUP(P$1, m_preprocess!$1:$1048576, $D231, FALSE))</f>
        <v>925.71620024537538</v>
      </c>
      <c r="Q231">
        <f>IF(ISBLANK(HLOOKUP(Q$1, m_preprocess!$1:$1048576, $D231, FALSE)), "", HLOOKUP(Q$1, m_preprocess!$1:$1048576, $D231, FALSE))</f>
        <v>5289.1265919999996</v>
      </c>
      <c r="R231">
        <f>IF(ISBLANK(HLOOKUP(R$1, m_preprocess!$1:$1048576, $D231, FALSE)), "", HLOOKUP(R$1, m_preprocess!$1:$1048576, $D231, FALSE))</f>
        <v>90.176987437017701</v>
      </c>
      <c r="S231">
        <f>IF(ISBLANK(HLOOKUP(S$1, m_preprocess!$1:$1048576, $D231, FALSE)), "", HLOOKUP(S$1, m_preprocess!$1:$1048576, $D231, FALSE))</f>
        <v>80.255590498139185</v>
      </c>
      <c r="T231">
        <f>IF(ISBLANK(HLOOKUP(T$1, m_preprocess!$1:$1048576, $D231, FALSE)), "", HLOOKUP(T$1, m_preprocess!$1:$1048576, $D231, FALSE))</f>
        <v>23701</v>
      </c>
      <c r="U231">
        <f>IF(ISBLANK(HLOOKUP(U$1, m_preprocess!$1:$1048576, $D231, FALSE)), "", HLOOKUP(U$1, m_preprocess!$1:$1048576, $D231, FALSE))</f>
        <v>85.434355312978298</v>
      </c>
      <c r="V231">
        <f>IF(ISBLANK(HLOOKUP(V$1, m_preprocess!$1:$1048576, $D231, FALSE)), "", HLOOKUP(V$1, m_preprocess!$1:$1048576, $D231, FALSE))</f>
        <v>405.8</v>
      </c>
      <c r="W231">
        <f>IF(ISBLANK(HLOOKUP(W$1, m_preprocess!$1:$1048576, $D231, FALSE)), "", HLOOKUP(W$1, m_preprocess!$1:$1048576, $D231, FALSE))</f>
        <v>95700.560310000001</v>
      </c>
      <c r="X231">
        <f>IF(ISBLANK(HLOOKUP(X$1, m_preprocess!$1:$1048576, $D231, FALSE)), "", HLOOKUP(X$1, m_preprocess!$1:$1048576, $D231, FALSE))</f>
        <v>98.459611490620532</v>
      </c>
      <c r="Y231">
        <f>IF(ISBLANK(HLOOKUP(Y$1, m_preprocess!$1:$1048576, $D231, FALSE)), "", HLOOKUP(Y$1, m_preprocess!$1:$1048576, $D231, FALSE))</f>
        <v>45.626734367408496</v>
      </c>
      <c r="Z231">
        <f>IF(ISBLANK(HLOOKUP(Z$1, m_preprocess!$1:$1048576, $D231, FALSE)), "", HLOOKUP(Z$1, m_preprocess!$1:$1048576, $D231, FALSE))</f>
        <v>1245.81894180114</v>
      </c>
      <c r="AA231">
        <f>IF(ISBLANK(HLOOKUP(AA$1, m_preprocess!$1:$1048576, $D231, FALSE)), "", HLOOKUP(AA$1, m_preprocess!$1:$1048576, $D231, FALSE))</f>
        <v>97.563195387915627</v>
      </c>
    </row>
    <row r="232" spans="1:27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98.082013487866604</v>
      </c>
      <c r="F232">
        <f>IF(ISBLANK(HLOOKUP(F$1, m_preprocess!$1:$1048576, $D232, FALSE)), "", HLOOKUP(F$1, m_preprocess!$1:$1048576, $D232, FALSE))</f>
        <v>46.2</v>
      </c>
      <c r="G232">
        <f>IF(ISBLANK(HLOOKUP(G$1, m_preprocess!$1:$1048576, $D232, FALSE)), "", HLOOKUP(G$1, m_preprocess!$1:$1048576, $D232, FALSE))</f>
        <v>62.040746592298198</v>
      </c>
      <c r="H232">
        <f>IF(ISBLANK(HLOOKUP(H$1, m_preprocess!$1:$1048576, $D232, FALSE)), "", HLOOKUP(H$1, m_preprocess!$1:$1048576, $D232, FALSE))</f>
        <v>18280.651136456039</v>
      </c>
      <c r="I232">
        <f>IF(ISBLANK(HLOOKUP(I$1, m_preprocess!$1:$1048576, $D232, FALSE)), "", HLOOKUP(I$1, m_preprocess!$1:$1048576, $D232, FALSE))</f>
        <v>70103.771568950469</v>
      </c>
      <c r="J232">
        <f>IF(ISBLANK(HLOOKUP(J$1, m_preprocess!$1:$1048576, $D232, FALSE)), "", HLOOKUP(J$1, m_preprocess!$1:$1048576, $D232, FALSE))</f>
        <v>88.570989027865437</v>
      </c>
      <c r="K232">
        <f>IF(ISBLANK(HLOOKUP(K$1, m_preprocess!$1:$1048576, $D232, FALSE)), "", HLOOKUP(K$1, m_preprocess!$1:$1048576, $D232, FALSE))</f>
        <v>6549.5288534408519</v>
      </c>
      <c r="L232">
        <f>IF(ISBLANK(HLOOKUP(L$1, m_preprocess!$1:$1048576, $D232, FALSE)), "", HLOOKUP(L$1, m_preprocess!$1:$1048576, $D232, FALSE))</f>
        <v>3607.9984210124571</v>
      </c>
      <c r="M232">
        <f>IF(ISBLANK(HLOOKUP(M$1, m_preprocess!$1:$1048576, $D232, FALSE)), "", HLOOKUP(M$1, m_preprocess!$1:$1048576, $D232, FALSE))</f>
        <v>5479.7359726421928</v>
      </c>
      <c r="N232">
        <f>IF(ISBLANK(HLOOKUP(N$1, m_preprocess!$1:$1048576, $D232, FALSE)), "", HLOOKUP(N$1, m_preprocess!$1:$1048576, $D232, FALSE))</f>
        <v>1353.8882538786715</v>
      </c>
      <c r="O232">
        <f>IF(ISBLANK(HLOOKUP(O$1, m_preprocess!$1:$1048576, $D232, FALSE)), "", HLOOKUP(O$1, m_preprocess!$1:$1048576, $D232, FALSE))</f>
        <v>3400.7608068077097</v>
      </c>
      <c r="P232">
        <f>IF(ISBLANK(HLOOKUP(P$1, m_preprocess!$1:$1048576, $D232, FALSE)), "", HLOOKUP(P$1, m_preprocess!$1:$1048576, $D232, FALSE))</f>
        <v>1060.8627800018096</v>
      </c>
      <c r="Q232">
        <f>IF(ISBLANK(HLOOKUP(Q$1, m_preprocess!$1:$1048576, $D232, FALSE)), "", HLOOKUP(Q$1, m_preprocess!$1:$1048576, $D232, FALSE))</f>
        <v>5671.1519500000004</v>
      </c>
      <c r="R232">
        <f>IF(ISBLANK(HLOOKUP(R$1, m_preprocess!$1:$1048576, $D232, FALSE)), "", HLOOKUP(R$1, m_preprocess!$1:$1048576, $D232, FALSE))</f>
        <v>100.088050429753</v>
      </c>
      <c r="S232">
        <f>IF(ISBLANK(HLOOKUP(S$1, m_preprocess!$1:$1048576, $D232, FALSE)), "", HLOOKUP(S$1, m_preprocess!$1:$1048576, $D232, FALSE))</f>
        <v>87.76364018815103</v>
      </c>
      <c r="T232">
        <f>IF(ISBLANK(HLOOKUP(T$1, m_preprocess!$1:$1048576, $D232, FALSE)), "", HLOOKUP(T$1, m_preprocess!$1:$1048576, $D232, FALSE))</f>
        <v>26245</v>
      </c>
      <c r="U232">
        <f>IF(ISBLANK(HLOOKUP(U$1, m_preprocess!$1:$1048576, $D232, FALSE)), "", HLOOKUP(U$1, m_preprocess!$1:$1048576, $D232, FALSE))</f>
        <v>93.433518800164293</v>
      </c>
      <c r="V232">
        <f>IF(ISBLANK(HLOOKUP(V$1, m_preprocess!$1:$1048576, $D232, FALSE)), "", HLOOKUP(V$1, m_preprocess!$1:$1048576, $D232, FALSE))</f>
        <v>441.9</v>
      </c>
      <c r="W232">
        <f>IF(ISBLANK(HLOOKUP(W$1, m_preprocess!$1:$1048576, $D232, FALSE)), "", HLOOKUP(W$1, m_preprocess!$1:$1048576, $D232, FALSE))</f>
        <v>97282.014169999995</v>
      </c>
      <c r="X232">
        <f>IF(ISBLANK(HLOOKUP(X$1, m_preprocess!$1:$1048576, $D232, FALSE)), "", HLOOKUP(X$1, m_preprocess!$1:$1048576, $D232, FALSE))</f>
        <v>97.783854956244113</v>
      </c>
      <c r="Y232">
        <f>IF(ISBLANK(HLOOKUP(Y$1, m_preprocess!$1:$1048576, $D232, FALSE)), "", HLOOKUP(Y$1, m_preprocess!$1:$1048576, $D232, FALSE))</f>
        <v>46.894905131218685</v>
      </c>
      <c r="Z232">
        <f>IF(ISBLANK(HLOOKUP(Z$1, m_preprocess!$1:$1048576, $D232, FALSE)), "", HLOOKUP(Z$1, m_preprocess!$1:$1048576, $D232, FALSE))</f>
        <v>-448.24082965195998</v>
      </c>
      <c r="AA232">
        <f>IF(ISBLANK(HLOOKUP(AA$1, m_preprocess!$1:$1048576, $D232, FALSE)), "", HLOOKUP(AA$1, m_preprocess!$1:$1048576, $D232, FALSE))</f>
        <v>97.717438326778705</v>
      </c>
    </row>
    <row r="233" spans="1:27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94.731697081649301</v>
      </c>
      <c r="F233">
        <f>IF(ISBLANK(HLOOKUP(F$1, m_preprocess!$1:$1048576, $D233, FALSE)), "", HLOOKUP(F$1, m_preprocess!$1:$1048576, $D233, FALSE))</f>
        <v>46.5</v>
      </c>
      <c r="G233">
        <f>IF(ISBLANK(HLOOKUP(G$1, m_preprocess!$1:$1048576, $D233, FALSE)), "", HLOOKUP(G$1, m_preprocess!$1:$1048576, $D233, FALSE))</f>
        <v>60.751308865368301</v>
      </c>
      <c r="H233">
        <f>IF(ISBLANK(HLOOKUP(H$1, m_preprocess!$1:$1048576, $D233, FALSE)), "", HLOOKUP(H$1, m_preprocess!$1:$1048576, $D233, FALSE))</f>
        <v>18686.163709354736</v>
      </c>
      <c r="I233">
        <f>IF(ISBLANK(HLOOKUP(I$1, m_preprocess!$1:$1048576, $D233, FALSE)), "", HLOOKUP(I$1, m_preprocess!$1:$1048576, $D233, FALSE))</f>
        <v>71559.266052377163</v>
      </c>
      <c r="J233">
        <f>IF(ISBLANK(HLOOKUP(J$1, m_preprocess!$1:$1048576, $D233, FALSE)), "", HLOOKUP(J$1, m_preprocess!$1:$1048576, $D233, FALSE))</f>
        <v>89.28890748906457</v>
      </c>
      <c r="K233">
        <f>IF(ISBLANK(HLOOKUP(K$1, m_preprocess!$1:$1048576, $D233, FALSE)), "", HLOOKUP(K$1, m_preprocess!$1:$1048576, $D233, FALSE))</f>
        <v>6169.9736685713451</v>
      </c>
      <c r="L233">
        <f>IF(ISBLANK(HLOOKUP(L$1, m_preprocess!$1:$1048576, $D233, FALSE)), "", HLOOKUP(L$1, m_preprocess!$1:$1048576, $D233, FALSE))</f>
        <v>3377.784672970452</v>
      </c>
      <c r="M233">
        <f>IF(ISBLANK(HLOOKUP(M$1, m_preprocess!$1:$1048576, $D233, FALSE)), "", HLOOKUP(M$1, m_preprocess!$1:$1048576, $D233, FALSE))</f>
        <v>5209.1256411668019</v>
      </c>
      <c r="N233">
        <f>IF(ISBLANK(HLOOKUP(N$1, m_preprocess!$1:$1048576, $D233, FALSE)), "", HLOOKUP(N$1, m_preprocess!$1:$1048576, $D233, FALSE))</f>
        <v>1350.287010514631</v>
      </c>
      <c r="O233">
        <f>IF(ISBLANK(HLOOKUP(O$1, m_preprocess!$1:$1048576, $D233, FALSE)), "", HLOOKUP(O$1, m_preprocess!$1:$1048576, $D233, FALSE))</f>
        <v>3217.4634754088638</v>
      </c>
      <c r="P233">
        <f>IF(ISBLANK(HLOOKUP(P$1, m_preprocess!$1:$1048576, $D233, FALSE)), "", HLOOKUP(P$1, m_preprocess!$1:$1048576, $D233, FALSE))</f>
        <v>969.75151046793758</v>
      </c>
      <c r="Q233">
        <f>IF(ISBLANK(HLOOKUP(Q$1, m_preprocess!$1:$1048576, $D233, FALSE)), "", HLOOKUP(Q$1, m_preprocess!$1:$1048576, $D233, FALSE))</f>
        <v>5206.6393699999999</v>
      </c>
      <c r="R233">
        <f>IF(ISBLANK(HLOOKUP(R$1, m_preprocess!$1:$1048576, $D233, FALSE)), "", HLOOKUP(R$1, m_preprocess!$1:$1048576, $D233, FALSE))</f>
        <v>95.311322074031594</v>
      </c>
      <c r="S233">
        <f>IF(ISBLANK(HLOOKUP(S$1, m_preprocess!$1:$1048576, $D233, FALSE)), "", HLOOKUP(S$1, m_preprocess!$1:$1048576, $D233, FALSE))</f>
        <v>84.515965350857314</v>
      </c>
      <c r="T233">
        <f>IF(ISBLANK(HLOOKUP(T$1, m_preprocess!$1:$1048576, $D233, FALSE)), "", HLOOKUP(T$1, m_preprocess!$1:$1048576, $D233, FALSE))</f>
        <v>25315</v>
      </c>
      <c r="U233">
        <f>IF(ISBLANK(HLOOKUP(U$1, m_preprocess!$1:$1048576, $D233, FALSE)), "", HLOOKUP(U$1, m_preprocess!$1:$1048576, $D233, FALSE))</f>
        <v>89.999668208113206</v>
      </c>
      <c r="V233">
        <f>IF(ISBLANK(HLOOKUP(V$1, m_preprocess!$1:$1048576, $D233, FALSE)), "", HLOOKUP(V$1, m_preprocess!$1:$1048576, $D233, FALSE))</f>
        <v>443.9</v>
      </c>
      <c r="W233">
        <f>IF(ISBLANK(HLOOKUP(W$1, m_preprocess!$1:$1048576, $D233, FALSE)), "", HLOOKUP(W$1, m_preprocess!$1:$1048576, $D233, FALSE))</f>
        <v>98335.017609999995</v>
      </c>
      <c r="X233">
        <f>IF(ISBLANK(HLOOKUP(X$1, m_preprocess!$1:$1048576, $D233, FALSE)), "", HLOOKUP(X$1, m_preprocess!$1:$1048576, $D233, FALSE))</f>
        <v>96.761898330738461</v>
      </c>
      <c r="Y233">
        <f>IF(ISBLANK(HLOOKUP(Y$1, m_preprocess!$1:$1048576, $D233, FALSE)), "", HLOOKUP(Y$1, m_preprocess!$1:$1048576, $D233, FALSE))</f>
        <v>46.807836158052012</v>
      </c>
      <c r="Z233">
        <f>IF(ISBLANK(HLOOKUP(Z$1, m_preprocess!$1:$1048576, $D233, FALSE)), "", HLOOKUP(Z$1, m_preprocess!$1:$1048576, $D233, FALSE))</f>
        <v>-1824.2887394827981</v>
      </c>
      <c r="AA233">
        <f>IF(ISBLANK(HLOOKUP(AA$1, m_preprocess!$1:$1048576, $D233, FALSE)), "", HLOOKUP(AA$1, m_preprocess!$1:$1048576, $D233, FALSE))</f>
        <v>97.771877011083319</v>
      </c>
    </row>
    <row r="234" spans="1:27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96.473896391041706</v>
      </c>
      <c r="F234">
        <f>IF(ISBLANK(HLOOKUP(F$1, m_preprocess!$1:$1048576, $D234, FALSE)), "", HLOOKUP(F$1, m_preprocess!$1:$1048576, $D234, FALSE))</f>
        <v>48.7</v>
      </c>
      <c r="G234">
        <f>IF(ISBLANK(HLOOKUP(G$1, m_preprocess!$1:$1048576, $D234, FALSE)), "", HLOOKUP(G$1, m_preprocess!$1:$1048576, $D234, FALSE))</f>
        <v>60.260552264745002</v>
      </c>
      <c r="H234">
        <f>IF(ISBLANK(HLOOKUP(H$1, m_preprocess!$1:$1048576, $D234, FALSE)), "", HLOOKUP(H$1, m_preprocess!$1:$1048576, $D234, FALSE))</f>
        <v>19160.520596548475</v>
      </c>
      <c r="I234">
        <f>IF(ISBLANK(HLOOKUP(I$1, m_preprocess!$1:$1048576, $D234, FALSE)), "", HLOOKUP(I$1, m_preprocess!$1:$1048576, $D234, FALSE))</f>
        <v>72847.905034102194</v>
      </c>
      <c r="J234">
        <f>IF(ISBLANK(HLOOKUP(J$1, m_preprocess!$1:$1048576, $D234, FALSE)), "", HLOOKUP(J$1, m_preprocess!$1:$1048576, $D234, FALSE))</f>
        <v>90.488697483837242</v>
      </c>
      <c r="K234">
        <f>IF(ISBLANK(HLOOKUP(K$1, m_preprocess!$1:$1048576, $D234, FALSE)), "", HLOOKUP(K$1, m_preprocess!$1:$1048576, $D234, FALSE))</f>
        <v>6206.072075299694</v>
      </c>
      <c r="L234">
        <f>IF(ISBLANK(HLOOKUP(L$1, m_preprocess!$1:$1048576, $D234, FALSE)), "", HLOOKUP(L$1, m_preprocess!$1:$1048576, $D234, FALSE))</f>
        <v>3451.5256676778458</v>
      </c>
      <c r="M234">
        <f>IF(ISBLANK(HLOOKUP(M$1, m_preprocess!$1:$1048576, $D234, FALSE)), "", HLOOKUP(M$1, m_preprocess!$1:$1048576, $D234, FALSE))</f>
        <v>6111.4701968729751</v>
      </c>
      <c r="N234">
        <f>IF(ISBLANK(HLOOKUP(N$1, m_preprocess!$1:$1048576, $D234, FALSE)), "", HLOOKUP(N$1, m_preprocess!$1:$1048576, $D234, FALSE))</f>
        <v>1626.7803856262105</v>
      </c>
      <c r="O234">
        <f>IF(ISBLANK(HLOOKUP(O$1, m_preprocess!$1:$1048576, $D234, FALSE)), "", HLOOKUP(O$1, m_preprocess!$1:$1048576, $D234, FALSE))</f>
        <v>3724.2342054838955</v>
      </c>
      <c r="P234">
        <f>IF(ISBLANK(HLOOKUP(P$1, m_preprocess!$1:$1048576, $D234, FALSE)), "", HLOOKUP(P$1, m_preprocess!$1:$1048576, $D234, FALSE))</f>
        <v>1138.7224096494965</v>
      </c>
      <c r="Q234">
        <f>IF(ISBLANK(HLOOKUP(Q$1, m_preprocess!$1:$1048576, $D234, FALSE)), "", HLOOKUP(Q$1, m_preprocess!$1:$1048576, $D234, FALSE))</f>
        <v>5478.0139912978202</v>
      </c>
      <c r="R234">
        <f>IF(ISBLANK(HLOOKUP(R$1, m_preprocess!$1:$1048576, $D234, FALSE)), "", HLOOKUP(R$1, m_preprocess!$1:$1048576, $D234, FALSE))</f>
        <v>97.581614225668602</v>
      </c>
      <c r="S234">
        <f>IF(ISBLANK(HLOOKUP(S$1, m_preprocess!$1:$1048576, $D234, FALSE)), "", HLOOKUP(S$1, m_preprocess!$1:$1048576, $D234, FALSE))</f>
        <v>84.264520313197508</v>
      </c>
      <c r="T234">
        <f>IF(ISBLANK(HLOOKUP(T$1, m_preprocess!$1:$1048576, $D234, FALSE)), "", HLOOKUP(T$1, m_preprocess!$1:$1048576, $D234, FALSE))</f>
        <v>28105</v>
      </c>
      <c r="U234">
        <f>IF(ISBLANK(HLOOKUP(U$1, m_preprocess!$1:$1048576, $D234, FALSE)), "", HLOOKUP(U$1, m_preprocess!$1:$1048576, $D234, FALSE))</f>
        <v>87.302569521231902</v>
      </c>
      <c r="V234">
        <f>IF(ISBLANK(HLOOKUP(V$1, m_preprocess!$1:$1048576, $D234, FALSE)), "", HLOOKUP(V$1, m_preprocess!$1:$1048576, $D234, FALSE))</f>
        <v>455.7</v>
      </c>
      <c r="W234">
        <f>IF(ISBLANK(HLOOKUP(W$1, m_preprocess!$1:$1048576, $D234, FALSE)), "", HLOOKUP(W$1, m_preprocess!$1:$1048576, $D234, FALSE))</f>
        <v>100659.0006</v>
      </c>
      <c r="X234">
        <f>IF(ISBLANK(HLOOKUP(X$1, m_preprocess!$1:$1048576, $D234, FALSE)), "", HLOOKUP(X$1, m_preprocess!$1:$1048576, $D234, FALSE))</f>
        <v>96.089090964919109</v>
      </c>
      <c r="Y234">
        <f>IF(ISBLANK(HLOOKUP(Y$1, m_preprocess!$1:$1048576, $D234, FALSE)), "", HLOOKUP(Y$1, m_preprocess!$1:$1048576, $D234, FALSE))</f>
        <v>44.679656182277533</v>
      </c>
      <c r="Z234">
        <f>IF(ISBLANK(HLOOKUP(Z$1, m_preprocess!$1:$1048576, $D234, FALSE)), "", HLOOKUP(Z$1, m_preprocess!$1:$1048576, $D234, FALSE))</f>
        <v>1607.1821648202349</v>
      </c>
      <c r="AA234">
        <f>IF(ISBLANK(HLOOKUP(AA$1, m_preprocess!$1:$1048576, $D234, FALSE)), "", HLOOKUP(AA$1, m_preprocess!$1:$1048576, $D234, FALSE))</f>
        <v>97.799096353235626</v>
      </c>
    </row>
    <row r="235" spans="1:27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95.298739020784495</v>
      </c>
      <c r="F235">
        <f>IF(ISBLANK(HLOOKUP(F$1, m_preprocess!$1:$1048576, $D235, FALSE)), "", HLOOKUP(F$1, m_preprocess!$1:$1048576, $D235, FALSE))</f>
        <v>50.3</v>
      </c>
      <c r="G235">
        <f>IF(ISBLANK(HLOOKUP(G$1, m_preprocess!$1:$1048576, $D235, FALSE)), "", HLOOKUP(G$1, m_preprocess!$1:$1048576, $D235, FALSE))</f>
        <v>56.923372748353401</v>
      </c>
      <c r="H235">
        <f>IF(ISBLANK(HLOOKUP(H$1, m_preprocess!$1:$1048576, $D235, FALSE)), "", HLOOKUP(H$1, m_preprocess!$1:$1048576, $D235, FALSE))</f>
        <v>18901.272688791727</v>
      </c>
      <c r="I235">
        <f>IF(ISBLANK(HLOOKUP(I$1, m_preprocess!$1:$1048576, $D235, FALSE)), "", HLOOKUP(I$1, m_preprocess!$1:$1048576, $D235, FALSE))</f>
        <v>73264.036688122927</v>
      </c>
      <c r="J235">
        <f>IF(ISBLANK(HLOOKUP(J$1, m_preprocess!$1:$1048576, $D235, FALSE)), "", HLOOKUP(J$1, m_preprocess!$1:$1048576, $D235, FALSE))</f>
        <v>91.077383787904338</v>
      </c>
      <c r="K235">
        <f>IF(ISBLANK(HLOOKUP(K$1, m_preprocess!$1:$1048576, $D235, FALSE)), "", HLOOKUP(K$1, m_preprocess!$1:$1048576, $D235, FALSE))</f>
        <v>6838.4128245867087</v>
      </c>
      <c r="L235">
        <f>IF(ISBLANK(HLOOKUP(L$1, m_preprocess!$1:$1048576, $D235, FALSE)), "", HLOOKUP(L$1, m_preprocess!$1:$1048576, $D235, FALSE))</f>
        <v>4088.5394951969056</v>
      </c>
      <c r="M235">
        <f>IF(ISBLANK(HLOOKUP(M$1, m_preprocess!$1:$1048576, $D235, FALSE)), "", HLOOKUP(M$1, m_preprocess!$1:$1048576, $D235, FALSE))</f>
        <v>5529.7364702035002</v>
      </c>
      <c r="N235">
        <f>IF(ISBLANK(HLOOKUP(N$1, m_preprocess!$1:$1048576, $D235, FALSE)), "", HLOOKUP(N$1, m_preprocess!$1:$1048576, $D235, FALSE))</f>
        <v>1509.7159257723745</v>
      </c>
      <c r="O235">
        <f>IF(ISBLANK(HLOOKUP(O$1, m_preprocess!$1:$1048576, $D235, FALSE)), "", HLOOKUP(O$1, m_preprocess!$1:$1048576, $D235, FALSE))</f>
        <v>3204.5130511359375</v>
      </c>
      <c r="P235">
        <f>IF(ISBLANK(HLOOKUP(P$1, m_preprocess!$1:$1048576, $D235, FALSE)), "", HLOOKUP(P$1, m_preprocess!$1:$1048576, $D235, FALSE))</f>
        <v>1171.2134937822741</v>
      </c>
      <c r="Q235">
        <f>IF(ISBLANK(HLOOKUP(Q$1, m_preprocess!$1:$1048576, $D235, FALSE)), "", HLOOKUP(Q$1, m_preprocess!$1:$1048576, $D235, FALSE))</f>
        <v>5443.864466</v>
      </c>
      <c r="R235">
        <f>IF(ISBLANK(HLOOKUP(R$1, m_preprocess!$1:$1048576, $D235, FALSE)), "", HLOOKUP(R$1, m_preprocess!$1:$1048576, $D235, FALSE))</f>
        <v>94.429599683019305</v>
      </c>
      <c r="S235">
        <f>IF(ISBLANK(HLOOKUP(S$1, m_preprocess!$1:$1048576, $D235, FALSE)), "", HLOOKUP(S$1, m_preprocess!$1:$1048576, $D235, FALSE))</f>
        <v>86.148022993288507</v>
      </c>
      <c r="T235">
        <f>IF(ISBLANK(HLOOKUP(T$1, m_preprocess!$1:$1048576, $D235, FALSE)), "", HLOOKUP(T$1, m_preprocess!$1:$1048576, $D235, FALSE))</f>
        <v>26411</v>
      </c>
      <c r="U235">
        <f>IF(ISBLANK(HLOOKUP(U$1, m_preprocess!$1:$1048576, $D235, FALSE)), "", HLOOKUP(U$1, m_preprocess!$1:$1048576, $D235, FALSE))</f>
        <v>90.9067927051113</v>
      </c>
      <c r="V235">
        <f>IF(ISBLANK(HLOOKUP(V$1, m_preprocess!$1:$1048576, $D235, FALSE)), "", HLOOKUP(V$1, m_preprocess!$1:$1048576, $D235, FALSE))</f>
        <v>447.1</v>
      </c>
      <c r="W235">
        <f>IF(ISBLANK(HLOOKUP(W$1, m_preprocess!$1:$1048576, $D235, FALSE)), "", HLOOKUP(W$1, m_preprocess!$1:$1048576, $D235, FALSE))</f>
        <v>101692.6229</v>
      </c>
      <c r="X235">
        <f>IF(ISBLANK(HLOOKUP(X$1, m_preprocess!$1:$1048576, $D235, FALSE)), "", HLOOKUP(X$1, m_preprocess!$1:$1048576, $D235, FALSE))</f>
        <v>95.189287337665917</v>
      </c>
      <c r="Y235">
        <f>IF(ISBLANK(HLOOKUP(Y$1, m_preprocess!$1:$1048576, $D235, FALSE)), "", HLOOKUP(Y$1, m_preprocess!$1:$1048576, $D235, FALSE))</f>
        <v>44.229258435825052</v>
      </c>
      <c r="Z235">
        <f>IF(ISBLANK(HLOOKUP(Z$1, m_preprocess!$1:$1048576, $D235, FALSE)), "", HLOOKUP(Z$1, m_preprocess!$1:$1048576, $D235, FALSE))</f>
        <v>5268.7935001915603</v>
      </c>
      <c r="AA235">
        <f>IF(ISBLANK(HLOOKUP(AA$1, m_preprocess!$1:$1048576, $D235, FALSE)), "", HLOOKUP(AA$1, m_preprocess!$1:$1048576, $D235, FALSE))</f>
        <v>97.508756703611013</v>
      </c>
    </row>
    <row r="236" spans="1:27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94.020392888483002</v>
      </c>
      <c r="F236">
        <f>IF(ISBLANK(HLOOKUP(F$1, m_preprocess!$1:$1048576, $D236, FALSE)), "", HLOOKUP(F$1, m_preprocess!$1:$1048576, $D236, FALSE))</f>
        <v>50.4</v>
      </c>
      <c r="G236">
        <f>IF(ISBLANK(HLOOKUP(G$1, m_preprocess!$1:$1048576, $D236, FALSE)), "", HLOOKUP(G$1, m_preprocess!$1:$1048576, $D236, FALSE))</f>
        <v>57.083433220996803</v>
      </c>
      <c r="H236">
        <f>IF(ISBLANK(HLOOKUP(H$1, m_preprocess!$1:$1048576, $D236, FALSE)), "", HLOOKUP(H$1, m_preprocess!$1:$1048576, $D236, FALSE))</f>
        <v>18810.130786889782</v>
      </c>
      <c r="I236">
        <f>IF(ISBLANK(HLOOKUP(I$1, m_preprocess!$1:$1048576, $D236, FALSE)), "", HLOOKUP(I$1, m_preprocess!$1:$1048576, $D236, FALSE))</f>
        <v>74381.47447647198</v>
      </c>
      <c r="J236">
        <f>IF(ISBLANK(HLOOKUP(J$1, m_preprocess!$1:$1048576, $D236, FALSE)), "", HLOOKUP(J$1, m_preprocess!$1:$1048576, $D236, FALSE))</f>
        <v>88.497912743311304</v>
      </c>
      <c r="K236">
        <f>IF(ISBLANK(HLOOKUP(K$1, m_preprocess!$1:$1048576, $D236, FALSE)), "", HLOOKUP(K$1, m_preprocess!$1:$1048576, $D236, FALSE))</f>
        <v>5941.3110066004883</v>
      </c>
      <c r="L236">
        <f>IF(ISBLANK(HLOOKUP(L$1, m_preprocess!$1:$1048576, $D236, FALSE)), "", HLOOKUP(L$1, m_preprocess!$1:$1048576, $D236, FALSE))</f>
        <v>3504.9583202441063</v>
      </c>
      <c r="M236">
        <f>IF(ISBLANK(HLOOKUP(M$1, m_preprocess!$1:$1048576, $D236, FALSE)), "", HLOOKUP(M$1, m_preprocess!$1:$1048576, $D236, FALSE))</f>
        <v>5977.4639292493948</v>
      </c>
      <c r="N236">
        <f>IF(ISBLANK(HLOOKUP(N$1, m_preprocess!$1:$1048576, $D236, FALSE)), "", HLOOKUP(N$1, m_preprocess!$1:$1048576, $D236, FALSE))</f>
        <v>1546.0088404490646</v>
      </c>
      <c r="O236">
        <f>IF(ISBLANK(HLOOKUP(O$1, m_preprocess!$1:$1048576, $D236, FALSE)), "", HLOOKUP(O$1, m_preprocess!$1:$1048576, $D236, FALSE))</f>
        <v>3404.8191508900786</v>
      </c>
      <c r="P236">
        <f>IF(ISBLANK(HLOOKUP(P$1, m_preprocess!$1:$1048576, $D236, FALSE)), "", HLOOKUP(P$1, m_preprocess!$1:$1048576, $D236, FALSE))</f>
        <v>1404.6723539682255</v>
      </c>
      <c r="Q236">
        <f>IF(ISBLANK(HLOOKUP(Q$1, m_preprocess!$1:$1048576, $D236, FALSE)), "", HLOOKUP(Q$1, m_preprocess!$1:$1048576, $D236, FALSE))</f>
        <v>5483.3885300000002</v>
      </c>
      <c r="R236">
        <f>IF(ISBLANK(HLOOKUP(R$1, m_preprocess!$1:$1048576, $D236, FALSE)), "", HLOOKUP(R$1, m_preprocess!$1:$1048576, $D236, FALSE))</f>
        <v>91.201725523476497</v>
      </c>
      <c r="S236">
        <f>IF(ISBLANK(HLOOKUP(S$1, m_preprocess!$1:$1048576, $D236, FALSE)), "", HLOOKUP(S$1, m_preprocess!$1:$1048576, $D236, FALSE))</f>
        <v>86.347154712414863</v>
      </c>
      <c r="T236">
        <f>IF(ISBLANK(HLOOKUP(T$1, m_preprocess!$1:$1048576, $D236, FALSE)), "", HLOOKUP(T$1, m_preprocess!$1:$1048576, $D236, FALSE))</f>
        <v>26448</v>
      </c>
      <c r="U236">
        <f>IF(ISBLANK(HLOOKUP(U$1, m_preprocess!$1:$1048576, $D236, FALSE)), "", HLOOKUP(U$1, m_preprocess!$1:$1048576, $D236, FALSE))</f>
        <v>90.728168150188594</v>
      </c>
      <c r="V236">
        <f>IF(ISBLANK(HLOOKUP(V$1, m_preprocess!$1:$1048576, $D236, FALSE)), "", HLOOKUP(V$1, m_preprocess!$1:$1048576, $D236, FALSE))</f>
        <v>415.3</v>
      </c>
      <c r="W236">
        <f>IF(ISBLANK(HLOOKUP(W$1, m_preprocess!$1:$1048576, $D236, FALSE)), "", HLOOKUP(W$1, m_preprocess!$1:$1048576, $D236, FALSE))</f>
        <v>101672.9347</v>
      </c>
      <c r="X236">
        <f>IF(ISBLANK(HLOOKUP(X$1, m_preprocess!$1:$1048576, $D236, FALSE)), "", HLOOKUP(X$1, m_preprocess!$1:$1048576, $D236, FALSE))</f>
        <v>95.097832729122402</v>
      </c>
      <c r="Y236">
        <f>IF(ISBLANK(HLOOKUP(Y$1, m_preprocess!$1:$1048576, $D236, FALSE)), "", HLOOKUP(Y$1, m_preprocess!$1:$1048576, $D236, FALSE))</f>
        <v>44.609888359327108</v>
      </c>
      <c r="Z236">
        <f>IF(ISBLANK(HLOOKUP(Z$1, m_preprocess!$1:$1048576, $D236, FALSE)), "", HLOOKUP(Z$1, m_preprocess!$1:$1048576, $D236, FALSE))</f>
        <v>-2626.8548539876929</v>
      </c>
      <c r="AA236">
        <f>IF(ISBLANK(HLOOKUP(AA$1, m_preprocess!$1:$1048576, $D236, FALSE)), "", HLOOKUP(AA$1, m_preprocess!$1:$1048576, $D236, FALSE))</f>
        <v>97.499683589560249</v>
      </c>
    </row>
    <row r="237" spans="1:27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95.705941698994707</v>
      </c>
      <c r="F237">
        <f>IF(ISBLANK(HLOOKUP(F$1, m_preprocess!$1:$1048576, $D237, FALSE)), "", HLOOKUP(F$1, m_preprocess!$1:$1048576, $D237, FALSE))</f>
        <v>52.4</v>
      </c>
      <c r="G237">
        <f>IF(ISBLANK(HLOOKUP(G$1, m_preprocess!$1:$1048576, $D237, FALSE)), "", HLOOKUP(G$1, m_preprocess!$1:$1048576, $D237, FALSE))</f>
        <v>56.271536690174301</v>
      </c>
      <c r="H237">
        <f>IF(ISBLANK(HLOOKUP(H$1, m_preprocess!$1:$1048576, $D237, FALSE)), "", HLOOKUP(H$1, m_preprocess!$1:$1048576, $D237, FALSE))</f>
        <v>18225.778275205688</v>
      </c>
      <c r="I237">
        <f>IF(ISBLANK(HLOOKUP(I$1, m_preprocess!$1:$1048576, $D237, FALSE)), "", HLOOKUP(I$1, m_preprocess!$1:$1048576, $D237, FALSE))</f>
        <v>72697.142003631801</v>
      </c>
      <c r="J237">
        <f>IF(ISBLANK(HLOOKUP(J$1, m_preprocess!$1:$1048576, $D237, FALSE)), "", HLOOKUP(J$1, m_preprocess!$1:$1048576, $D237, FALSE))</f>
        <v>87.161470446810924</v>
      </c>
      <c r="K237">
        <f>IF(ISBLANK(HLOOKUP(K$1, m_preprocess!$1:$1048576, $D237, FALSE)), "", HLOOKUP(K$1, m_preprocess!$1:$1048576, $D237, FALSE))</f>
        <v>5835.3511473406707</v>
      </c>
      <c r="L237">
        <f>IF(ISBLANK(HLOOKUP(L$1, m_preprocess!$1:$1048576, $D237, FALSE)), "", HLOOKUP(L$1, m_preprocess!$1:$1048576, $D237, FALSE))</f>
        <v>3249.0240065160028</v>
      </c>
      <c r="M237">
        <f>IF(ISBLANK(HLOOKUP(M$1, m_preprocess!$1:$1048576, $D237, FALSE)), "", HLOOKUP(M$1, m_preprocess!$1:$1048576, $D237, FALSE))</f>
        <v>6677.7275600906733</v>
      </c>
      <c r="N237">
        <f>IF(ISBLANK(HLOOKUP(N$1, m_preprocess!$1:$1048576, $D237, FALSE)), "", HLOOKUP(N$1, m_preprocess!$1:$1048576, $D237, FALSE))</f>
        <v>1758.7765723995301</v>
      </c>
      <c r="O237">
        <f>IF(ISBLANK(HLOOKUP(O$1, m_preprocess!$1:$1048576, $D237, FALSE)), "", HLOOKUP(O$1, m_preprocess!$1:$1048576, $D237, FALSE))</f>
        <v>3513.0456348090333</v>
      </c>
      <c r="P237">
        <f>IF(ISBLANK(HLOOKUP(P$1, m_preprocess!$1:$1048576, $D237, FALSE)), "", HLOOKUP(P$1, m_preprocess!$1:$1048576, $D237, FALSE))</f>
        <v>1817.883758804425</v>
      </c>
      <c r="Q237">
        <f>IF(ISBLANK(HLOOKUP(Q$1, m_preprocess!$1:$1048576, $D237, FALSE)), "", HLOOKUP(Q$1, m_preprocess!$1:$1048576, $D237, FALSE))</f>
        <v>5610.25432</v>
      </c>
      <c r="R237">
        <f>IF(ISBLANK(HLOOKUP(R$1, m_preprocess!$1:$1048576, $D237, FALSE)), "", HLOOKUP(R$1, m_preprocess!$1:$1048576, $D237, FALSE))</f>
        <v>98.220028791325404</v>
      </c>
      <c r="S237">
        <f>IF(ISBLANK(HLOOKUP(S$1, m_preprocess!$1:$1048576, $D237, FALSE)), "", HLOOKUP(S$1, m_preprocess!$1:$1048576, $D237, FALSE))</f>
        <v>87.080254601737764</v>
      </c>
      <c r="T237">
        <f>IF(ISBLANK(HLOOKUP(T$1, m_preprocess!$1:$1048576, $D237, FALSE)), "", HLOOKUP(T$1, m_preprocess!$1:$1048576, $D237, FALSE))</f>
        <v>26951</v>
      </c>
      <c r="U237">
        <f>IF(ISBLANK(HLOOKUP(U$1, m_preprocess!$1:$1048576, $D237, FALSE)), "", HLOOKUP(U$1, m_preprocess!$1:$1048576, $D237, FALSE))</f>
        <v>90.160676702111104</v>
      </c>
      <c r="V237">
        <f>IF(ISBLANK(HLOOKUP(V$1, m_preprocess!$1:$1048576, $D237, FALSE)), "", HLOOKUP(V$1, m_preprocess!$1:$1048576, $D237, FALSE))</f>
        <v>459.9</v>
      </c>
      <c r="W237">
        <f>IF(ISBLANK(HLOOKUP(W$1, m_preprocess!$1:$1048576, $D237, FALSE)), "", HLOOKUP(W$1, m_preprocess!$1:$1048576, $D237, FALSE))</f>
        <v>102083.3107</v>
      </c>
      <c r="X237">
        <f>IF(ISBLANK(HLOOKUP(X$1, m_preprocess!$1:$1048576, $D237, FALSE)), "", HLOOKUP(X$1, m_preprocess!$1:$1048576, $D237, FALSE))</f>
        <v>93.072726773589352</v>
      </c>
      <c r="Y237">
        <f>IF(ISBLANK(HLOOKUP(Y$1, m_preprocess!$1:$1048576, $D237, FALSE)), "", HLOOKUP(Y$1, m_preprocess!$1:$1048576, $D237, FALSE))</f>
        <v>42.841162994452809</v>
      </c>
      <c r="Z237">
        <f>IF(ISBLANK(HLOOKUP(Z$1, m_preprocess!$1:$1048576, $D237, FALSE)), "", HLOOKUP(Z$1, m_preprocess!$1:$1048576, $D237, FALSE))</f>
        <v>7111.0060312707401</v>
      </c>
      <c r="AA237">
        <f>IF(ISBLANK(HLOOKUP(AA$1, m_preprocess!$1:$1048576, $D237, FALSE)), "", HLOOKUP(AA$1, m_preprocess!$1:$1048576, $D237, FALSE))</f>
        <v>97.708365212727927</v>
      </c>
    </row>
    <row r="238" spans="1:27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92.368760222143905</v>
      </c>
      <c r="F238">
        <f>IF(ISBLANK(HLOOKUP(F$1, m_preprocess!$1:$1048576, $D238, FALSE)), "", HLOOKUP(F$1, m_preprocess!$1:$1048576, $D238, FALSE))</f>
        <v>53.6</v>
      </c>
      <c r="G238">
        <f>IF(ISBLANK(HLOOKUP(G$1, m_preprocess!$1:$1048576, $D238, FALSE)), "", HLOOKUP(G$1, m_preprocess!$1:$1048576, $D238, FALSE))</f>
        <v>59.512654741107497</v>
      </c>
      <c r="H238">
        <f>IF(ISBLANK(HLOOKUP(H$1, m_preprocess!$1:$1048576, $D238, FALSE)), "", HLOOKUP(H$1, m_preprocess!$1:$1048576, $D238, FALSE))</f>
        <v>18929.987410884438</v>
      </c>
      <c r="I238">
        <f>IF(ISBLANK(HLOOKUP(I$1, m_preprocess!$1:$1048576, $D238, FALSE)), "", HLOOKUP(I$1, m_preprocess!$1:$1048576, $D238, FALSE))</f>
        <v>72327.962887809059</v>
      </c>
      <c r="J238">
        <f>IF(ISBLANK(HLOOKUP(J$1, m_preprocess!$1:$1048576, $D238, FALSE)), "", HLOOKUP(J$1, m_preprocess!$1:$1048576, $D238, FALSE))</f>
        <v>86.687126800492933</v>
      </c>
      <c r="K238">
        <f>IF(ISBLANK(HLOOKUP(K$1, m_preprocess!$1:$1048576, $D238, FALSE)), "", HLOOKUP(K$1, m_preprocess!$1:$1048576, $D238, FALSE))</f>
        <v>5492.8044643159174</v>
      </c>
      <c r="L238">
        <f>IF(ISBLANK(HLOOKUP(L$1, m_preprocess!$1:$1048576, $D238, FALSE)), "", HLOOKUP(L$1, m_preprocess!$1:$1048576, $D238, FALSE))</f>
        <v>3447.8789707691071</v>
      </c>
      <c r="M238">
        <f>IF(ISBLANK(HLOOKUP(M$1, m_preprocess!$1:$1048576, $D238, FALSE)), "", HLOOKUP(M$1, m_preprocess!$1:$1048576, $D238, FALSE))</f>
        <v>5676.9402361277034</v>
      </c>
      <c r="N238">
        <f>IF(ISBLANK(HLOOKUP(N$1, m_preprocess!$1:$1048576, $D238, FALSE)), "", HLOOKUP(N$1, m_preprocess!$1:$1048576, $D238, FALSE))</f>
        <v>1510.0328540983792</v>
      </c>
      <c r="O238">
        <f>IF(ISBLANK(HLOOKUP(O$1, m_preprocess!$1:$1048576, $D238, FALSE)), "", HLOOKUP(O$1, m_preprocess!$1:$1048576, $D238, FALSE))</f>
        <v>3165.730299374497</v>
      </c>
      <c r="P238">
        <f>IF(ISBLANK(HLOOKUP(P$1, m_preprocess!$1:$1048576, $D238, FALSE)), "", HLOOKUP(P$1, m_preprocess!$1:$1048576, $D238, FALSE))</f>
        <v>1357.4246091055782</v>
      </c>
      <c r="Q238">
        <f>IF(ISBLANK(HLOOKUP(Q$1, m_preprocess!$1:$1048576, $D238, FALSE)), "", HLOOKUP(Q$1, m_preprocess!$1:$1048576, $D238, FALSE))</f>
        <v>5176.8612229999999</v>
      </c>
      <c r="R238">
        <f>IF(ISBLANK(HLOOKUP(R$1, m_preprocess!$1:$1048576, $D238, FALSE)), "", HLOOKUP(R$1, m_preprocess!$1:$1048576, $D238, FALSE))</f>
        <v>92.502369430516595</v>
      </c>
      <c r="S238">
        <f>IF(ISBLANK(HLOOKUP(S$1, m_preprocess!$1:$1048576, $D238, FALSE)), "", HLOOKUP(S$1, m_preprocess!$1:$1048576, $D238, FALSE))</f>
        <v>88.626291740461127</v>
      </c>
      <c r="T238">
        <f>IF(ISBLANK(HLOOKUP(T$1, m_preprocess!$1:$1048576, $D238, FALSE)), "", HLOOKUP(T$1, m_preprocess!$1:$1048576, $D238, FALSE))</f>
        <v>32068</v>
      </c>
      <c r="U238">
        <f>IF(ISBLANK(HLOOKUP(U$1, m_preprocess!$1:$1048576, $D238, FALSE)), "", HLOOKUP(U$1, m_preprocess!$1:$1048576, $D238, FALSE))</f>
        <v>97.4605782264547</v>
      </c>
      <c r="V238">
        <f>IF(ISBLANK(HLOOKUP(V$1, m_preprocess!$1:$1048576, $D238, FALSE)), "", HLOOKUP(V$1, m_preprocess!$1:$1048576, $D238, FALSE))</f>
        <v>464.4</v>
      </c>
      <c r="W238">
        <f>IF(ISBLANK(HLOOKUP(W$1, m_preprocess!$1:$1048576, $D238, FALSE)), "", HLOOKUP(W$1, m_preprocess!$1:$1048576, $D238, FALSE))</f>
        <v>101923.25509999999</v>
      </c>
      <c r="X238">
        <f>IF(ISBLANK(HLOOKUP(X$1, m_preprocess!$1:$1048576, $D238, FALSE)), "", HLOOKUP(X$1, m_preprocess!$1:$1048576, $D238, FALSE))</f>
        <v>96.598108888508833</v>
      </c>
      <c r="Y238">
        <f>IF(ISBLANK(HLOOKUP(Y$1, m_preprocess!$1:$1048576, $D238, FALSE)), "", HLOOKUP(Y$1, m_preprocess!$1:$1048576, $D238, FALSE))</f>
        <v>42.468607695017909</v>
      </c>
      <c r="Z238">
        <f>IF(ISBLANK(HLOOKUP(Z$1, m_preprocess!$1:$1048576, $D238, FALSE)), "", HLOOKUP(Z$1, m_preprocess!$1:$1048576, $D238, FALSE))</f>
        <v>-966.77895704681987</v>
      </c>
      <c r="AA238">
        <f>IF(ISBLANK(HLOOKUP(AA$1, m_preprocess!$1:$1048576, $D238, FALSE)), "", HLOOKUP(AA$1, m_preprocess!$1:$1048576, $D238, FALSE))</f>
        <v>98.461433678941731</v>
      </c>
    </row>
    <row r="239" spans="1:27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99.069175161722399</v>
      </c>
      <c r="F239">
        <f>IF(ISBLANK(HLOOKUP(F$1, m_preprocess!$1:$1048576, $D239, FALSE)), "", HLOOKUP(F$1, m_preprocess!$1:$1048576, $D239, FALSE))</f>
        <v>52.7</v>
      </c>
      <c r="G239">
        <f>IF(ISBLANK(HLOOKUP(G$1, m_preprocess!$1:$1048576, $D239, FALSE)), "", HLOOKUP(G$1, m_preprocess!$1:$1048576, $D239, FALSE))</f>
        <v>59.713654779189703</v>
      </c>
      <c r="H239">
        <f>IF(ISBLANK(HLOOKUP(H$1, m_preprocess!$1:$1048576, $D239, FALSE)), "", HLOOKUP(H$1, m_preprocess!$1:$1048576, $D239, FALSE))</f>
        <v>18494.992346620729</v>
      </c>
      <c r="I239">
        <f>IF(ISBLANK(HLOOKUP(I$1, m_preprocess!$1:$1048576, $D239, FALSE)), "", HLOOKUP(I$1, m_preprocess!$1:$1048576, $D239, FALSE))</f>
        <v>72534.468979905752</v>
      </c>
      <c r="J239">
        <f>IF(ISBLANK(HLOOKUP(J$1, m_preprocess!$1:$1048576, $D239, FALSE)), "", HLOOKUP(J$1, m_preprocess!$1:$1048576, $D239, FALSE))</f>
        <v>87.234818869254966</v>
      </c>
      <c r="K239">
        <f>IF(ISBLANK(HLOOKUP(K$1, m_preprocess!$1:$1048576, $D239, FALSE)), "", HLOOKUP(K$1, m_preprocess!$1:$1048576, $D239, FALSE))</f>
        <v>7106.0923429492941</v>
      </c>
      <c r="L239">
        <f>IF(ISBLANK(HLOOKUP(L$1, m_preprocess!$1:$1048576, $D239, FALSE)), "", HLOOKUP(L$1, m_preprocess!$1:$1048576, $D239, FALSE))</f>
        <v>4640.1464867544701</v>
      </c>
      <c r="M239">
        <f>IF(ISBLANK(HLOOKUP(M$1, m_preprocess!$1:$1048576, $D239, FALSE)), "", HLOOKUP(M$1, m_preprocess!$1:$1048576, $D239, FALSE))</f>
        <v>7319.4365151664342</v>
      </c>
      <c r="N239">
        <f>IF(ISBLANK(HLOOKUP(N$1, m_preprocess!$1:$1048576, $D239, FALSE)), "", HLOOKUP(N$1, m_preprocess!$1:$1048576, $D239, FALSE))</f>
        <v>1880.8174661080593</v>
      </c>
      <c r="O239">
        <f>IF(ISBLANK(HLOOKUP(O$1, m_preprocess!$1:$1048576, $D239, FALSE)), "", HLOOKUP(O$1, m_preprocess!$1:$1048576, $D239, FALSE))</f>
        <v>3841.5409876761637</v>
      </c>
      <c r="P239">
        <f>IF(ISBLANK(HLOOKUP(P$1, m_preprocess!$1:$1048576, $D239, FALSE)), "", HLOOKUP(P$1, m_preprocess!$1:$1048576, $D239, FALSE))</f>
        <v>2022.4486657694702</v>
      </c>
      <c r="Q239">
        <f>IF(ISBLANK(HLOOKUP(Q$1, m_preprocess!$1:$1048576, $D239, FALSE)), "", HLOOKUP(Q$1, m_preprocess!$1:$1048576, $D239, FALSE))</f>
        <v>5562.83439</v>
      </c>
      <c r="R239">
        <f>IF(ISBLANK(HLOOKUP(R$1, m_preprocess!$1:$1048576, $D239, FALSE)), "", HLOOKUP(R$1, m_preprocess!$1:$1048576, $D239, FALSE))</f>
        <v>101.41914580287801</v>
      </c>
      <c r="S239">
        <f>IF(ISBLANK(HLOOKUP(S$1, m_preprocess!$1:$1048576, $D239, FALSE)), "", HLOOKUP(S$1, m_preprocess!$1:$1048576, $D239, FALSE))</f>
        <v>88.95144658536374</v>
      </c>
      <c r="T239">
        <f>IF(ISBLANK(HLOOKUP(T$1, m_preprocess!$1:$1048576, $D239, FALSE)), "", HLOOKUP(T$1, m_preprocess!$1:$1048576, $D239, FALSE))</f>
        <v>34175</v>
      </c>
      <c r="U239">
        <f>IF(ISBLANK(HLOOKUP(U$1, m_preprocess!$1:$1048576, $D239, FALSE)), "", HLOOKUP(U$1, m_preprocess!$1:$1048576, $D239, FALSE))</f>
        <v>88.978017040567096</v>
      </c>
      <c r="V239">
        <f>IF(ISBLANK(HLOOKUP(V$1, m_preprocess!$1:$1048576, $D239, FALSE)), "", HLOOKUP(V$1, m_preprocess!$1:$1048576, $D239, FALSE))</f>
        <v>474.9</v>
      </c>
      <c r="W239">
        <f>IF(ISBLANK(HLOOKUP(W$1, m_preprocess!$1:$1048576, $D239, FALSE)), "", HLOOKUP(W$1, m_preprocess!$1:$1048576, $D239, FALSE))</f>
        <v>102397.0254</v>
      </c>
      <c r="X239">
        <f>IF(ISBLANK(HLOOKUP(X$1, m_preprocess!$1:$1048576, $D239, FALSE)), "", HLOOKUP(X$1, m_preprocess!$1:$1048576, $D239, FALSE))</f>
        <v>96.491132022660224</v>
      </c>
      <c r="Y239">
        <f>IF(ISBLANK(HLOOKUP(Y$1, m_preprocess!$1:$1048576, $D239, FALSE)), "", HLOOKUP(Y$1, m_preprocess!$1:$1048576, $D239, FALSE))</f>
        <v>43.059077714831879</v>
      </c>
      <c r="Z239">
        <f>IF(ISBLANK(HLOOKUP(Z$1, m_preprocess!$1:$1048576, $D239, FALSE)), "", HLOOKUP(Z$1, m_preprocess!$1:$1048576, $D239, FALSE))</f>
        <v>1925.33640757598</v>
      </c>
      <c r="AA239">
        <f>IF(ISBLANK(HLOOKUP(AA$1, m_preprocess!$1:$1048576, $D239, FALSE)), "", HLOOKUP(AA$1, m_preprocess!$1:$1048576, $D239, FALSE))</f>
        <v>99.014893636038622</v>
      </c>
    </row>
    <row r="240" spans="1:27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101.302018607696</v>
      </c>
      <c r="F240">
        <f>IF(ISBLANK(HLOOKUP(F$1, m_preprocess!$1:$1048576, $D240, FALSE)), "", HLOOKUP(F$1, m_preprocess!$1:$1048576, $D240, FALSE))</f>
        <v>53.4</v>
      </c>
      <c r="G240">
        <f>IF(ISBLANK(HLOOKUP(G$1, m_preprocess!$1:$1048576, $D240, FALSE)), "", HLOOKUP(G$1, m_preprocess!$1:$1048576, $D240, FALSE))</f>
        <v>59.382228005710502</v>
      </c>
      <c r="H240">
        <f>IF(ISBLANK(HLOOKUP(H$1, m_preprocess!$1:$1048576, $D240, FALSE)), "", HLOOKUP(H$1, m_preprocess!$1:$1048576, $D240, FALSE))</f>
        <v>18537.056245247568</v>
      </c>
      <c r="I240">
        <f>IF(ISBLANK(HLOOKUP(I$1, m_preprocess!$1:$1048576, $D240, FALSE)), "", HLOOKUP(I$1, m_preprocess!$1:$1048576, $D240, FALSE))</f>
        <v>72654.159626216715</v>
      </c>
      <c r="J240">
        <f>IF(ISBLANK(HLOOKUP(J$1, m_preprocess!$1:$1048576, $D240, FALSE)), "", HLOOKUP(J$1, m_preprocess!$1:$1048576, $D240, FALSE))</f>
        <v>87.978438349886787</v>
      </c>
      <c r="K240">
        <f>IF(ISBLANK(HLOOKUP(K$1, m_preprocess!$1:$1048576, $D240, FALSE)), "", HLOOKUP(K$1, m_preprocess!$1:$1048576, $D240, FALSE))</f>
        <v>6482.853837121027</v>
      </c>
      <c r="L240">
        <f>IF(ISBLANK(HLOOKUP(L$1, m_preprocess!$1:$1048576, $D240, FALSE)), "", HLOOKUP(L$1, m_preprocess!$1:$1048576, $D240, FALSE))</f>
        <v>4044.9715752639372</v>
      </c>
      <c r="M240">
        <f>IF(ISBLANK(HLOOKUP(M$1, m_preprocess!$1:$1048576, $D240, FALSE)), "", HLOOKUP(M$1, m_preprocess!$1:$1048576, $D240, FALSE))</f>
        <v>5871.5394431103714</v>
      </c>
      <c r="N240">
        <f>IF(ISBLANK(HLOOKUP(N$1, m_preprocess!$1:$1048576, $D240, FALSE)), "", HLOOKUP(N$1, m_preprocess!$1:$1048576, $D240, FALSE))</f>
        <v>1539.0828414293942</v>
      </c>
      <c r="O240">
        <f>IF(ISBLANK(HLOOKUP(O$1, m_preprocess!$1:$1048576, $D240, FALSE)), "", HLOOKUP(O$1, m_preprocess!$1:$1048576, $D240, FALSE))</f>
        <v>3136.4815951085125</v>
      </c>
      <c r="P240">
        <f>IF(ISBLANK(HLOOKUP(P$1, m_preprocess!$1:$1048576, $D240, FALSE)), "", HLOOKUP(P$1, m_preprocess!$1:$1048576, $D240, FALSE))</f>
        <v>1549.9255327589551</v>
      </c>
      <c r="Q240">
        <f>IF(ISBLANK(HLOOKUP(Q$1, m_preprocess!$1:$1048576, $D240, FALSE)), "", HLOOKUP(Q$1, m_preprocess!$1:$1048576, $D240, FALSE))</f>
        <v>5442.1587300000001</v>
      </c>
      <c r="R240">
        <f>IF(ISBLANK(HLOOKUP(R$1, m_preprocess!$1:$1048576, $D240, FALSE)), "", HLOOKUP(R$1, m_preprocess!$1:$1048576, $D240, FALSE))</f>
        <v>100.213929750421</v>
      </c>
      <c r="S240">
        <f>IF(ISBLANK(HLOOKUP(S$1, m_preprocess!$1:$1048576, $D240, FALSE)), "", HLOOKUP(S$1, m_preprocess!$1:$1048576, $D240, FALSE))</f>
        <v>90.429470848729409</v>
      </c>
      <c r="T240">
        <f>IF(ISBLANK(HLOOKUP(T$1, m_preprocess!$1:$1048576, $D240, FALSE)), "", HLOOKUP(T$1, m_preprocess!$1:$1048576, $D240, FALSE))</f>
        <v>29399</v>
      </c>
      <c r="U240">
        <f>IF(ISBLANK(HLOOKUP(U$1, m_preprocess!$1:$1048576, $D240, FALSE)), "", HLOOKUP(U$1, m_preprocess!$1:$1048576, $D240, FALSE))</f>
        <v>90.449995011863805</v>
      </c>
      <c r="V240">
        <f>IF(ISBLANK(HLOOKUP(V$1, m_preprocess!$1:$1048576, $D240, FALSE)), "", HLOOKUP(V$1, m_preprocess!$1:$1048576, $D240, FALSE))</f>
        <v>479</v>
      </c>
      <c r="W240">
        <f>IF(ISBLANK(HLOOKUP(W$1, m_preprocess!$1:$1048576, $D240, FALSE)), "", HLOOKUP(W$1, m_preprocess!$1:$1048576, $D240, FALSE))</f>
        <v>104363.1602</v>
      </c>
      <c r="X240">
        <f>IF(ISBLANK(HLOOKUP(X$1, m_preprocess!$1:$1048576, $D240, FALSE)), "", HLOOKUP(X$1, m_preprocess!$1:$1048576, $D240, FALSE))</f>
        <v>95.289072349073763</v>
      </c>
      <c r="Y240">
        <f>IF(ISBLANK(HLOOKUP(Y$1, m_preprocess!$1:$1048576, $D240, FALSE)), "", HLOOKUP(Y$1, m_preprocess!$1:$1048576, $D240, FALSE))</f>
        <v>42.462887207293569</v>
      </c>
      <c r="Z240">
        <f>IF(ISBLANK(HLOOKUP(Z$1, m_preprocess!$1:$1048576, $D240, FALSE)), "", HLOOKUP(Z$1, m_preprocess!$1:$1048576, $D240, FALSE))</f>
        <v>-4117.7383556514005</v>
      </c>
      <c r="AA240">
        <f>IF(ISBLANK(HLOOKUP(AA$1, m_preprocess!$1:$1048576, $D240, FALSE)), "", HLOOKUP(AA$1, m_preprocess!$1:$1048576, $D240, FALSE))</f>
        <v>98.570311047550959</v>
      </c>
    </row>
    <row r="241" spans="1:27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107.178810401916</v>
      </c>
      <c r="F241">
        <f>IF(ISBLANK(HLOOKUP(F$1, m_preprocess!$1:$1048576, $D241, FALSE)), "", HLOOKUP(F$1, m_preprocess!$1:$1048576, $D241, FALSE))</f>
        <v>58.1</v>
      </c>
      <c r="G241">
        <f>IF(ISBLANK(HLOOKUP(G$1, m_preprocess!$1:$1048576, $D241, FALSE)), "", HLOOKUP(G$1, m_preprocess!$1:$1048576, $D241, FALSE))</f>
        <v>58.166478963509199</v>
      </c>
      <c r="H241">
        <f>IF(ISBLANK(HLOOKUP(H$1, m_preprocess!$1:$1048576, $D241, FALSE)), "", HLOOKUP(H$1, m_preprocess!$1:$1048576, $D241, FALSE))</f>
        <v>19888.168374695219</v>
      </c>
      <c r="I241">
        <f>IF(ISBLANK(HLOOKUP(I$1, m_preprocess!$1:$1048576, $D241, FALSE)), "", HLOOKUP(I$1, m_preprocess!$1:$1048576, $D241, FALSE))</f>
        <v>73081.009862911393</v>
      </c>
      <c r="J241">
        <f>IF(ISBLANK(HLOOKUP(J$1, m_preprocess!$1:$1048576, $D241, FALSE)), "", HLOOKUP(J$1, m_preprocess!$1:$1048576, $D241, FALSE))</f>
        <v>87.251104570512013</v>
      </c>
      <c r="K241">
        <f>IF(ISBLANK(HLOOKUP(K$1, m_preprocess!$1:$1048576, $D241, FALSE)), "", HLOOKUP(K$1, m_preprocess!$1:$1048576, $D241, FALSE))</f>
        <v>6877.8642337153042</v>
      </c>
      <c r="L241">
        <f>IF(ISBLANK(HLOOKUP(L$1, m_preprocess!$1:$1048576, $D241, FALSE)), "", HLOOKUP(L$1, m_preprocess!$1:$1048576, $D241, FALSE))</f>
        <v>4467.0733051865463</v>
      </c>
      <c r="M241">
        <f>IF(ISBLANK(HLOOKUP(M$1, m_preprocess!$1:$1048576, $D241, FALSE)), "", HLOOKUP(M$1, m_preprocess!$1:$1048576, $D241, FALSE))</f>
        <v>6293.4843085944203</v>
      </c>
      <c r="N241">
        <f>IF(ISBLANK(HLOOKUP(N$1, m_preprocess!$1:$1048576, $D241, FALSE)), "", HLOOKUP(N$1, m_preprocess!$1:$1048576, $D241, FALSE))</f>
        <v>1515.3329146452365</v>
      </c>
      <c r="O241">
        <f>IF(ISBLANK(HLOOKUP(O$1, m_preprocess!$1:$1048576, $D241, FALSE)), "", HLOOKUP(O$1, m_preprocess!$1:$1048576, $D241, FALSE))</f>
        <v>3453.4372574854947</v>
      </c>
      <c r="P241">
        <f>IF(ISBLANK(HLOOKUP(P$1, m_preprocess!$1:$1048576, $D241, FALSE)), "", HLOOKUP(P$1, m_preprocess!$1:$1048576, $D241, FALSE))</f>
        <v>1704.6683647295963</v>
      </c>
      <c r="Q241">
        <f>IF(ISBLANK(HLOOKUP(Q$1, m_preprocess!$1:$1048576, $D241, FALSE)), "", HLOOKUP(Q$1, m_preprocess!$1:$1048576, $D241, FALSE))</f>
        <v>5666.1271070000003</v>
      </c>
      <c r="R241">
        <f>IF(ISBLANK(HLOOKUP(R$1, m_preprocess!$1:$1048576, $D241, FALSE)), "", HLOOKUP(R$1, m_preprocess!$1:$1048576, $D241, FALSE))</f>
        <v>102.051852369944</v>
      </c>
      <c r="S241">
        <f>IF(ISBLANK(HLOOKUP(S$1, m_preprocess!$1:$1048576, $D241, FALSE)), "", HLOOKUP(S$1, m_preprocess!$1:$1048576, $D241, FALSE))</f>
        <v>121.26094142219547</v>
      </c>
      <c r="T241">
        <f>IF(ISBLANK(HLOOKUP(T$1, m_preprocess!$1:$1048576, $D241, FALSE)), "", HLOOKUP(T$1, m_preprocess!$1:$1048576, $D241, FALSE))</f>
        <v>32495</v>
      </c>
      <c r="U241">
        <f>IF(ISBLANK(HLOOKUP(U$1, m_preprocess!$1:$1048576, $D241, FALSE)), "", HLOOKUP(U$1, m_preprocess!$1:$1048576, $D241, FALSE))</f>
        <v>121.1051191486</v>
      </c>
      <c r="V241">
        <f>IF(ISBLANK(HLOOKUP(V$1, m_preprocess!$1:$1048576, $D241, FALSE)), "", HLOOKUP(V$1, m_preprocess!$1:$1048576, $D241, FALSE))</f>
        <v>515.04</v>
      </c>
      <c r="W241">
        <f>IF(ISBLANK(HLOOKUP(W$1, m_preprocess!$1:$1048576, $D241, FALSE)), "", HLOOKUP(W$1, m_preprocess!$1:$1048576, $D241, FALSE))</f>
        <v>105340.63280000001</v>
      </c>
      <c r="X241">
        <f>IF(ISBLANK(HLOOKUP(X$1, m_preprocess!$1:$1048576, $D241, FALSE)), "", HLOOKUP(X$1, m_preprocess!$1:$1048576, $D241, FALSE))</f>
        <v>98.018358292245523</v>
      </c>
      <c r="Y241">
        <f>IF(ISBLANK(HLOOKUP(Y$1, m_preprocess!$1:$1048576, $D241, FALSE)), "", HLOOKUP(Y$1, m_preprocess!$1:$1048576, $D241, FALSE))</f>
        <v>42.955116657539378</v>
      </c>
      <c r="Z241">
        <f>IF(ISBLANK(HLOOKUP(Z$1, m_preprocess!$1:$1048576, $D241, FALSE)), "", HLOOKUP(Z$1, m_preprocess!$1:$1048576, $D241, FALSE))</f>
        <v>7081.4934034478702</v>
      </c>
      <c r="AA241">
        <f>IF(ISBLANK(HLOOKUP(AA$1, m_preprocess!$1:$1048576, $D241, FALSE)), "", HLOOKUP(AA$1, m_preprocess!$1:$1048576, $D241, FALSE))</f>
        <v>98.543091705398652</v>
      </c>
    </row>
    <row r="242" spans="1:27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97.517378739257495</v>
      </c>
      <c r="F242">
        <f>IF(ISBLANK(HLOOKUP(F$1, m_preprocess!$1:$1048576, $D242, FALSE)), "", HLOOKUP(F$1, m_preprocess!$1:$1048576, $D242, FALSE))</f>
        <v>58</v>
      </c>
      <c r="G242">
        <f>IF(ISBLANK(HLOOKUP(G$1, m_preprocess!$1:$1048576, $D242, FALSE)), "", HLOOKUP(G$1, m_preprocess!$1:$1048576, $D242, FALSE))</f>
        <v>58.497902264706198</v>
      </c>
      <c r="H242">
        <f>IF(ISBLANK(HLOOKUP(H$1, m_preprocess!$1:$1048576, $D242, FALSE)), "", HLOOKUP(H$1, m_preprocess!$1:$1048576, $D242, FALSE))</f>
        <v>20341.456621639871</v>
      </c>
      <c r="I242">
        <f>IF(ISBLANK(HLOOKUP(I$1, m_preprocess!$1:$1048576, $D242, FALSE)), "", HLOOKUP(I$1, m_preprocess!$1:$1048576, $D242, FALSE))</f>
        <v>74765.640265018796</v>
      </c>
      <c r="J242">
        <f>IF(ISBLANK(HLOOKUP(J$1, m_preprocess!$1:$1048576, $D242, FALSE)), "", HLOOKUP(J$1, m_preprocess!$1:$1048576, $D242, FALSE))</f>
        <v>87.006854969050693</v>
      </c>
      <c r="K242">
        <f>IF(ISBLANK(HLOOKUP(K$1, m_preprocess!$1:$1048576, $D242, FALSE)), "", HLOOKUP(K$1, m_preprocess!$1:$1048576, $D242, FALSE))</f>
        <v>6479.0193365282175</v>
      </c>
      <c r="L242">
        <f>IF(ISBLANK(HLOOKUP(L$1, m_preprocess!$1:$1048576, $D242, FALSE)), "", HLOOKUP(L$1, m_preprocess!$1:$1048576, $D242, FALSE))</f>
        <v>3535.1067624134885</v>
      </c>
      <c r="M242">
        <f>IF(ISBLANK(HLOOKUP(M$1, m_preprocess!$1:$1048576, $D242, FALSE)), "", HLOOKUP(M$1, m_preprocess!$1:$1048576, $D242, FALSE))</f>
        <v>6233.3143866211531</v>
      </c>
      <c r="N242">
        <f>IF(ISBLANK(HLOOKUP(N$1, m_preprocess!$1:$1048576, $D242, FALSE)), "", HLOOKUP(N$1, m_preprocess!$1:$1048576, $D242, FALSE))</f>
        <v>1639.5995767521761</v>
      </c>
      <c r="O242">
        <f>IF(ISBLANK(HLOOKUP(O$1, m_preprocess!$1:$1048576, $D242, FALSE)), "", HLOOKUP(O$1, m_preprocess!$1:$1048576, $D242, FALSE))</f>
        <v>3636.2148426729254</v>
      </c>
      <c r="P242">
        <f>IF(ISBLANK(HLOOKUP(P$1, m_preprocess!$1:$1048576, $D242, FALSE)), "", HLOOKUP(P$1, m_preprocess!$1:$1048576, $D242, FALSE))</f>
        <v>1336.2196280326216</v>
      </c>
      <c r="Q242">
        <f>IF(ISBLANK(HLOOKUP(Q$1, m_preprocess!$1:$1048576, $D242, FALSE)), "", HLOOKUP(Q$1, m_preprocess!$1:$1048576, $D242, FALSE))</f>
        <v>5821.6622719999996</v>
      </c>
      <c r="R242">
        <f>IF(ISBLANK(HLOOKUP(R$1, m_preprocess!$1:$1048576, $D242, FALSE)), "", HLOOKUP(R$1, m_preprocess!$1:$1048576, $D242, FALSE))</f>
        <v>99.865660211996101</v>
      </c>
      <c r="S242">
        <f>IF(ISBLANK(HLOOKUP(S$1, m_preprocess!$1:$1048576, $D242, FALSE)), "", HLOOKUP(S$1, m_preprocess!$1:$1048576, $D242, FALSE))</f>
        <v>88.348944389701316</v>
      </c>
      <c r="T242">
        <f>IF(ISBLANK(HLOOKUP(T$1, m_preprocess!$1:$1048576, $D242, FALSE)), "", HLOOKUP(T$1, m_preprocess!$1:$1048576, $D242, FALSE))</f>
        <v>33568</v>
      </c>
      <c r="U242">
        <f>IF(ISBLANK(HLOOKUP(U$1, m_preprocess!$1:$1048576, $D242, FALSE)), "", HLOOKUP(U$1, m_preprocess!$1:$1048576, $D242, FALSE))</f>
        <v>86.401453510804501</v>
      </c>
      <c r="V242">
        <f>IF(ISBLANK(HLOOKUP(V$1, m_preprocess!$1:$1048576, $D242, FALSE)), "", HLOOKUP(V$1, m_preprocess!$1:$1048576, $D242, FALSE))</f>
        <v>475.1</v>
      </c>
      <c r="W242">
        <f>IF(ISBLANK(HLOOKUP(W$1, m_preprocess!$1:$1048576, $D242, FALSE)), "", HLOOKUP(W$1, m_preprocess!$1:$1048576, $D242, FALSE))</f>
        <v>105229.34209999999</v>
      </c>
      <c r="X242">
        <f>IF(ISBLANK(HLOOKUP(X$1, m_preprocess!$1:$1048576, $D242, FALSE)), "", HLOOKUP(X$1, m_preprocess!$1:$1048576, $D242, FALSE))</f>
        <v>98.799294843823631</v>
      </c>
      <c r="Y242">
        <f>IF(ISBLANK(HLOOKUP(Y$1, m_preprocess!$1:$1048576, $D242, FALSE)), "", HLOOKUP(Y$1, m_preprocess!$1:$1048576, $D242, FALSE))</f>
        <v>45.204870798148271</v>
      </c>
      <c r="Z242">
        <f>IF(ISBLANK(HLOOKUP(Z$1, m_preprocess!$1:$1048576, $D242, FALSE)), "", HLOOKUP(Z$1, m_preprocess!$1:$1048576, $D242, FALSE))</f>
        <v>-1400.7154832602109</v>
      </c>
      <c r="AA242">
        <f>IF(ISBLANK(HLOOKUP(AA$1, m_preprocess!$1:$1048576, $D242, FALSE)), "", HLOOKUP(AA$1, m_preprocess!$1:$1048576, $D242, FALSE))</f>
        <v>98.879610118985198</v>
      </c>
    </row>
    <row r="243" spans="1:27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89.923275836971897</v>
      </c>
      <c r="F243">
        <f>IF(ISBLANK(HLOOKUP(F$1, m_preprocess!$1:$1048576, $D243, FALSE)), "", HLOOKUP(F$1, m_preprocess!$1:$1048576, $D243, FALSE))</f>
        <v>58.1</v>
      </c>
      <c r="G243">
        <f>IF(ISBLANK(HLOOKUP(G$1, m_preprocess!$1:$1048576, $D243, FALSE)), "", HLOOKUP(G$1, m_preprocess!$1:$1048576, $D243, FALSE))</f>
        <v>58.920641699452901</v>
      </c>
      <c r="H243">
        <f>IF(ISBLANK(HLOOKUP(H$1, m_preprocess!$1:$1048576, $D243, FALSE)), "", HLOOKUP(H$1, m_preprocess!$1:$1048576, $D243, FALSE))</f>
        <v>19834.788618893217</v>
      </c>
      <c r="I243">
        <f>IF(ISBLANK(HLOOKUP(I$1, m_preprocess!$1:$1048576, $D243, FALSE)), "", HLOOKUP(I$1, m_preprocess!$1:$1048576, $D243, FALSE))</f>
        <v>74451.541187547395</v>
      </c>
      <c r="J243">
        <f>IF(ISBLANK(HLOOKUP(J$1, m_preprocess!$1:$1048576, $D243, FALSE)), "", HLOOKUP(J$1, m_preprocess!$1:$1048576, $D243, FALSE))</f>
        <v>86.914950188696423</v>
      </c>
      <c r="K243">
        <f>IF(ISBLANK(HLOOKUP(K$1, m_preprocess!$1:$1048576, $D243, FALSE)), "", HLOOKUP(K$1, m_preprocess!$1:$1048576, $D243, FALSE))</f>
        <v>5269.3190640175335</v>
      </c>
      <c r="L243">
        <f>IF(ISBLANK(HLOOKUP(L$1, m_preprocess!$1:$1048576, $D243, FALSE)), "", HLOOKUP(L$1, m_preprocess!$1:$1048576, $D243, FALSE))</f>
        <v>3060.7034135607796</v>
      </c>
      <c r="M243">
        <f>IF(ISBLANK(HLOOKUP(M$1, m_preprocess!$1:$1048576, $D243, FALSE)), "", HLOOKUP(M$1, m_preprocess!$1:$1048576, $D243, FALSE))</f>
        <v>5382.251039996966</v>
      </c>
      <c r="N243">
        <f>IF(ISBLANK(HLOOKUP(N$1, m_preprocess!$1:$1048576, $D243, FALSE)), "", HLOOKUP(N$1, m_preprocess!$1:$1048576, $D243, FALSE))</f>
        <v>1502.7764498938996</v>
      </c>
      <c r="O243">
        <f>IF(ISBLANK(HLOOKUP(O$1, m_preprocess!$1:$1048576, $D243, FALSE)), "", HLOOKUP(O$1, m_preprocess!$1:$1048576, $D243, FALSE))</f>
        <v>3085.0430827463829</v>
      </c>
      <c r="P243">
        <f>IF(ISBLANK(HLOOKUP(P$1, m_preprocess!$1:$1048576, $D243, FALSE)), "", HLOOKUP(P$1, m_preprocess!$1:$1048576, $D243, FALSE))</f>
        <v>1120.069414950791</v>
      </c>
      <c r="Q243">
        <f>IF(ISBLANK(HLOOKUP(Q$1, m_preprocess!$1:$1048576, $D243, FALSE)), "", HLOOKUP(Q$1, m_preprocess!$1:$1048576, $D243, FALSE))</f>
        <v>5324.4824399999998</v>
      </c>
      <c r="R243">
        <f>IF(ISBLANK(HLOOKUP(R$1, m_preprocess!$1:$1048576, $D243, FALSE)), "", HLOOKUP(R$1, m_preprocess!$1:$1048576, $D243, FALSE))</f>
        <v>92.4686051406415</v>
      </c>
      <c r="S243">
        <f>IF(ISBLANK(HLOOKUP(S$1, m_preprocess!$1:$1048576, $D243, FALSE)), "", HLOOKUP(S$1, m_preprocess!$1:$1048576, $D243, FALSE))</f>
        <v>86.080334428334822</v>
      </c>
      <c r="T243">
        <f>IF(ISBLANK(HLOOKUP(T$1, m_preprocess!$1:$1048576, $D243, FALSE)), "", HLOOKUP(T$1, m_preprocess!$1:$1048576, $D243, FALSE))</f>
        <v>28140</v>
      </c>
      <c r="U243">
        <f>IF(ISBLANK(HLOOKUP(U$1, m_preprocess!$1:$1048576, $D243, FALSE)), "", HLOOKUP(U$1, m_preprocess!$1:$1048576, $D243, FALSE))</f>
        <v>88.415301759069905</v>
      </c>
      <c r="V243">
        <f>IF(ISBLANK(HLOOKUP(V$1, m_preprocess!$1:$1048576, $D243, FALSE)), "", HLOOKUP(V$1, m_preprocess!$1:$1048576, $D243, FALSE))</f>
        <v>422.3</v>
      </c>
      <c r="W243">
        <f>IF(ISBLANK(HLOOKUP(W$1, m_preprocess!$1:$1048576, $D243, FALSE)), "", HLOOKUP(W$1, m_preprocess!$1:$1048576, $D243, FALSE))</f>
        <v>105869.5095</v>
      </c>
      <c r="X243">
        <f>IF(ISBLANK(HLOOKUP(X$1, m_preprocess!$1:$1048576, $D243, FALSE)), "", HLOOKUP(X$1, m_preprocess!$1:$1048576, $D243, FALSE))</f>
        <v>98.434119333259744</v>
      </c>
      <c r="Y243">
        <f>IF(ISBLANK(HLOOKUP(Y$1, m_preprocess!$1:$1048576, $D243, FALSE)), "", HLOOKUP(Y$1, m_preprocess!$1:$1048576, $D243, FALSE))</f>
        <v>46.161004018828997</v>
      </c>
      <c r="Z243">
        <f>IF(ISBLANK(HLOOKUP(Z$1, m_preprocess!$1:$1048576, $D243, FALSE)), "", HLOOKUP(Z$1, m_preprocess!$1:$1048576, $D243, FALSE))</f>
        <v>836.29990720930789</v>
      </c>
      <c r="AA243">
        <f>IF(ISBLANK(HLOOKUP(AA$1, m_preprocess!$1:$1048576, $D243, FALSE)), "", HLOOKUP(AA$1, m_preprocess!$1:$1048576, $D243, FALSE))</f>
        <v>98.996980181279994</v>
      </c>
    </row>
    <row r="244" spans="1:27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101.36504302644001</v>
      </c>
      <c r="F244">
        <f>IF(ISBLANK(HLOOKUP(F$1, m_preprocess!$1:$1048576, $D244, FALSE)), "", HLOOKUP(F$1, m_preprocess!$1:$1048576, $D244, FALSE))</f>
        <v>56.8</v>
      </c>
      <c r="G244">
        <f>IF(ISBLANK(HLOOKUP(G$1, m_preprocess!$1:$1048576, $D244, FALSE)), "", HLOOKUP(G$1, m_preprocess!$1:$1048576, $D244, FALSE))</f>
        <v>58.425382953106698</v>
      </c>
      <c r="H244">
        <f>IF(ISBLANK(HLOOKUP(H$1, m_preprocess!$1:$1048576, $D244, FALSE)), "", HLOOKUP(H$1, m_preprocess!$1:$1048576, $D244, FALSE))</f>
        <v>20016.686525866946</v>
      </c>
      <c r="I244">
        <f>IF(ISBLANK(HLOOKUP(I$1, m_preprocess!$1:$1048576, $D244, FALSE)), "", HLOOKUP(I$1, m_preprocess!$1:$1048576, $D244, FALSE))</f>
        <v>75492.644580330903</v>
      </c>
      <c r="J244">
        <f>IF(ISBLANK(HLOOKUP(J$1, m_preprocess!$1:$1048576, $D244, FALSE)), "", HLOOKUP(J$1, m_preprocess!$1:$1048576, $D244, FALSE))</f>
        <v>85.632706211699841</v>
      </c>
      <c r="K244">
        <f>IF(ISBLANK(HLOOKUP(K$1, m_preprocess!$1:$1048576, $D244, FALSE)), "", HLOOKUP(K$1, m_preprocess!$1:$1048576, $D244, FALSE))</f>
        <v>6038.7330409483448</v>
      </c>
      <c r="L244">
        <f>IF(ISBLANK(HLOOKUP(L$1, m_preprocess!$1:$1048576, $D244, FALSE)), "", HLOOKUP(L$1, m_preprocess!$1:$1048576, $D244, FALSE))</f>
        <v>2964.0196192851863</v>
      </c>
      <c r="M244">
        <f>IF(ISBLANK(HLOOKUP(M$1, m_preprocess!$1:$1048576, $D244, FALSE)), "", HLOOKUP(M$1, m_preprocess!$1:$1048576, $D244, FALSE))</f>
        <v>5332.4631674950497</v>
      </c>
      <c r="N244">
        <f>IF(ISBLANK(HLOOKUP(N$1, m_preprocess!$1:$1048576, $D244, FALSE)), "", HLOOKUP(N$1, m_preprocess!$1:$1048576, $D244, FALSE))</f>
        <v>1591.3241352097607</v>
      </c>
      <c r="O244">
        <f>IF(ISBLANK(HLOOKUP(O$1, m_preprocess!$1:$1048576, $D244, FALSE)), "", HLOOKUP(O$1, m_preprocess!$1:$1048576, $D244, FALSE))</f>
        <v>2950.3861233839639</v>
      </c>
      <c r="P244">
        <f>IF(ISBLANK(HLOOKUP(P$1, m_preprocess!$1:$1048576, $D244, FALSE)), "", HLOOKUP(P$1, m_preprocess!$1:$1048576, $D244, FALSE))</f>
        <v>1135.5037991939291</v>
      </c>
      <c r="Q244">
        <f>IF(ISBLANK(HLOOKUP(Q$1, m_preprocess!$1:$1048576, $D244, FALSE)), "", HLOOKUP(Q$1, m_preprocess!$1:$1048576, $D244, FALSE))</f>
        <v>5804.8067199999996</v>
      </c>
      <c r="R244">
        <f>IF(ISBLANK(HLOOKUP(R$1, m_preprocess!$1:$1048576, $D244, FALSE)), "", HLOOKUP(R$1, m_preprocess!$1:$1048576, $D244, FALSE))</f>
        <v>102.761704680124</v>
      </c>
      <c r="S244">
        <f>IF(ISBLANK(HLOOKUP(S$1, m_preprocess!$1:$1048576, $D244, FALSE)), "", HLOOKUP(S$1, m_preprocess!$1:$1048576, $D244, FALSE))</f>
        <v>96.550499525543614</v>
      </c>
      <c r="T244">
        <f>IF(ISBLANK(HLOOKUP(T$1, m_preprocess!$1:$1048576, $D244, FALSE)), "", HLOOKUP(T$1, m_preprocess!$1:$1048576, $D244, FALSE))</f>
        <v>28577</v>
      </c>
      <c r="U244">
        <f>IF(ISBLANK(HLOOKUP(U$1, m_preprocess!$1:$1048576, $D244, FALSE)), "", HLOOKUP(U$1, m_preprocess!$1:$1048576, $D244, FALSE))</f>
        <v>104.341435120733</v>
      </c>
      <c r="V244">
        <f>IF(ISBLANK(HLOOKUP(V$1, m_preprocess!$1:$1048576, $D244, FALSE)), "", HLOOKUP(V$1, m_preprocess!$1:$1048576, $D244, FALSE))</f>
        <v>480.8</v>
      </c>
      <c r="W244">
        <f>IF(ISBLANK(HLOOKUP(W$1, m_preprocess!$1:$1048576, $D244, FALSE)), "", HLOOKUP(W$1, m_preprocess!$1:$1048576, $D244, FALSE))</f>
        <v>106538.5555</v>
      </c>
      <c r="X244">
        <f>IF(ISBLANK(HLOOKUP(X$1, m_preprocess!$1:$1048576, $D244, FALSE)), "", HLOOKUP(X$1, m_preprocess!$1:$1048576, $D244, FALSE))</f>
        <v>95.933093630152655</v>
      </c>
      <c r="Y244">
        <f>IF(ISBLANK(HLOOKUP(Y$1, m_preprocess!$1:$1048576, $D244, FALSE)), "", HLOOKUP(Y$1, m_preprocess!$1:$1048576, $D244, FALSE))</f>
        <v>44.977546236595046</v>
      </c>
      <c r="Z244">
        <f>IF(ISBLANK(HLOOKUP(Z$1, m_preprocess!$1:$1048576, $D244, FALSE)), "", HLOOKUP(Z$1, m_preprocess!$1:$1048576, $D244, FALSE))</f>
        <v>282.21545369639699</v>
      </c>
      <c r="AA244">
        <f>IF(ISBLANK(HLOOKUP(AA$1, m_preprocess!$1:$1048576, $D244, FALSE)), "", HLOOKUP(AA$1, m_preprocess!$1:$1048576, $D244, FALSE))</f>
        <v>99.548560885187101</v>
      </c>
    </row>
    <row r="245" spans="1:27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99.459926090522899</v>
      </c>
      <c r="F245">
        <f>IF(ISBLANK(HLOOKUP(F$1, m_preprocess!$1:$1048576, $D245, FALSE)), "", HLOOKUP(F$1, m_preprocess!$1:$1048576, $D245, FALSE))</f>
        <v>59.2</v>
      </c>
      <c r="G245">
        <f>IF(ISBLANK(HLOOKUP(G$1, m_preprocess!$1:$1048576, $D245, FALSE)), "", HLOOKUP(G$1, m_preprocess!$1:$1048576, $D245, FALSE))</f>
        <v>58.172662609405997</v>
      </c>
      <c r="H245">
        <f>IF(ISBLANK(HLOOKUP(H$1, m_preprocess!$1:$1048576, $D245, FALSE)), "", HLOOKUP(H$1, m_preprocess!$1:$1048576, $D245, FALSE))</f>
        <v>20117.940465913514</v>
      </c>
      <c r="I245">
        <f>IF(ISBLANK(HLOOKUP(I$1, m_preprocess!$1:$1048576, $D245, FALSE)), "", HLOOKUP(I$1, m_preprocess!$1:$1048576, $D245, FALSE))</f>
        <v>76877.699370178787</v>
      </c>
      <c r="J245">
        <f>IF(ISBLANK(HLOOKUP(J$1, m_preprocess!$1:$1048576, $D245, FALSE)), "", HLOOKUP(J$1, m_preprocess!$1:$1048576, $D245, FALSE))</f>
        <v>86.601245257801025</v>
      </c>
      <c r="K245">
        <f>IF(ISBLANK(HLOOKUP(K$1, m_preprocess!$1:$1048576, $D245, FALSE)), "", HLOOKUP(K$1, m_preprocess!$1:$1048576, $D245, FALSE))</f>
        <v>6848.950259015247</v>
      </c>
      <c r="L245">
        <f>IF(ISBLANK(HLOOKUP(L$1, m_preprocess!$1:$1048576, $D245, FALSE)), "", HLOOKUP(L$1, m_preprocess!$1:$1048576, $D245, FALSE))</f>
        <v>3834.1359520504552</v>
      </c>
      <c r="M245">
        <f>IF(ISBLANK(HLOOKUP(M$1, m_preprocess!$1:$1048576, $D245, FALSE)), "", HLOOKUP(M$1, m_preprocess!$1:$1048576, $D245, FALSE))</f>
        <v>6078.3387248083873</v>
      </c>
      <c r="N245">
        <f>IF(ISBLANK(HLOOKUP(N$1, m_preprocess!$1:$1048576, $D245, FALSE)), "", HLOOKUP(N$1, m_preprocess!$1:$1048576, $D245, FALSE))</f>
        <v>1601.4053826580507</v>
      </c>
      <c r="O245">
        <f>IF(ISBLANK(HLOOKUP(O$1, m_preprocess!$1:$1048576, $D245, FALSE)), "", HLOOKUP(O$1, m_preprocess!$1:$1048576, $D245, FALSE))</f>
        <v>3471.6871040055166</v>
      </c>
      <c r="P245">
        <f>IF(ISBLANK(HLOOKUP(P$1, m_preprocess!$1:$1048576, $D245, FALSE)), "", HLOOKUP(P$1, m_preprocess!$1:$1048576, $D245, FALSE))</f>
        <v>1375.0623278101814</v>
      </c>
      <c r="Q245">
        <f>IF(ISBLANK(HLOOKUP(Q$1, m_preprocess!$1:$1048576, $D245, FALSE)), "", HLOOKUP(Q$1, m_preprocess!$1:$1048576, $D245, FALSE))</f>
        <v>5448.1503199999997</v>
      </c>
      <c r="R245">
        <f>IF(ISBLANK(HLOOKUP(R$1, m_preprocess!$1:$1048576, $D245, FALSE)), "", HLOOKUP(R$1, m_preprocess!$1:$1048576, $D245, FALSE))</f>
        <v>96.808717907348694</v>
      </c>
      <c r="S245">
        <f>IF(ISBLANK(HLOOKUP(S$1, m_preprocess!$1:$1048576, $D245, FALSE)), "", HLOOKUP(S$1, m_preprocess!$1:$1048576, $D245, FALSE))</f>
        <v>93.912776145053641</v>
      </c>
      <c r="T245">
        <f>IF(ISBLANK(HLOOKUP(T$1, m_preprocess!$1:$1048576, $D245, FALSE)), "", HLOOKUP(T$1, m_preprocess!$1:$1048576, $D245, FALSE))</f>
        <v>32206</v>
      </c>
      <c r="U245">
        <f>IF(ISBLANK(HLOOKUP(U$1, m_preprocess!$1:$1048576, $D245, FALSE)), "", HLOOKUP(U$1, m_preprocess!$1:$1048576, $D245, FALSE))</f>
        <v>90.775643674438598</v>
      </c>
      <c r="V245">
        <f>IF(ISBLANK(HLOOKUP(V$1, m_preprocess!$1:$1048576, $D245, FALSE)), "", HLOOKUP(V$1, m_preprocess!$1:$1048576, $D245, FALSE))</f>
        <v>442.8</v>
      </c>
      <c r="W245">
        <f>IF(ISBLANK(HLOOKUP(W$1, m_preprocess!$1:$1048576, $D245, FALSE)), "", HLOOKUP(W$1, m_preprocess!$1:$1048576, $D245, FALSE))</f>
        <v>107778.2164</v>
      </c>
      <c r="X245">
        <f>IF(ISBLANK(HLOOKUP(X$1, m_preprocess!$1:$1048576, $D245, FALSE)), "", HLOOKUP(X$1, m_preprocess!$1:$1048576, $D245, FALSE))</f>
        <v>93.958355632959709</v>
      </c>
      <c r="Y245">
        <f>IF(ISBLANK(HLOOKUP(Y$1, m_preprocess!$1:$1048576, $D245, FALSE)), "", HLOOKUP(Y$1, m_preprocess!$1:$1048576, $D245, FALSE))</f>
        <v>43.366863130326209</v>
      </c>
      <c r="Z245">
        <f>IF(ISBLANK(HLOOKUP(Z$1, m_preprocess!$1:$1048576, $D245, FALSE)), "", HLOOKUP(Z$1, m_preprocess!$1:$1048576, $D245, FALSE))</f>
        <v>1897.052919956735</v>
      </c>
      <c r="AA245">
        <f>IF(ISBLANK(HLOOKUP(AA$1, m_preprocess!$1:$1048576, $D245, FALSE)), "", HLOOKUP(AA$1, m_preprocess!$1:$1048576, $D245, FALSE))</f>
        <v>99.373800384154805</v>
      </c>
    </row>
    <row r="246" spans="1:27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100.177360193533</v>
      </c>
      <c r="F246">
        <f>IF(ISBLANK(HLOOKUP(F$1, m_preprocess!$1:$1048576, $D246, FALSE)), "", HLOOKUP(F$1, m_preprocess!$1:$1048576, $D246, FALSE))</f>
        <v>55.2</v>
      </c>
      <c r="G246">
        <f>IF(ISBLANK(HLOOKUP(G$1, m_preprocess!$1:$1048576, $D246, FALSE)), "", HLOOKUP(G$1, m_preprocess!$1:$1048576, $D246, FALSE))</f>
        <v>57.245805634505501</v>
      </c>
      <c r="H246">
        <f>IF(ISBLANK(HLOOKUP(H$1, m_preprocess!$1:$1048576, $D246, FALSE)), "", HLOOKUP(H$1, m_preprocess!$1:$1048576, $D246, FALSE))</f>
        <v>20509.809731038986</v>
      </c>
      <c r="I246">
        <f>IF(ISBLANK(HLOOKUP(I$1, m_preprocess!$1:$1048576, $D246, FALSE)), "", HLOOKUP(I$1, m_preprocess!$1:$1048576, $D246, FALSE))</f>
        <v>78653.613337537754</v>
      </c>
      <c r="J246">
        <f>IF(ISBLANK(HLOOKUP(J$1, m_preprocess!$1:$1048576, $D246, FALSE)), "", HLOOKUP(J$1, m_preprocess!$1:$1048576, $D246, FALSE))</f>
        <v>87.755919844553731</v>
      </c>
      <c r="K246">
        <f>IF(ISBLANK(HLOOKUP(K$1, m_preprocess!$1:$1048576, $D246, FALSE)), "", HLOOKUP(K$1, m_preprocess!$1:$1048576, $D246, FALSE))</f>
        <v>7099.315149062505</v>
      </c>
      <c r="L246">
        <f>IF(ISBLANK(HLOOKUP(L$1, m_preprocess!$1:$1048576, $D246, FALSE)), "", HLOOKUP(L$1, m_preprocess!$1:$1048576, $D246, FALSE))</f>
        <v>3862.6750754519371</v>
      </c>
      <c r="M246">
        <f>IF(ISBLANK(HLOOKUP(M$1, m_preprocess!$1:$1048576, $D246, FALSE)), "", HLOOKUP(M$1, m_preprocess!$1:$1048576, $D246, FALSE))</f>
        <v>6410.6021835222691</v>
      </c>
      <c r="N246">
        <f>IF(ISBLANK(HLOOKUP(N$1, m_preprocess!$1:$1048576, $D246, FALSE)), "", HLOOKUP(N$1, m_preprocess!$1:$1048576, $D246, FALSE))</f>
        <v>1704.8598289806807</v>
      </c>
      <c r="O246">
        <f>IF(ISBLANK(HLOOKUP(O$1, m_preprocess!$1:$1048576, $D246, FALSE)), "", HLOOKUP(O$1, m_preprocess!$1:$1048576, $D246, FALSE))</f>
        <v>3707.475823421008</v>
      </c>
      <c r="P246">
        <f>IF(ISBLANK(HLOOKUP(P$1, m_preprocess!$1:$1048576, $D246, FALSE)), "", HLOOKUP(P$1, m_preprocess!$1:$1048576, $D246, FALSE))</f>
        <v>1389.2761336151104</v>
      </c>
      <c r="Q246">
        <f>IF(ISBLANK(HLOOKUP(Q$1, m_preprocess!$1:$1048576, $D246, FALSE)), "", HLOOKUP(Q$1, m_preprocess!$1:$1048576, $D246, FALSE))</f>
        <v>5689.1916000000001</v>
      </c>
      <c r="R246">
        <f>IF(ISBLANK(HLOOKUP(R$1, m_preprocess!$1:$1048576, $D246, FALSE)), "", HLOOKUP(R$1, m_preprocess!$1:$1048576, $D246, FALSE))</f>
        <v>97.847187357893006</v>
      </c>
      <c r="S246">
        <f>IF(ISBLANK(HLOOKUP(S$1, m_preprocess!$1:$1048576, $D246, FALSE)), "", HLOOKUP(S$1, m_preprocess!$1:$1048576, $D246, FALSE))</f>
        <v>95.453363193256948</v>
      </c>
      <c r="T246">
        <f>IF(ISBLANK(HLOOKUP(T$1, m_preprocess!$1:$1048576, $D246, FALSE)), "", HLOOKUP(T$1, m_preprocess!$1:$1048576, $D246, FALSE))</f>
        <v>31589</v>
      </c>
      <c r="U246">
        <f>IF(ISBLANK(HLOOKUP(U$1, m_preprocess!$1:$1048576, $D246, FALSE)), "", HLOOKUP(U$1, m_preprocess!$1:$1048576, $D246, FALSE))</f>
        <v>95.352720479470904</v>
      </c>
      <c r="V246">
        <f>IF(ISBLANK(HLOOKUP(V$1, m_preprocess!$1:$1048576, $D246, FALSE)), "", HLOOKUP(V$1, m_preprocess!$1:$1048576, $D246, FALSE))</f>
        <v>469.9</v>
      </c>
      <c r="W246">
        <f>IF(ISBLANK(HLOOKUP(W$1, m_preprocess!$1:$1048576, $D246, FALSE)), "", HLOOKUP(W$1, m_preprocess!$1:$1048576, $D246, FALSE))</f>
        <v>109448.5309</v>
      </c>
      <c r="X246">
        <f>IF(ISBLANK(HLOOKUP(X$1, m_preprocess!$1:$1048576, $D246, FALSE)), "", HLOOKUP(X$1, m_preprocess!$1:$1048576, $D246, FALSE))</f>
        <v>94.810300295284179</v>
      </c>
      <c r="Y246">
        <f>IF(ISBLANK(HLOOKUP(Y$1, m_preprocess!$1:$1048576, $D246, FALSE)), "", HLOOKUP(Y$1, m_preprocess!$1:$1048576, $D246, FALSE))</f>
        <v>42.879481203998267</v>
      </c>
      <c r="Z246">
        <f>IF(ISBLANK(HLOOKUP(Z$1, m_preprocess!$1:$1048576, $D246, FALSE)), "", HLOOKUP(Z$1, m_preprocess!$1:$1048576, $D246, FALSE))</f>
        <v>-874.48742016273991</v>
      </c>
      <c r="AA246">
        <f>IF(ISBLANK(HLOOKUP(AA$1, m_preprocess!$1:$1048576, $D246, FALSE)), "", HLOOKUP(AA$1, m_preprocess!$1:$1048576, $D246, FALSE))</f>
        <v>99.320931140437594</v>
      </c>
    </row>
    <row r="247" spans="1:27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98.900425468149393</v>
      </c>
      <c r="F247">
        <f>IF(ISBLANK(HLOOKUP(F$1, m_preprocess!$1:$1048576, $D247, FALSE)), "", HLOOKUP(F$1, m_preprocess!$1:$1048576, $D247, FALSE))</f>
        <v>53</v>
      </c>
      <c r="G247">
        <f>IF(ISBLANK(HLOOKUP(G$1, m_preprocess!$1:$1048576, $D247, FALSE)), "", HLOOKUP(G$1, m_preprocess!$1:$1048576, $D247, FALSE))</f>
        <v>53.036816766842101</v>
      </c>
      <c r="H247">
        <f>IF(ISBLANK(HLOOKUP(H$1, m_preprocess!$1:$1048576, $D247, FALSE)), "", HLOOKUP(H$1, m_preprocess!$1:$1048576, $D247, FALSE))</f>
        <v>20820.55410232515</v>
      </c>
      <c r="I247">
        <f>IF(ISBLANK(HLOOKUP(I$1, m_preprocess!$1:$1048576, $D247, FALSE)), "", HLOOKUP(I$1, m_preprocess!$1:$1048576, $D247, FALSE))</f>
        <v>79239.122529995613</v>
      </c>
      <c r="J247">
        <f>IF(ISBLANK(HLOOKUP(J$1, m_preprocess!$1:$1048576, $D247, FALSE)), "", HLOOKUP(J$1, m_preprocess!$1:$1048576, $D247, FALSE))</f>
        <v>91.695658396958549</v>
      </c>
      <c r="K247">
        <f>IF(ISBLANK(HLOOKUP(K$1, m_preprocess!$1:$1048576, $D247, FALSE)), "", HLOOKUP(K$1, m_preprocess!$1:$1048576, $D247, FALSE))</f>
        <v>6570.4117850821167</v>
      </c>
      <c r="L247">
        <f>IF(ISBLANK(HLOOKUP(L$1, m_preprocess!$1:$1048576, $D247, FALSE)), "", HLOOKUP(L$1, m_preprocess!$1:$1048576, $D247, FALSE))</f>
        <v>3727.943481334104</v>
      </c>
      <c r="M247">
        <f>IF(ISBLANK(HLOOKUP(M$1, m_preprocess!$1:$1048576, $D247, FALSE)), "", HLOOKUP(M$1, m_preprocess!$1:$1048576, $D247, FALSE))</f>
        <v>5563.5909065913293</v>
      </c>
      <c r="N247">
        <f>IF(ISBLANK(HLOOKUP(N$1, m_preprocess!$1:$1048576, $D247, FALSE)), "", HLOOKUP(N$1, m_preprocess!$1:$1048576, $D247, FALSE))</f>
        <v>1588.1122490783148</v>
      </c>
      <c r="O247">
        <f>IF(ISBLANK(HLOOKUP(O$1, m_preprocess!$1:$1048576, $D247, FALSE)), "", HLOOKUP(O$1, m_preprocess!$1:$1048576, $D247, FALSE))</f>
        <v>3133.8943881810428</v>
      </c>
      <c r="P247">
        <f>IF(ISBLANK(HLOOKUP(P$1, m_preprocess!$1:$1048576, $D247, FALSE)), "", HLOOKUP(P$1, m_preprocess!$1:$1048576, $D247, FALSE))</f>
        <v>1179.8772487830854</v>
      </c>
      <c r="Q247">
        <f>IF(ISBLANK(HLOOKUP(Q$1, m_preprocess!$1:$1048576, $D247, FALSE)), "", HLOOKUP(Q$1, m_preprocess!$1:$1048576, $D247, FALSE))</f>
        <v>5659.4867000000004</v>
      </c>
      <c r="R247">
        <f>IF(ISBLANK(HLOOKUP(R$1, m_preprocess!$1:$1048576, $D247, FALSE)), "", HLOOKUP(R$1, m_preprocess!$1:$1048576, $D247, FALSE))</f>
        <v>96.664713507401402</v>
      </c>
      <c r="S247">
        <f>IF(ISBLANK(HLOOKUP(S$1, m_preprocess!$1:$1048576, $D247, FALSE)), "", HLOOKUP(S$1, m_preprocess!$1:$1048576, $D247, FALSE))</f>
        <v>92.789507923383908</v>
      </c>
      <c r="T247">
        <f>IF(ISBLANK(HLOOKUP(T$1, m_preprocess!$1:$1048576, $D247, FALSE)), "", HLOOKUP(T$1, m_preprocess!$1:$1048576, $D247, FALSE))</f>
        <v>28457</v>
      </c>
      <c r="U247">
        <f>IF(ISBLANK(HLOOKUP(U$1, m_preprocess!$1:$1048576, $D247, FALSE)), "", HLOOKUP(U$1, m_preprocess!$1:$1048576, $D247, FALSE))</f>
        <v>96.055404057078405</v>
      </c>
      <c r="V247">
        <f>IF(ISBLANK(HLOOKUP(V$1, m_preprocess!$1:$1048576, $D247, FALSE)), "", HLOOKUP(V$1, m_preprocess!$1:$1048576, $D247, FALSE))</f>
        <v>483.4</v>
      </c>
      <c r="W247">
        <f>IF(ISBLANK(HLOOKUP(W$1, m_preprocess!$1:$1048576, $D247, FALSE)), "", HLOOKUP(W$1, m_preprocess!$1:$1048576, $D247, FALSE))</f>
        <v>109671.34179999999</v>
      </c>
      <c r="X247">
        <f>IF(ISBLANK(HLOOKUP(X$1, m_preprocess!$1:$1048576, $D247, FALSE)), "", HLOOKUP(X$1, m_preprocess!$1:$1048576, $D247, FALSE))</f>
        <v>93.152038497479182</v>
      </c>
      <c r="Y247">
        <f>IF(ISBLANK(HLOOKUP(Y$1, m_preprocess!$1:$1048576, $D247, FALSE)), "", HLOOKUP(Y$1, m_preprocess!$1:$1048576, $D247, FALSE))</f>
        <v>39.987938658070725</v>
      </c>
      <c r="Z247">
        <f>IF(ISBLANK(HLOOKUP(Z$1, m_preprocess!$1:$1048576, $D247, FALSE)), "", HLOOKUP(Z$1, m_preprocess!$1:$1048576, $D247, FALSE))</f>
        <v>4503.3625281897903</v>
      </c>
      <c r="AA247">
        <f>IF(ISBLANK(HLOOKUP(AA$1, m_preprocess!$1:$1048576, $D247, FALSE)), "", HLOOKUP(AA$1, m_preprocess!$1:$1048576, $D247, FALSE))</f>
        <v>99.776335912597304</v>
      </c>
    </row>
    <row r="248" spans="1:27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99.096999428616201</v>
      </c>
      <c r="F248">
        <f>IF(ISBLANK(HLOOKUP(F$1, m_preprocess!$1:$1048576, $D248, FALSE)), "", HLOOKUP(F$1, m_preprocess!$1:$1048576, $D248, FALSE))</f>
        <v>50.7</v>
      </c>
      <c r="G248">
        <f>IF(ISBLANK(HLOOKUP(G$1, m_preprocess!$1:$1048576, $D248, FALSE)), "", HLOOKUP(G$1, m_preprocess!$1:$1048576, $D248, FALSE))</f>
        <v>52.206668725922903</v>
      </c>
      <c r="H248">
        <f>IF(ISBLANK(HLOOKUP(H$1, m_preprocess!$1:$1048576, $D248, FALSE)), "", HLOOKUP(H$1, m_preprocess!$1:$1048576, $D248, FALSE))</f>
        <v>20884.145172002227</v>
      </c>
      <c r="I248">
        <f>IF(ISBLANK(HLOOKUP(I$1, m_preprocess!$1:$1048576, $D248, FALSE)), "", HLOOKUP(I$1, m_preprocess!$1:$1048576, $D248, FALSE))</f>
        <v>79695.570186990488</v>
      </c>
      <c r="J248">
        <f>IF(ISBLANK(HLOOKUP(J$1, m_preprocess!$1:$1048576, $D248, FALSE)), "", HLOOKUP(J$1, m_preprocess!$1:$1048576, $D248, FALSE))</f>
        <v>91.620857069887634</v>
      </c>
      <c r="K248">
        <f>IF(ISBLANK(HLOOKUP(K$1, m_preprocess!$1:$1048576, $D248, FALSE)), "", HLOOKUP(K$1, m_preprocess!$1:$1048576, $D248, FALSE))</f>
        <v>6689.9625537274487</v>
      </c>
      <c r="L248">
        <f>IF(ISBLANK(HLOOKUP(L$1, m_preprocess!$1:$1048576, $D248, FALSE)), "", HLOOKUP(L$1, m_preprocess!$1:$1048576, $D248, FALSE))</f>
        <v>3789.2334896273505</v>
      </c>
      <c r="M248">
        <f>IF(ISBLANK(HLOOKUP(M$1, m_preprocess!$1:$1048576, $D248, FALSE)), "", HLOOKUP(M$1, m_preprocess!$1:$1048576, $D248, FALSE))</f>
        <v>6307.3168373211647</v>
      </c>
      <c r="N248">
        <f>IF(ISBLANK(HLOOKUP(N$1, m_preprocess!$1:$1048576, $D248, FALSE)), "", HLOOKUP(N$1, m_preprocess!$1:$1048576, $D248, FALSE))</f>
        <v>1763.5527947838493</v>
      </c>
      <c r="O248">
        <f>IF(ISBLANK(HLOOKUP(O$1, m_preprocess!$1:$1048576, $D248, FALSE)), "", HLOOKUP(O$1, m_preprocess!$1:$1048576, $D248, FALSE))</f>
        <v>3370.4536544398147</v>
      </c>
      <c r="P248">
        <f>IF(ISBLANK(HLOOKUP(P$1, m_preprocess!$1:$1048576, $D248, FALSE)), "", HLOOKUP(P$1, m_preprocess!$1:$1048576, $D248, FALSE))</f>
        <v>1553.6175002167561</v>
      </c>
      <c r="Q248">
        <f>IF(ISBLANK(HLOOKUP(Q$1, m_preprocess!$1:$1048576, $D248, FALSE)), "", HLOOKUP(Q$1, m_preprocess!$1:$1048576, $D248, FALSE))</f>
        <v>5863.2989900000002</v>
      </c>
      <c r="R248">
        <f>IF(ISBLANK(HLOOKUP(R$1, m_preprocess!$1:$1048576, $D248, FALSE)), "", HLOOKUP(R$1, m_preprocess!$1:$1048576, $D248, FALSE))</f>
        <v>100.100748803793</v>
      </c>
      <c r="S248">
        <f>IF(ISBLANK(HLOOKUP(S$1, m_preprocess!$1:$1048576, $D248, FALSE)), "", HLOOKUP(S$1, m_preprocess!$1:$1048576, $D248, FALSE))</f>
        <v>95.297601328012334</v>
      </c>
      <c r="T248">
        <f>IF(ISBLANK(HLOOKUP(T$1, m_preprocess!$1:$1048576, $D248, FALSE)), "", HLOOKUP(T$1, m_preprocess!$1:$1048576, $D248, FALSE))</f>
        <v>31736</v>
      </c>
      <c r="U248">
        <f>IF(ISBLANK(HLOOKUP(U$1, m_preprocess!$1:$1048576, $D248, FALSE)), "", HLOOKUP(U$1, m_preprocess!$1:$1048576, $D248, FALSE))</f>
        <v>92.752041733576107</v>
      </c>
      <c r="V248">
        <f>IF(ISBLANK(HLOOKUP(V$1, m_preprocess!$1:$1048576, $D248, FALSE)), "", HLOOKUP(V$1, m_preprocess!$1:$1048576, $D248, FALSE))</f>
        <v>480.3</v>
      </c>
      <c r="W248">
        <f>IF(ISBLANK(HLOOKUP(W$1, m_preprocess!$1:$1048576, $D248, FALSE)), "", HLOOKUP(W$1, m_preprocess!$1:$1048576, $D248, FALSE))</f>
        <v>110269.3061</v>
      </c>
      <c r="X248">
        <f>IF(ISBLANK(HLOOKUP(X$1, m_preprocess!$1:$1048576, $D248, FALSE)), "", HLOOKUP(X$1, m_preprocess!$1:$1048576, $D248, FALSE))</f>
        <v>92.370688151132143</v>
      </c>
      <c r="Y248">
        <f>IF(ISBLANK(HLOOKUP(Y$1, m_preprocess!$1:$1048576, $D248, FALSE)), "", HLOOKUP(Y$1, m_preprocess!$1:$1048576, $D248, FALSE))</f>
        <v>38.31424998470542</v>
      </c>
      <c r="Z248">
        <f>IF(ISBLANK(HLOOKUP(Z$1, m_preprocess!$1:$1048576, $D248, FALSE)), "", HLOOKUP(Z$1, m_preprocess!$1:$1048576, $D248, FALSE))</f>
        <v>2717.0478406584798</v>
      </c>
      <c r="AA248">
        <f>IF(ISBLANK(HLOOKUP(AA$1, m_preprocess!$1:$1048576, $D248, FALSE)), "", HLOOKUP(AA$1, m_preprocess!$1:$1048576, $D248, FALSE))</f>
        <v>99.830480866175506</v>
      </c>
    </row>
    <row r="249" spans="1:27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99.304331386801493</v>
      </c>
      <c r="F249">
        <f>IF(ISBLANK(HLOOKUP(F$1, m_preprocess!$1:$1048576, $D249, FALSE)), "", HLOOKUP(F$1, m_preprocess!$1:$1048576, $D249, FALSE))</f>
        <v>50.4</v>
      </c>
      <c r="G249">
        <f>IF(ISBLANK(HLOOKUP(G$1, m_preprocess!$1:$1048576, $D249, FALSE)), "", HLOOKUP(G$1, m_preprocess!$1:$1048576, $D249, FALSE))</f>
        <v>50.889259980170202</v>
      </c>
      <c r="H249">
        <f>IF(ISBLANK(HLOOKUP(H$1, m_preprocess!$1:$1048576, $D249, FALSE)), "", HLOOKUP(H$1, m_preprocess!$1:$1048576, $D249, FALSE))</f>
        <v>20421.675771387978</v>
      </c>
      <c r="I249">
        <f>IF(ISBLANK(HLOOKUP(I$1, m_preprocess!$1:$1048576, $D249, FALSE)), "", HLOOKUP(I$1, m_preprocess!$1:$1048576, $D249, FALSE))</f>
        <v>79893.561148375069</v>
      </c>
      <c r="J249">
        <f>IF(ISBLANK(HLOOKUP(J$1, m_preprocess!$1:$1048576, $D249, FALSE)), "", HLOOKUP(J$1, m_preprocess!$1:$1048576, $D249, FALSE))</f>
        <v>93.269131205036416</v>
      </c>
      <c r="K249">
        <f>IF(ISBLANK(HLOOKUP(K$1, m_preprocess!$1:$1048576, $D249, FALSE)), "", HLOOKUP(K$1, m_preprocess!$1:$1048576, $D249, FALSE))</f>
        <v>6536.5451119734616</v>
      </c>
      <c r="L249">
        <f>IF(ISBLANK(HLOOKUP(L$1, m_preprocess!$1:$1048576, $D249, FALSE)), "", HLOOKUP(L$1, m_preprocess!$1:$1048576, $D249, FALSE))</f>
        <v>3829.033281578103</v>
      </c>
      <c r="M249">
        <f>IF(ISBLANK(HLOOKUP(M$1, m_preprocess!$1:$1048576, $D249, FALSE)), "", HLOOKUP(M$1, m_preprocess!$1:$1048576, $D249, FALSE))</f>
        <v>6432.6969240017361</v>
      </c>
      <c r="N249">
        <f>IF(ISBLANK(HLOOKUP(N$1, m_preprocess!$1:$1048576, $D249, FALSE)), "", HLOOKUP(N$1, m_preprocess!$1:$1048576, $D249, FALSE))</f>
        <v>1876.3945400431587</v>
      </c>
      <c r="O249">
        <f>IF(ISBLANK(HLOOKUP(O$1, m_preprocess!$1:$1048576, $D249, FALSE)), "", HLOOKUP(O$1, m_preprocess!$1:$1048576, $D249, FALSE))</f>
        <v>3579.9693957875847</v>
      </c>
      <c r="P249">
        <f>IF(ISBLANK(HLOOKUP(P$1, m_preprocess!$1:$1048576, $D249, FALSE)), "", HLOOKUP(P$1, m_preprocess!$1:$1048576, $D249, FALSE))</f>
        <v>1373.9639320332178</v>
      </c>
      <c r="Q249">
        <f>IF(ISBLANK(HLOOKUP(Q$1, m_preprocess!$1:$1048576, $D249, FALSE)), "", HLOOKUP(Q$1, m_preprocess!$1:$1048576, $D249, FALSE))</f>
        <v>5819.1658649999999</v>
      </c>
      <c r="R249">
        <f>IF(ISBLANK(HLOOKUP(R$1, m_preprocess!$1:$1048576, $D249, FALSE)), "", HLOOKUP(R$1, m_preprocess!$1:$1048576, $D249, FALSE))</f>
        <v>100.982205214743</v>
      </c>
      <c r="S249">
        <f>IF(ISBLANK(HLOOKUP(S$1, m_preprocess!$1:$1048576, $D249, FALSE)), "", HLOOKUP(S$1, m_preprocess!$1:$1048576, $D249, FALSE))</f>
        <v>97.590383266441037</v>
      </c>
      <c r="T249">
        <f>IF(ISBLANK(HLOOKUP(T$1, m_preprocess!$1:$1048576, $D249, FALSE)), "", HLOOKUP(T$1, m_preprocess!$1:$1048576, $D249, FALSE))</f>
        <v>27984</v>
      </c>
      <c r="U249">
        <f>IF(ISBLANK(HLOOKUP(U$1, m_preprocess!$1:$1048576, $D249, FALSE)), "", HLOOKUP(U$1, m_preprocess!$1:$1048576, $D249, FALSE))</f>
        <v>98.507589706185897</v>
      </c>
      <c r="V249">
        <f>IF(ISBLANK(HLOOKUP(V$1, m_preprocess!$1:$1048576, $D249, FALSE)), "", HLOOKUP(V$1, m_preprocess!$1:$1048576, $D249, FALSE))</f>
        <v>492.8</v>
      </c>
      <c r="W249">
        <f>IF(ISBLANK(HLOOKUP(W$1, m_preprocess!$1:$1048576, $D249, FALSE)), "", HLOOKUP(W$1, m_preprocess!$1:$1048576, $D249, FALSE))</f>
        <v>111007.4982</v>
      </c>
      <c r="X249">
        <f>IF(ISBLANK(HLOOKUP(X$1, m_preprocess!$1:$1048576, $D249, FALSE)), "", HLOOKUP(X$1, m_preprocess!$1:$1048576, $D249, FALSE))</f>
        <v>93.927639553707493</v>
      </c>
      <c r="Y249">
        <f>IF(ISBLANK(HLOOKUP(Y$1, m_preprocess!$1:$1048576, $D249, FALSE)), "", HLOOKUP(Y$1, m_preprocess!$1:$1048576, $D249, FALSE))</f>
        <v>36.903019973332668</v>
      </c>
      <c r="Z249">
        <f>IF(ISBLANK(HLOOKUP(Z$1, m_preprocess!$1:$1048576, $D249, FALSE)), "", HLOOKUP(Z$1, m_preprocess!$1:$1048576, $D249, FALSE))</f>
        <v>3085.614905563295</v>
      </c>
      <c r="AA249">
        <f>IF(ISBLANK(HLOOKUP(AA$1, m_preprocess!$1:$1048576, $D249, FALSE)), "", HLOOKUP(AA$1, m_preprocess!$1:$1048576, $D249, FALSE))</f>
        <v>100.11375769977001</v>
      </c>
    </row>
    <row r="250" spans="1:27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96.438714232212405</v>
      </c>
      <c r="F250">
        <f>IF(ISBLANK(HLOOKUP(F$1, m_preprocess!$1:$1048576, $D250, FALSE)), "", HLOOKUP(F$1, m_preprocess!$1:$1048576, $D250, FALSE))</f>
        <v>54.6</v>
      </c>
      <c r="G250">
        <f>IF(ISBLANK(HLOOKUP(G$1, m_preprocess!$1:$1048576, $D250, FALSE)), "", HLOOKUP(G$1, m_preprocess!$1:$1048576, $D250, FALSE))</f>
        <v>54.2915818857294</v>
      </c>
      <c r="H250">
        <f>IF(ISBLANK(HLOOKUP(H$1, m_preprocess!$1:$1048576, $D250, FALSE)), "", HLOOKUP(H$1, m_preprocess!$1:$1048576, $D250, FALSE))</f>
        <v>20977.401254003722</v>
      </c>
      <c r="I250">
        <f>IF(ISBLANK(HLOOKUP(I$1, m_preprocess!$1:$1048576, $D250, FALSE)), "", HLOOKUP(I$1, m_preprocess!$1:$1048576, $D250, FALSE))</f>
        <v>79919.829218257481</v>
      </c>
      <c r="J250">
        <f>IF(ISBLANK(HLOOKUP(J$1, m_preprocess!$1:$1048576, $D250, FALSE)), "", HLOOKUP(J$1, m_preprocess!$1:$1048576, $D250, FALSE))</f>
        <v>91.866122797940278</v>
      </c>
      <c r="K250">
        <f>IF(ISBLANK(HLOOKUP(K$1, m_preprocess!$1:$1048576, $D250, FALSE)), "", HLOOKUP(K$1, m_preprocess!$1:$1048576, $D250, FALSE))</f>
        <v>6013.8093402131499</v>
      </c>
      <c r="L250">
        <f>IF(ISBLANK(HLOOKUP(L$1, m_preprocess!$1:$1048576, $D250, FALSE)), "", HLOOKUP(L$1, m_preprocess!$1:$1048576, $D250, FALSE))</f>
        <v>3745.4881058790588</v>
      </c>
      <c r="M250">
        <f>IF(ISBLANK(HLOOKUP(M$1, m_preprocess!$1:$1048576, $D250, FALSE)), "", HLOOKUP(M$1, m_preprocess!$1:$1048576, $D250, FALSE))</f>
        <v>5574.1833338254846</v>
      </c>
      <c r="N250">
        <f>IF(ISBLANK(HLOOKUP(N$1, m_preprocess!$1:$1048576, $D250, FALSE)), "", HLOOKUP(N$1, m_preprocess!$1:$1048576, $D250, FALSE))</f>
        <v>1702.617295591218</v>
      </c>
      <c r="O250">
        <f>IF(ISBLANK(HLOOKUP(O$1, m_preprocess!$1:$1048576, $D250, FALSE)), "", HLOOKUP(O$1, m_preprocess!$1:$1048576, $D250, FALSE))</f>
        <v>3057.8639295213798</v>
      </c>
      <c r="P250">
        <f>IF(ISBLANK(HLOOKUP(P$1, m_preprocess!$1:$1048576, $D250, FALSE)), "", HLOOKUP(P$1, m_preprocess!$1:$1048576, $D250, FALSE))</f>
        <v>1156.4197818086714</v>
      </c>
      <c r="Q250">
        <f>IF(ISBLANK(HLOOKUP(Q$1, m_preprocess!$1:$1048576, $D250, FALSE)), "", HLOOKUP(Q$1, m_preprocess!$1:$1048576, $D250, FALSE))</f>
        <v>5406.8281049999996</v>
      </c>
      <c r="R250">
        <f>IF(ISBLANK(HLOOKUP(R$1, m_preprocess!$1:$1048576, $D250, FALSE)), "", HLOOKUP(R$1, m_preprocess!$1:$1048576, $D250, FALSE))</f>
        <v>95.378121139791801</v>
      </c>
      <c r="S250">
        <f>IF(ISBLANK(HLOOKUP(S$1, m_preprocess!$1:$1048576, $D250, FALSE)), "", HLOOKUP(S$1, m_preprocess!$1:$1048576, $D250, FALSE))</f>
        <v>94.902332930323837</v>
      </c>
      <c r="T250">
        <f>IF(ISBLANK(HLOOKUP(T$1, m_preprocess!$1:$1048576, $D250, FALSE)), "", HLOOKUP(T$1, m_preprocess!$1:$1048576, $D250, FALSE))</f>
        <v>32220</v>
      </c>
      <c r="U250">
        <f>IF(ISBLANK(HLOOKUP(U$1, m_preprocess!$1:$1048576, $D250, FALSE)), "", HLOOKUP(U$1, m_preprocess!$1:$1048576, $D250, FALSE))</f>
        <v>98.719339289929906</v>
      </c>
      <c r="V250">
        <f>IF(ISBLANK(HLOOKUP(V$1, m_preprocess!$1:$1048576, $D250, FALSE)), "", HLOOKUP(V$1, m_preprocess!$1:$1048576, $D250, FALSE))</f>
        <v>489.2</v>
      </c>
      <c r="W250">
        <f>IF(ISBLANK(HLOOKUP(W$1, m_preprocess!$1:$1048576, $D250, FALSE)), "", HLOOKUP(W$1, m_preprocess!$1:$1048576, $D250, FALSE))</f>
        <v>110603.76330000001</v>
      </c>
      <c r="X250">
        <f>IF(ISBLANK(HLOOKUP(X$1, m_preprocess!$1:$1048576, $D250, FALSE)), "", HLOOKUP(X$1, m_preprocess!$1:$1048576, $D250, FALSE))</f>
        <v>92.964791059347107</v>
      </c>
      <c r="Y250">
        <f>IF(ISBLANK(HLOOKUP(Y$1, m_preprocess!$1:$1048576, $D250, FALSE)), "", HLOOKUP(Y$1, m_preprocess!$1:$1048576, $D250, FALSE))</f>
        <v>37.946075743703481</v>
      </c>
      <c r="Z250">
        <f>IF(ISBLANK(HLOOKUP(Z$1, m_preprocess!$1:$1048576, $D250, FALSE)), "", HLOOKUP(Z$1, m_preprocess!$1:$1048576, $D250, FALSE))</f>
        <v>526.47388530302612</v>
      </c>
      <c r="AA250">
        <f>IF(ISBLANK(HLOOKUP(AA$1, m_preprocess!$1:$1048576, $D250, FALSE)), "", HLOOKUP(AA$1, m_preprocess!$1:$1048576, $D250, FALSE))</f>
        <v>100.602761291685</v>
      </c>
    </row>
    <row r="251" spans="1:27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102.394938665693</v>
      </c>
      <c r="F251">
        <f>IF(ISBLANK(HLOOKUP(F$1, m_preprocess!$1:$1048576, $D251, FALSE)), "", HLOOKUP(F$1, m_preprocess!$1:$1048576, $D251, FALSE))</f>
        <v>54</v>
      </c>
      <c r="G251">
        <f>IF(ISBLANK(HLOOKUP(G$1, m_preprocess!$1:$1048576, $D251, FALSE)), "", HLOOKUP(G$1, m_preprocess!$1:$1048576, $D251, FALSE))</f>
        <v>51.502923331143997</v>
      </c>
      <c r="H251">
        <f>IF(ISBLANK(HLOOKUP(H$1, m_preprocess!$1:$1048576, $D251, FALSE)), "", HLOOKUP(H$1, m_preprocess!$1:$1048576, $D251, FALSE))</f>
        <v>20218.269551736186</v>
      </c>
      <c r="I251">
        <f>IF(ISBLANK(HLOOKUP(I$1, m_preprocess!$1:$1048576, $D251, FALSE)), "", HLOOKUP(I$1, m_preprocess!$1:$1048576, $D251, FALSE))</f>
        <v>79075.763870217677</v>
      </c>
      <c r="J251">
        <f>IF(ISBLANK(HLOOKUP(J$1, m_preprocess!$1:$1048576, $D251, FALSE)), "", HLOOKUP(J$1, m_preprocess!$1:$1048576, $D251, FALSE))</f>
        <v>92.444292759371791</v>
      </c>
      <c r="K251">
        <f>IF(ISBLANK(HLOOKUP(K$1, m_preprocess!$1:$1048576, $D251, FALSE)), "", HLOOKUP(K$1, m_preprocess!$1:$1048576, $D251, FALSE))</f>
        <v>7162.4329899140375</v>
      </c>
      <c r="L251">
        <f>IF(ISBLANK(HLOOKUP(L$1, m_preprocess!$1:$1048576, $D251, FALSE)), "", HLOOKUP(L$1, m_preprocess!$1:$1048576, $D251, FALSE))</f>
        <v>4265.3121155969411</v>
      </c>
      <c r="M251">
        <f>IF(ISBLANK(HLOOKUP(M$1, m_preprocess!$1:$1048576, $D251, FALSE)), "", HLOOKUP(M$1, m_preprocess!$1:$1048576, $D251, FALSE))</f>
        <v>6428.7561432562161</v>
      </c>
      <c r="N251">
        <f>IF(ISBLANK(HLOOKUP(N$1, m_preprocess!$1:$1048576, $D251, FALSE)), "", HLOOKUP(N$1, m_preprocess!$1:$1048576, $D251, FALSE))</f>
        <v>2082.8609357828905</v>
      </c>
      <c r="O251">
        <f>IF(ISBLANK(HLOOKUP(O$1, m_preprocess!$1:$1048576, $D251, FALSE)), "", HLOOKUP(O$1, m_preprocess!$1:$1048576, $D251, FALSE))</f>
        <v>3507.5310421317736</v>
      </c>
      <c r="P251">
        <f>IF(ISBLANK(HLOOKUP(P$1, m_preprocess!$1:$1048576, $D251, FALSE)), "", HLOOKUP(P$1, m_preprocess!$1:$1048576, $D251, FALSE))</f>
        <v>1236.7408194153804</v>
      </c>
      <c r="Q251">
        <f>IF(ISBLANK(HLOOKUP(Q$1, m_preprocess!$1:$1048576, $D251, FALSE)), "", HLOOKUP(Q$1, m_preprocess!$1:$1048576, $D251, FALSE))</f>
        <v>5775.7591430000002</v>
      </c>
      <c r="R251">
        <f>IF(ISBLANK(HLOOKUP(R$1, m_preprocess!$1:$1048576, $D251, FALSE)), "", HLOOKUP(R$1, m_preprocess!$1:$1048576, $D251, FALSE))</f>
        <v>104.054621061379</v>
      </c>
      <c r="S251">
        <f>IF(ISBLANK(HLOOKUP(S$1, m_preprocess!$1:$1048576, $D251, FALSE)), "", HLOOKUP(S$1, m_preprocess!$1:$1048576, $D251, FALSE))</f>
        <v>100.91101000296818</v>
      </c>
      <c r="T251">
        <f>IF(ISBLANK(HLOOKUP(T$1, m_preprocess!$1:$1048576, $D251, FALSE)), "", HLOOKUP(T$1, m_preprocess!$1:$1048576, $D251, FALSE))</f>
        <v>31380</v>
      </c>
      <c r="U251">
        <f>IF(ISBLANK(HLOOKUP(U$1, m_preprocess!$1:$1048576, $D251, FALSE)), "", HLOOKUP(U$1, m_preprocess!$1:$1048576, $D251, FALSE))</f>
        <v>98.973067578785603</v>
      </c>
      <c r="V251">
        <f>IF(ISBLANK(HLOOKUP(V$1, m_preprocess!$1:$1048576, $D251, FALSE)), "", HLOOKUP(V$1, m_preprocess!$1:$1048576, $D251, FALSE))</f>
        <v>504.2</v>
      </c>
      <c r="W251">
        <f>IF(ISBLANK(HLOOKUP(W$1, m_preprocess!$1:$1048576, $D251, FALSE)), "", HLOOKUP(W$1, m_preprocess!$1:$1048576, $D251, FALSE))</f>
        <v>111225.4564</v>
      </c>
      <c r="X251">
        <f>IF(ISBLANK(HLOOKUP(X$1, m_preprocess!$1:$1048576, $D251, FALSE)), "", HLOOKUP(X$1, m_preprocess!$1:$1048576, $D251, FALSE))</f>
        <v>93.679007213493847</v>
      </c>
      <c r="Y251">
        <f>IF(ISBLANK(HLOOKUP(Y$1, m_preprocess!$1:$1048576, $D251, FALSE)), "", HLOOKUP(Y$1, m_preprocess!$1:$1048576, $D251, FALSE))</f>
        <v>38.199404268953451</v>
      </c>
      <c r="Z251">
        <f>IF(ISBLANK(HLOOKUP(Z$1, m_preprocess!$1:$1048576, $D251, FALSE)), "", HLOOKUP(Z$1, m_preprocess!$1:$1048576, $D251, FALSE))</f>
        <v>-2053.7561102642421</v>
      </c>
      <c r="AA251">
        <f>IF(ISBLANK(HLOOKUP(AA$1, m_preprocess!$1:$1048576, $D251, FALSE)), "", HLOOKUP(AA$1, m_preprocess!$1:$1048576, $D251, FALSE))</f>
        <v>100.90209713382001</v>
      </c>
    </row>
    <row r="252" spans="1:27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104.881611550657</v>
      </c>
      <c r="F252">
        <f>IF(ISBLANK(HLOOKUP(F$1, m_preprocess!$1:$1048576, $D252, FALSE)), "", HLOOKUP(F$1, m_preprocess!$1:$1048576, $D252, FALSE))</f>
        <v>55.9</v>
      </c>
      <c r="G252">
        <f>IF(ISBLANK(HLOOKUP(G$1, m_preprocess!$1:$1048576, $D252, FALSE)), "", HLOOKUP(G$1, m_preprocess!$1:$1048576, $D252, FALSE))</f>
        <v>49.289585495063299</v>
      </c>
      <c r="H252">
        <f>IF(ISBLANK(HLOOKUP(H$1, m_preprocess!$1:$1048576, $D252, FALSE)), "", HLOOKUP(H$1, m_preprocess!$1:$1048576, $D252, FALSE))</f>
        <v>20566.862416244625</v>
      </c>
      <c r="I252">
        <f>IF(ISBLANK(HLOOKUP(I$1, m_preprocess!$1:$1048576, $D252, FALSE)), "", HLOOKUP(I$1, m_preprocess!$1:$1048576, $D252, FALSE))</f>
        <v>79856.944044693329</v>
      </c>
      <c r="J252">
        <f>IF(ISBLANK(HLOOKUP(J$1, m_preprocess!$1:$1048576, $D252, FALSE)), "", HLOOKUP(J$1, m_preprocess!$1:$1048576, $D252, FALSE))</f>
        <v>95.039033980908258</v>
      </c>
      <c r="K252">
        <f>IF(ISBLANK(HLOOKUP(K$1, m_preprocess!$1:$1048576, $D252, FALSE)), "", HLOOKUP(K$1, m_preprocess!$1:$1048576, $D252, FALSE))</f>
        <v>6269.8572555398487</v>
      </c>
      <c r="L252">
        <f>IF(ISBLANK(HLOOKUP(L$1, m_preprocess!$1:$1048576, $D252, FALSE)), "", HLOOKUP(L$1, m_preprocess!$1:$1048576, $D252, FALSE))</f>
        <v>3691.8148174314238</v>
      </c>
      <c r="M252">
        <f>IF(ISBLANK(HLOOKUP(M$1, m_preprocess!$1:$1048576, $D252, FALSE)), "", HLOOKUP(M$1, m_preprocess!$1:$1048576, $D252, FALSE))</f>
        <v>5835.6147771857004</v>
      </c>
      <c r="N252">
        <f>IF(ISBLANK(HLOOKUP(N$1, m_preprocess!$1:$1048576, $D252, FALSE)), "", HLOOKUP(N$1, m_preprocess!$1:$1048576, $D252, FALSE))</f>
        <v>1691.1571562064864</v>
      </c>
      <c r="O252">
        <f>IF(ISBLANK(HLOOKUP(O$1, m_preprocess!$1:$1048576, $D252, FALSE)), "", HLOOKUP(O$1, m_preprocess!$1:$1048576, $D252, FALSE))</f>
        <v>3306.0017160749353</v>
      </c>
      <c r="P252">
        <f>IF(ISBLANK(HLOOKUP(P$1, m_preprocess!$1:$1048576, $D252, FALSE)), "", HLOOKUP(P$1, m_preprocess!$1:$1048576, $D252, FALSE))</f>
        <v>1204.5980533156098</v>
      </c>
      <c r="Q252">
        <f>IF(ISBLANK(HLOOKUP(Q$1, m_preprocess!$1:$1048576, $D252, FALSE)), "", HLOOKUP(Q$1, m_preprocess!$1:$1048576, $D252, FALSE))</f>
        <v>5602.9374100000005</v>
      </c>
      <c r="R252">
        <f>IF(ISBLANK(HLOOKUP(R$1, m_preprocess!$1:$1048576, $D252, FALSE)), "", HLOOKUP(R$1, m_preprocess!$1:$1048576, $D252, FALSE))</f>
        <v>104.115839278914</v>
      </c>
      <c r="S252">
        <f>IF(ISBLANK(HLOOKUP(S$1, m_preprocess!$1:$1048576, $D252, FALSE)), "", HLOOKUP(S$1, m_preprocess!$1:$1048576, $D252, FALSE))</f>
        <v>99.035743141258664</v>
      </c>
      <c r="T252">
        <f>IF(ISBLANK(HLOOKUP(T$1, m_preprocess!$1:$1048576, $D252, FALSE)), "", HLOOKUP(T$1, m_preprocess!$1:$1048576, $D252, FALSE))</f>
        <v>34358</v>
      </c>
      <c r="U252">
        <f>IF(ISBLANK(HLOOKUP(U$1, m_preprocess!$1:$1048576, $D252, FALSE)), "", HLOOKUP(U$1, m_preprocess!$1:$1048576, $D252, FALSE))</f>
        <v>95.119269872279901</v>
      </c>
      <c r="V252">
        <f>IF(ISBLANK(HLOOKUP(V$1, m_preprocess!$1:$1048576, $D252, FALSE)), "", HLOOKUP(V$1, m_preprocess!$1:$1048576, $D252, FALSE))</f>
        <v>510.4</v>
      </c>
      <c r="W252">
        <f>IF(ISBLANK(HLOOKUP(W$1, m_preprocess!$1:$1048576, $D252, FALSE)), "", HLOOKUP(W$1, m_preprocess!$1:$1048576, $D252, FALSE))</f>
        <v>112828.4292</v>
      </c>
      <c r="X252">
        <f>IF(ISBLANK(HLOOKUP(X$1, m_preprocess!$1:$1048576, $D252, FALSE)), "", HLOOKUP(X$1, m_preprocess!$1:$1048576, $D252, FALSE))</f>
        <v>93.630354909247828</v>
      </c>
      <c r="Y252">
        <f>IF(ISBLANK(HLOOKUP(Y$1, m_preprocess!$1:$1048576, $D252, FALSE)), "", HLOOKUP(Y$1, m_preprocess!$1:$1048576, $D252, FALSE))</f>
        <v>37.480087342032739</v>
      </c>
      <c r="Z252">
        <f>IF(ISBLANK(HLOOKUP(Z$1, m_preprocess!$1:$1048576, $D252, FALSE)), "", HLOOKUP(Z$1, m_preprocess!$1:$1048576, $D252, FALSE))</f>
        <v>-1855.647884069155</v>
      </c>
      <c r="AA252">
        <f>IF(ISBLANK(HLOOKUP(AA$1, m_preprocess!$1:$1048576, $D252, FALSE)), "", HLOOKUP(AA$1, m_preprocess!$1:$1048576, $D252, FALSE))</f>
        <v>101.149177305903</v>
      </c>
    </row>
    <row r="253" spans="1:27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110.539995381145</v>
      </c>
      <c r="F253">
        <f>IF(ISBLANK(HLOOKUP(F$1, m_preprocess!$1:$1048576, $D253, FALSE)), "", HLOOKUP(F$1, m_preprocess!$1:$1048576, $D253, FALSE))</f>
        <v>56.6</v>
      </c>
      <c r="G253">
        <f>IF(ISBLANK(HLOOKUP(G$1, m_preprocess!$1:$1048576, $D253, FALSE)), "", HLOOKUP(G$1, m_preprocess!$1:$1048576, $D253, FALSE))</f>
        <v>50.875608418124699</v>
      </c>
      <c r="H253">
        <f>IF(ISBLANK(HLOOKUP(H$1, m_preprocess!$1:$1048576, $D253, FALSE)), "", HLOOKUP(H$1, m_preprocess!$1:$1048576, $D253, FALSE))</f>
        <v>21783.934326412011</v>
      </c>
      <c r="I253">
        <f>IF(ISBLANK(HLOOKUP(I$1, m_preprocess!$1:$1048576, $D253, FALSE)), "", HLOOKUP(I$1, m_preprocess!$1:$1048576, $D253, FALSE))</f>
        <v>81505.500264592061</v>
      </c>
      <c r="J253">
        <f>IF(ISBLANK(HLOOKUP(J$1, m_preprocess!$1:$1048576, $D253, FALSE)), "", HLOOKUP(J$1, m_preprocess!$1:$1048576, $D253, FALSE))</f>
        <v>95.716034544074517</v>
      </c>
      <c r="K253">
        <f>IF(ISBLANK(HLOOKUP(K$1, m_preprocess!$1:$1048576, $D253, FALSE)), "", HLOOKUP(K$1, m_preprocess!$1:$1048576, $D253, FALSE))</f>
        <v>6384.5496008520695</v>
      </c>
      <c r="L253">
        <f>IF(ISBLANK(HLOOKUP(L$1, m_preprocess!$1:$1048576, $D253, FALSE)), "", HLOOKUP(L$1, m_preprocess!$1:$1048576, $D253, FALSE))</f>
        <v>3766.37443557712</v>
      </c>
      <c r="M253">
        <f>IF(ISBLANK(HLOOKUP(M$1, m_preprocess!$1:$1048576, $D253, FALSE)), "", HLOOKUP(M$1, m_preprocess!$1:$1048576, $D253, FALSE))</f>
        <v>5686.1401959447239</v>
      </c>
      <c r="N253">
        <f>IF(ISBLANK(HLOOKUP(N$1, m_preprocess!$1:$1048576, $D253, FALSE)), "", HLOOKUP(N$1, m_preprocess!$1:$1048576, $D253, FALSE))</f>
        <v>1678.3017626871199</v>
      </c>
      <c r="O253">
        <f>IF(ISBLANK(HLOOKUP(O$1, m_preprocess!$1:$1048576, $D253, FALSE)), "", HLOOKUP(O$1, m_preprocess!$1:$1048576, $D253, FALSE))</f>
        <v>3279.6573884410959</v>
      </c>
      <c r="P253">
        <f>IF(ISBLANK(HLOOKUP(P$1, m_preprocess!$1:$1048576, $D253, FALSE)), "", HLOOKUP(P$1, m_preprocess!$1:$1048576, $D253, FALSE))</f>
        <v>1078.5103798908215</v>
      </c>
      <c r="Q253">
        <f>IF(ISBLANK(HLOOKUP(Q$1, m_preprocess!$1:$1048576, $D253, FALSE)), "", HLOOKUP(Q$1, m_preprocess!$1:$1048576, $D253, FALSE))</f>
        <v>5903.9997599999997</v>
      </c>
      <c r="R253">
        <f>IF(ISBLANK(HLOOKUP(R$1, m_preprocess!$1:$1048576, $D253, FALSE)), "", HLOOKUP(R$1, m_preprocess!$1:$1048576, $D253, FALSE))</f>
        <v>105.004191423905</v>
      </c>
      <c r="S253">
        <f>IF(ISBLANK(HLOOKUP(S$1, m_preprocess!$1:$1048576, $D253, FALSE)), "", HLOOKUP(S$1, m_preprocess!$1:$1048576, $D253, FALSE))</f>
        <v>130.44439814046356</v>
      </c>
      <c r="T253">
        <f>IF(ISBLANK(HLOOKUP(T$1, m_preprocess!$1:$1048576, $D253, FALSE)), "", HLOOKUP(T$1, m_preprocess!$1:$1048576, $D253, FALSE))</f>
        <v>38025</v>
      </c>
      <c r="U253">
        <f>IF(ISBLANK(HLOOKUP(U$1, m_preprocess!$1:$1048576, $D253, FALSE)), "", HLOOKUP(U$1, m_preprocess!$1:$1048576, $D253, FALSE))</f>
        <v>122.06512615933001</v>
      </c>
      <c r="V253">
        <f>IF(ISBLANK(HLOOKUP(V$1, m_preprocess!$1:$1048576, $D253, FALSE)), "", HLOOKUP(V$1, m_preprocess!$1:$1048576, $D253, FALSE))</f>
        <v>524.79999999999995</v>
      </c>
      <c r="W253">
        <f>IF(ISBLANK(HLOOKUP(W$1, m_preprocess!$1:$1048576, $D253, FALSE)), "", HLOOKUP(W$1, m_preprocess!$1:$1048576, $D253, FALSE))</f>
        <v>112571.0227</v>
      </c>
      <c r="X253">
        <f>IF(ISBLANK(HLOOKUP(X$1, m_preprocess!$1:$1048576, $D253, FALSE)), "", HLOOKUP(X$1, m_preprocess!$1:$1048576, $D253, FALSE))</f>
        <v>94.473856249438583</v>
      </c>
      <c r="Y253">
        <f>IF(ISBLANK(HLOOKUP(Y$1, m_preprocess!$1:$1048576, $D253, FALSE)), "", HLOOKUP(Y$1, m_preprocess!$1:$1048576, $D253, FALSE))</f>
        <v>36.396645918807636</v>
      </c>
      <c r="Z253">
        <f>IF(ISBLANK(HLOOKUP(Z$1, m_preprocess!$1:$1048576, $D253, FALSE)), "", HLOOKUP(Z$1, m_preprocess!$1:$1048576, $D253, FALSE))</f>
        <v>5484.0791062746202</v>
      </c>
      <c r="AA253">
        <f>IF(ISBLANK(HLOOKUP(AA$1, m_preprocess!$1:$1048576, $D253, FALSE)), "", HLOOKUP(AA$1, m_preprocess!$1:$1048576, $D253, FALSE))</f>
        <v>101.505507080006</v>
      </c>
    </row>
    <row r="254" spans="1:27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99.096393000248696</v>
      </c>
      <c r="F254">
        <f>IF(ISBLANK(HLOOKUP(F$1, m_preprocess!$1:$1048576, $D254, FALSE)), "", HLOOKUP(F$1, m_preprocess!$1:$1048576, $D254, FALSE))</f>
        <v>54.6</v>
      </c>
      <c r="G254">
        <f>IF(ISBLANK(HLOOKUP(G$1, m_preprocess!$1:$1048576, $D254, FALSE)), "", HLOOKUP(G$1, m_preprocess!$1:$1048576, $D254, FALSE))</f>
        <v>50.443900996590003</v>
      </c>
      <c r="H254">
        <f>IF(ISBLANK(HLOOKUP(H$1, m_preprocess!$1:$1048576, $D254, FALSE)), "", HLOOKUP(H$1, m_preprocess!$1:$1048576, $D254, FALSE))</f>
        <v>21982.843571945843</v>
      </c>
      <c r="I254">
        <f>IF(ISBLANK(HLOOKUP(I$1, m_preprocess!$1:$1048576, $D254, FALSE)), "", HLOOKUP(I$1, m_preprocess!$1:$1048576, $D254, FALSE))</f>
        <v>82117.340892827138</v>
      </c>
      <c r="J254">
        <f>IF(ISBLANK(HLOOKUP(J$1, m_preprocess!$1:$1048576, $D254, FALSE)), "", HLOOKUP(J$1, m_preprocess!$1:$1048576, $D254, FALSE))</f>
        <v>97.562685609515256</v>
      </c>
      <c r="K254">
        <f>IF(ISBLANK(HLOOKUP(K$1, m_preprocess!$1:$1048576, $D254, FALSE)), "", HLOOKUP(K$1, m_preprocess!$1:$1048576, $D254, FALSE))</f>
        <v>5519.4472873197446</v>
      </c>
      <c r="L254">
        <f>IF(ISBLANK(HLOOKUP(L$1, m_preprocess!$1:$1048576, $D254, FALSE)), "", HLOOKUP(L$1, m_preprocess!$1:$1048576, $D254, FALSE))</f>
        <v>2517.328273988308</v>
      </c>
      <c r="M254">
        <f>IF(ISBLANK(HLOOKUP(M$1, m_preprocess!$1:$1048576, $D254, FALSE)), "", HLOOKUP(M$1, m_preprocess!$1:$1048576, $D254, FALSE))</f>
        <v>5847.0815879821403</v>
      </c>
      <c r="N254">
        <f>IF(ISBLANK(HLOOKUP(N$1, m_preprocess!$1:$1048576, $D254, FALSE)), "", HLOOKUP(N$1, m_preprocess!$1:$1048576, $D254, FALSE))</f>
        <v>1696.3662153560481</v>
      </c>
      <c r="O254">
        <f>IF(ISBLANK(HLOOKUP(O$1, m_preprocess!$1:$1048576, $D254, FALSE)), "", HLOOKUP(O$1, m_preprocess!$1:$1048576, $D254, FALSE))</f>
        <v>3468.4129393523881</v>
      </c>
      <c r="P254">
        <f>IF(ISBLANK(HLOOKUP(P$1, m_preprocess!$1:$1048576, $D254, FALSE)), "", HLOOKUP(P$1, m_preprocess!$1:$1048576, $D254, FALSE))</f>
        <v>1049.3438434249288</v>
      </c>
      <c r="Q254">
        <f>IF(ISBLANK(HLOOKUP(Q$1, m_preprocess!$1:$1048576, $D254, FALSE)), "", HLOOKUP(Q$1, m_preprocess!$1:$1048576, $D254, FALSE))</f>
        <v>5860.9992339999999</v>
      </c>
      <c r="R254">
        <f>IF(ISBLANK(HLOOKUP(R$1, m_preprocess!$1:$1048576, $D254, FALSE)), "", HLOOKUP(R$1, m_preprocess!$1:$1048576, $D254, FALSE))</f>
        <v>97.071976649770605</v>
      </c>
      <c r="S254">
        <f>IF(ISBLANK(HLOOKUP(S$1, m_preprocess!$1:$1048576, $D254, FALSE)), "", HLOOKUP(S$1, m_preprocess!$1:$1048576, $D254, FALSE))</f>
        <v>93.742927461693299</v>
      </c>
      <c r="T254">
        <f>IF(ISBLANK(HLOOKUP(T$1, m_preprocess!$1:$1048576, $D254, FALSE)), "", HLOOKUP(T$1, m_preprocess!$1:$1048576, $D254, FALSE))</f>
        <v>34224</v>
      </c>
      <c r="U254">
        <f>IF(ISBLANK(HLOOKUP(U$1, m_preprocess!$1:$1048576, $D254, FALSE)), "", HLOOKUP(U$1, m_preprocess!$1:$1048576, $D254, FALSE))</f>
        <v>93.184466995636001</v>
      </c>
      <c r="V254">
        <f>IF(ISBLANK(HLOOKUP(V$1, m_preprocess!$1:$1048576, $D254, FALSE)), "", HLOOKUP(V$1, m_preprocess!$1:$1048576, $D254, FALSE))</f>
        <v>461.6</v>
      </c>
      <c r="W254">
        <f>IF(ISBLANK(HLOOKUP(W$1, m_preprocess!$1:$1048576, $D254, FALSE)), "", HLOOKUP(W$1, m_preprocess!$1:$1048576, $D254, FALSE))</f>
        <v>113818.5563</v>
      </c>
      <c r="X254">
        <f>IF(ISBLANK(HLOOKUP(X$1, m_preprocess!$1:$1048576, $D254, FALSE)), "", HLOOKUP(X$1, m_preprocess!$1:$1048576, $D254, FALSE))</f>
        <v>95.76347789235129</v>
      </c>
      <c r="Y254">
        <f>IF(ISBLANK(HLOOKUP(Y$1, m_preprocess!$1:$1048576, $D254, FALSE)), "", HLOOKUP(Y$1, m_preprocess!$1:$1048576, $D254, FALSE))</f>
        <v>35.558237809579602</v>
      </c>
      <c r="Z254">
        <f>IF(ISBLANK(HLOOKUP(Z$1, m_preprocess!$1:$1048576, $D254, FALSE)), "", HLOOKUP(Z$1, m_preprocess!$1:$1048576, $D254, FALSE))</f>
        <v>481.03119138148304</v>
      </c>
      <c r="AA254">
        <f>IF(ISBLANK(HLOOKUP(AA$1, m_preprocess!$1:$1048576, $D254, FALSE)), "", HLOOKUP(AA$1, m_preprocess!$1:$1048576, $D254, FALSE))</f>
        <v>101.687266375891</v>
      </c>
    </row>
    <row r="255" spans="1:27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92.926022122282404</v>
      </c>
      <c r="F255">
        <f>IF(ISBLANK(HLOOKUP(F$1, m_preprocess!$1:$1048576, $D255, FALSE)), "", HLOOKUP(F$1, m_preprocess!$1:$1048576, $D255, FALSE))</f>
        <v>54.3</v>
      </c>
      <c r="G255">
        <f>IF(ISBLANK(HLOOKUP(G$1, m_preprocess!$1:$1048576, $D255, FALSE)), "", HLOOKUP(G$1, m_preprocess!$1:$1048576, $D255, FALSE))</f>
        <v>51.047205147080497</v>
      </c>
      <c r="H255">
        <f>IF(ISBLANK(HLOOKUP(H$1, m_preprocess!$1:$1048576, $D255, FALSE)), "", HLOOKUP(H$1, m_preprocess!$1:$1048576, $D255, FALSE))</f>
        <v>21636.321219556954</v>
      </c>
      <c r="I255">
        <f>IF(ISBLANK(HLOOKUP(I$1, m_preprocess!$1:$1048576, $D255, FALSE)), "", HLOOKUP(I$1, m_preprocess!$1:$1048576, $D255, FALSE))</f>
        <v>82024.071594042383</v>
      </c>
      <c r="J255">
        <f>IF(ISBLANK(HLOOKUP(J$1, m_preprocess!$1:$1048576, $D255, FALSE)), "", HLOOKUP(J$1, m_preprocess!$1:$1048576, $D255, FALSE))</f>
        <v>100.3076299822409</v>
      </c>
      <c r="K255">
        <f>IF(ISBLANK(HLOOKUP(K$1, m_preprocess!$1:$1048576, $D255, FALSE)), "", HLOOKUP(K$1, m_preprocess!$1:$1048576, $D255, FALSE))</f>
        <v>6290.9847192937241</v>
      </c>
      <c r="L255">
        <f>IF(ISBLANK(HLOOKUP(L$1, m_preprocess!$1:$1048576, $D255, FALSE)), "", HLOOKUP(L$1, m_preprocess!$1:$1048576, $D255, FALSE))</f>
        <v>3879.0650856384291</v>
      </c>
      <c r="M255">
        <f>IF(ISBLANK(HLOOKUP(M$1, m_preprocess!$1:$1048576, $D255, FALSE)), "", HLOOKUP(M$1, m_preprocess!$1:$1048576, $D255, FALSE))</f>
        <v>5097.6157837897263</v>
      </c>
      <c r="N255">
        <f>IF(ISBLANK(HLOOKUP(N$1, m_preprocess!$1:$1048576, $D255, FALSE)), "", HLOOKUP(N$1, m_preprocess!$1:$1048576, $D255, FALSE))</f>
        <v>1612.8301581140036</v>
      </c>
      <c r="O255">
        <f>IF(ISBLANK(HLOOKUP(O$1, m_preprocess!$1:$1048576, $D255, FALSE)), "", HLOOKUP(O$1, m_preprocess!$1:$1048576, $D255, FALSE))</f>
        <v>2867.6603667943768</v>
      </c>
      <c r="P255">
        <f>IF(ISBLANK(HLOOKUP(P$1, m_preprocess!$1:$1048576, $D255, FALSE)), "", HLOOKUP(P$1, m_preprocess!$1:$1048576, $D255, FALSE))</f>
        <v>934.85399535431918</v>
      </c>
      <c r="Q255">
        <f>IF(ISBLANK(HLOOKUP(Q$1, m_preprocess!$1:$1048576, $D255, FALSE)), "", HLOOKUP(Q$1, m_preprocess!$1:$1048576, $D255, FALSE))</f>
        <v>5339.8389200000001</v>
      </c>
      <c r="R255">
        <f>IF(ISBLANK(HLOOKUP(R$1, m_preprocess!$1:$1048576, $D255, FALSE)), "", HLOOKUP(R$1, m_preprocess!$1:$1048576, $D255, FALSE))</f>
        <v>93.207269442200896</v>
      </c>
      <c r="S255">
        <f>IF(ISBLANK(HLOOKUP(S$1, m_preprocess!$1:$1048576, $D255, FALSE)), "", HLOOKUP(S$1, m_preprocess!$1:$1048576, $D255, FALSE))</f>
        <v>91.214003951073494</v>
      </c>
      <c r="T255">
        <f>IF(ISBLANK(HLOOKUP(T$1, m_preprocess!$1:$1048576, $D255, FALSE)), "", HLOOKUP(T$1, m_preprocess!$1:$1048576, $D255, FALSE))</f>
        <v>25716</v>
      </c>
      <c r="U255">
        <f>IF(ISBLANK(HLOOKUP(U$1, m_preprocess!$1:$1048576, $D255, FALSE)), "", HLOOKUP(U$1, m_preprocess!$1:$1048576, $D255, FALSE))</f>
        <v>92.188984066396102</v>
      </c>
      <c r="V255">
        <f>IF(ISBLANK(HLOOKUP(V$1, m_preprocess!$1:$1048576, $D255, FALSE)), "", HLOOKUP(V$1, m_preprocess!$1:$1048576, $D255, FALSE))</f>
        <v>450.8</v>
      </c>
      <c r="W255">
        <f>IF(ISBLANK(HLOOKUP(W$1, m_preprocess!$1:$1048576, $D255, FALSE)), "", HLOOKUP(W$1, m_preprocess!$1:$1048576, $D255, FALSE))</f>
        <v>113805.4921</v>
      </c>
      <c r="X255">
        <f>IF(ISBLANK(HLOOKUP(X$1, m_preprocess!$1:$1048576, $D255, FALSE)), "", HLOOKUP(X$1, m_preprocess!$1:$1048576, $D255, FALSE))</f>
        <v>93.063966610859751</v>
      </c>
      <c r="Y255">
        <f>IF(ISBLANK(HLOOKUP(Y$1, m_preprocess!$1:$1048576, $D255, FALSE)), "", HLOOKUP(Y$1, m_preprocess!$1:$1048576, $D255, FALSE))</f>
        <v>35.061894430385458</v>
      </c>
      <c r="Z255">
        <f>IF(ISBLANK(HLOOKUP(Z$1, m_preprocess!$1:$1048576, $D255, FALSE)), "", HLOOKUP(Z$1, m_preprocess!$1:$1048576, $D255, FALSE))</f>
        <v>1404.2086721719281</v>
      </c>
      <c r="AA255">
        <f>IF(ISBLANK(HLOOKUP(AA$1, m_preprocess!$1:$1048576, $D255, FALSE)), "", HLOOKUP(AA$1, m_preprocess!$1:$1048576, $D255, FALSE))</f>
        <v>102.18187175006599</v>
      </c>
    </row>
    <row r="256" spans="1:27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105.09008034077</v>
      </c>
      <c r="F256">
        <f>IF(ISBLANK(HLOOKUP(F$1, m_preprocess!$1:$1048576, $D256, FALSE)), "", HLOOKUP(F$1, m_preprocess!$1:$1048576, $D256, FALSE))</f>
        <v>53.4</v>
      </c>
      <c r="G256">
        <f>IF(ISBLANK(HLOOKUP(G$1, m_preprocess!$1:$1048576, $D256, FALSE)), "", HLOOKUP(G$1, m_preprocess!$1:$1048576, $D256, FALSE))</f>
        <v>51.88</v>
      </c>
      <c r="H256">
        <f>IF(ISBLANK(HLOOKUP(H$1, m_preprocess!$1:$1048576, $D256, FALSE)), "", HLOOKUP(H$1, m_preprocess!$1:$1048576, $D256, FALSE))</f>
        <v>21519.892004043078</v>
      </c>
      <c r="I256">
        <f>IF(ISBLANK(HLOOKUP(I$1, m_preprocess!$1:$1048576, $D256, FALSE)), "", HLOOKUP(I$1, m_preprocess!$1:$1048576, $D256, FALSE))</f>
        <v>81150.227753640633</v>
      </c>
      <c r="J256">
        <f>IF(ISBLANK(HLOOKUP(J$1, m_preprocess!$1:$1048576, $D256, FALSE)), "", HLOOKUP(J$1, m_preprocess!$1:$1048576, $D256, FALSE))</f>
        <v>100.81346899372991</v>
      </c>
      <c r="K256">
        <f>IF(ISBLANK(HLOOKUP(K$1, m_preprocess!$1:$1048576, $D256, FALSE)), "", HLOOKUP(K$1, m_preprocess!$1:$1048576, $D256, FALSE))</f>
        <v>7712.0740107458842</v>
      </c>
      <c r="L256">
        <f>IF(ISBLANK(HLOOKUP(L$1, m_preprocess!$1:$1048576, $D256, FALSE)), "", HLOOKUP(L$1, m_preprocess!$1:$1048576, $D256, FALSE))</f>
        <v>4086.3931026225168</v>
      </c>
      <c r="M256">
        <f>IF(ISBLANK(HLOOKUP(M$1, m_preprocess!$1:$1048576, $D256, FALSE)), "", HLOOKUP(M$1, m_preprocess!$1:$1048576, $D256, FALSE))</f>
        <v>5373.9807200075338</v>
      </c>
      <c r="N256">
        <f>IF(ISBLANK(HLOOKUP(N$1, m_preprocess!$1:$1048576, $D256, FALSE)), "", HLOOKUP(N$1, m_preprocess!$1:$1048576, $D256, FALSE))</f>
        <v>1524.235988643368</v>
      </c>
      <c r="O256">
        <f>IF(ISBLANK(HLOOKUP(O$1, m_preprocess!$1:$1048576, $D256, FALSE)), "", HLOOKUP(O$1, m_preprocess!$1:$1048576, $D256, FALSE))</f>
        <v>3031.9704364861741</v>
      </c>
      <c r="P256">
        <f>IF(ISBLANK(HLOOKUP(P$1, m_preprocess!$1:$1048576, $D256, FALSE)), "", HLOOKUP(P$1, m_preprocess!$1:$1048576, $D256, FALSE))</f>
        <v>1146.9871220586033</v>
      </c>
      <c r="Q256">
        <f>IF(ISBLANK(HLOOKUP(Q$1, m_preprocess!$1:$1048576, $D256, FALSE)), "", HLOOKUP(Q$1, m_preprocess!$1:$1048576, $D256, FALSE))</f>
        <v>5937.4156430000003</v>
      </c>
      <c r="R256">
        <f>IF(ISBLANK(HLOOKUP(R$1, m_preprocess!$1:$1048576, $D256, FALSE)), "", HLOOKUP(R$1, m_preprocess!$1:$1048576, $D256, FALSE))</f>
        <v>106.38637808551699</v>
      </c>
      <c r="S256">
        <f>IF(ISBLANK(HLOOKUP(S$1, m_preprocess!$1:$1048576, $D256, FALSE)), "", HLOOKUP(S$1, m_preprocess!$1:$1048576, $D256, FALSE))</f>
        <v>101.415375261196</v>
      </c>
      <c r="T256">
        <f>IF(ISBLANK(HLOOKUP(T$1, m_preprocess!$1:$1048576, $D256, FALSE)), "", HLOOKUP(T$1, m_preprocess!$1:$1048576, $D256, FALSE))</f>
        <v>27801</v>
      </c>
      <c r="U256">
        <f>IF(ISBLANK(HLOOKUP(U$1, m_preprocess!$1:$1048576, $D256, FALSE)), "", HLOOKUP(U$1, m_preprocess!$1:$1048576, $D256, FALSE))</f>
        <v>103.905028294605</v>
      </c>
      <c r="V256">
        <f>IF(ISBLANK(HLOOKUP(V$1, m_preprocess!$1:$1048576, $D256, FALSE)), "", HLOOKUP(V$1, m_preprocess!$1:$1048576, $D256, FALSE))</f>
        <v>482.1</v>
      </c>
      <c r="W256">
        <f>IF(ISBLANK(HLOOKUP(W$1, m_preprocess!$1:$1048576, $D256, FALSE)), "", HLOOKUP(W$1, m_preprocess!$1:$1048576, $D256, FALSE))</f>
        <v>112658.075</v>
      </c>
      <c r="X256">
        <f>IF(ISBLANK(HLOOKUP(X$1, m_preprocess!$1:$1048576, $D256, FALSE)), "", HLOOKUP(X$1, m_preprocess!$1:$1048576, $D256, FALSE))</f>
        <v>89.966376858830913</v>
      </c>
      <c r="Y256">
        <f>IF(ISBLANK(HLOOKUP(Y$1, m_preprocess!$1:$1048576, $D256, FALSE)), "", HLOOKUP(Y$1, m_preprocess!$1:$1048576, $D256, FALSE))</f>
        <v>35.705104430054639</v>
      </c>
      <c r="Z256">
        <f>IF(ISBLANK(HLOOKUP(Z$1, m_preprocess!$1:$1048576, $D256, FALSE)), "", HLOOKUP(Z$1, m_preprocess!$1:$1048576, $D256, FALSE))</f>
        <v>-2015.9612326092181</v>
      </c>
      <c r="AA256">
        <f>IF(ISBLANK(HLOOKUP(AA$1, m_preprocess!$1:$1048576, $D256, FALSE)), "", HLOOKUP(AA$1, m_preprocess!$1:$1048576, $D256, FALSE))</f>
        <v>103.037928574247</v>
      </c>
    </row>
    <row r="257" spans="1:27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101.148140394053</v>
      </c>
      <c r="F257">
        <f>IF(ISBLANK(HLOOKUP(F$1, m_preprocess!$1:$1048576, $D257, FALSE)), "", HLOOKUP(F$1, m_preprocess!$1:$1048576, $D257, FALSE))</f>
        <v>52.6</v>
      </c>
      <c r="G257">
        <f>IF(ISBLANK(HLOOKUP(G$1, m_preprocess!$1:$1048576, $D257, FALSE)), "", HLOOKUP(G$1, m_preprocess!$1:$1048576, $D257, FALSE))</f>
        <v>48.902617869845798</v>
      </c>
      <c r="H257">
        <f>IF(ISBLANK(HLOOKUP(H$1, m_preprocess!$1:$1048576, $D257, FALSE)), "", HLOOKUP(H$1, m_preprocess!$1:$1048576, $D257, FALSE))</f>
        <v>21797.839074086383</v>
      </c>
      <c r="I257">
        <f>IF(ISBLANK(HLOOKUP(I$1, m_preprocess!$1:$1048576, $D257, FALSE)), "", HLOOKUP(I$1, m_preprocess!$1:$1048576, $D257, FALSE))</f>
        <v>80359.168697018918</v>
      </c>
      <c r="J257">
        <f>IF(ISBLANK(HLOOKUP(J$1, m_preprocess!$1:$1048576, $D257, FALSE)), "", HLOOKUP(J$1, m_preprocess!$1:$1048576, $D257, FALSE))</f>
        <v>99.729258323332985</v>
      </c>
      <c r="K257">
        <f>IF(ISBLANK(HLOOKUP(K$1, m_preprocess!$1:$1048576, $D257, FALSE)), "", HLOOKUP(K$1, m_preprocess!$1:$1048576, $D257, FALSE))</f>
        <v>7057.3840090306458</v>
      </c>
      <c r="L257">
        <f>IF(ISBLANK(HLOOKUP(L$1, m_preprocess!$1:$1048576, $D257, FALSE)), "", HLOOKUP(L$1, m_preprocess!$1:$1048576, $D257, FALSE))</f>
        <v>3606.9556419977102</v>
      </c>
      <c r="M257">
        <f>IF(ISBLANK(HLOOKUP(M$1, m_preprocess!$1:$1048576, $D257, FALSE)), "", HLOOKUP(M$1, m_preprocess!$1:$1048576, $D257, FALSE))</f>
        <v>5607.1125375101701</v>
      </c>
      <c r="N257">
        <f>IF(ISBLANK(HLOOKUP(N$1, m_preprocess!$1:$1048576, $D257, FALSE)), "", HLOOKUP(N$1, m_preprocess!$1:$1048576, $D257, FALSE))</f>
        <v>1519.9322083660481</v>
      </c>
      <c r="O257">
        <f>IF(ISBLANK(HLOOKUP(O$1, m_preprocess!$1:$1048576, $D257, FALSE)), "", HLOOKUP(O$1, m_preprocess!$1:$1048576, $D257, FALSE))</f>
        <v>3401.9405874772638</v>
      </c>
      <c r="P257">
        <f>IF(ISBLANK(HLOOKUP(P$1, m_preprocess!$1:$1048576, $D257, FALSE)), "", HLOOKUP(P$1, m_preprocess!$1:$1048576, $D257, FALSE))</f>
        <v>1035.1227824186508</v>
      </c>
      <c r="Q257">
        <f>IF(ISBLANK(HLOOKUP(Q$1, m_preprocess!$1:$1048576, $D257, FALSE)), "", HLOOKUP(Q$1, m_preprocess!$1:$1048576, $D257, FALSE))</f>
        <v>5592.8929930000004</v>
      </c>
      <c r="R257">
        <f>IF(ISBLANK(HLOOKUP(R$1, m_preprocess!$1:$1048576, $D257, FALSE)), "", HLOOKUP(R$1, m_preprocess!$1:$1048576, $D257, FALSE))</f>
        <v>100.722346494021</v>
      </c>
      <c r="S257">
        <f>IF(ISBLANK(HLOOKUP(S$1, m_preprocess!$1:$1048576, $D257, FALSE)), "", HLOOKUP(S$1, m_preprocess!$1:$1048576, $D257, FALSE))</f>
        <v>95.505599170360398</v>
      </c>
      <c r="T257">
        <f>IF(ISBLANK(HLOOKUP(T$1, m_preprocess!$1:$1048576, $D257, FALSE)), "", HLOOKUP(T$1, m_preprocess!$1:$1048576, $D257, FALSE))</f>
        <v>26698</v>
      </c>
      <c r="U257">
        <f>IF(ISBLANK(HLOOKUP(U$1, m_preprocess!$1:$1048576, $D257, FALSE)), "", HLOOKUP(U$1, m_preprocess!$1:$1048576, $D257, FALSE))</f>
        <v>96.386248788281193</v>
      </c>
      <c r="V257">
        <f>IF(ISBLANK(HLOOKUP(V$1, m_preprocess!$1:$1048576, $D257, FALSE)), "", HLOOKUP(V$1, m_preprocess!$1:$1048576, $D257, FALSE))</f>
        <v>471.2</v>
      </c>
      <c r="W257">
        <f>IF(ISBLANK(HLOOKUP(W$1, m_preprocess!$1:$1048576, $D257, FALSE)), "", HLOOKUP(W$1, m_preprocess!$1:$1048576, $D257, FALSE))</f>
        <v>112952.66250000001</v>
      </c>
      <c r="X257">
        <f>IF(ISBLANK(HLOOKUP(X$1, m_preprocess!$1:$1048576, $D257, FALSE)), "", HLOOKUP(X$1, m_preprocess!$1:$1048576, $D257, FALSE))</f>
        <v>90.872723319219318</v>
      </c>
      <c r="Y257">
        <f>IF(ISBLANK(HLOOKUP(Y$1, m_preprocess!$1:$1048576, $D257, FALSE)), "", HLOOKUP(Y$1, m_preprocess!$1:$1048576, $D257, FALSE))</f>
        <v>37.125349104805785</v>
      </c>
      <c r="Z257">
        <f>IF(ISBLANK(HLOOKUP(Z$1, m_preprocess!$1:$1048576, $D257, FALSE)), "", HLOOKUP(Z$1, m_preprocess!$1:$1048576, $D257, FALSE))</f>
        <v>-2266.0378217503899</v>
      </c>
      <c r="AA257">
        <f>IF(ISBLANK(HLOOKUP(AA$1, m_preprocess!$1:$1048576, $D257, FALSE)), "", HLOOKUP(AA$1, m_preprocess!$1:$1048576, $D257, FALSE))</f>
        <v>103.677408908237</v>
      </c>
    </row>
    <row r="258" spans="1:27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102.45595139955201</v>
      </c>
      <c r="F258">
        <f>IF(ISBLANK(HLOOKUP(F$1, m_preprocess!$1:$1048576, $D258, FALSE)), "", HLOOKUP(F$1, m_preprocess!$1:$1048576, $D258, FALSE))</f>
        <v>50.3</v>
      </c>
      <c r="G258">
        <f>IF(ISBLANK(HLOOKUP(G$1, m_preprocess!$1:$1048576, $D258, FALSE)), "", HLOOKUP(G$1, m_preprocess!$1:$1048576, $D258, FALSE))</f>
        <v>47.359182673925297</v>
      </c>
      <c r="H258">
        <f>IF(ISBLANK(HLOOKUP(H$1, m_preprocess!$1:$1048576, $D258, FALSE)), "", HLOOKUP(H$1, m_preprocess!$1:$1048576, $D258, FALSE))</f>
        <v>22028.178636717461</v>
      </c>
      <c r="I258">
        <f>IF(ISBLANK(HLOOKUP(I$1, m_preprocess!$1:$1048576, $D258, FALSE)), "", HLOOKUP(I$1, m_preprocess!$1:$1048576, $D258, FALSE))</f>
        <v>80001.455856642671</v>
      </c>
      <c r="J258">
        <f>IF(ISBLANK(HLOOKUP(J$1, m_preprocess!$1:$1048576, $D258, FALSE)), "", HLOOKUP(J$1, m_preprocess!$1:$1048576, $D258, FALSE))</f>
        <v>99.206789751568607</v>
      </c>
      <c r="K258">
        <f>IF(ISBLANK(HLOOKUP(K$1, m_preprocess!$1:$1048576, $D258, FALSE)), "", HLOOKUP(K$1, m_preprocess!$1:$1048576, $D258, FALSE))</f>
        <v>7213.1259905383986</v>
      </c>
      <c r="L258">
        <f>IF(ISBLANK(HLOOKUP(L$1, m_preprocess!$1:$1048576, $D258, FALSE)), "", HLOOKUP(L$1, m_preprocess!$1:$1048576, $D258, FALSE))</f>
        <v>3821.1745484088383</v>
      </c>
      <c r="M258">
        <f>IF(ISBLANK(HLOOKUP(M$1, m_preprocess!$1:$1048576, $D258, FALSE)), "", HLOOKUP(M$1, m_preprocess!$1:$1048576, $D258, FALSE))</f>
        <v>5195.1111813499947</v>
      </c>
      <c r="N258">
        <f>IF(ISBLANK(HLOOKUP(N$1, m_preprocess!$1:$1048576, $D258, FALSE)), "", HLOOKUP(N$1, m_preprocess!$1:$1048576, $D258, FALSE))</f>
        <v>1549.7968731580308</v>
      </c>
      <c r="O258">
        <f>IF(ISBLANK(HLOOKUP(O$1, m_preprocess!$1:$1048576, $D258, FALSE)), "", HLOOKUP(O$1, m_preprocess!$1:$1048576, $D258, FALSE))</f>
        <v>2980.5177352862247</v>
      </c>
      <c r="P258">
        <f>IF(ISBLANK(HLOOKUP(P$1, m_preprocess!$1:$1048576, $D258, FALSE)), "", HLOOKUP(P$1, m_preprocess!$1:$1048576, $D258, FALSE))</f>
        <v>995.98402921912202</v>
      </c>
      <c r="Q258">
        <f>IF(ISBLANK(HLOOKUP(Q$1, m_preprocess!$1:$1048576, $D258, FALSE)), "", HLOOKUP(Q$1, m_preprocess!$1:$1048576, $D258, FALSE))</f>
        <v>5863.0072710000004</v>
      </c>
      <c r="R258">
        <f>IF(ISBLANK(HLOOKUP(R$1, m_preprocess!$1:$1048576, $D258, FALSE)), "", HLOOKUP(R$1, m_preprocess!$1:$1048576, $D258, FALSE))</f>
        <v>101.622015334452</v>
      </c>
      <c r="S258">
        <f>IF(ISBLANK(HLOOKUP(S$1, m_preprocess!$1:$1048576, $D258, FALSE)), "", HLOOKUP(S$1, m_preprocess!$1:$1048576, $D258, FALSE))</f>
        <v>100.236887597802</v>
      </c>
      <c r="T258">
        <f>IF(ISBLANK(HLOOKUP(T$1, m_preprocess!$1:$1048576, $D258, FALSE)), "", HLOOKUP(T$1, m_preprocess!$1:$1048576, $D258, FALSE))</f>
        <v>25289</v>
      </c>
      <c r="U258">
        <f>IF(ISBLANK(HLOOKUP(U$1, m_preprocess!$1:$1048576, $D258, FALSE)), "", HLOOKUP(U$1, m_preprocess!$1:$1048576, $D258, FALSE))</f>
        <v>99.664837786891297</v>
      </c>
      <c r="V258">
        <f>IF(ISBLANK(HLOOKUP(V$1, m_preprocess!$1:$1048576, $D258, FALSE)), "", HLOOKUP(V$1, m_preprocess!$1:$1048576, $D258, FALSE))</f>
        <v>493.8</v>
      </c>
      <c r="W258">
        <f>IF(ISBLANK(HLOOKUP(W$1, m_preprocess!$1:$1048576, $D258, FALSE)), "", HLOOKUP(W$1, m_preprocess!$1:$1048576, $D258, FALSE))</f>
        <v>113247.0218</v>
      </c>
      <c r="X258">
        <f>IF(ISBLANK(HLOOKUP(X$1, m_preprocess!$1:$1048576, $D258, FALSE)), "", HLOOKUP(X$1, m_preprocess!$1:$1048576, $D258, FALSE))</f>
        <v>91.431693393343821</v>
      </c>
      <c r="Y258">
        <f>IF(ISBLANK(HLOOKUP(Y$1, m_preprocess!$1:$1048576, $D258, FALSE)), "", HLOOKUP(Y$1, m_preprocess!$1:$1048576, $D258, FALSE))</f>
        <v>37.765282464214749</v>
      </c>
      <c r="Z258">
        <f>IF(ISBLANK(HLOOKUP(Z$1, m_preprocess!$1:$1048576, $D258, FALSE)), "", HLOOKUP(Z$1, m_preprocess!$1:$1048576, $D258, FALSE))</f>
        <v>1232.5758391848972</v>
      </c>
      <c r="AA258">
        <f>IF(ISBLANK(HLOOKUP(AA$1, m_preprocess!$1:$1048576, $D258, FALSE)), "", HLOOKUP(AA$1, m_preprocess!$1:$1048576, $D258, FALSE))</f>
        <v>104.02755503610101</v>
      </c>
    </row>
    <row r="259" spans="1:27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100.255772978671</v>
      </c>
      <c r="F259">
        <f>IF(ISBLANK(HLOOKUP(F$1, m_preprocess!$1:$1048576, $D259, FALSE)), "", HLOOKUP(F$1, m_preprocess!$1:$1048576, $D259, FALSE))</f>
        <v>49.2</v>
      </c>
      <c r="G259">
        <f>IF(ISBLANK(HLOOKUP(G$1, m_preprocess!$1:$1048576, $D259, FALSE)), "", HLOOKUP(G$1, m_preprocess!$1:$1048576, $D259, FALSE))</f>
        <v>43.7413227804537</v>
      </c>
      <c r="H259">
        <f>IF(ISBLANK(HLOOKUP(H$1, m_preprocess!$1:$1048576, $D259, FALSE)), "", HLOOKUP(H$1, m_preprocess!$1:$1048576, $D259, FALSE))</f>
        <v>22226.070593310498</v>
      </c>
      <c r="I259">
        <f>IF(ISBLANK(HLOOKUP(I$1, m_preprocess!$1:$1048576, $D259, FALSE)), "", HLOOKUP(I$1, m_preprocess!$1:$1048576, $D259, FALSE))</f>
        <v>80268.455706385867</v>
      </c>
      <c r="J259">
        <f>IF(ISBLANK(HLOOKUP(J$1, m_preprocess!$1:$1048576, $D259, FALSE)), "", HLOOKUP(J$1, m_preprocess!$1:$1048576, $D259, FALSE))</f>
        <v>98.855987256613247</v>
      </c>
      <c r="K259">
        <f>IF(ISBLANK(HLOOKUP(K$1, m_preprocess!$1:$1048576, $D259, FALSE)), "", HLOOKUP(K$1, m_preprocess!$1:$1048576, $D259, FALSE))</f>
        <v>6512.646957679307</v>
      </c>
      <c r="L259">
        <f>IF(ISBLANK(HLOOKUP(L$1, m_preprocess!$1:$1048576, $D259, FALSE)), "", HLOOKUP(L$1, m_preprocess!$1:$1048576, $D259, FALSE))</f>
        <v>3534.6231773922509</v>
      </c>
      <c r="M259">
        <f>IF(ISBLANK(HLOOKUP(M$1, m_preprocess!$1:$1048576, $D259, FALSE)), "", HLOOKUP(M$1, m_preprocess!$1:$1048576, $D259, FALSE))</f>
        <v>5432.7702685693484</v>
      </c>
      <c r="N259">
        <f>IF(ISBLANK(HLOOKUP(N$1, m_preprocess!$1:$1048576, $D259, FALSE)), "", HLOOKUP(N$1, m_preprocess!$1:$1048576, $D259, FALSE))</f>
        <v>1509.2303718183125</v>
      </c>
      <c r="O259">
        <f>IF(ISBLANK(HLOOKUP(O$1, m_preprocess!$1:$1048576, $D259, FALSE)), "", HLOOKUP(O$1, m_preprocess!$1:$1048576, $D259, FALSE))</f>
        <v>3061.6419494865331</v>
      </c>
      <c r="P259">
        <f>IF(ISBLANK(HLOOKUP(P$1, m_preprocess!$1:$1048576, $D259, FALSE)), "", HLOOKUP(P$1, m_preprocess!$1:$1048576, $D259, FALSE))</f>
        <v>1155.5091216670096</v>
      </c>
      <c r="Q259">
        <f>IF(ISBLANK(HLOOKUP(Q$1, m_preprocess!$1:$1048576, $D259, FALSE)), "", HLOOKUP(Q$1, m_preprocess!$1:$1048576, $D259, FALSE))</f>
        <v>5877.1608299999998</v>
      </c>
      <c r="R259">
        <f>IF(ISBLANK(HLOOKUP(R$1, m_preprocess!$1:$1048576, $D259, FALSE)), "", HLOOKUP(R$1, m_preprocess!$1:$1048576, $D259, FALSE))</f>
        <v>99.919821711577697</v>
      </c>
      <c r="S259">
        <f>IF(ISBLANK(HLOOKUP(S$1, m_preprocess!$1:$1048576, $D259, FALSE)), "", HLOOKUP(S$1, m_preprocess!$1:$1048576, $D259, FALSE))</f>
        <v>95.076138186512196</v>
      </c>
      <c r="T259">
        <f>IF(ISBLANK(HLOOKUP(T$1, m_preprocess!$1:$1048576, $D259, FALSE)), "", HLOOKUP(T$1, m_preprocess!$1:$1048576, $D259, FALSE))</f>
        <v>25797</v>
      </c>
      <c r="U259">
        <f>IF(ISBLANK(HLOOKUP(U$1, m_preprocess!$1:$1048576, $D259, FALSE)), "", HLOOKUP(U$1, m_preprocess!$1:$1048576, $D259, FALSE))</f>
        <v>96.832661594328002</v>
      </c>
      <c r="V259">
        <f>IF(ISBLANK(HLOOKUP(V$1, m_preprocess!$1:$1048576, $D259, FALSE)), "", HLOOKUP(V$1, m_preprocess!$1:$1048576, $D259, FALSE))</f>
        <v>493</v>
      </c>
      <c r="W259">
        <f>IF(ISBLANK(HLOOKUP(W$1, m_preprocess!$1:$1048576, $D259, FALSE)), "", HLOOKUP(W$1, m_preprocess!$1:$1048576, $D259, FALSE))</f>
        <v>113638.78350000001</v>
      </c>
      <c r="X259">
        <f>IF(ISBLANK(HLOOKUP(X$1, m_preprocess!$1:$1048576, $D259, FALSE)), "", HLOOKUP(X$1, m_preprocess!$1:$1048576, $D259, FALSE))</f>
        <v>89.940447191715123</v>
      </c>
      <c r="Y259">
        <f>IF(ISBLANK(HLOOKUP(Y$1, m_preprocess!$1:$1048576, $D259, FALSE)), "", HLOOKUP(Y$1, m_preprocess!$1:$1048576, $D259, FALSE))</f>
        <v>37.386788934433639</v>
      </c>
      <c r="Z259">
        <f>IF(ISBLANK(HLOOKUP(Z$1, m_preprocess!$1:$1048576, $D259, FALSE)), "", HLOOKUP(Z$1, m_preprocess!$1:$1048576, $D259, FALSE))</f>
        <v>1594.2781999979422</v>
      </c>
      <c r="AA259">
        <f>IF(ISBLANK(HLOOKUP(AA$1, m_preprocess!$1:$1048576, $D259, FALSE)), "", HLOOKUP(AA$1, m_preprocess!$1:$1048576, $D259, FALSE))</f>
        <v>104.081150344958</v>
      </c>
    </row>
    <row r="260" spans="1:27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100.02567584164299</v>
      </c>
      <c r="F260">
        <f>IF(ISBLANK(HLOOKUP(F$1, m_preprocess!$1:$1048576, $D260, FALSE)), "", HLOOKUP(F$1, m_preprocess!$1:$1048576, $D260, FALSE))</f>
        <v>47.5</v>
      </c>
      <c r="G260">
        <f>IF(ISBLANK(HLOOKUP(G$1, m_preprocess!$1:$1048576, $D260, FALSE)), "", HLOOKUP(G$1, m_preprocess!$1:$1048576, $D260, FALSE))</f>
        <v>42.18</v>
      </c>
      <c r="H260">
        <f>IF(ISBLANK(HLOOKUP(H$1, m_preprocess!$1:$1048576, $D260, FALSE)), "", HLOOKUP(H$1, m_preprocess!$1:$1048576, $D260, FALSE))</f>
        <v>21979.959983557066</v>
      </c>
      <c r="I260">
        <f>IF(ISBLANK(HLOOKUP(I$1, m_preprocess!$1:$1048576, $D260, FALSE)), "", HLOOKUP(I$1, m_preprocess!$1:$1048576, $D260, FALSE))</f>
        <v>81331.486553294366</v>
      </c>
      <c r="J260">
        <f>IF(ISBLANK(HLOOKUP(J$1, m_preprocess!$1:$1048576, $D260, FALSE)), "", HLOOKUP(J$1, m_preprocess!$1:$1048576, $D260, FALSE))</f>
        <v>99.829946254226215</v>
      </c>
      <c r="K260">
        <f>IF(ISBLANK(HLOOKUP(K$1, m_preprocess!$1:$1048576, $D260, FALSE)), "", HLOOKUP(K$1, m_preprocess!$1:$1048576, $D260, FALSE))</f>
        <v>6489.1225708067641</v>
      </c>
      <c r="L260">
        <f>IF(ISBLANK(HLOOKUP(L$1, m_preprocess!$1:$1048576, $D260, FALSE)), "", HLOOKUP(L$1, m_preprocess!$1:$1048576, $D260, FALSE))</f>
        <v>3529.0537888970825</v>
      </c>
      <c r="M260">
        <f>IF(ISBLANK(HLOOKUP(M$1, m_preprocess!$1:$1048576, $D260, FALSE)), "", HLOOKUP(M$1, m_preprocess!$1:$1048576, $D260, FALSE))</f>
        <v>5875.0127175704501</v>
      </c>
      <c r="N260">
        <f>IF(ISBLANK(HLOOKUP(N$1, m_preprocess!$1:$1048576, $D260, FALSE)), "", HLOOKUP(N$1, m_preprocess!$1:$1048576, $D260, FALSE))</f>
        <v>1595.7176641821179</v>
      </c>
      <c r="O260">
        <f>IF(ISBLANK(HLOOKUP(O$1, m_preprocess!$1:$1048576, $D260, FALSE)), "", HLOOKUP(O$1, m_preprocess!$1:$1048576, $D260, FALSE))</f>
        <v>3576.4669214710138</v>
      </c>
      <c r="P260">
        <f>IF(ISBLANK(HLOOKUP(P$1, m_preprocess!$1:$1048576, $D260, FALSE)), "", HLOOKUP(P$1, m_preprocess!$1:$1048576, $D260, FALSE))</f>
        <v>1056.9081055671961</v>
      </c>
      <c r="Q260">
        <f>IF(ISBLANK(HLOOKUP(Q$1, m_preprocess!$1:$1048576, $D260, FALSE)), "", HLOOKUP(Q$1, m_preprocess!$1:$1048576, $D260, FALSE))</f>
        <v>5990.3514219999997</v>
      </c>
      <c r="R260">
        <f>IF(ISBLANK(HLOOKUP(R$1, m_preprocess!$1:$1048576, $D260, FALSE)), "", HLOOKUP(R$1, m_preprocess!$1:$1048576, $D260, FALSE))</f>
        <v>98.453794783529702</v>
      </c>
      <c r="S260">
        <f>IF(ISBLANK(HLOOKUP(S$1, m_preprocess!$1:$1048576, $D260, FALSE)), "", HLOOKUP(S$1, m_preprocess!$1:$1048576, $D260, FALSE))</f>
        <v>96.674760071474907</v>
      </c>
      <c r="T260">
        <f>IF(ISBLANK(HLOOKUP(T$1, m_preprocess!$1:$1048576, $D260, FALSE)), "", HLOOKUP(T$1, m_preprocess!$1:$1048576, $D260, FALSE))</f>
        <v>27561</v>
      </c>
      <c r="U260">
        <f>IF(ISBLANK(HLOOKUP(U$1, m_preprocess!$1:$1048576, $D260, FALSE)), "", HLOOKUP(U$1, m_preprocess!$1:$1048576, $D260, FALSE))</f>
        <v>94.110329907045198</v>
      </c>
      <c r="V260">
        <f>IF(ISBLANK(HLOOKUP(V$1, m_preprocess!$1:$1048576, $D260, FALSE)), "", HLOOKUP(V$1, m_preprocess!$1:$1048576, $D260, FALSE))</f>
        <v>465.4</v>
      </c>
      <c r="W260">
        <f>IF(ISBLANK(HLOOKUP(W$1, m_preprocess!$1:$1048576, $D260, FALSE)), "", HLOOKUP(W$1, m_preprocess!$1:$1048576, $D260, FALSE))</f>
        <v>114279.99129999999</v>
      </c>
      <c r="X260">
        <f>IF(ISBLANK(HLOOKUP(X$1, m_preprocess!$1:$1048576, $D260, FALSE)), "", HLOOKUP(X$1, m_preprocess!$1:$1048576, $D260, FALSE))</f>
        <v>93.185757309198479</v>
      </c>
      <c r="Y260">
        <f>IF(ISBLANK(HLOOKUP(Y$1, m_preprocess!$1:$1048576, $D260, FALSE)), "", HLOOKUP(Y$1, m_preprocess!$1:$1048576, $D260, FALSE))</f>
        <v>37.61603640916681</v>
      </c>
      <c r="Z260">
        <f>IF(ISBLANK(HLOOKUP(Z$1, m_preprocess!$1:$1048576, $D260, FALSE)), "", HLOOKUP(Z$1, m_preprocess!$1:$1048576, $D260, FALSE))</f>
        <v>1625.4612629612921</v>
      </c>
      <c r="AA260">
        <f>IF(ISBLANK(HLOOKUP(AA$1, m_preprocess!$1:$1048576, $D260, FALSE)), "", HLOOKUP(AA$1, m_preprocess!$1:$1048576, $D260, FALSE))</f>
        <v>104.323591069358</v>
      </c>
    </row>
    <row r="261" spans="1:27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99.913885793999995</v>
      </c>
      <c r="F261">
        <f>IF(ISBLANK(HLOOKUP(F$1, m_preprocess!$1:$1048576, $D261, FALSE)), "", HLOOKUP(F$1, m_preprocess!$1:$1048576, $D261, FALSE))</f>
        <v>43.1</v>
      </c>
      <c r="G261">
        <f>IF(ISBLANK(HLOOKUP(G$1, m_preprocess!$1:$1048576, $D261, FALSE)), "", HLOOKUP(G$1, m_preprocess!$1:$1048576, $D261, FALSE))</f>
        <v>41.250069259728399</v>
      </c>
      <c r="H261">
        <f>IF(ISBLANK(HLOOKUP(H$1, m_preprocess!$1:$1048576, $D261, FALSE)), "", HLOOKUP(H$1, m_preprocess!$1:$1048576, $D261, FALSE))</f>
        <v>21612.038478493028</v>
      </c>
      <c r="I261">
        <f>IF(ISBLANK(HLOOKUP(I$1, m_preprocess!$1:$1048576, $D261, FALSE)), "", HLOOKUP(I$1, m_preprocess!$1:$1048576, $D261, FALSE))</f>
        <v>81434.751717615858</v>
      </c>
      <c r="J261">
        <f>IF(ISBLANK(HLOOKUP(J$1, m_preprocess!$1:$1048576, $D261, FALSE)), "", HLOOKUP(J$1, m_preprocess!$1:$1048576, $D261, FALSE))</f>
        <v>102.85715701201337</v>
      </c>
      <c r="K261">
        <f>IF(ISBLANK(HLOOKUP(K$1, m_preprocess!$1:$1048576, $D261, FALSE)), "", HLOOKUP(K$1, m_preprocess!$1:$1048576, $D261, FALSE))</f>
        <v>6161.8849869285013</v>
      </c>
      <c r="L261">
        <f>IF(ISBLANK(HLOOKUP(L$1, m_preprocess!$1:$1048576, $D261, FALSE)), "", HLOOKUP(L$1, m_preprocess!$1:$1048576, $D261, FALSE))</f>
        <v>3288.7815591044555</v>
      </c>
      <c r="M261">
        <f>IF(ISBLANK(HLOOKUP(M$1, m_preprocess!$1:$1048576, $D261, FALSE)), "", HLOOKUP(M$1, m_preprocess!$1:$1048576, $D261, FALSE))</f>
        <v>5489.4435257960531</v>
      </c>
      <c r="N261">
        <f>IF(ISBLANK(HLOOKUP(N$1, m_preprocess!$1:$1048576, $D261, FALSE)), "", HLOOKUP(N$1, m_preprocess!$1:$1048576, $D261, FALSE))</f>
        <v>1605.9367217781223</v>
      </c>
      <c r="O261">
        <f>IF(ISBLANK(HLOOKUP(O$1, m_preprocess!$1:$1048576, $D261, FALSE)), "", HLOOKUP(O$1, m_preprocess!$1:$1048576, $D261, FALSE))</f>
        <v>3161.8668187947683</v>
      </c>
      <c r="P261">
        <f>IF(ISBLANK(HLOOKUP(P$1, m_preprocess!$1:$1048576, $D261, FALSE)), "", HLOOKUP(P$1, m_preprocess!$1:$1048576, $D261, FALSE))</f>
        <v>1054.3839345708145</v>
      </c>
      <c r="Q261">
        <f>IF(ISBLANK(HLOOKUP(Q$1, m_preprocess!$1:$1048576, $D261, FALSE)), "", HLOOKUP(Q$1, m_preprocess!$1:$1048576, $D261, FALSE))</f>
        <v>5933.9846778000001</v>
      </c>
      <c r="R261">
        <f>IF(ISBLANK(HLOOKUP(R$1, m_preprocess!$1:$1048576, $D261, FALSE)), "", HLOOKUP(R$1, m_preprocess!$1:$1048576, $D261, FALSE))</f>
        <v>98.340142892052398</v>
      </c>
      <c r="S261">
        <f>IF(ISBLANK(HLOOKUP(S$1, m_preprocess!$1:$1048576, $D261, FALSE)), "", HLOOKUP(S$1, m_preprocess!$1:$1048576, $D261, FALSE))</f>
        <v>99.431600956467506</v>
      </c>
      <c r="T261">
        <f>IF(ISBLANK(HLOOKUP(T$1, m_preprocess!$1:$1048576, $D261, FALSE)), "", HLOOKUP(T$1, m_preprocess!$1:$1048576, $D261, FALSE))</f>
        <v>30846</v>
      </c>
      <c r="U261">
        <f>IF(ISBLANK(HLOOKUP(U$1, m_preprocess!$1:$1048576, $D261, FALSE)), "", HLOOKUP(U$1, m_preprocess!$1:$1048576, $D261, FALSE))</f>
        <v>103.71528228782201</v>
      </c>
      <c r="V261">
        <f>IF(ISBLANK(HLOOKUP(V$1, m_preprocess!$1:$1048576, $D261, FALSE)), "", HLOOKUP(V$1, m_preprocess!$1:$1048576, $D261, FALSE))</f>
        <v>483</v>
      </c>
      <c r="W261">
        <f>IF(ISBLANK(HLOOKUP(W$1, m_preprocess!$1:$1048576, $D261, FALSE)), "", HLOOKUP(W$1, m_preprocess!$1:$1048576, $D261, FALSE))</f>
        <v>115148.5585</v>
      </c>
      <c r="X261">
        <f>IF(ISBLANK(HLOOKUP(X$1, m_preprocess!$1:$1048576, $D261, FALSE)), "", HLOOKUP(X$1, m_preprocess!$1:$1048576, $D261, FALSE))</f>
        <v>92.646356215252041</v>
      </c>
      <c r="Y261">
        <f>IF(ISBLANK(HLOOKUP(Y$1, m_preprocess!$1:$1048576, $D261, FALSE)), "", HLOOKUP(Y$1, m_preprocess!$1:$1048576, $D261, FALSE))</f>
        <v>37.689746904881538</v>
      </c>
      <c r="Z261">
        <f>IF(ISBLANK(HLOOKUP(Z$1, m_preprocess!$1:$1048576, $D261, FALSE)), "", HLOOKUP(Z$1, m_preprocess!$1:$1048576, $D261, FALSE))</f>
        <v>1017.505727960478</v>
      </c>
      <c r="AA261">
        <f>IF(ISBLANK(HLOOKUP(AA$1, m_preprocess!$1:$1048576, $D261, FALSE)), "", HLOOKUP(AA$1, m_preprocess!$1:$1048576, $D261, FALSE))</f>
        <v>104.661620836968</v>
      </c>
    </row>
    <row r="262" spans="1:27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98.855492991985898</v>
      </c>
      <c r="F262">
        <f>IF(ISBLANK(HLOOKUP(F$1, m_preprocess!$1:$1048576, $D262, FALSE)), "", HLOOKUP(F$1, m_preprocess!$1:$1048576, $D262, FALSE))</f>
        <v>42.5</v>
      </c>
      <c r="G262">
        <f>IF(ISBLANK(HLOOKUP(G$1, m_preprocess!$1:$1048576, $D262, FALSE)), "", HLOOKUP(G$1, m_preprocess!$1:$1048576, $D262, FALSE))</f>
        <v>43.163229988492503</v>
      </c>
      <c r="H262">
        <f>IF(ISBLANK(HLOOKUP(H$1, m_preprocess!$1:$1048576, $D262, FALSE)), "", HLOOKUP(H$1, m_preprocess!$1:$1048576, $D262, FALSE))</f>
        <v>22029.865722780054</v>
      </c>
      <c r="I262">
        <f>IF(ISBLANK(HLOOKUP(I$1, m_preprocess!$1:$1048576, $D262, FALSE)), "", HLOOKUP(I$1, m_preprocess!$1:$1048576, $D262, FALSE))</f>
        <v>81069.085751596838</v>
      </c>
      <c r="J262">
        <f>IF(ISBLANK(HLOOKUP(J$1, m_preprocess!$1:$1048576, $D262, FALSE)), "", HLOOKUP(J$1, m_preprocess!$1:$1048576, $D262, FALSE))</f>
        <v>103.88838556274933</v>
      </c>
      <c r="K262">
        <f>IF(ISBLANK(HLOOKUP(K$1, m_preprocess!$1:$1048576, $D262, FALSE)), "", HLOOKUP(K$1, m_preprocess!$1:$1048576, $D262, FALSE))</f>
        <v>6188.1683326210104</v>
      </c>
      <c r="L262">
        <f>IF(ISBLANK(HLOOKUP(L$1, m_preprocess!$1:$1048576, $D262, FALSE)), "", HLOOKUP(L$1, m_preprocess!$1:$1048576, $D262, FALSE))</f>
        <v>3445.4701187660135</v>
      </c>
      <c r="M262">
        <f>IF(ISBLANK(HLOOKUP(M$1, m_preprocess!$1:$1048576, $D262, FALSE)), "", HLOOKUP(M$1, m_preprocess!$1:$1048576, $D262, FALSE))</f>
        <v>5356.2114943760189</v>
      </c>
      <c r="N262">
        <f>IF(ISBLANK(HLOOKUP(N$1, m_preprocess!$1:$1048576, $D262, FALSE)), "", HLOOKUP(N$1, m_preprocess!$1:$1048576, $D262, FALSE))</f>
        <v>1676.5244978544115</v>
      </c>
      <c r="O262">
        <f>IF(ISBLANK(HLOOKUP(O$1, m_preprocess!$1:$1048576, $D262, FALSE)), "", HLOOKUP(O$1, m_preprocess!$1:$1048576, $D262, FALSE))</f>
        <v>3045.3205930180766</v>
      </c>
      <c r="P262">
        <f>IF(ISBLANK(HLOOKUP(P$1, m_preprocess!$1:$1048576, $D262, FALSE)), "", HLOOKUP(P$1, m_preprocess!$1:$1048576, $D262, FALSE))</f>
        <v>983.72985744937637</v>
      </c>
      <c r="Q262">
        <f>IF(ISBLANK(HLOOKUP(Q$1, m_preprocess!$1:$1048576, $D262, FALSE)), "", HLOOKUP(Q$1, m_preprocess!$1:$1048576, $D262, FALSE))</f>
        <v>5638.0646999999999</v>
      </c>
      <c r="R262">
        <f>IF(ISBLANK(HLOOKUP(R$1, m_preprocess!$1:$1048576, $D262, FALSE)), "", HLOOKUP(R$1, m_preprocess!$1:$1048576, $D262, FALSE))</f>
        <v>95.323212686446894</v>
      </c>
      <c r="S262">
        <f>IF(ISBLANK(HLOOKUP(S$1, m_preprocess!$1:$1048576, $D262, FALSE)), "", HLOOKUP(S$1, m_preprocess!$1:$1048576, $D262, FALSE))</f>
        <v>94.0818462864151</v>
      </c>
      <c r="T262">
        <f>IF(ISBLANK(HLOOKUP(T$1, m_preprocess!$1:$1048576, $D262, FALSE)), "", HLOOKUP(T$1, m_preprocess!$1:$1048576, $D262, FALSE))</f>
        <v>29753</v>
      </c>
      <c r="U262">
        <f>IF(ISBLANK(HLOOKUP(U$1, m_preprocess!$1:$1048576, $D262, FALSE)), "", HLOOKUP(U$1, m_preprocess!$1:$1048576, $D262, FALSE))</f>
        <v>98.049911949879302</v>
      </c>
      <c r="V262">
        <f>IF(ISBLANK(HLOOKUP(V$1, m_preprocess!$1:$1048576, $D262, FALSE)), "", HLOOKUP(V$1, m_preprocess!$1:$1048576, $D262, FALSE))</f>
        <v>464.7</v>
      </c>
      <c r="W262">
        <f>IF(ISBLANK(HLOOKUP(W$1, m_preprocess!$1:$1048576, $D262, FALSE)), "", HLOOKUP(W$1, m_preprocess!$1:$1048576, $D262, FALSE))</f>
        <v>115003.4534</v>
      </c>
      <c r="X262">
        <f>IF(ISBLANK(HLOOKUP(X$1, m_preprocess!$1:$1048576, $D262, FALSE)), "", HLOOKUP(X$1, m_preprocess!$1:$1048576, $D262, FALSE))</f>
        <v>91.974317094400334</v>
      </c>
      <c r="Y262">
        <f>IF(ISBLANK(HLOOKUP(Y$1, m_preprocess!$1:$1048576, $D262, FALSE)), "", HLOOKUP(Y$1, m_preprocess!$1:$1048576, $D262, FALSE))</f>
        <v>38.03522440851355</v>
      </c>
      <c r="Z262">
        <f>IF(ISBLANK(HLOOKUP(Z$1, m_preprocess!$1:$1048576, $D262, FALSE)), "", HLOOKUP(Z$1, m_preprocess!$1:$1048576, $D262, FALSE))</f>
        <v>396.02322930159403</v>
      </c>
      <c r="AA262">
        <f>IF(ISBLANK(HLOOKUP(AA$1, m_preprocess!$1:$1048576, $D262, FALSE)), "", HLOOKUP(AA$1, m_preprocess!$1:$1048576, $D262, FALSE))</f>
        <v>105.537697290449</v>
      </c>
    </row>
    <row r="263" spans="1:27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104.230249529286</v>
      </c>
      <c r="F263">
        <f>IF(ISBLANK(HLOOKUP(F$1, m_preprocess!$1:$1048576, $D263, FALSE)), "", HLOOKUP(F$1, m_preprocess!$1:$1048576, $D263, FALSE))</f>
        <v>43.1</v>
      </c>
      <c r="G263">
        <f>IF(ISBLANK(HLOOKUP(G$1, m_preprocess!$1:$1048576, $D263, FALSE)), "", HLOOKUP(G$1, m_preprocess!$1:$1048576, $D263, FALSE))</f>
        <v>41.495197887189498</v>
      </c>
      <c r="H263">
        <f>IF(ISBLANK(HLOOKUP(H$1, m_preprocess!$1:$1048576, $D263, FALSE)), "", HLOOKUP(H$1, m_preprocess!$1:$1048576, $D263, FALSE))</f>
        <v>21400.413835124556</v>
      </c>
      <c r="I263">
        <f>IF(ISBLANK(HLOOKUP(I$1, m_preprocess!$1:$1048576, $D263, FALSE)), "", HLOOKUP(I$1, m_preprocess!$1:$1048576, $D263, FALSE))</f>
        <v>80557.749772716212</v>
      </c>
      <c r="J263">
        <f>IF(ISBLANK(HLOOKUP(J$1, m_preprocess!$1:$1048576, $D263, FALSE)), "", HLOOKUP(J$1, m_preprocess!$1:$1048576, $D263, FALSE))</f>
        <v>101.44634017561603</v>
      </c>
      <c r="K263">
        <f>IF(ISBLANK(HLOOKUP(K$1, m_preprocess!$1:$1048576, $D263, FALSE)), "", HLOOKUP(K$1, m_preprocess!$1:$1048576, $D263, FALSE))</f>
        <v>6606.6027679258314</v>
      </c>
      <c r="L263">
        <f>IF(ISBLANK(HLOOKUP(L$1, m_preprocess!$1:$1048576, $D263, FALSE)), "", HLOOKUP(L$1, m_preprocess!$1:$1048576, $D263, FALSE))</f>
        <v>3533.8515998190196</v>
      </c>
      <c r="M263">
        <f>IF(ISBLANK(HLOOKUP(M$1, m_preprocess!$1:$1048576, $D263, FALSE)), "", HLOOKUP(M$1, m_preprocess!$1:$1048576, $D263, FALSE))</f>
        <v>5850.5862840434202</v>
      </c>
      <c r="N263">
        <f>IF(ISBLANK(HLOOKUP(N$1, m_preprocess!$1:$1048576, $D263, FALSE)), "", HLOOKUP(N$1, m_preprocess!$1:$1048576, $D263, FALSE))</f>
        <v>1762.1494777361661</v>
      </c>
      <c r="O263">
        <f>IF(ISBLANK(HLOOKUP(O$1, m_preprocess!$1:$1048576, $D263, FALSE)), "", HLOOKUP(O$1, m_preprocess!$1:$1048576, $D263, FALSE))</f>
        <v>3473.2349106686092</v>
      </c>
      <c r="P263">
        <f>IF(ISBLANK(HLOOKUP(P$1, m_preprocess!$1:$1048576, $D263, FALSE)), "", HLOOKUP(P$1, m_preprocess!$1:$1048576, $D263, FALSE))</f>
        <v>999.36804066501816</v>
      </c>
      <c r="Q263">
        <f>IF(ISBLANK(HLOOKUP(Q$1, m_preprocess!$1:$1048576, $D263, FALSE)), "", HLOOKUP(Q$1, m_preprocess!$1:$1048576, $D263, FALSE))</f>
        <v>5967.3879399999996</v>
      </c>
      <c r="R263">
        <f>IF(ISBLANK(HLOOKUP(R$1, m_preprocess!$1:$1048576, $D263, FALSE)), "", HLOOKUP(R$1, m_preprocess!$1:$1048576, $D263, FALSE))</f>
        <v>103.84416760682601</v>
      </c>
      <c r="S263">
        <f>IF(ISBLANK(HLOOKUP(S$1, m_preprocess!$1:$1048576, $D263, FALSE)), "", HLOOKUP(S$1, m_preprocess!$1:$1048576, $D263, FALSE))</f>
        <v>100.093563198791</v>
      </c>
      <c r="T263">
        <f>IF(ISBLANK(HLOOKUP(T$1, m_preprocess!$1:$1048576, $D263, FALSE)), "", HLOOKUP(T$1, m_preprocess!$1:$1048576, $D263, FALSE))</f>
        <v>25459</v>
      </c>
      <c r="U263">
        <f>IF(ISBLANK(HLOOKUP(U$1, m_preprocess!$1:$1048576, $D263, FALSE)), "", HLOOKUP(U$1, m_preprocess!$1:$1048576, $D263, FALSE))</f>
        <v>100.85983133281501</v>
      </c>
      <c r="V263">
        <f>IF(ISBLANK(HLOOKUP(V$1, m_preprocess!$1:$1048576, $D263, FALSE)), "", HLOOKUP(V$1, m_preprocess!$1:$1048576, $D263, FALSE))</f>
        <v>493.6</v>
      </c>
      <c r="W263">
        <f>IF(ISBLANK(HLOOKUP(W$1, m_preprocess!$1:$1048576, $D263, FALSE)), "", HLOOKUP(W$1, m_preprocess!$1:$1048576, $D263, FALSE))</f>
        <v>114328.9087</v>
      </c>
      <c r="X263">
        <f>IF(ISBLANK(HLOOKUP(X$1, m_preprocess!$1:$1048576, $D263, FALSE)), "", HLOOKUP(X$1, m_preprocess!$1:$1048576, $D263, FALSE))</f>
        <v>93.189533952498394</v>
      </c>
      <c r="Y263">
        <f>IF(ISBLANK(HLOOKUP(Y$1, m_preprocess!$1:$1048576, $D263, FALSE)), "", HLOOKUP(Y$1, m_preprocess!$1:$1048576, $D263, FALSE))</f>
        <v>36.005454065826342</v>
      </c>
      <c r="Z263">
        <f>IF(ISBLANK(HLOOKUP(Z$1, m_preprocess!$1:$1048576, $D263, FALSE)), "", HLOOKUP(Z$1, m_preprocess!$1:$1048576, $D263, FALSE))</f>
        <v>-250.17397068562499</v>
      </c>
      <c r="AA263">
        <f>IF(ISBLANK(HLOOKUP(AA$1, m_preprocess!$1:$1048576, $D263, FALSE)), "", HLOOKUP(AA$1, m_preprocess!$1:$1048576, $D263, FALSE))</f>
        <v>106.63634439883801</v>
      </c>
    </row>
    <row r="264" spans="1:27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105.965536129828</v>
      </c>
      <c r="F264">
        <f>IF(ISBLANK(HLOOKUP(F$1, m_preprocess!$1:$1048576, $D264, FALSE)), "", HLOOKUP(F$1, m_preprocess!$1:$1048576, $D264, FALSE))</f>
        <v>41.1</v>
      </c>
      <c r="G264">
        <f>IF(ISBLANK(HLOOKUP(G$1, m_preprocess!$1:$1048576, $D264, FALSE)), "", HLOOKUP(G$1, m_preprocess!$1:$1048576, $D264, FALSE))</f>
        <v>40.561740059647597</v>
      </c>
      <c r="H264">
        <f>IF(ISBLANK(HLOOKUP(H$1, m_preprocess!$1:$1048576, $D264, FALSE)), "", HLOOKUP(H$1, m_preprocess!$1:$1048576, $D264, FALSE))</f>
        <v>22465.043560315207</v>
      </c>
      <c r="I264">
        <f>IF(ISBLANK(HLOOKUP(I$1, m_preprocess!$1:$1048576, $D264, FALSE)), "", HLOOKUP(I$1, m_preprocess!$1:$1048576, $D264, FALSE))</f>
        <v>82643.356112150941</v>
      </c>
      <c r="J264">
        <f>IF(ISBLANK(HLOOKUP(J$1, m_preprocess!$1:$1048576, $D264, FALSE)), "", HLOOKUP(J$1, m_preprocess!$1:$1048576, $D264, FALSE))</f>
        <v>100.83188289997314</v>
      </c>
      <c r="K264">
        <f>IF(ISBLANK(HLOOKUP(K$1, m_preprocess!$1:$1048576, $D264, FALSE)), "", HLOOKUP(K$1, m_preprocess!$1:$1048576, $D264, FALSE))</f>
        <v>6105.9622763154857</v>
      </c>
      <c r="L264">
        <f>IF(ISBLANK(HLOOKUP(L$1, m_preprocess!$1:$1048576, $D264, FALSE)), "", HLOOKUP(L$1, m_preprocess!$1:$1048576, $D264, FALSE))</f>
        <v>3348.4760101396701</v>
      </c>
      <c r="M264">
        <f>IF(ISBLANK(HLOOKUP(M$1, m_preprocess!$1:$1048576, $D264, FALSE)), "", HLOOKUP(M$1, m_preprocess!$1:$1048576, $D264, FALSE))</f>
        <v>5511.1321260870473</v>
      </c>
      <c r="N264">
        <f>IF(ISBLANK(HLOOKUP(N$1, m_preprocess!$1:$1048576, $D264, FALSE)), "", HLOOKUP(N$1, m_preprocess!$1:$1048576, $D264, FALSE))</f>
        <v>1611.21494403727</v>
      </c>
      <c r="O264">
        <f>IF(ISBLANK(HLOOKUP(O$1, m_preprocess!$1:$1048576, $D264, FALSE)), "", HLOOKUP(O$1, m_preprocess!$1:$1048576, $D264, FALSE))</f>
        <v>2939.3100371447099</v>
      </c>
      <c r="P264">
        <f>IF(ISBLANK(HLOOKUP(P$1, m_preprocess!$1:$1048576, $D264, FALSE)), "", HLOOKUP(P$1, m_preprocess!$1:$1048576, $D264, FALSE))</f>
        <v>1304.9552481001479</v>
      </c>
      <c r="Q264">
        <f>IF(ISBLANK(HLOOKUP(Q$1, m_preprocess!$1:$1048576, $D264, FALSE)), "", HLOOKUP(Q$1, m_preprocess!$1:$1048576, $D264, FALSE))</f>
        <v>5834.3424109999996</v>
      </c>
      <c r="R264">
        <f>IF(ISBLANK(HLOOKUP(R$1, m_preprocess!$1:$1048576, $D264, FALSE)), "", HLOOKUP(R$1, m_preprocess!$1:$1048576, $D264, FALSE))</f>
        <v>100.114144436461</v>
      </c>
      <c r="S264">
        <f>IF(ISBLANK(HLOOKUP(S$1, m_preprocess!$1:$1048576, $D264, FALSE)), "", HLOOKUP(S$1, m_preprocess!$1:$1048576, $D264, FALSE))</f>
        <v>99.428119260926806</v>
      </c>
      <c r="T264">
        <f>IF(ISBLANK(HLOOKUP(T$1, m_preprocess!$1:$1048576, $D264, FALSE)), "", HLOOKUP(T$1, m_preprocess!$1:$1048576, $D264, FALSE))</f>
        <v>24286</v>
      </c>
      <c r="U264">
        <f>IF(ISBLANK(HLOOKUP(U$1, m_preprocess!$1:$1048576, $D264, FALSE)), "", HLOOKUP(U$1, m_preprocess!$1:$1048576, $D264, FALSE))</f>
        <v>99.733133390256398</v>
      </c>
      <c r="V264">
        <f>IF(ISBLANK(HLOOKUP(V$1, m_preprocess!$1:$1048576, $D264, FALSE)), "", HLOOKUP(V$1, m_preprocess!$1:$1048576, $D264, FALSE))</f>
        <v>477.3</v>
      </c>
      <c r="W264">
        <f>IF(ISBLANK(HLOOKUP(W$1, m_preprocess!$1:$1048576, $D264, FALSE)), "", HLOOKUP(W$1, m_preprocess!$1:$1048576, $D264, FALSE))</f>
        <v>116968.6943</v>
      </c>
      <c r="X264">
        <f>IF(ISBLANK(HLOOKUP(X$1, m_preprocess!$1:$1048576, $D264, FALSE)), "", HLOOKUP(X$1, m_preprocess!$1:$1048576, $D264, FALSE))</f>
        <v>94.551877948466924</v>
      </c>
      <c r="Y264">
        <f>IF(ISBLANK(HLOOKUP(Y$1, m_preprocess!$1:$1048576, $D264, FALSE)), "", HLOOKUP(Y$1, m_preprocess!$1:$1048576, $D264, FALSE))</f>
        <v>36.902347177918514</v>
      </c>
      <c r="Z264">
        <f>IF(ISBLANK(HLOOKUP(Z$1, m_preprocess!$1:$1048576, $D264, FALSE)), "", HLOOKUP(Z$1, m_preprocess!$1:$1048576, $D264, FALSE))</f>
        <v>-1188.542969995307</v>
      </c>
      <c r="AA264">
        <f>IF(ISBLANK(HLOOKUP(AA$1, m_preprocess!$1:$1048576, $D264, FALSE)), "", HLOOKUP(AA$1, m_preprocess!$1:$1048576, $D264, FALSE))</f>
        <v>106.662591976135</v>
      </c>
    </row>
    <row r="265" spans="1:27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112.95311977889</v>
      </c>
      <c r="F265">
        <f>IF(ISBLANK(HLOOKUP(F$1, m_preprocess!$1:$1048576, $D265, FALSE)), "", HLOOKUP(F$1, m_preprocess!$1:$1048576, $D265, FALSE))</f>
        <v>45.3</v>
      </c>
      <c r="G265">
        <f>IF(ISBLANK(HLOOKUP(G$1, m_preprocess!$1:$1048576, $D265, FALSE)), "", HLOOKUP(G$1, m_preprocess!$1:$1048576, $D265, FALSE))</f>
        <v>40.216560543432102</v>
      </c>
      <c r="H265">
        <f>IF(ISBLANK(HLOOKUP(H$1, m_preprocess!$1:$1048576, $D265, FALSE)), "", HLOOKUP(H$1, m_preprocess!$1:$1048576, $D265, FALSE))</f>
        <v>23997.684794701083</v>
      </c>
      <c r="I265">
        <f>IF(ISBLANK(HLOOKUP(I$1, m_preprocess!$1:$1048576, $D265, FALSE)), "", HLOOKUP(I$1, m_preprocess!$1:$1048576, $D265, FALSE))</f>
        <v>85166.582005271135</v>
      </c>
      <c r="J265">
        <f>IF(ISBLANK(HLOOKUP(J$1, m_preprocess!$1:$1048576, $D265, FALSE)), "", HLOOKUP(J$1, m_preprocess!$1:$1048576, $D265, FALSE))</f>
        <v>102.41559366029094</v>
      </c>
      <c r="K265">
        <f>IF(ISBLANK(HLOOKUP(K$1, m_preprocess!$1:$1048576, $D265, FALSE)), "", HLOOKUP(K$1, m_preprocess!$1:$1048576, $D265, FALSE))</f>
        <v>7648.2608239904512</v>
      </c>
      <c r="L265">
        <f>IF(ISBLANK(HLOOKUP(L$1, m_preprocess!$1:$1048576, $D265, FALSE)), "", HLOOKUP(L$1, m_preprocess!$1:$1048576, $D265, FALSE))</f>
        <v>4218.0136430711718</v>
      </c>
      <c r="M265">
        <f>IF(ISBLANK(HLOOKUP(M$1, m_preprocess!$1:$1048576, $D265, FALSE)), "", HLOOKUP(M$1, m_preprocess!$1:$1048576, $D265, FALSE))</f>
        <v>6685.1595626087019</v>
      </c>
      <c r="N265">
        <f>IF(ISBLANK(HLOOKUP(N$1, m_preprocess!$1:$1048576, $D265, FALSE)), "", HLOOKUP(N$1, m_preprocess!$1:$1048576, $D265, FALSE))</f>
        <v>1661.3071554305516</v>
      </c>
      <c r="O265">
        <f>IF(ISBLANK(HLOOKUP(O$1, m_preprocess!$1:$1048576, $D265, FALSE)), "", HLOOKUP(O$1, m_preprocess!$1:$1048576, $D265, FALSE))</f>
        <v>3865.9695941149657</v>
      </c>
      <c r="P265">
        <f>IF(ISBLANK(HLOOKUP(P$1, m_preprocess!$1:$1048576, $D265, FALSE)), "", HLOOKUP(P$1, m_preprocess!$1:$1048576, $D265, FALSE))</f>
        <v>1581.2892371426851</v>
      </c>
      <c r="Q265">
        <f>IF(ISBLANK(HLOOKUP(Q$1, m_preprocess!$1:$1048576, $D265, FALSE)), "", HLOOKUP(Q$1, m_preprocess!$1:$1048576, $D265, FALSE))</f>
        <v>6071.5211600000002</v>
      </c>
      <c r="R265">
        <f>IF(ISBLANK(HLOOKUP(R$1, m_preprocess!$1:$1048576, $D265, FALSE)), "", HLOOKUP(R$1, m_preprocess!$1:$1048576, $D265, FALSE))</f>
        <v>104.994729877143</v>
      </c>
      <c r="S265">
        <f>IF(ISBLANK(HLOOKUP(S$1, m_preprocess!$1:$1048576, $D265, FALSE)), "", HLOOKUP(S$1, m_preprocess!$1:$1048576, $D265, FALSE))</f>
        <v>133.099178597286</v>
      </c>
      <c r="T265">
        <f>IF(ISBLANK(HLOOKUP(T$1, m_preprocess!$1:$1048576, $D265, FALSE)), "", HLOOKUP(T$1, m_preprocess!$1:$1048576, $D265, FALSE))</f>
        <v>34164</v>
      </c>
      <c r="U265">
        <f>IF(ISBLANK(HLOOKUP(U$1, m_preprocess!$1:$1048576, $D265, FALSE)), "", HLOOKUP(U$1, m_preprocess!$1:$1048576, $D265, FALSE))</f>
        <v>121.36928360604399</v>
      </c>
      <c r="V265">
        <f>IF(ISBLANK(HLOOKUP(V$1, m_preprocess!$1:$1048576, $D265, FALSE)), "", HLOOKUP(V$1, m_preprocess!$1:$1048576, $D265, FALSE))</f>
        <v>524.6</v>
      </c>
      <c r="W265">
        <f>IF(ISBLANK(HLOOKUP(W$1, m_preprocess!$1:$1048576, $D265, FALSE)), "", HLOOKUP(W$1, m_preprocess!$1:$1048576, $D265, FALSE))</f>
        <v>118071.2463</v>
      </c>
      <c r="X265">
        <f>IF(ISBLANK(HLOOKUP(X$1, m_preprocess!$1:$1048576, $D265, FALSE)), "", HLOOKUP(X$1, m_preprocess!$1:$1048576, $D265, FALSE))</f>
        <v>95.977377261041255</v>
      </c>
      <c r="Y265">
        <f>IF(ISBLANK(HLOOKUP(Y$1, m_preprocess!$1:$1048576, $D265, FALSE)), "", HLOOKUP(Y$1, m_preprocess!$1:$1048576, $D265, FALSE))</f>
        <v>36.25511070236039</v>
      </c>
      <c r="Z265">
        <f>IF(ISBLANK(HLOOKUP(Z$1, m_preprocess!$1:$1048576, $D265, FALSE)), "", HLOOKUP(Z$1, m_preprocess!$1:$1048576, $D265, FALSE))</f>
        <v>4963.0518425739901</v>
      </c>
      <c r="AA265">
        <f>IF(ISBLANK(HLOOKUP(AA$1, m_preprocess!$1:$1048576, $D265, FALSE)), "", HLOOKUP(AA$1, m_preprocess!$1:$1048576, $D265, FALSE))</f>
        <v>106.22198982140399</v>
      </c>
    </row>
    <row r="266" spans="1:27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102.135880863173</v>
      </c>
      <c r="F266">
        <f>IF(ISBLANK(HLOOKUP(F$1, m_preprocess!$1:$1048576, $D266, FALSE)), "", HLOOKUP(F$1, m_preprocess!$1:$1048576, $D266, FALSE))</f>
        <v>41.9</v>
      </c>
      <c r="G266">
        <f>IF(ISBLANK(HLOOKUP(G$1, m_preprocess!$1:$1048576, $D266, FALSE)), "", HLOOKUP(G$1, m_preprocess!$1:$1048576, $D266, FALSE))</f>
        <v>45.084540040948298</v>
      </c>
      <c r="H266">
        <f>IF(ISBLANK(HLOOKUP(H$1, m_preprocess!$1:$1048576, $D266, FALSE)), "", HLOOKUP(H$1, m_preprocess!$1:$1048576, $D266, FALSE))</f>
        <v>23907.592281173573</v>
      </c>
      <c r="I266">
        <f>IF(ISBLANK(HLOOKUP(I$1, m_preprocess!$1:$1048576, $D266, FALSE)), "", HLOOKUP(I$1, m_preprocess!$1:$1048576, $D266, FALSE))</f>
        <v>85565.030351433932</v>
      </c>
      <c r="J266">
        <f>IF(ISBLANK(HLOOKUP(J$1, m_preprocess!$1:$1048576, $D266, FALSE)), "", HLOOKUP(J$1, m_preprocess!$1:$1048576, $D266, FALSE))</f>
        <v>103.78371648361488</v>
      </c>
      <c r="K266">
        <f>IF(ISBLANK(HLOOKUP(K$1, m_preprocess!$1:$1048576, $D266, FALSE)), "", HLOOKUP(K$1, m_preprocess!$1:$1048576, $D266, FALSE))</f>
        <v>7046.4509089735202</v>
      </c>
      <c r="L266">
        <f>IF(ISBLANK(HLOOKUP(L$1, m_preprocess!$1:$1048576, $D266, FALSE)), "", HLOOKUP(L$1, m_preprocess!$1:$1048576, $D266, FALSE))</f>
        <v>3554.1227554479756</v>
      </c>
      <c r="M266">
        <f>IF(ISBLANK(HLOOKUP(M$1, m_preprocess!$1:$1048576, $D266, FALSE)), "", HLOOKUP(M$1, m_preprocess!$1:$1048576, $D266, FALSE))</f>
        <v>5702.5301843944226</v>
      </c>
      <c r="N266">
        <f>IF(ISBLANK(HLOOKUP(N$1, m_preprocess!$1:$1048576, $D266, FALSE)), "", HLOOKUP(N$1, m_preprocess!$1:$1048576, $D266, FALSE))</f>
        <v>1644.7360999139232</v>
      </c>
      <c r="O266">
        <f>IF(ISBLANK(HLOOKUP(O$1, m_preprocess!$1:$1048576, $D266, FALSE)), "", HLOOKUP(O$1, m_preprocess!$1:$1048576, $D266, FALSE))</f>
        <v>3437.3747138976546</v>
      </c>
      <c r="P266">
        <f>IF(ISBLANK(HLOOKUP(P$1, m_preprocess!$1:$1048576, $D266, FALSE)), "", HLOOKUP(P$1, m_preprocess!$1:$1048576, $D266, FALSE))</f>
        <v>1009.98191370804</v>
      </c>
      <c r="Q266">
        <f>IF(ISBLANK(HLOOKUP(Q$1, m_preprocess!$1:$1048576, $D266, FALSE)), "", HLOOKUP(Q$1, m_preprocess!$1:$1048576, $D266, FALSE))</f>
        <v>6160.8656000000001</v>
      </c>
      <c r="R266">
        <f>IF(ISBLANK(HLOOKUP(R$1, m_preprocess!$1:$1048576, $D266, FALSE)), "", HLOOKUP(R$1, m_preprocess!$1:$1048576, $D266, FALSE))</f>
        <v>102.1224038432</v>
      </c>
      <c r="S266">
        <f>IF(ISBLANK(HLOOKUP(S$1, m_preprocess!$1:$1048576, $D266, FALSE)), "", HLOOKUP(S$1, m_preprocess!$1:$1048576, $D266, FALSE))</f>
        <v>97.799879649207298</v>
      </c>
      <c r="T266">
        <f>IF(ISBLANK(HLOOKUP(T$1, m_preprocess!$1:$1048576, $D266, FALSE)), "", HLOOKUP(T$1, m_preprocess!$1:$1048576, $D266, FALSE))</f>
        <v>23891</v>
      </c>
      <c r="U266">
        <f>IF(ISBLANK(HLOOKUP(U$1, m_preprocess!$1:$1048576, $D266, FALSE)), "", HLOOKUP(U$1, m_preprocess!$1:$1048576, $D266, FALSE))</f>
        <v>97.810985447745196</v>
      </c>
      <c r="V266">
        <f>IF(ISBLANK(HLOOKUP(V$1, m_preprocess!$1:$1048576, $D266, FALSE)), "", HLOOKUP(V$1, m_preprocess!$1:$1048576, $D266, FALSE))</f>
        <v>519</v>
      </c>
      <c r="W266">
        <f>IF(ISBLANK(HLOOKUP(W$1, m_preprocess!$1:$1048576, $D266, FALSE)), "", HLOOKUP(W$1, m_preprocess!$1:$1048576, $D266, FALSE))</f>
        <v>119056.62119999999</v>
      </c>
      <c r="X266">
        <f>IF(ISBLANK(HLOOKUP(X$1, m_preprocess!$1:$1048576, $D266, FALSE)), "", HLOOKUP(X$1, m_preprocess!$1:$1048576, $D266, FALSE))</f>
        <v>95.443220038794564</v>
      </c>
      <c r="Y266">
        <f>IF(ISBLANK(HLOOKUP(Y$1, m_preprocess!$1:$1048576, $D266, FALSE)), "", HLOOKUP(Y$1, m_preprocess!$1:$1048576, $D266, FALSE))</f>
        <v>35.733669506502814</v>
      </c>
      <c r="Z266">
        <f>IF(ISBLANK(HLOOKUP(Z$1, m_preprocess!$1:$1048576, $D266, FALSE)), "", HLOOKUP(Z$1, m_preprocess!$1:$1048576, $D266, FALSE))</f>
        <v>-832.76400421894107</v>
      </c>
      <c r="AA266">
        <f>IF(ISBLANK(HLOOKUP(AA$1, m_preprocess!$1:$1048576, $D266, FALSE)), "", HLOOKUP(AA$1, m_preprocess!$1:$1048576, $D266, FALSE))</f>
        <v>106.30422378839999</v>
      </c>
    </row>
    <row r="267" spans="1:27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95.188437841552101</v>
      </c>
      <c r="F267">
        <f>IF(ISBLANK(HLOOKUP(F$1, m_preprocess!$1:$1048576, $D267, FALSE)), "", HLOOKUP(F$1, m_preprocess!$1:$1048576, $D267, FALSE))</f>
        <v>44.7</v>
      </c>
      <c r="G267">
        <f>IF(ISBLANK(HLOOKUP(G$1, m_preprocess!$1:$1048576, $D267, FALSE)), "", HLOOKUP(G$1, m_preprocess!$1:$1048576, $D267, FALSE))</f>
        <v>41.869408843145202</v>
      </c>
      <c r="H267">
        <f>IF(ISBLANK(HLOOKUP(H$1, m_preprocess!$1:$1048576, $D267, FALSE)), "", HLOOKUP(H$1, m_preprocess!$1:$1048576, $D267, FALSE))</f>
        <v>23750.394261580484</v>
      </c>
      <c r="I267">
        <f>IF(ISBLANK(HLOOKUP(I$1, m_preprocess!$1:$1048576, $D267, FALSE)), "", HLOOKUP(I$1, m_preprocess!$1:$1048576, $D267, FALSE))</f>
        <v>84647.001260572899</v>
      </c>
      <c r="J267">
        <f>IF(ISBLANK(HLOOKUP(J$1, m_preprocess!$1:$1048576, $D267, FALSE)), "", HLOOKUP(J$1, m_preprocess!$1:$1048576, $D267, FALSE))</f>
        <v>103.31977557283307</v>
      </c>
      <c r="K267">
        <f>IF(ISBLANK(HLOOKUP(K$1, m_preprocess!$1:$1048576, $D267, FALSE)), "", HLOOKUP(K$1, m_preprocess!$1:$1048576, $D267, FALSE))</f>
        <v>6168.4012520192373</v>
      </c>
      <c r="L267">
        <f>IF(ISBLANK(HLOOKUP(L$1, m_preprocess!$1:$1048576, $D267, FALSE)), "", HLOOKUP(L$1, m_preprocess!$1:$1048576, $D267, FALSE))</f>
        <v>3230.8434611797352</v>
      </c>
      <c r="M267">
        <f>IF(ISBLANK(HLOOKUP(M$1, m_preprocess!$1:$1048576, $D267, FALSE)), "", HLOOKUP(M$1, m_preprocess!$1:$1048576, $D267, FALSE))</f>
        <v>5090.3250740042904</v>
      </c>
      <c r="N267">
        <f>IF(ISBLANK(HLOOKUP(N$1, m_preprocess!$1:$1048576, $D267, FALSE)), "", HLOOKUP(N$1, m_preprocess!$1:$1048576, $D267, FALSE))</f>
        <v>1617.4059991564338</v>
      </c>
      <c r="O267">
        <f>IF(ISBLANK(HLOOKUP(O$1, m_preprocess!$1:$1048576, $D267, FALSE)), "", HLOOKUP(O$1, m_preprocess!$1:$1048576, $D267, FALSE))</f>
        <v>2745.6512889935816</v>
      </c>
      <c r="P267">
        <f>IF(ISBLANK(HLOOKUP(P$1, m_preprocess!$1:$1048576, $D267, FALSE)), "", HLOOKUP(P$1, m_preprocess!$1:$1048576, $D267, FALSE))</f>
        <v>1069.2866823540048</v>
      </c>
      <c r="Q267">
        <f>IF(ISBLANK(HLOOKUP(Q$1, m_preprocess!$1:$1048576, $D267, FALSE)), "", HLOOKUP(Q$1, m_preprocess!$1:$1048576, $D267, FALSE))</f>
        <v>5568.352245</v>
      </c>
      <c r="R267">
        <f>IF(ISBLANK(HLOOKUP(R$1, m_preprocess!$1:$1048576, $D267, FALSE)), "", HLOOKUP(R$1, m_preprocess!$1:$1048576, $D267, FALSE))</f>
        <v>93.195090678710599</v>
      </c>
      <c r="S267">
        <f>IF(ISBLANK(HLOOKUP(S$1, m_preprocess!$1:$1048576, $D267, FALSE)), "", HLOOKUP(S$1, m_preprocess!$1:$1048576, $D267, FALSE))</f>
        <v>93.787289938610897</v>
      </c>
      <c r="T267">
        <f>IF(ISBLANK(HLOOKUP(T$1, m_preprocess!$1:$1048576, $D267, FALSE)), "", HLOOKUP(T$1, m_preprocess!$1:$1048576, $D267, FALSE))</f>
        <v>18233</v>
      </c>
      <c r="U267">
        <f>IF(ISBLANK(HLOOKUP(U$1, m_preprocess!$1:$1048576, $D267, FALSE)), "", HLOOKUP(U$1, m_preprocess!$1:$1048576, $D267, FALSE))</f>
        <v>95.113187950323805</v>
      </c>
      <c r="V267">
        <f>IF(ISBLANK(HLOOKUP(V$1, m_preprocess!$1:$1048576, $D267, FALSE)), "", HLOOKUP(V$1, m_preprocess!$1:$1048576, $D267, FALSE))</f>
        <v>445.8</v>
      </c>
      <c r="W267">
        <f>IF(ISBLANK(HLOOKUP(W$1, m_preprocess!$1:$1048576, $D267, FALSE)), "", HLOOKUP(W$1, m_preprocess!$1:$1048576, $D267, FALSE))</f>
        <v>118181.4635</v>
      </c>
      <c r="X267">
        <f>IF(ISBLANK(HLOOKUP(X$1, m_preprocess!$1:$1048576, $D267, FALSE)), "", HLOOKUP(X$1, m_preprocess!$1:$1048576, $D267, FALSE))</f>
        <v>93.789600514086175</v>
      </c>
      <c r="Y267">
        <f>IF(ISBLANK(HLOOKUP(Y$1, m_preprocess!$1:$1048576, $D267, FALSE)), "", HLOOKUP(Y$1, m_preprocess!$1:$1048576, $D267, FALSE))</f>
        <v>37.121727835214173</v>
      </c>
      <c r="Z267">
        <f>IF(ISBLANK(HLOOKUP(Z$1, m_preprocess!$1:$1048576, $D267, FALSE)), "", HLOOKUP(Z$1, m_preprocess!$1:$1048576, $D267, FALSE))</f>
        <v>-1530.2480371473439</v>
      </c>
      <c r="AA267">
        <f>IF(ISBLANK(HLOOKUP(AA$1, m_preprocess!$1:$1048576, $D267, FALSE)), "", HLOOKUP(AA$1, m_preprocess!$1:$1048576, $D267, FALSE))</f>
        <v>106.677954689475</v>
      </c>
    </row>
    <row r="268" spans="1:27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107.562466148993</v>
      </c>
      <c r="F268">
        <f>IF(ISBLANK(HLOOKUP(F$1, m_preprocess!$1:$1048576, $D268, FALSE)), "", HLOOKUP(F$1, m_preprocess!$1:$1048576, $D268, FALSE))</f>
        <v>39.700000000000003</v>
      </c>
      <c r="G268">
        <f>IF(ISBLANK(HLOOKUP(G$1, m_preprocess!$1:$1048576, $D268, FALSE)), "", HLOOKUP(G$1, m_preprocess!$1:$1048576, $D268, FALSE))</f>
        <v>48.643100826245998</v>
      </c>
      <c r="H268">
        <f>IF(ISBLANK(HLOOKUP(H$1, m_preprocess!$1:$1048576, $D268, FALSE)), "", HLOOKUP(H$1, m_preprocess!$1:$1048576, $D268, FALSE))</f>
        <v>23368.505043848509</v>
      </c>
      <c r="I268">
        <f>IF(ISBLANK(HLOOKUP(I$1, m_preprocess!$1:$1048576, $D268, FALSE)), "", HLOOKUP(I$1, m_preprocess!$1:$1048576, $D268, FALSE))</f>
        <v>83382.11838716206</v>
      </c>
      <c r="J268">
        <f>IF(ISBLANK(HLOOKUP(J$1, m_preprocess!$1:$1048576, $D268, FALSE)), "", HLOOKUP(J$1, m_preprocess!$1:$1048576, $D268, FALSE))</f>
        <v>102.63101798709909</v>
      </c>
      <c r="K268">
        <f>IF(ISBLANK(HLOOKUP(K$1, m_preprocess!$1:$1048576, $D268, FALSE)), "", HLOOKUP(K$1, m_preprocess!$1:$1048576, $D268, FALSE))</f>
        <v>7136.8158010965926</v>
      </c>
      <c r="L268">
        <f>IF(ISBLANK(HLOOKUP(L$1, m_preprocess!$1:$1048576, $D268, FALSE)), "", HLOOKUP(L$1, m_preprocess!$1:$1048576, $D268, FALSE))</f>
        <v>3574.6563734845167</v>
      </c>
      <c r="M268">
        <f>IF(ISBLANK(HLOOKUP(M$1, m_preprocess!$1:$1048576, $D268, FALSE)), "", HLOOKUP(M$1, m_preprocess!$1:$1048576, $D268, FALSE))</f>
        <v>5802.2109186426496</v>
      </c>
      <c r="N268">
        <f>IF(ISBLANK(HLOOKUP(N$1, m_preprocess!$1:$1048576, $D268, FALSE)), "", HLOOKUP(N$1, m_preprocess!$1:$1048576, $D268, FALSE))</f>
        <v>1827.1848220647148</v>
      </c>
      <c r="O268">
        <f>IF(ISBLANK(HLOOKUP(O$1, m_preprocess!$1:$1048576, $D268, FALSE)), "", HLOOKUP(O$1, m_preprocess!$1:$1048576, $D268, FALSE))</f>
        <v>3288.7745001050362</v>
      </c>
      <c r="P268">
        <f>IF(ISBLANK(HLOOKUP(P$1, m_preprocess!$1:$1048576, $D268, FALSE)), "", HLOOKUP(P$1, m_preprocess!$1:$1048576, $D268, FALSE))</f>
        <v>1082.3531548072299</v>
      </c>
      <c r="Q268">
        <f>IF(ISBLANK(HLOOKUP(Q$1, m_preprocess!$1:$1048576, $D268, FALSE)), "", HLOOKUP(Q$1, m_preprocess!$1:$1048576, $D268, FALSE))</f>
        <v>6050.01307</v>
      </c>
      <c r="R268">
        <f>IF(ISBLANK(HLOOKUP(R$1, m_preprocess!$1:$1048576, $D268, FALSE)), "", HLOOKUP(R$1, m_preprocess!$1:$1048576, $D268, FALSE))</f>
        <v>103.422637650854</v>
      </c>
      <c r="S268">
        <f>IF(ISBLANK(HLOOKUP(S$1, m_preprocess!$1:$1048576, $D268, FALSE)), "", HLOOKUP(S$1, m_preprocess!$1:$1048576, $D268, FALSE))</f>
        <v>103.21714394997301</v>
      </c>
      <c r="T268">
        <f>IF(ISBLANK(HLOOKUP(T$1, m_preprocess!$1:$1048576, $D268, FALSE)), "", HLOOKUP(T$1, m_preprocess!$1:$1048576, $D268, FALSE))</f>
        <v>21469</v>
      </c>
      <c r="U268">
        <f>IF(ISBLANK(HLOOKUP(U$1, m_preprocess!$1:$1048576, $D268, FALSE)), "", HLOOKUP(U$1, m_preprocess!$1:$1048576, $D268, FALSE))</f>
        <v>104.589011324376</v>
      </c>
      <c r="V268">
        <f>IF(ISBLANK(HLOOKUP(V$1, m_preprocess!$1:$1048576, $D268, FALSE)), "", HLOOKUP(V$1, m_preprocess!$1:$1048576, $D268, FALSE))</f>
        <v>473.5</v>
      </c>
      <c r="W268">
        <f>IF(ISBLANK(HLOOKUP(W$1, m_preprocess!$1:$1048576, $D268, FALSE)), "", HLOOKUP(W$1, m_preprocess!$1:$1048576, $D268, FALSE))</f>
        <v>117893.9608</v>
      </c>
      <c r="X268">
        <f>IF(ISBLANK(HLOOKUP(X$1, m_preprocess!$1:$1048576, $D268, FALSE)), "", HLOOKUP(X$1, m_preprocess!$1:$1048576, $D268, FALSE))</f>
        <v>94.953864592217684</v>
      </c>
      <c r="Y268">
        <f>IF(ISBLANK(HLOOKUP(Y$1, m_preprocess!$1:$1048576, $D268, FALSE)), "", HLOOKUP(Y$1, m_preprocess!$1:$1048576, $D268, FALSE))</f>
        <v>36.261015402718037</v>
      </c>
      <c r="Z268">
        <f>IF(ISBLANK(HLOOKUP(Z$1, m_preprocess!$1:$1048576, $D268, FALSE)), "", HLOOKUP(Z$1, m_preprocess!$1:$1048576, $D268, FALSE))</f>
        <v>-132.09273634279907</v>
      </c>
      <c r="AA268">
        <f>IF(ISBLANK(HLOOKUP(AA$1, m_preprocess!$1:$1048576, $D268, FALSE)), "", HLOOKUP(AA$1, m_preprocess!$1:$1048576, $D268, FALSE))</f>
        <v>107.34917256917799</v>
      </c>
    </row>
    <row r="269" spans="1:27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103.70087980038601</v>
      </c>
      <c r="F269">
        <f>IF(ISBLANK(HLOOKUP(F$1, m_preprocess!$1:$1048576, $D269, FALSE)), "", HLOOKUP(F$1, m_preprocess!$1:$1048576, $D269, FALSE))</f>
        <v>38.299999999999997</v>
      </c>
      <c r="G269">
        <f>IF(ISBLANK(HLOOKUP(G$1, m_preprocess!$1:$1048576, $D269, FALSE)), "", HLOOKUP(G$1, m_preprocess!$1:$1048576, $D269, FALSE))</f>
        <v>48.476602971343802</v>
      </c>
      <c r="H269">
        <f>IF(ISBLANK(HLOOKUP(H$1, m_preprocess!$1:$1048576, $D269, FALSE)), "", HLOOKUP(H$1, m_preprocess!$1:$1048576, $D269, FALSE))</f>
        <v>23597.557753958445</v>
      </c>
      <c r="I269">
        <f>IF(ISBLANK(HLOOKUP(I$1, m_preprocess!$1:$1048576, $D269, FALSE)), "", HLOOKUP(I$1, m_preprocess!$1:$1048576, $D269, FALSE))</f>
        <v>83797.557303361958</v>
      </c>
      <c r="J269">
        <f>IF(ISBLANK(HLOOKUP(J$1, m_preprocess!$1:$1048576, $D269, FALSE)), "", HLOOKUP(J$1, m_preprocess!$1:$1048576, $D269, FALSE))</f>
        <v>100.98584415114995</v>
      </c>
      <c r="K269">
        <f>IF(ISBLANK(HLOOKUP(K$1, m_preprocess!$1:$1048576, $D269, FALSE)), "", HLOOKUP(K$1, m_preprocess!$1:$1048576, $D269, FALSE))</f>
        <v>6808.5713051055873</v>
      </c>
      <c r="L269">
        <f>IF(ISBLANK(HLOOKUP(L$1, m_preprocess!$1:$1048576, $D269, FALSE)), "", HLOOKUP(L$1, m_preprocess!$1:$1048576, $D269, FALSE))</f>
        <v>3470.7411146551121</v>
      </c>
      <c r="M269">
        <f>IF(ISBLANK(HLOOKUP(M$1, m_preprocess!$1:$1048576, $D269, FALSE)), "", HLOOKUP(M$1, m_preprocess!$1:$1048576, $D269, FALSE))</f>
        <v>5377.8421018286799</v>
      </c>
      <c r="N269">
        <f>IF(ISBLANK(HLOOKUP(N$1, m_preprocess!$1:$1048576, $D269, FALSE)), "", HLOOKUP(N$1, m_preprocess!$1:$1048576, $D269, FALSE))</f>
        <v>1546.5029724569761</v>
      </c>
      <c r="O269">
        <f>IF(ISBLANK(HLOOKUP(O$1, m_preprocess!$1:$1048576, $D269, FALSE)), "", HLOOKUP(O$1, m_preprocess!$1:$1048576, $D269, FALSE))</f>
        <v>3017.543165644965</v>
      </c>
      <c r="P269">
        <f>IF(ISBLANK(HLOOKUP(P$1, m_preprocess!$1:$1048576, $D269, FALSE)), "", HLOOKUP(P$1, m_preprocess!$1:$1048576, $D269, FALSE))</f>
        <v>1187.7129155967277</v>
      </c>
      <c r="Q269">
        <f>IF(ISBLANK(HLOOKUP(Q$1, m_preprocess!$1:$1048576, $D269, FALSE)), "", HLOOKUP(Q$1, m_preprocess!$1:$1048576, $D269, FALSE))</f>
        <v>5703.0404600000002</v>
      </c>
      <c r="R269">
        <f>IF(ISBLANK(HLOOKUP(R$1, m_preprocess!$1:$1048576, $D269, FALSE)), "", HLOOKUP(R$1, m_preprocess!$1:$1048576, $D269, FALSE))</f>
        <v>100.29219162202401</v>
      </c>
      <c r="S269">
        <f>IF(ISBLANK(HLOOKUP(S$1, m_preprocess!$1:$1048576, $D269, FALSE)), "", HLOOKUP(S$1, m_preprocess!$1:$1048576, $D269, FALSE))</f>
        <v>99.041347833261199</v>
      </c>
      <c r="T269">
        <f>IF(ISBLANK(HLOOKUP(T$1, m_preprocess!$1:$1048576, $D269, FALSE)), "", HLOOKUP(T$1, m_preprocess!$1:$1048576, $D269, FALSE))</f>
        <v>23084</v>
      </c>
      <c r="U269">
        <f>IF(ISBLANK(HLOOKUP(U$1, m_preprocess!$1:$1048576, $D269, FALSE)), "", HLOOKUP(U$1, m_preprocess!$1:$1048576, $D269, FALSE))</f>
        <v>97.929584964916501</v>
      </c>
      <c r="V269">
        <f>IF(ISBLANK(HLOOKUP(V$1, m_preprocess!$1:$1048576, $D269, FALSE)), "", HLOOKUP(V$1, m_preprocess!$1:$1048576, $D269, FALSE))</f>
        <v>470.3</v>
      </c>
      <c r="W269">
        <f>IF(ISBLANK(HLOOKUP(W$1, m_preprocess!$1:$1048576, $D269, FALSE)), "", HLOOKUP(W$1, m_preprocess!$1:$1048576, $D269, FALSE))</f>
        <v>117832.9558</v>
      </c>
      <c r="X269">
        <f>IF(ISBLANK(HLOOKUP(X$1, m_preprocess!$1:$1048576, $D269, FALSE)), "", HLOOKUP(X$1, m_preprocess!$1:$1048576, $D269, FALSE))</f>
        <v>95.79927719345325</v>
      </c>
      <c r="Y269">
        <f>IF(ISBLANK(HLOOKUP(Y$1, m_preprocess!$1:$1048576, $D269, FALSE)), "", HLOOKUP(Y$1, m_preprocess!$1:$1048576, $D269, FALSE))</f>
        <v>37.325874538118114</v>
      </c>
      <c r="Z269">
        <f>IF(ISBLANK(HLOOKUP(Z$1, m_preprocess!$1:$1048576, $D269, FALSE)), "", HLOOKUP(Z$1, m_preprocess!$1:$1048576, $D269, FALSE))</f>
        <v>-2314.9760666146635</v>
      </c>
      <c r="AA269">
        <f>IF(ISBLANK(HLOOKUP(AA$1, m_preprocess!$1:$1048576, $D269, FALSE)), "", HLOOKUP(AA$1, m_preprocess!$1:$1048576, $D269, FALSE))</f>
        <v>107.96665985372999</v>
      </c>
    </row>
    <row r="270" spans="1:27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103.590093360365</v>
      </c>
      <c r="F270">
        <f>IF(ISBLANK(HLOOKUP(F$1, m_preprocess!$1:$1048576, $D270, FALSE)), "", HLOOKUP(F$1, m_preprocess!$1:$1048576, $D270, FALSE))</f>
        <v>39</v>
      </c>
      <c r="G270">
        <f>IF(ISBLANK(HLOOKUP(G$1, m_preprocess!$1:$1048576, $D270, FALSE)), "", HLOOKUP(G$1, m_preprocess!$1:$1048576, $D270, FALSE))</f>
        <v>46.447874212648301</v>
      </c>
      <c r="H270">
        <f>IF(ISBLANK(HLOOKUP(H$1, m_preprocess!$1:$1048576, $D270, FALSE)), "", HLOOKUP(H$1, m_preprocess!$1:$1048576, $D270, FALSE))</f>
        <v>23999.18731329955</v>
      </c>
      <c r="I270">
        <f>IF(ISBLANK(HLOOKUP(I$1, m_preprocess!$1:$1048576, $D270, FALSE)), "", HLOOKUP(I$1, m_preprocess!$1:$1048576, $D270, FALSE))</f>
        <v>84166.504567115728</v>
      </c>
      <c r="J270">
        <f>IF(ISBLANK(HLOOKUP(J$1, m_preprocess!$1:$1048576, $D270, FALSE)), "", HLOOKUP(J$1, m_preprocess!$1:$1048576, $D270, FALSE))</f>
        <v>100.08364538028587</v>
      </c>
      <c r="K270">
        <f>IF(ISBLANK(HLOOKUP(K$1, m_preprocess!$1:$1048576, $D270, FALSE)), "", HLOOKUP(K$1, m_preprocess!$1:$1048576, $D270, FALSE))</f>
        <v>5743.8457552221207</v>
      </c>
      <c r="L270">
        <f>IF(ISBLANK(HLOOKUP(L$1, m_preprocess!$1:$1048576, $D270, FALSE)), "", HLOOKUP(L$1, m_preprocess!$1:$1048576, $D270, FALSE))</f>
        <v>3096.1149548330832</v>
      </c>
      <c r="M270">
        <f>IF(ISBLANK(HLOOKUP(M$1, m_preprocess!$1:$1048576, $D270, FALSE)), "", HLOOKUP(M$1, m_preprocess!$1:$1048576, $D270, FALSE))</f>
        <v>4779.0367044106852</v>
      </c>
      <c r="N270">
        <f>IF(ISBLANK(HLOOKUP(N$1, m_preprocess!$1:$1048576, $D270, FALSE)), "", HLOOKUP(N$1, m_preprocess!$1:$1048576, $D270, FALSE))</f>
        <v>1414.72688490631</v>
      </c>
      <c r="O270">
        <f>IF(ISBLANK(HLOOKUP(O$1, m_preprocess!$1:$1048576, $D270, FALSE)), "", HLOOKUP(O$1, m_preprocess!$1:$1048576, $D270, FALSE))</f>
        <v>2806.004352358269</v>
      </c>
      <c r="P270">
        <f>IF(ISBLANK(HLOOKUP(P$1, m_preprocess!$1:$1048576, $D270, FALSE)), "", HLOOKUP(P$1, m_preprocess!$1:$1048576, $D270, FALSE))</f>
        <v>883.4039866950144</v>
      </c>
      <c r="Q270">
        <f>IF(ISBLANK(HLOOKUP(Q$1, m_preprocess!$1:$1048576, $D270, FALSE)), "", HLOOKUP(Q$1, m_preprocess!$1:$1048576, $D270, FALSE))</f>
        <v>5946.87734</v>
      </c>
      <c r="R270">
        <f>IF(ISBLANK(HLOOKUP(R$1, m_preprocess!$1:$1048576, $D270, FALSE)), "", HLOOKUP(R$1, m_preprocess!$1:$1048576, $D270, FALSE))</f>
        <v>102.98304306822</v>
      </c>
      <c r="S270">
        <f>IF(ISBLANK(HLOOKUP(S$1, m_preprocess!$1:$1048576, $D270, FALSE)), "", HLOOKUP(S$1, m_preprocess!$1:$1048576, $D270, FALSE))</f>
        <v>102.345927578858</v>
      </c>
      <c r="T270">
        <f>IF(ISBLANK(HLOOKUP(T$1, m_preprocess!$1:$1048576, $D270, FALSE)), "", HLOOKUP(T$1, m_preprocess!$1:$1048576, $D270, FALSE))</f>
        <v>21184</v>
      </c>
      <c r="U270">
        <f>IF(ISBLANK(HLOOKUP(U$1, m_preprocess!$1:$1048576, $D270, FALSE)), "", HLOOKUP(U$1, m_preprocess!$1:$1048576, $D270, FALSE))</f>
        <v>103.181986058207</v>
      </c>
      <c r="V270">
        <f>IF(ISBLANK(HLOOKUP(V$1, m_preprocess!$1:$1048576, $D270, FALSE)), "", HLOOKUP(V$1, m_preprocess!$1:$1048576, $D270, FALSE))</f>
        <v>507.2</v>
      </c>
      <c r="W270">
        <f>IF(ISBLANK(HLOOKUP(W$1, m_preprocess!$1:$1048576, $D270, FALSE)), "", HLOOKUP(W$1, m_preprocess!$1:$1048576, $D270, FALSE))</f>
        <v>119243.62209999999</v>
      </c>
      <c r="X270">
        <f>IF(ISBLANK(HLOOKUP(X$1, m_preprocess!$1:$1048576, $D270, FALSE)), "", HLOOKUP(X$1, m_preprocess!$1:$1048576, $D270, FALSE))</f>
        <v>96.934866213684558</v>
      </c>
      <c r="Y270">
        <f>IF(ISBLANK(HLOOKUP(Y$1, m_preprocess!$1:$1048576, $D270, FALSE)), "", HLOOKUP(Y$1, m_preprocess!$1:$1048576, $D270, FALSE))</f>
        <v>37.718095110764544</v>
      </c>
      <c r="Z270">
        <f>IF(ISBLANK(HLOOKUP(Z$1, m_preprocess!$1:$1048576, $D270, FALSE)), "", HLOOKUP(Z$1, m_preprocess!$1:$1048576, $D270, FALSE))</f>
        <v>3559.3049258244282</v>
      </c>
      <c r="AA270">
        <f>IF(ISBLANK(HLOOKUP(AA$1, m_preprocess!$1:$1048576, $D270, FALSE)), "", HLOOKUP(AA$1, m_preprocess!$1:$1048576, $D270, FALSE))</f>
        <v>108.157105708017</v>
      </c>
    </row>
    <row r="271" spans="1:27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102.975618456592</v>
      </c>
      <c r="F271">
        <f>IF(ISBLANK(HLOOKUP(F$1, m_preprocess!$1:$1048576, $D271, FALSE)), "", HLOOKUP(F$1, m_preprocess!$1:$1048576, $D271, FALSE))</f>
        <v>37.200000000000003</v>
      </c>
      <c r="G271">
        <f>IF(ISBLANK(HLOOKUP(G$1, m_preprocess!$1:$1048576, $D271, FALSE)), "", HLOOKUP(G$1, m_preprocess!$1:$1048576, $D271, FALSE))</f>
        <v>47.137537639828501</v>
      </c>
      <c r="H271">
        <f>IF(ISBLANK(HLOOKUP(H$1, m_preprocess!$1:$1048576, $D271, FALSE)), "", HLOOKUP(H$1, m_preprocess!$1:$1048576, $D271, FALSE))</f>
        <v>24350.8682624475</v>
      </c>
      <c r="I271">
        <f>IF(ISBLANK(HLOOKUP(I$1, m_preprocess!$1:$1048576, $D271, FALSE)), "", HLOOKUP(I$1, m_preprocess!$1:$1048576, $D271, FALSE))</f>
        <v>85212.146671270544</v>
      </c>
      <c r="J271">
        <f>IF(ISBLANK(HLOOKUP(J$1, m_preprocess!$1:$1048576, $D271, FALSE)), "", HLOOKUP(J$1, m_preprocess!$1:$1048576, $D271, FALSE))</f>
        <v>103.49884777937075</v>
      </c>
      <c r="K271">
        <f>IF(ISBLANK(HLOOKUP(K$1, m_preprocess!$1:$1048576, $D271, FALSE)), "", HLOOKUP(K$1, m_preprocess!$1:$1048576, $D271, FALSE))</f>
        <v>6341.5038842983849</v>
      </c>
      <c r="L271">
        <f>IF(ISBLANK(HLOOKUP(L$1, m_preprocess!$1:$1048576, $D271, FALSE)), "", HLOOKUP(L$1, m_preprocess!$1:$1048576, $D271, FALSE))</f>
        <v>3600.9441957978902</v>
      </c>
      <c r="M271">
        <f>IF(ISBLANK(HLOOKUP(M$1, m_preprocess!$1:$1048576, $D271, FALSE)), "", HLOOKUP(M$1, m_preprocess!$1:$1048576, $D271, FALSE))</f>
        <v>5327.7893127601001</v>
      </c>
      <c r="N271">
        <f>IF(ISBLANK(HLOOKUP(N$1, m_preprocess!$1:$1048576, $D271, FALSE)), "", HLOOKUP(N$1, m_preprocess!$1:$1048576, $D271, FALSE))</f>
        <v>1524.7227992276355</v>
      </c>
      <c r="O271">
        <f>IF(ISBLANK(HLOOKUP(O$1, m_preprocess!$1:$1048576, $D271, FALSE)), "", HLOOKUP(O$1, m_preprocess!$1:$1048576, $D271, FALSE))</f>
        <v>3179.5208397354249</v>
      </c>
      <c r="P271">
        <f>IF(ISBLANK(HLOOKUP(P$1, m_preprocess!$1:$1048576, $D271, FALSE)), "", HLOOKUP(P$1, m_preprocess!$1:$1048576, $D271, FALSE))</f>
        <v>972.11116044562175</v>
      </c>
      <c r="Q271">
        <f>IF(ISBLANK(HLOOKUP(Q$1, m_preprocess!$1:$1048576, $D271, FALSE)), "", HLOOKUP(Q$1, m_preprocess!$1:$1048576, $D271, FALSE))</f>
        <v>6014.1323499999999</v>
      </c>
      <c r="R271">
        <f>IF(ISBLANK(HLOOKUP(R$1, m_preprocess!$1:$1048576, $D271, FALSE)), "", HLOOKUP(R$1, m_preprocess!$1:$1048576, $D271, FALSE))</f>
        <v>102.50193481573299</v>
      </c>
      <c r="S271">
        <f>IF(ISBLANK(HLOOKUP(S$1, m_preprocess!$1:$1048576, $D271, FALSE)), "", HLOOKUP(S$1, m_preprocess!$1:$1048576, $D271, FALSE))</f>
        <v>98.587190234177001</v>
      </c>
      <c r="T271">
        <f>IF(ISBLANK(HLOOKUP(T$1, m_preprocess!$1:$1048576, $D271, FALSE)), "", HLOOKUP(T$1, m_preprocess!$1:$1048576, $D271, FALSE))</f>
        <v>22632</v>
      </c>
      <c r="U271">
        <f>IF(ISBLANK(HLOOKUP(U$1, m_preprocess!$1:$1048576, $D271, FALSE)), "", HLOOKUP(U$1, m_preprocess!$1:$1048576, $D271, FALSE))</f>
        <v>97.776813663767697</v>
      </c>
      <c r="V271">
        <f>IF(ISBLANK(HLOOKUP(V$1, m_preprocess!$1:$1048576, $D271, FALSE)), "", HLOOKUP(V$1, m_preprocess!$1:$1048576, $D271, FALSE))</f>
        <v>510.1</v>
      </c>
      <c r="W271">
        <f>IF(ISBLANK(HLOOKUP(W$1, m_preprocess!$1:$1048576, $D271, FALSE)), "", HLOOKUP(W$1, m_preprocess!$1:$1048576, $D271, FALSE))</f>
        <v>119297.15294362001</v>
      </c>
      <c r="X271">
        <f>IF(ISBLANK(HLOOKUP(X$1, m_preprocess!$1:$1048576, $D271, FALSE)), "", HLOOKUP(X$1, m_preprocess!$1:$1048576, $D271, FALSE))</f>
        <v>93.655485824512994</v>
      </c>
      <c r="Y271">
        <f>IF(ISBLANK(HLOOKUP(Y$1, m_preprocess!$1:$1048576, $D271, FALSE)), "", HLOOKUP(Y$1, m_preprocess!$1:$1048576, $D271, FALSE))</f>
        <v>36.212320887542624</v>
      </c>
      <c r="Z271">
        <f>IF(ISBLANK(HLOOKUP(Z$1, m_preprocess!$1:$1048576, $D271, FALSE)), "", HLOOKUP(Z$1, m_preprocess!$1:$1048576, $D271, FALSE))</f>
        <v>-467.45849671304831</v>
      </c>
      <c r="AA271">
        <f>IF(ISBLANK(HLOOKUP(AA$1, m_preprocess!$1:$1048576, $D271, FALSE)), "", HLOOKUP(AA$1, m_preprocess!$1:$1048576, $D271, FALSE))</f>
        <v>108.68068943225001</v>
      </c>
    </row>
    <row r="272" spans="1:27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102.560934363524</v>
      </c>
      <c r="F272">
        <f>IF(ISBLANK(HLOOKUP(F$1, m_preprocess!$1:$1048576, $D272, FALSE)), "", HLOOKUP(F$1, m_preprocess!$1:$1048576, $D272, FALSE))</f>
        <v>34.299999999999997</v>
      </c>
      <c r="G272">
        <f>IF(ISBLANK(HLOOKUP(G$1, m_preprocess!$1:$1048576, $D272, FALSE)), "", HLOOKUP(G$1, m_preprocess!$1:$1048576, $D272, FALSE))</f>
        <v>42.62</v>
      </c>
      <c r="H272">
        <f>IF(ISBLANK(HLOOKUP(H$1, m_preprocess!$1:$1048576, $D272, FALSE)), "", HLOOKUP(H$1, m_preprocess!$1:$1048576, $D272, FALSE))</f>
        <v>24100.111685218617</v>
      </c>
      <c r="I272">
        <f>IF(ISBLANK(HLOOKUP(I$1, m_preprocess!$1:$1048576, $D272, FALSE)), "", HLOOKUP(I$1, m_preprocess!$1:$1048576, $D272, FALSE))</f>
        <v>85656.313274533721</v>
      </c>
      <c r="J272">
        <f>IF(ISBLANK(HLOOKUP(J$1, m_preprocess!$1:$1048576, $D272, FALSE)), "", HLOOKUP(J$1, m_preprocess!$1:$1048576, $D272, FALSE))</f>
        <v>105.63854324237229</v>
      </c>
      <c r="K272">
        <f>IF(ISBLANK(HLOOKUP(K$1, m_preprocess!$1:$1048576, $D272, FALSE)), "", HLOOKUP(K$1, m_preprocess!$1:$1048576, $D272, FALSE))</f>
        <v>6159.6288140063843</v>
      </c>
      <c r="L272">
        <f>IF(ISBLANK(HLOOKUP(L$1, m_preprocess!$1:$1048576, $D272, FALSE)), "", HLOOKUP(L$1, m_preprocess!$1:$1048576, $D272, FALSE))</f>
        <v>2923.6197130112373</v>
      </c>
      <c r="M272">
        <f>IF(ISBLANK(HLOOKUP(M$1, m_preprocess!$1:$1048576, $D272, FALSE)), "", HLOOKUP(M$1, m_preprocess!$1:$1048576, $D272, FALSE))</f>
        <v>6082.6710184979529</v>
      </c>
      <c r="N272">
        <f>IF(ISBLANK(HLOOKUP(N$1, m_preprocess!$1:$1048576, $D272, FALSE)), "", HLOOKUP(N$1, m_preprocess!$1:$1048576, $D272, FALSE))</f>
        <v>1886.8312108814298</v>
      </c>
      <c r="O272">
        <f>IF(ISBLANK(HLOOKUP(O$1, m_preprocess!$1:$1048576, $D272, FALSE)), "", HLOOKUP(O$1, m_preprocess!$1:$1048576, $D272, FALSE))</f>
        <v>3377.1853040261249</v>
      </c>
      <c r="P272">
        <f>IF(ISBLANK(HLOOKUP(P$1, m_preprocess!$1:$1048576, $D272, FALSE)), "", HLOOKUP(P$1, m_preprocess!$1:$1048576, $D272, FALSE))</f>
        <v>1199.9109413489318</v>
      </c>
      <c r="Q272">
        <f>IF(ISBLANK(HLOOKUP(Q$1, m_preprocess!$1:$1048576, $D272, FALSE)), "", HLOOKUP(Q$1, m_preprocess!$1:$1048576, $D272, FALSE))</f>
        <v>6166.4728130000003</v>
      </c>
      <c r="R272">
        <f>IF(ISBLANK(HLOOKUP(R$1, m_preprocess!$1:$1048576, $D272, FALSE)), "", HLOOKUP(R$1, m_preprocess!$1:$1048576, $D272, FALSE))</f>
        <v>98.900662059410706</v>
      </c>
      <c r="S272">
        <f>IF(ISBLANK(HLOOKUP(S$1, m_preprocess!$1:$1048576, $D272, FALSE)), "", HLOOKUP(S$1, m_preprocess!$1:$1048576, $D272, FALSE))</f>
        <v>99.026966950191195</v>
      </c>
      <c r="T272">
        <f>IF(ISBLANK(HLOOKUP(T$1, m_preprocess!$1:$1048576, $D272, FALSE)), "", HLOOKUP(T$1, m_preprocess!$1:$1048576, $D272, FALSE))</f>
        <v>22247</v>
      </c>
      <c r="U272">
        <f>IF(ISBLANK(HLOOKUP(U$1, m_preprocess!$1:$1048576, $D272, FALSE)), "", HLOOKUP(U$1, m_preprocess!$1:$1048576, $D272, FALSE))</f>
        <v>97.191930399171099</v>
      </c>
      <c r="V272">
        <f>IF(ISBLANK(HLOOKUP(V$1, m_preprocess!$1:$1048576, $D272, FALSE)), "", HLOOKUP(V$1, m_preprocess!$1:$1048576, $D272, FALSE))</f>
        <v>456.5</v>
      </c>
      <c r="W272">
        <f>IF(ISBLANK(HLOOKUP(W$1, m_preprocess!$1:$1048576, $D272, FALSE)), "", HLOOKUP(W$1, m_preprocess!$1:$1048576, $D272, FALSE))</f>
        <v>120443.96979443901</v>
      </c>
      <c r="X272">
        <f>IF(ISBLANK(HLOOKUP(X$1, m_preprocess!$1:$1048576, $D272, FALSE)), "", HLOOKUP(X$1, m_preprocess!$1:$1048576, $D272, FALSE))</f>
        <v>91.583225705516824</v>
      </c>
      <c r="Y272">
        <f>IF(ISBLANK(HLOOKUP(Y$1, m_preprocess!$1:$1048576, $D272, FALSE)), "", HLOOKUP(Y$1, m_preprocess!$1:$1048576, $D272, FALSE))</f>
        <v>35.250562146687614</v>
      </c>
      <c r="Z272">
        <f>IF(ISBLANK(HLOOKUP(Z$1, m_preprocess!$1:$1048576, $D272, FALSE)), "", HLOOKUP(Z$1, m_preprocess!$1:$1048576, $D272, FALSE))</f>
        <v>3615.3967771006819</v>
      </c>
      <c r="AA272">
        <f>IF(ISBLANK(HLOOKUP(AA$1, m_preprocess!$1:$1048576, $D272, FALSE)), "", HLOOKUP(AA$1, m_preprocess!$1:$1048576, $D272, FALSE))</f>
        <v>109.14038715157101</v>
      </c>
    </row>
    <row r="273" spans="1:27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101.583159206464</v>
      </c>
      <c r="F273">
        <f>IF(ISBLANK(HLOOKUP(F$1, m_preprocess!$1:$1048576, $D273, FALSE)), "", HLOOKUP(F$1, m_preprocess!$1:$1048576, $D273, FALSE))</f>
        <v>33.9</v>
      </c>
      <c r="G273">
        <f>IF(ISBLANK(HLOOKUP(G$1, m_preprocess!$1:$1048576, $D273, FALSE)), "", HLOOKUP(G$1, m_preprocess!$1:$1048576, $D273, FALSE))</f>
        <v>39.655332937617104</v>
      </c>
      <c r="H273">
        <f>IF(ISBLANK(HLOOKUP(H$1, m_preprocess!$1:$1048576, $D273, FALSE)), "", HLOOKUP(H$1, m_preprocess!$1:$1048576, $D273, FALSE))</f>
        <v>23850.969101308445</v>
      </c>
      <c r="I273">
        <f>IF(ISBLANK(HLOOKUP(I$1, m_preprocess!$1:$1048576, $D273, FALSE)), "", HLOOKUP(I$1, m_preprocess!$1:$1048576, $D273, FALSE))</f>
        <v>86415.788761970354</v>
      </c>
      <c r="J273">
        <f>IF(ISBLANK(HLOOKUP(J$1, m_preprocess!$1:$1048576, $D273, FALSE)), "", HLOOKUP(J$1, m_preprocess!$1:$1048576, $D273, FALSE))</f>
        <v>110.19913270674198</v>
      </c>
      <c r="K273">
        <f>IF(ISBLANK(HLOOKUP(K$1, m_preprocess!$1:$1048576, $D273, FALSE)), "", HLOOKUP(K$1, m_preprocess!$1:$1048576, $D273, FALSE))</f>
        <v>6017.2664852295893</v>
      </c>
      <c r="L273">
        <f>IF(ISBLANK(HLOOKUP(L$1, m_preprocess!$1:$1048576, $D273, FALSE)), "", HLOOKUP(L$1, m_preprocess!$1:$1048576, $D273, FALSE))</f>
        <v>3112.0844366123065</v>
      </c>
      <c r="M273">
        <f>IF(ISBLANK(HLOOKUP(M$1, m_preprocess!$1:$1048576, $D273, FALSE)), "", HLOOKUP(M$1, m_preprocess!$1:$1048576, $D273, FALSE))</f>
        <v>5895.1315468558068</v>
      </c>
      <c r="N273">
        <f>IF(ISBLANK(HLOOKUP(N$1, m_preprocess!$1:$1048576, $D273, FALSE)), "", HLOOKUP(N$1, m_preprocess!$1:$1048576, $D273, FALSE))</f>
        <v>1880.8262686320772</v>
      </c>
      <c r="O273">
        <f>IF(ISBLANK(HLOOKUP(O$1, m_preprocess!$1:$1048576, $D273, FALSE)), "", HLOOKUP(O$1, m_preprocess!$1:$1048576, $D273, FALSE))</f>
        <v>3100.1429067786457</v>
      </c>
      <c r="P273">
        <f>IF(ISBLANK(HLOOKUP(P$1, m_preprocess!$1:$1048576, $D273, FALSE)), "", HLOOKUP(P$1, m_preprocess!$1:$1048576, $D273, FALSE))</f>
        <v>1276.6105959653366</v>
      </c>
      <c r="Q273">
        <f>IF(ISBLANK(HLOOKUP(Q$1, m_preprocess!$1:$1048576, $D273, FALSE)), "", HLOOKUP(Q$1, m_preprocess!$1:$1048576, $D273, FALSE))</f>
        <v>6071.2549790000003</v>
      </c>
      <c r="R273">
        <f>IF(ISBLANK(HLOOKUP(R$1, m_preprocess!$1:$1048576, $D273, FALSE)), "", HLOOKUP(R$1, m_preprocess!$1:$1048576, $D273, FALSE))</f>
        <v>95.894808444065205</v>
      </c>
      <c r="S273">
        <f>IF(ISBLANK(HLOOKUP(S$1, m_preprocess!$1:$1048576, $D273, FALSE)), "", HLOOKUP(S$1, m_preprocess!$1:$1048576, $D273, FALSE))</f>
        <v>100.824638138325</v>
      </c>
      <c r="T273">
        <f>IF(ISBLANK(HLOOKUP(T$1, m_preprocess!$1:$1048576, $D273, FALSE)), "", HLOOKUP(T$1, m_preprocess!$1:$1048576, $D273, FALSE))</f>
        <v>24374</v>
      </c>
      <c r="U273">
        <f>IF(ISBLANK(HLOOKUP(U$1, m_preprocess!$1:$1048576, $D273, FALSE)), "", HLOOKUP(U$1, m_preprocess!$1:$1048576, $D273, FALSE))</f>
        <v>102.820364927668</v>
      </c>
      <c r="V273">
        <f>IF(ISBLANK(HLOOKUP(V$1, m_preprocess!$1:$1048576, $D273, FALSE)), "", HLOOKUP(V$1, m_preprocess!$1:$1048576, $D273, FALSE))</f>
        <v>442.3</v>
      </c>
      <c r="W273">
        <f>IF(ISBLANK(HLOOKUP(W$1, m_preprocess!$1:$1048576, $D273, FALSE)), "", HLOOKUP(W$1, m_preprocess!$1:$1048576, $D273, FALSE))</f>
        <v>120822.332322253</v>
      </c>
      <c r="X273">
        <f>IF(ISBLANK(HLOOKUP(X$1, m_preprocess!$1:$1048576, $D273, FALSE)), "", HLOOKUP(X$1, m_preprocess!$1:$1048576, $D273, FALSE))</f>
        <v>90.73719332690797</v>
      </c>
      <c r="Y273">
        <f>IF(ISBLANK(HLOOKUP(Y$1, m_preprocess!$1:$1048576, $D273, FALSE)), "", HLOOKUP(Y$1, m_preprocess!$1:$1048576, $D273, FALSE))</f>
        <v>34.521580750129651</v>
      </c>
      <c r="Z273">
        <f>IF(ISBLANK(HLOOKUP(Z$1, m_preprocess!$1:$1048576, $D273, FALSE)), "", HLOOKUP(Z$1, m_preprocess!$1:$1048576, $D273, FALSE))</f>
        <v>1066.5785119442548</v>
      </c>
      <c r="AA273">
        <f>IF(ISBLANK(HLOOKUP(AA$1, m_preprocess!$1:$1048576, $D273, FALSE)), "", HLOOKUP(AA$1, m_preprocess!$1:$1048576, $D273, FALSE))</f>
        <v>109.878224507021</v>
      </c>
    </row>
    <row r="274" spans="1:27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101.770631362033</v>
      </c>
      <c r="F274">
        <f>IF(ISBLANK(HLOOKUP(F$1, m_preprocess!$1:$1048576, $D274, FALSE)), "", HLOOKUP(F$1, m_preprocess!$1:$1048576, $D274, FALSE))</f>
        <v>34.1</v>
      </c>
      <c r="G274">
        <f>IF(ISBLANK(HLOOKUP(G$1, m_preprocess!$1:$1048576, $D274, FALSE)), "", HLOOKUP(G$1, m_preprocess!$1:$1048576, $D274, FALSE))</f>
        <v>45.2767710624505</v>
      </c>
      <c r="H274">
        <f>IF(ISBLANK(HLOOKUP(H$1, m_preprocess!$1:$1048576, $D274, FALSE)), "", HLOOKUP(H$1, m_preprocess!$1:$1048576, $D274, FALSE))</f>
        <v>23975.98650165855</v>
      </c>
      <c r="I274">
        <f>IF(ISBLANK(HLOOKUP(I$1, m_preprocess!$1:$1048576, $D274, FALSE)), "", HLOOKUP(I$1, m_preprocess!$1:$1048576, $D274, FALSE))</f>
        <v>86316.203170349792</v>
      </c>
      <c r="J274">
        <f>IF(ISBLANK(HLOOKUP(J$1, m_preprocess!$1:$1048576, $D274, FALSE)), "", HLOOKUP(J$1, m_preprocess!$1:$1048576, $D274, FALSE))</f>
        <v>110.37032434569262</v>
      </c>
      <c r="K274">
        <f>IF(ISBLANK(HLOOKUP(K$1, m_preprocess!$1:$1048576, $D274, FALSE)), "", HLOOKUP(K$1, m_preprocess!$1:$1048576, $D274, FALSE))</f>
        <v>5979.0330643404886</v>
      </c>
      <c r="L274">
        <f>IF(ISBLANK(HLOOKUP(L$1, m_preprocess!$1:$1048576, $D274, FALSE)), "", HLOOKUP(L$1, m_preprocess!$1:$1048576, $D274, FALSE))</f>
        <v>3111.2781776997722</v>
      </c>
      <c r="M274">
        <f>IF(ISBLANK(HLOOKUP(M$1, m_preprocess!$1:$1048576, $D274, FALSE)), "", HLOOKUP(M$1, m_preprocess!$1:$1048576, $D274, FALSE))</f>
        <v>6008.5381999002566</v>
      </c>
      <c r="N274">
        <f>IF(ISBLANK(HLOOKUP(N$1, m_preprocess!$1:$1048576, $D274, FALSE)), "", HLOOKUP(N$1, m_preprocess!$1:$1048576, $D274, FALSE))</f>
        <v>1846.6991585604862</v>
      </c>
      <c r="O274">
        <f>IF(ISBLANK(HLOOKUP(O$1, m_preprocess!$1:$1048576, $D274, FALSE)), "", HLOOKUP(O$1, m_preprocess!$1:$1048576, $D274, FALSE))</f>
        <v>3127.1264122683706</v>
      </c>
      <c r="P274">
        <f>IF(ISBLANK(HLOOKUP(P$1, m_preprocess!$1:$1048576, $D274, FALSE)), "", HLOOKUP(P$1, m_preprocess!$1:$1048576, $D274, FALSE))</f>
        <v>1396.1301963627811</v>
      </c>
      <c r="Q274">
        <f>IF(ISBLANK(HLOOKUP(Q$1, m_preprocess!$1:$1048576, $D274, FALSE)), "", HLOOKUP(Q$1, m_preprocess!$1:$1048576, $D274, FALSE))</f>
        <v>5794.5470079999996</v>
      </c>
      <c r="R274">
        <f>IF(ISBLANK(HLOOKUP(R$1, m_preprocess!$1:$1048576, $D274, FALSE)), "", HLOOKUP(R$1, m_preprocess!$1:$1048576, $D274, FALSE))</f>
        <v>97.975808832183105</v>
      </c>
      <c r="S274">
        <f>IF(ISBLANK(HLOOKUP(S$1, m_preprocess!$1:$1048576, $D274, FALSE)), "", HLOOKUP(S$1, m_preprocess!$1:$1048576, $D274, FALSE))</f>
        <v>97.447208768278799</v>
      </c>
      <c r="T274">
        <f>IF(ISBLANK(HLOOKUP(T$1, m_preprocess!$1:$1048576, $D274, FALSE)), "", HLOOKUP(T$1, m_preprocess!$1:$1048576, $D274, FALSE))</f>
        <v>28669</v>
      </c>
      <c r="U274">
        <f>IF(ISBLANK(HLOOKUP(U$1, m_preprocess!$1:$1048576, $D274, FALSE)), "", HLOOKUP(U$1, m_preprocess!$1:$1048576, $D274, FALSE))</f>
        <v>97.619602057249807</v>
      </c>
      <c r="V274">
        <f>IF(ISBLANK(HLOOKUP(V$1, m_preprocess!$1:$1048576, $D274, FALSE)), "", HLOOKUP(V$1, m_preprocess!$1:$1048576, $D274, FALSE))</f>
        <v>468.3</v>
      </c>
      <c r="W274">
        <f>IF(ISBLANK(HLOOKUP(W$1, m_preprocess!$1:$1048576, $D274, FALSE)), "", HLOOKUP(W$1, m_preprocess!$1:$1048576, $D274, FALSE))</f>
        <v>121888.635128646</v>
      </c>
      <c r="X274">
        <f>IF(ISBLANK(HLOOKUP(X$1, m_preprocess!$1:$1048576, $D274, FALSE)), "", HLOOKUP(X$1, m_preprocess!$1:$1048576, $D274, FALSE))</f>
        <v>92.465387326060068</v>
      </c>
      <c r="Y274">
        <f>IF(ISBLANK(HLOOKUP(Y$1, m_preprocess!$1:$1048576, $D274, FALSE)), "", HLOOKUP(Y$1, m_preprocess!$1:$1048576, $D274, FALSE))</f>
        <v>33.985636795417541</v>
      </c>
      <c r="Z274">
        <f>IF(ISBLANK(HLOOKUP(Z$1, m_preprocess!$1:$1048576, $D274, FALSE)), "", HLOOKUP(Z$1, m_preprocess!$1:$1048576, $D274, FALSE))</f>
        <v>-454.70301953754301</v>
      </c>
      <c r="AA274">
        <f>IF(ISBLANK(HLOOKUP(AA$1, m_preprocess!$1:$1048576, $D274, FALSE)), "", HLOOKUP(AA$1, m_preprocess!$1:$1048576, $D274, FALSE))</f>
        <v>110.44018455779199</v>
      </c>
    </row>
    <row r="275" spans="1:27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105.650950953956</v>
      </c>
      <c r="F275">
        <f>IF(ISBLANK(HLOOKUP(F$1, m_preprocess!$1:$1048576, $D275, FALSE)), "", HLOOKUP(F$1, m_preprocess!$1:$1048576, $D275, FALSE))</f>
        <v>35.200000000000003</v>
      </c>
      <c r="G275">
        <f>IF(ISBLANK(HLOOKUP(G$1, m_preprocess!$1:$1048576, $D275, FALSE)), "", HLOOKUP(G$1, m_preprocess!$1:$1048576, $D275, FALSE))</f>
        <v>42.988875846715501</v>
      </c>
      <c r="H275">
        <f>IF(ISBLANK(HLOOKUP(H$1, m_preprocess!$1:$1048576, $D275, FALSE)), "", HLOOKUP(H$1, m_preprocess!$1:$1048576, $D275, FALSE))</f>
        <v>23651.086971761972</v>
      </c>
      <c r="I275">
        <f>IF(ISBLANK(HLOOKUP(I$1, m_preprocess!$1:$1048576, $D275, FALSE)), "", HLOOKUP(I$1, m_preprocess!$1:$1048576, $D275, FALSE))</f>
        <v>86461.003475091347</v>
      </c>
      <c r="J275">
        <f>IF(ISBLANK(HLOOKUP(J$1, m_preprocess!$1:$1048576, $D275, FALSE)), "", HLOOKUP(J$1, m_preprocess!$1:$1048576, $D275, FALSE))</f>
        <v>109.64856590577516</v>
      </c>
      <c r="K275">
        <f>IF(ISBLANK(HLOOKUP(K$1, m_preprocess!$1:$1048576, $D275, FALSE)), "", HLOOKUP(K$1, m_preprocess!$1:$1048576, $D275, FALSE))</f>
        <v>6090.964137783013</v>
      </c>
      <c r="L275">
        <f>IF(ISBLANK(HLOOKUP(L$1, m_preprocess!$1:$1048576, $D275, FALSE)), "", HLOOKUP(L$1, m_preprocess!$1:$1048576, $D275, FALSE))</f>
        <v>3133.342104532886</v>
      </c>
      <c r="M275">
        <f>IF(ISBLANK(HLOOKUP(M$1, m_preprocess!$1:$1048576, $D275, FALSE)), "", HLOOKUP(M$1, m_preprocess!$1:$1048576, $D275, FALSE))</f>
        <v>6231.6746229495793</v>
      </c>
      <c r="N275">
        <f>IF(ISBLANK(HLOOKUP(N$1, m_preprocess!$1:$1048576, $D275, FALSE)), "", HLOOKUP(N$1, m_preprocess!$1:$1048576, $D275, FALSE))</f>
        <v>2102.9368695000385</v>
      </c>
      <c r="O275">
        <f>IF(ISBLANK(HLOOKUP(O$1, m_preprocess!$1:$1048576, $D275, FALSE)), "", HLOOKUP(O$1, m_preprocess!$1:$1048576, $D275, FALSE))</f>
        <v>3171.0488075642252</v>
      </c>
      <c r="P275">
        <f>IF(ISBLANK(HLOOKUP(P$1, m_preprocess!$1:$1048576, $D275, FALSE)), "", HLOOKUP(P$1, m_preprocess!$1:$1048576, $D275, FALSE))</f>
        <v>1344.9116362779034</v>
      </c>
      <c r="Q275">
        <f>IF(ISBLANK(HLOOKUP(Q$1, m_preprocess!$1:$1048576, $D275, FALSE)), "", HLOOKUP(Q$1, m_preprocess!$1:$1048576, $D275, FALSE))</f>
        <v>6096.2131200000003</v>
      </c>
      <c r="R275">
        <f>IF(ISBLANK(HLOOKUP(R$1, m_preprocess!$1:$1048576, $D275, FALSE)), "", HLOOKUP(R$1, m_preprocess!$1:$1048576, $D275, FALSE))</f>
        <v>104.393626676986</v>
      </c>
      <c r="S275">
        <f>IF(ISBLANK(HLOOKUP(S$1, m_preprocess!$1:$1048576, $D275, FALSE)), "", HLOOKUP(S$1, m_preprocess!$1:$1048576, $D275, FALSE))</f>
        <v>101.05603963977001</v>
      </c>
      <c r="T275">
        <f>IF(ISBLANK(HLOOKUP(T$1, m_preprocess!$1:$1048576, $D275, FALSE)), "", HLOOKUP(T$1, m_preprocess!$1:$1048576, $D275, FALSE))</f>
        <v>22887</v>
      </c>
      <c r="U275">
        <f>IF(ISBLANK(HLOOKUP(U$1, m_preprocess!$1:$1048576, $D275, FALSE)), "", HLOOKUP(U$1, m_preprocess!$1:$1048576, $D275, FALSE))</f>
        <v>102.454488752609</v>
      </c>
      <c r="V275">
        <f>IF(ISBLANK(HLOOKUP(V$1, m_preprocess!$1:$1048576, $D275, FALSE)), "", HLOOKUP(V$1, m_preprocess!$1:$1048576, $D275, FALSE))</f>
        <v>498.6</v>
      </c>
      <c r="W275">
        <f>IF(ISBLANK(HLOOKUP(W$1, m_preprocess!$1:$1048576, $D275, FALSE)), "", HLOOKUP(W$1, m_preprocess!$1:$1048576, $D275, FALSE))</f>
        <v>122183.242598921</v>
      </c>
      <c r="X275">
        <f>IF(ISBLANK(HLOOKUP(X$1, m_preprocess!$1:$1048576, $D275, FALSE)), "", HLOOKUP(X$1, m_preprocess!$1:$1048576, $D275, FALSE))</f>
        <v>93.670993398366349</v>
      </c>
      <c r="Y275">
        <f>IF(ISBLANK(HLOOKUP(Y$1, m_preprocess!$1:$1048576, $D275, FALSE)), "", HLOOKUP(Y$1, m_preprocess!$1:$1048576, $D275, FALSE))</f>
        <v>34.4017151968959</v>
      </c>
      <c r="Z275">
        <f>IF(ISBLANK(HLOOKUP(Z$1, m_preprocess!$1:$1048576, $D275, FALSE)), "", HLOOKUP(Z$1, m_preprocess!$1:$1048576, $D275, FALSE))</f>
        <v>533.61157979382676</v>
      </c>
      <c r="AA275">
        <f>IF(ISBLANK(HLOOKUP(AA$1, m_preprocess!$1:$1048576, $D275, FALSE)), "", HLOOKUP(AA$1, m_preprocess!$1:$1048576, $D275, FALSE))</f>
        <v>110.890110512403</v>
      </c>
    </row>
    <row r="276" spans="1:27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108.397473602015</v>
      </c>
      <c r="F276">
        <f>IF(ISBLANK(HLOOKUP(F$1, m_preprocess!$1:$1048576, $D276, FALSE)), "", HLOOKUP(F$1, m_preprocess!$1:$1048576, $D276, FALSE))</f>
        <v>36.4</v>
      </c>
      <c r="G276">
        <f>IF(ISBLANK(HLOOKUP(G$1, m_preprocess!$1:$1048576, $D276, FALSE)), "", HLOOKUP(G$1, m_preprocess!$1:$1048576, $D276, FALSE))</f>
        <v>42.514918588570502</v>
      </c>
      <c r="H276">
        <f>IF(ISBLANK(HLOOKUP(H$1, m_preprocess!$1:$1048576, $D276, FALSE)), "", HLOOKUP(H$1, m_preprocess!$1:$1048576, $D276, FALSE))</f>
        <v>24059.368074652175</v>
      </c>
      <c r="I276">
        <f>IF(ISBLANK(HLOOKUP(I$1, m_preprocess!$1:$1048576, $D276, FALSE)), "", HLOOKUP(I$1, m_preprocess!$1:$1048576, $D276, FALSE))</f>
        <v>87858.635767879532</v>
      </c>
      <c r="J276">
        <f>IF(ISBLANK(HLOOKUP(J$1, m_preprocess!$1:$1048576, $D276, FALSE)), "", HLOOKUP(J$1, m_preprocess!$1:$1048576, $D276, FALSE))</f>
        <v>111.47182846085137</v>
      </c>
      <c r="K276">
        <f>IF(ISBLANK(HLOOKUP(K$1, m_preprocess!$1:$1048576, $D276, FALSE)), "", HLOOKUP(K$1, m_preprocess!$1:$1048576, $D276, FALSE))</f>
        <v>6524.2714135217793</v>
      </c>
      <c r="L276">
        <f>IF(ISBLANK(HLOOKUP(L$1, m_preprocess!$1:$1048576, $D276, FALSE)), "", HLOOKUP(L$1, m_preprocess!$1:$1048576, $D276, FALSE))</f>
        <v>3601.9521340564047</v>
      </c>
      <c r="M276">
        <f>IF(ISBLANK(HLOOKUP(M$1, m_preprocess!$1:$1048576, $D276, FALSE)), "", HLOOKUP(M$1, m_preprocess!$1:$1048576, $D276, FALSE))</f>
        <v>5563.2178162857972</v>
      </c>
      <c r="N276">
        <f>IF(ISBLANK(HLOOKUP(N$1, m_preprocess!$1:$1048576, $D276, FALSE)), "", HLOOKUP(N$1, m_preprocess!$1:$1048576, $D276, FALSE))</f>
        <v>1774.5258299288841</v>
      </c>
      <c r="O276">
        <f>IF(ISBLANK(HLOOKUP(O$1, m_preprocess!$1:$1048576, $D276, FALSE)), "", HLOOKUP(O$1, m_preprocess!$1:$1048576, $D276, FALSE))</f>
        <v>2969.9195171543743</v>
      </c>
      <c r="P276">
        <f>IF(ISBLANK(HLOOKUP(P$1, m_preprocess!$1:$1048576, $D276, FALSE)), "", HLOOKUP(P$1, m_preprocess!$1:$1048576, $D276, FALSE))</f>
        <v>1167.8461116785829</v>
      </c>
      <c r="Q276">
        <f>IF(ISBLANK(HLOOKUP(Q$1, m_preprocess!$1:$1048576, $D276, FALSE)), "", HLOOKUP(Q$1, m_preprocess!$1:$1048576, $D276, FALSE))</f>
        <v>5923.9013699999996</v>
      </c>
      <c r="R276">
        <f>IF(ISBLANK(HLOOKUP(R$1, m_preprocess!$1:$1048576, $D276, FALSE)), "", HLOOKUP(R$1, m_preprocess!$1:$1048576, $D276, FALSE))</f>
        <v>101.494438672984</v>
      </c>
      <c r="S276">
        <f>IF(ISBLANK(HLOOKUP(S$1, m_preprocess!$1:$1048576, $D276, FALSE)), "", HLOOKUP(S$1, m_preprocess!$1:$1048576, $D276, FALSE))</f>
        <v>104.252761949911</v>
      </c>
      <c r="T276">
        <f>IF(ISBLANK(HLOOKUP(T$1, m_preprocess!$1:$1048576, $D276, FALSE)), "", HLOOKUP(T$1, m_preprocess!$1:$1048576, $D276, FALSE))</f>
        <v>23727</v>
      </c>
      <c r="U276">
        <f>IF(ISBLANK(HLOOKUP(U$1, m_preprocess!$1:$1048576, $D276, FALSE)), "", HLOOKUP(U$1, m_preprocess!$1:$1048576, $D276, FALSE))</f>
        <v>101.050282600177</v>
      </c>
      <c r="V276">
        <f>IF(ISBLANK(HLOOKUP(V$1, m_preprocess!$1:$1048576, $D276, FALSE)), "", HLOOKUP(V$1, m_preprocess!$1:$1048576, $D276, FALSE))</f>
        <v>484.6</v>
      </c>
      <c r="W276">
        <f>IF(ISBLANK(HLOOKUP(W$1, m_preprocess!$1:$1048576, $D276, FALSE)), "", HLOOKUP(W$1, m_preprocess!$1:$1048576, $D276, FALSE))</f>
        <v>123823.61140989199</v>
      </c>
      <c r="X276">
        <f>IF(ISBLANK(HLOOKUP(X$1, m_preprocess!$1:$1048576, $D276, FALSE)), "", HLOOKUP(X$1, m_preprocess!$1:$1048576, $D276, FALSE))</f>
        <v>90.51414160282647</v>
      </c>
      <c r="Y276">
        <f>IF(ISBLANK(HLOOKUP(Y$1, m_preprocess!$1:$1048576, $D276, FALSE)), "", HLOOKUP(Y$1, m_preprocess!$1:$1048576, $D276, FALSE))</f>
        <v>34.227343972162217</v>
      </c>
      <c r="Z276">
        <f>IF(ISBLANK(HLOOKUP(Z$1, m_preprocess!$1:$1048576, $D276, FALSE)), "", HLOOKUP(Z$1, m_preprocess!$1:$1048576, $D276, FALSE))</f>
        <v>1589.0308995673352</v>
      </c>
      <c r="AA276">
        <f>IF(ISBLANK(HLOOKUP(AA$1, m_preprocess!$1:$1048576, $D276, FALSE)), "", HLOOKUP(AA$1, m_preprocess!$1:$1048576, $D276, FALSE))</f>
        <v>110.861362864911</v>
      </c>
    </row>
    <row r="277" spans="1:27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115.34643391215</v>
      </c>
      <c r="F277">
        <f>IF(ISBLANK(HLOOKUP(F$1, m_preprocess!$1:$1048576, $D277, FALSE)), "", HLOOKUP(F$1, m_preprocess!$1:$1048576, $D277, FALSE))</f>
        <v>37</v>
      </c>
      <c r="G277">
        <f>IF(ISBLANK(HLOOKUP(G$1, m_preprocess!$1:$1048576, $D277, FALSE)), "", HLOOKUP(G$1, m_preprocess!$1:$1048576, $D277, FALSE))</f>
        <v>42.86</v>
      </c>
      <c r="H277">
        <f>IF(ISBLANK(HLOOKUP(H$1, m_preprocess!$1:$1048576, $D277, FALSE)), "", HLOOKUP(H$1, m_preprocess!$1:$1048576, $D277, FALSE))</f>
        <v>25443.461574008405</v>
      </c>
      <c r="I277">
        <f>IF(ISBLANK(HLOOKUP(I$1, m_preprocess!$1:$1048576, $D277, FALSE)), "", HLOOKUP(I$1, m_preprocess!$1:$1048576, $D277, FALSE))</f>
        <v>89564.636184990013</v>
      </c>
      <c r="J277">
        <f>IF(ISBLANK(HLOOKUP(J$1, m_preprocess!$1:$1048576, $D277, FALSE)), "", HLOOKUP(J$1, m_preprocess!$1:$1048576, $D277, FALSE))</f>
        <v>110.24407265815066</v>
      </c>
      <c r="K277">
        <f>IF(ISBLANK(HLOOKUP(K$1, m_preprocess!$1:$1048576, $D277, FALSE)), "", HLOOKUP(K$1, m_preprocess!$1:$1048576, $D277, FALSE))</f>
        <v>7189.028588911533</v>
      </c>
      <c r="L277">
        <f>IF(ISBLANK(HLOOKUP(L$1, m_preprocess!$1:$1048576, $D277, FALSE)), "", HLOOKUP(L$1, m_preprocess!$1:$1048576, $D277, FALSE))</f>
        <v>3932.4406292420044</v>
      </c>
      <c r="M277">
        <f>IF(ISBLANK(HLOOKUP(M$1, m_preprocess!$1:$1048576, $D277, FALSE)), "", HLOOKUP(M$1, m_preprocess!$1:$1048576, $D277, FALSE))</f>
        <v>6369.8632293327801</v>
      </c>
      <c r="N277">
        <f>IF(ISBLANK(HLOOKUP(N$1, m_preprocess!$1:$1048576, $D277, FALSE)), "", HLOOKUP(N$1, m_preprocess!$1:$1048576, $D277, FALSE))</f>
        <v>1864.6574038619829</v>
      </c>
      <c r="O277">
        <f>IF(ISBLANK(HLOOKUP(O$1, m_preprocess!$1:$1048576, $D277, FALSE)), "", HLOOKUP(O$1, m_preprocess!$1:$1048576, $D277, FALSE))</f>
        <v>3122.751398235368</v>
      </c>
      <c r="P277">
        <f>IF(ISBLANK(HLOOKUP(P$1, m_preprocess!$1:$1048576, $D277, FALSE)), "", HLOOKUP(P$1, m_preprocess!$1:$1048576, $D277, FALSE))</f>
        <v>1749.062154575244</v>
      </c>
      <c r="Q277">
        <f>IF(ISBLANK(HLOOKUP(Q$1, m_preprocess!$1:$1048576, $D277, FALSE)), "", HLOOKUP(Q$1, m_preprocess!$1:$1048576, $D277, FALSE))</f>
        <v>6209.6</v>
      </c>
      <c r="R277">
        <f>IF(ISBLANK(HLOOKUP(R$1, m_preprocess!$1:$1048576, $D277, FALSE)), "", HLOOKUP(R$1, m_preprocess!$1:$1048576, $D277, FALSE))</f>
        <v>103.45278745567499</v>
      </c>
      <c r="S277">
        <f>IF(ISBLANK(HLOOKUP(S$1, m_preprocess!$1:$1048576, $D277, FALSE)), "", HLOOKUP(S$1, m_preprocess!$1:$1048576, $D277, FALSE))</f>
        <v>135.02729216289001</v>
      </c>
      <c r="T277">
        <f>IF(ISBLANK(HLOOKUP(T$1, m_preprocess!$1:$1048576, $D277, FALSE)), "", HLOOKUP(T$1, m_preprocess!$1:$1048576, $D277, FALSE))</f>
        <v>29835</v>
      </c>
      <c r="U277">
        <f>IF(ISBLANK(HLOOKUP(U$1, m_preprocess!$1:$1048576, $D277, FALSE)), "", HLOOKUP(U$1, m_preprocess!$1:$1048576, $D277, FALSE))</f>
        <v>124.07502093204801</v>
      </c>
      <c r="V277">
        <f>IF(ISBLANK(HLOOKUP(V$1, m_preprocess!$1:$1048576, $D277, FALSE)), "", HLOOKUP(V$1, m_preprocess!$1:$1048576, $D277, FALSE))</f>
        <v>495.9</v>
      </c>
      <c r="W277">
        <f>IF(ISBLANK(HLOOKUP(W$1, m_preprocess!$1:$1048576, $D277, FALSE)), "", HLOOKUP(W$1, m_preprocess!$1:$1048576, $D277, FALSE))</f>
        <v>124817.296257318</v>
      </c>
      <c r="X277">
        <f>IF(ISBLANK(HLOOKUP(X$1, m_preprocess!$1:$1048576, $D277, FALSE)), "", HLOOKUP(X$1, m_preprocess!$1:$1048576, $D277, FALSE))</f>
        <v>90.934858255159256</v>
      </c>
      <c r="Y277">
        <f>IF(ISBLANK(HLOOKUP(Y$1, m_preprocess!$1:$1048576, $D277, FALSE)), "", HLOOKUP(Y$1, m_preprocess!$1:$1048576, $D277, FALSE))</f>
        <v>32.578047558525697</v>
      </c>
      <c r="Z277">
        <f>IF(ISBLANK(HLOOKUP(Z$1, m_preprocess!$1:$1048576, $D277, FALSE)), "", HLOOKUP(Z$1, m_preprocess!$1:$1048576, $D277, FALSE))</f>
        <v>-1041.6711853260599</v>
      </c>
      <c r="AA277">
        <f>IF(ISBLANK(HLOOKUP(AA$1, m_preprocess!$1:$1048576, $D277, FALSE)), "", HLOOKUP(AA$1, m_preprocess!$1:$1048576, $D277, FALSE))</f>
        <v>110.873433821074</v>
      </c>
    </row>
    <row r="278" spans="1:27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103.32840330926901</v>
      </c>
      <c r="F278">
        <f>IF(ISBLANK(HLOOKUP(F$1, m_preprocess!$1:$1048576, $D278, FALSE)), "", HLOOKUP(F$1, m_preprocess!$1:$1048576, $D278, FALSE))</f>
        <v>34.299999999999997</v>
      </c>
      <c r="G278">
        <f>IF(ISBLANK(HLOOKUP(G$1, m_preprocess!$1:$1048576, $D278, FALSE)), "", HLOOKUP(G$1, m_preprocess!$1:$1048576, $D278, FALSE))</f>
        <v>44.986567394162797</v>
      </c>
      <c r="H278">
        <f>IF(ISBLANK(HLOOKUP(H$1, m_preprocess!$1:$1048576, $D278, FALSE)), "", HLOOKUP(H$1, m_preprocess!$1:$1048576, $D278, FALSE))</f>
        <v>25870.757121625604</v>
      </c>
      <c r="I278">
        <f>IF(ISBLANK(HLOOKUP(I$1, m_preprocess!$1:$1048576, $D278, FALSE)), "", HLOOKUP(I$1, m_preprocess!$1:$1048576, $D278, FALSE))</f>
        <v>90269.240390461462</v>
      </c>
      <c r="J278">
        <f>IF(ISBLANK(HLOOKUP(J$1, m_preprocess!$1:$1048576, $D278, FALSE)), "", HLOOKUP(J$1, m_preprocess!$1:$1048576, $D278, FALSE))</f>
        <v>111.63530247575571</v>
      </c>
      <c r="K278">
        <f>IF(ISBLANK(HLOOKUP(K$1, m_preprocess!$1:$1048576, $D278, FALSE)), "", HLOOKUP(K$1, m_preprocess!$1:$1048576, $D278, FALSE))</f>
        <v>7060.4574535994316</v>
      </c>
      <c r="L278">
        <f>IF(ISBLANK(HLOOKUP(L$1, m_preprocess!$1:$1048576, $D278, FALSE)), "", HLOOKUP(L$1, m_preprocess!$1:$1048576, $D278, FALSE))</f>
        <v>3034.7935128128943</v>
      </c>
      <c r="M278">
        <f>IF(ISBLANK(HLOOKUP(M$1, m_preprocess!$1:$1048576, $D278, FALSE)), "", HLOOKUP(M$1, m_preprocess!$1:$1048576, $D278, FALSE))</f>
        <v>5426.5125001413362</v>
      </c>
      <c r="N278">
        <f>IF(ISBLANK(HLOOKUP(N$1, m_preprocess!$1:$1048576, $D278, FALSE)), "", HLOOKUP(N$1, m_preprocess!$1:$1048576, $D278, FALSE))</f>
        <v>1609.3370302540916</v>
      </c>
      <c r="O278">
        <f>IF(ISBLANK(HLOOKUP(O$1, m_preprocess!$1:$1048576, $D278, FALSE)), "", HLOOKUP(O$1, m_preprocess!$1:$1048576, $D278, FALSE))</f>
        <v>2846.5452978968988</v>
      </c>
      <c r="P278">
        <f>IF(ISBLANK(HLOOKUP(P$1, m_preprocess!$1:$1048576, $D278, FALSE)), "", HLOOKUP(P$1, m_preprocess!$1:$1048576, $D278, FALSE))</f>
        <v>1324.7158676357303</v>
      </c>
      <c r="Q278">
        <f>IF(ISBLANK(HLOOKUP(Q$1, m_preprocess!$1:$1048576, $D278, FALSE)), "", HLOOKUP(Q$1, m_preprocess!$1:$1048576, $D278, FALSE))</f>
        <v>6182.3966399999999</v>
      </c>
      <c r="R278">
        <f>IF(ISBLANK(HLOOKUP(R$1, m_preprocess!$1:$1048576, $D278, FALSE)), "", HLOOKUP(R$1, m_preprocess!$1:$1048576, $D278, FALSE))</f>
        <v>95.846929714939705</v>
      </c>
      <c r="S278">
        <f>IF(ISBLANK(HLOOKUP(S$1, m_preprocess!$1:$1048576, $D278, FALSE)), "", HLOOKUP(S$1, m_preprocess!$1:$1048576, $D278, FALSE))</f>
        <v>100.365906108761</v>
      </c>
      <c r="T278">
        <f>IF(ISBLANK(HLOOKUP(T$1, m_preprocess!$1:$1048576, $D278, FALSE)), "", HLOOKUP(T$1, m_preprocess!$1:$1048576, $D278, FALSE))</f>
        <v>25484</v>
      </c>
      <c r="U278">
        <f>IF(ISBLANK(HLOOKUP(U$1, m_preprocess!$1:$1048576, $D278, FALSE)), "", HLOOKUP(U$1, m_preprocess!$1:$1048576, $D278, FALSE))</f>
        <v>98.720782076019304</v>
      </c>
      <c r="V278">
        <f>IF(ISBLANK(HLOOKUP(V$1, m_preprocess!$1:$1048576, $D278, FALSE)), "", HLOOKUP(V$1, m_preprocess!$1:$1048576, $D278, FALSE))</f>
        <v>460.1</v>
      </c>
      <c r="W278">
        <f>IF(ISBLANK(HLOOKUP(W$1, m_preprocess!$1:$1048576, $D278, FALSE)), "", HLOOKUP(W$1, m_preprocess!$1:$1048576, $D278, FALSE))</f>
        <v>124883.43225763</v>
      </c>
      <c r="X278">
        <f>IF(ISBLANK(HLOOKUP(X$1, m_preprocess!$1:$1048576, $D278, FALSE)), "", HLOOKUP(X$1, m_preprocess!$1:$1048576, $D278, FALSE))</f>
        <v>92.202267590445459</v>
      </c>
      <c r="Y278">
        <f>IF(ISBLANK(HLOOKUP(Y$1, m_preprocess!$1:$1048576, $D278, FALSE)), "", HLOOKUP(Y$1, m_preprocess!$1:$1048576, $D278, FALSE))</f>
        <v>31.845806768678713</v>
      </c>
      <c r="Z278">
        <f>IF(ISBLANK(HLOOKUP(Z$1, m_preprocess!$1:$1048576, $D278, FALSE)), "", HLOOKUP(Z$1, m_preprocess!$1:$1048576, $D278, FALSE))</f>
        <v>-1213.060313902253</v>
      </c>
      <c r="AA278">
        <f>IF(ISBLANK(HLOOKUP(AA$1, m_preprocess!$1:$1048576, $D278, FALSE)), "", HLOOKUP(AA$1, m_preprocess!$1:$1048576, $D278, FALSE))</f>
        <v>111.394571529242</v>
      </c>
    </row>
    <row r="279" spans="1:27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98.974362775569702</v>
      </c>
      <c r="F279">
        <f>IF(ISBLANK(HLOOKUP(F$1, m_preprocess!$1:$1048576, $D279, FALSE)), "", HLOOKUP(F$1, m_preprocess!$1:$1048576, $D279, FALSE))</f>
        <v>37.6</v>
      </c>
      <c r="G279">
        <f>IF(ISBLANK(HLOOKUP(G$1, m_preprocess!$1:$1048576, $D279, FALSE)), "", HLOOKUP(G$1, m_preprocess!$1:$1048576, $D279, FALSE))</f>
        <v>46.412639138003001</v>
      </c>
      <c r="H279">
        <f>IF(ISBLANK(HLOOKUP(H$1, m_preprocess!$1:$1048576, $D279, FALSE)), "", HLOOKUP(H$1, m_preprocess!$1:$1048576, $D279, FALSE))</f>
        <v>25366.836869728919</v>
      </c>
      <c r="I279">
        <f>IF(ISBLANK(HLOOKUP(I$1, m_preprocess!$1:$1048576, $D279, FALSE)), "", HLOOKUP(I$1, m_preprocess!$1:$1048576, $D279, FALSE))</f>
        <v>89900.810256129436</v>
      </c>
      <c r="J279">
        <f>IF(ISBLANK(HLOOKUP(J$1, m_preprocess!$1:$1048576, $D279, FALSE)), "", HLOOKUP(J$1, m_preprocess!$1:$1048576, $D279, FALSE))</f>
        <v>109.72109817812672</v>
      </c>
      <c r="K279">
        <f>IF(ISBLANK(HLOOKUP(K$1, m_preprocess!$1:$1048576, $D279, FALSE)), "", HLOOKUP(K$1, m_preprocess!$1:$1048576, $D279, FALSE))</f>
        <v>6582.8807755358839</v>
      </c>
      <c r="L279">
        <f>IF(ISBLANK(HLOOKUP(L$1, m_preprocess!$1:$1048576, $D279, FALSE)), "", HLOOKUP(L$1, m_preprocess!$1:$1048576, $D279, FALSE))</f>
        <v>3461.0445385402868</v>
      </c>
      <c r="M279">
        <f>IF(ISBLANK(HLOOKUP(M$1, m_preprocess!$1:$1048576, $D279, FALSE)), "", HLOOKUP(M$1, m_preprocess!$1:$1048576, $D279, FALSE))</f>
        <v>5152.169492016762</v>
      </c>
      <c r="N279">
        <f>IF(ISBLANK(HLOOKUP(N$1, m_preprocess!$1:$1048576, $D279, FALSE)), "", HLOOKUP(N$1, m_preprocess!$1:$1048576, $D279, FALSE))</f>
        <v>1708.4213373679563</v>
      </c>
      <c r="O279">
        <f>IF(ISBLANK(HLOOKUP(O$1, m_preprocess!$1:$1048576, $D279, FALSE)), "", HLOOKUP(O$1, m_preprocess!$1:$1048576, $D279, FALSE))</f>
        <v>2595.172466670163</v>
      </c>
      <c r="P279">
        <f>IF(ISBLANK(HLOOKUP(P$1, m_preprocess!$1:$1048576, $D279, FALSE)), "", HLOOKUP(P$1, m_preprocess!$1:$1048576, $D279, FALSE))</f>
        <v>1175.5339044978862</v>
      </c>
      <c r="Q279">
        <f>IF(ISBLANK(HLOOKUP(Q$1, m_preprocess!$1:$1048576, $D279, FALSE)), "", HLOOKUP(Q$1, m_preprocess!$1:$1048576, $D279, FALSE))</f>
        <v>5976.82917</v>
      </c>
      <c r="R279">
        <f>IF(ISBLANK(HLOOKUP(R$1, m_preprocess!$1:$1048576, $D279, FALSE)), "", HLOOKUP(R$1, m_preprocess!$1:$1048576, $D279, FALSE))</f>
        <v>95.203633877668807</v>
      </c>
      <c r="S279">
        <f>IF(ISBLANK(HLOOKUP(S$1, m_preprocess!$1:$1048576, $D279, FALSE)), "", HLOOKUP(S$1, m_preprocess!$1:$1048576, $D279, FALSE))</f>
        <v>99.435993105461193</v>
      </c>
      <c r="T279">
        <f>IF(ISBLANK(HLOOKUP(T$1, m_preprocess!$1:$1048576, $D279, FALSE)), "", HLOOKUP(T$1, m_preprocess!$1:$1048576, $D279, FALSE))</f>
        <v>21571</v>
      </c>
      <c r="U279">
        <f>IF(ISBLANK(HLOOKUP(U$1, m_preprocess!$1:$1048576, $D279, FALSE)), "", HLOOKUP(U$1, m_preprocess!$1:$1048576, $D279, FALSE))</f>
        <v>99.8408311183086</v>
      </c>
      <c r="V279">
        <f>IF(ISBLANK(HLOOKUP(V$1, m_preprocess!$1:$1048576, $D279, FALSE)), "", HLOOKUP(V$1, m_preprocess!$1:$1048576, $D279, FALSE))</f>
        <v>447.3</v>
      </c>
      <c r="W279">
        <f>IF(ISBLANK(HLOOKUP(W$1, m_preprocess!$1:$1048576, $D279, FALSE)), "", HLOOKUP(W$1, m_preprocess!$1:$1048576, $D279, FALSE))</f>
        <v>124970.94266323</v>
      </c>
      <c r="X279">
        <f>IF(ISBLANK(HLOOKUP(X$1, m_preprocess!$1:$1048576, $D279, FALSE)), "", HLOOKUP(X$1, m_preprocess!$1:$1048576, $D279, FALSE))</f>
        <v>94.093200344135283</v>
      </c>
      <c r="Y279">
        <f>IF(ISBLANK(HLOOKUP(Y$1, m_preprocess!$1:$1048576, $D279, FALSE)), "", HLOOKUP(Y$1, m_preprocess!$1:$1048576, $D279, FALSE))</f>
        <v>33.026953987592528</v>
      </c>
      <c r="Z279">
        <f>IF(ISBLANK(HLOOKUP(Z$1, m_preprocess!$1:$1048576, $D279, FALSE)), "", HLOOKUP(Z$1, m_preprocess!$1:$1048576, $D279, FALSE))</f>
        <v>273.14538310451508</v>
      </c>
      <c r="AA279">
        <f>IF(ISBLANK(HLOOKUP(AA$1, m_preprocess!$1:$1048576, $D279, FALSE)), "", HLOOKUP(AA$1, m_preprocess!$1:$1048576, $D279, FALSE))</f>
        <v>111.704215937866</v>
      </c>
    </row>
    <row r="280" spans="1:27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110.31454157746001</v>
      </c>
      <c r="F280">
        <f>IF(ISBLANK(HLOOKUP(F$1, m_preprocess!$1:$1048576, $D280, FALSE)), "", HLOOKUP(F$1, m_preprocess!$1:$1048576, $D280, FALSE))</f>
        <v>35.5</v>
      </c>
      <c r="G280">
        <f>IF(ISBLANK(HLOOKUP(G$1, m_preprocess!$1:$1048576, $D280, FALSE)), "", HLOOKUP(G$1, m_preprocess!$1:$1048576, $D280, FALSE))</f>
        <v>42.762517251673401</v>
      </c>
      <c r="H280">
        <f>IF(ISBLANK(HLOOKUP(H$1, m_preprocess!$1:$1048576, $D280, FALSE)), "", HLOOKUP(H$1, m_preprocess!$1:$1048576, $D280, FALSE))</f>
        <v>24554.139481453098</v>
      </c>
      <c r="I280">
        <f>IF(ISBLANK(HLOOKUP(I$1, m_preprocess!$1:$1048576, $D280, FALSE)), "", HLOOKUP(I$1, m_preprocess!$1:$1048576, $D280, FALSE))</f>
        <v>89832.553866471499</v>
      </c>
      <c r="J280">
        <f>IF(ISBLANK(HLOOKUP(J$1, m_preprocess!$1:$1048576, $D280, FALSE)), "", HLOOKUP(J$1, m_preprocess!$1:$1048576, $D280, FALSE))</f>
        <v>106.34685319926341</v>
      </c>
      <c r="K280">
        <f>IF(ISBLANK(HLOOKUP(K$1, m_preprocess!$1:$1048576, $D280, FALSE)), "", HLOOKUP(K$1, m_preprocess!$1:$1048576, $D280, FALSE))</f>
        <v>6782.2151455173243</v>
      </c>
      <c r="L280">
        <f>IF(ISBLANK(HLOOKUP(L$1, m_preprocess!$1:$1048576, $D280, FALSE)), "", HLOOKUP(L$1, m_preprocess!$1:$1048576, $D280, FALSE))</f>
        <v>3294.4219273877293</v>
      </c>
      <c r="M280">
        <f>IF(ISBLANK(HLOOKUP(M$1, m_preprocess!$1:$1048576, $D280, FALSE)), "", HLOOKUP(M$1, m_preprocess!$1:$1048576, $D280, FALSE))</f>
        <v>5956.9848823258881</v>
      </c>
      <c r="N280">
        <f>IF(ISBLANK(HLOOKUP(N$1, m_preprocess!$1:$1048576, $D280, FALSE)), "", HLOOKUP(N$1, m_preprocess!$1:$1048576, $D280, FALSE))</f>
        <v>1848.0979588466666</v>
      </c>
      <c r="O280">
        <f>IF(ISBLANK(HLOOKUP(O$1, m_preprocess!$1:$1048576, $D280, FALSE)), "", HLOOKUP(O$1, m_preprocess!$1:$1048576, $D280, FALSE))</f>
        <v>3088.7566378100214</v>
      </c>
      <c r="P280">
        <f>IF(ISBLANK(HLOOKUP(P$1, m_preprocess!$1:$1048576, $D280, FALSE)), "", HLOOKUP(P$1, m_preprocess!$1:$1048576, $D280, FALSE))</f>
        <v>1397.8095509996542</v>
      </c>
      <c r="Q280">
        <f>IF(ISBLANK(HLOOKUP(Q$1, m_preprocess!$1:$1048576, $D280, FALSE)), "", HLOOKUP(Q$1, m_preprocess!$1:$1048576, $D280, FALSE))</f>
        <v>6420.1699420000004</v>
      </c>
      <c r="R280">
        <f>IF(ISBLANK(HLOOKUP(R$1, m_preprocess!$1:$1048576, $D280, FALSE)), "", HLOOKUP(R$1, m_preprocess!$1:$1048576, $D280, FALSE))</f>
        <v>106.62982535065299</v>
      </c>
      <c r="S280">
        <f>IF(ISBLANK(HLOOKUP(S$1, m_preprocess!$1:$1048576, $D280, FALSE)), "", HLOOKUP(S$1, m_preprocess!$1:$1048576, $D280, FALSE))</f>
        <v>105.09675034612</v>
      </c>
      <c r="T280">
        <f>IF(ISBLANK(HLOOKUP(T$1, m_preprocess!$1:$1048576, $D280, FALSE)), "", HLOOKUP(T$1, m_preprocess!$1:$1048576, $D280, FALSE))</f>
        <v>23053</v>
      </c>
      <c r="U280">
        <f>IF(ISBLANK(HLOOKUP(U$1, m_preprocess!$1:$1048576, $D280, FALSE)), "", HLOOKUP(U$1, m_preprocess!$1:$1048576, $D280, FALSE))</f>
        <v>104.78364780410099</v>
      </c>
      <c r="V280">
        <f>IF(ISBLANK(HLOOKUP(V$1, m_preprocess!$1:$1048576, $D280, FALSE)), "", HLOOKUP(V$1, m_preprocess!$1:$1048576, $D280, FALSE))</f>
        <v>487.2</v>
      </c>
      <c r="W280">
        <f>IF(ISBLANK(HLOOKUP(W$1, m_preprocess!$1:$1048576, $D280, FALSE)), "", HLOOKUP(W$1, m_preprocess!$1:$1048576, $D280, FALSE))</f>
        <v>124330.77611575001</v>
      </c>
      <c r="X280">
        <f>IF(ISBLANK(HLOOKUP(X$1, m_preprocess!$1:$1048576, $D280, FALSE)), "", HLOOKUP(X$1, m_preprocess!$1:$1048576, $D280, FALSE))</f>
        <v>97.179805443560042</v>
      </c>
      <c r="Y280">
        <f>IF(ISBLANK(HLOOKUP(Y$1, m_preprocess!$1:$1048576, $D280, FALSE)), "", HLOOKUP(Y$1, m_preprocess!$1:$1048576, $D280, FALSE))</f>
        <v>34.509867769985107</v>
      </c>
      <c r="Z280">
        <f>IF(ISBLANK(HLOOKUP(Z$1, m_preprocess!$1:$1048576, $D280, FALSE)), "", HLOOKUP(Z$1, m_preprocess!$1:$1048576, $D280, FALSE))</f>
        <v>-84.349152634016036</v>
      </c>
      <c r="AA280">
        <f>IF(ISBLANK(HLOOKUP(AA$1, m_preprocess!$1:$1048576, $D280, FALSE)), "", HLOOKUP(AA$1, m_preprocess!$1:$1048576, $D280, FALSE))</f>
        <v>112.12821868200599</v>
      </c>
    </row>
    <row r="281" spans="1:27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104.957037674535</v>
      </c>
      <c r="F281">
        <f>IF(ISBLANK(HLOOKUP(F$1, m_preprocess!$1:$1048576, $D281, FALSE)), "", HLOOKUP(F$1, m_preprocess!$1:$1048576, $D281, FALSE))</f>
        <v>34.6</v>
      </c>
      <c r="G281">
        <f>IF(ISBLANK(HLOOKUP(G$1, m_preprocess!$1:$1048576, $D281, FALSE)), "", HLOOKUP(G$1, m_preprocess!$1:$1048576, $D281, FALSE))</f>
        <v>43.318481087651101</v>
      </c>
      <c r="H281">
        <f>IF(ISBLANK(HLOOKUP(H$1, m_preprocess!$1:$1048576, $D281, FALSE)), "", HLOOKUP(H$1, m_preprocess!$1:$1048576, $D281, FALSE))</f>
        <v>24527.436950975916</v>
      </c>
      <c r="I281">
        <f>IF(ISBLANK(HLOOKUP(I$1, m_preprocess!$1:$1048576, $D281, FALSE)), "", HLOOKUP(I$1, m_preprocess!$1:$1048576, $D281, FALSE))</f>
        <v>89377.451114558397</v>
      </c>
      <c r="J281">
        <f>IF(ISBLANK(HLOOKUP(J$1, m_preprocess!$1:$1048576, $D281, FALSE)), "", HLOOKUP(J$1, m_preprocess!$1:$1048576, $D281, FALSE))</f>
        <v>106.32395793141352</v>
      </c>
      <c r="K281">
        <f>IF(ISBLANK(HLOOKUP(K$1, m_preprocess!$1:$1048576, $D281, FALSE)), "", HLOOKUP(K$1, m_preprocess!$1:$1048576, $D281, FALSE))</f>
        <v>6650.542935874827</v>
      </c>
      <c r="L281">
        <f>IF(ISBLANK(HLOOKUP(L$1, m_preprocess!$1:$1048576, $D281, FALSE)), "", HLOOKUP(L$1, m_preprocess!$1:$1048576, $D281, FALSE))</f>
        <v>3112.9998368513743</v>
      </c>
      <c r="M281">
        <f>IF(ISBLANK(HLOOKUP(M$1, m_preprocess!$1:$1048576, $D281, FALSE)), "", HLOOKUP(M$1, m_preprocess!$1:$1048576, $D281, FALSE))</f>
        <v>5326.6458231265215</v>
      </c>
      <c r="N281">
        <f>IF(ISBLANK(HLOOKUP(N$1, m_preprocess!$1:$1048576, $D281, FALSE)), "", HLOOKUP(N$1, m_preprocess!$1:$1048576, $D281, FALSE))</f>
        <v>1544.3649425404462</v>
      </c>
      <c r="O281">
        <f>IF(ISBLANK(HLOOKUP(O$1, m_preprocess!$1:$1048576, $D281, FALSE)), "", HLOOKUP(O$1, m_preprocess!$1:$1048576, $D281, FALSE))</f>
        <v>2776.1831691438242</v>
      </c>
      <c r="P281">
        <f>IF(ISBLANK(HLOOKUP(P$1, m_preprocess!$1:$1048576, $D281, FALSE)), "", HLOOKUP(P$1, m_preprocess!$1:$1048576, $D281, FALSE))</f>
        <v>1338.2241800300201</v>
      </c>
      <c r="Q281">
        <f>IF(ISBLANK(HLOOKUP(Q$1, m_preprocess!$1:$1048576, $D281, FALSE)), "", HLOOKUP(Q$1, m_preprocess!$1:$1048576, $D281, FALSE))</f>
        <v>5879.0695817633696</v>
      </c>
      <c r="R281">
        <f>IF(ISBLANK(HLOOKUP(R$1, m_preprocess!$1:$1048576, $D281, FALSE)), "", HLOOKUP(R$1, m_preprocess!$1:$1048576, $D281, FALSE))</f>
        <v>96.953536168352599</v>
      </c>
      <c r="S281">
        <f>IF(ISBLANK(HLOOKUP(S$1, m_preprocess!$1:$1048576, $D281, FALSE)), "", HLOOKUP(S$1, m_preprocess!$1:$1048576, $D281, FALSE))</f>
        <v>103.76033125852</v>
      </c>
      <c r="T281">
        <f>IF(ISBLANK(HLOOKUP(T$1, m_preprocess!$1:$1048576, $D281, FALSE)), "", HLOOKUP(T$1, m_preprocess!$1:$1048576, $D281, FALSE))</f>
        <v>22401</v>
      </c>
      <c r="U281">
        <f>IF(ISBLANK(HLOOKUP(U$1, m_preprocess!$1:$1048576, $D281, FALSE)), "", HLOOKUP(U$1, m_preprocess!$1:$1048576, $D281, FALSE))</f>
        <v>100.944658737053</v>
      </c>
      <c r="V281">
        <f>IF(ISBLANK(HLOOKUP(V$1, m_preprocess!$1:$1048576, $D281, FALSE)), "", HLOOKUP(V$1, m_preprocess!$1:$1048576, $D281, FALSE))</f>
        <v>431.8</v>
      </c>
      <c r="W281">
        <f>IF(ISBLANK(HLOOKUP(W$1, m_preprocess!$1:$1048576, $D281, FALSE)), "", HLOOKUP(W$1, m_preprocess!$1:$1048576, $D281, FALSE))</f>
        <v>124590.62144043</v>
      </c>
      <c r="X281">
        <f>IF(ISBLANK(HLOOKUP(X$1, m_preprocess!$1:$1048576, $D281, FALSE)), "", HLOOKUP(X$1, m_preprocess!$1:$1048576, $D281, FALSE))</f>
        <v>95.235493562182484</v>
      </c>
      <c r="Y281">
        <f>IF(ISBLANK(HLOOKUP(Y$1, m_preprocess!$1:$1048576, $D281, FALSE)), "", HLOOKUP(Y$1, m_preprocess!$1:$1048576, $D281, FALSE))</f>
        <v>35.165558402221571</v>
      </c>
      <c r="Z281">
        <f>IF(ISBLANK(HLOOKUP(Z$1, m_preprocess!$1:$1048576, $D281, FALSE)), "", HLOOKUP(Z$1, m_preprocess!$1:$1048576, $D281, FALSE))</f>
        <v>-293.30035131915002</v>
      </c>
      <c r="AA281">
        <f>IF(ISBLANK(HLOOKUP(AA$1, m_preprocess!$1:$1048576, $D281, FALSE)), "", HLOOKUP(AA$1, m_preprocess!$1:$1048576, $D281, FALSE))</f>
        <v>112.493308218023</v>
      </c>
    </row>
    <row r="282" spans="1:27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106.20695429462</v>
      </c>
      <c r="F282">
        <f>IF(ISBLANK(HLOOKUP(F$1, m_preprocess!$1:$1048576, $D282, FALSE)), "", HLOOKUP(F$1, m_preprocess!$1:$1048576, $D282, FALSE))</f>
        <v>33.9</v>
      </c>
      <c r="G282">
        <f>IF(ISBLANK(HLOOKUP(G$1, m_preprocess!$1:$1048576, $D282, FALSE)), "", HLOOKUP(G$1, m_preprocess!$1:$1048576, $D282, FALSE))</f>
        <v>41.716320151446801</v>
      </c>
      <c r="H282">
        <f>IF(ISBLANK(HLOOKUP(H$1, m_preprocess!$1:$1048576, $D282, FALSE)), "", HLOOKUP(H$1, m_preprocess!$1:$1048576, $D282, FALSE))</f>
        <v>24469.123233306167</v>
      </c>
      <c r="I282">
        <f>IF(ISBLANK(HLOOKUP(I$1, m_preprocess!$1:$1048576, $D282, FALSE)), "", HLOOKUP(I$1, m_preprocess!$1:$1048576, $D282, FALSE))</f>
        <v>89422.161415277806</v>
      </c>
      <c r="J282">
        <f>IF(ISBLANK(HLOOKUP(J$1, m_preprocess!$1:$1048576, $D282, FALSE)), "", HLOOKUP(J$1, m_preprocess!$1:$1048576, $D282, FALSE))</f>
        <v>107.51713920957444</v>
      </c>
      <c r="K282">
        <f>IF(ISBLANK(HLOOKUP(K$1, m_preprocess!$1:$1048576, $D282, FALSE)), "", HLOOKUP(K$1, m_preprocess!$1:$1048576, $D282, FALSE))</f>
        <v>6735.4559855692032</v>
      </c>
      <c r="L282">
        <f>IF(ISBLANK(HLOOKUP(L$1, m_preprocess!$1:$1048576, $D282, FALSE)), "", HLOOKUP(L$1, m_preprocess!$1:$1048576, $D282, FALSE))</f>
        <v>3294.1606942473827</v>
      </c>
      <c r="M282">
        <f>IF(ISBLANK(HLOOKUP(M$1, m_preprocess!$1:$1048576, $D282, FALSE)), "", HLOOKUP(M$1, m_preprocess!$1:$1048576, $D282, FALSE))</f>
        <v>5552.869312515717</v>
      </c>
      <c r="N282">
        <f>IF(ISBLANK(HLOOKUP(N$1, m_preprocess!$1:$1048576, $D282, FALSE)), "", HLOOKUP(N$1, m_preprocess!$1:$1048576, $D282, FALSE))</f>
        <v>1731.1929371771246</v>
      </c>
      <c r="O282">
        <f>IF(ISBLANK(HLOOKUP(O$1, m_preprocess!$1:$1048576, $D282, FALSE)), "", HLOOKUP(O$1, m_preprocess!$1:$1048576, $D282, FALSE))</f>
        <v>2935.9368042374399</v>
      </c>
      <c r="P282">
        <f>IF(ISBLANK(HLOOKUP(P$1, m_preprocess!$1:$1048576, $D282, FALSE)), "", HLOOKUP(P$1, m_preprocess!$1:$1048576, $D282, FALSE))</f>
        <v>1225.1721293901023</v>
      </c>
      <c r="Q282">
        <f>IF(ISBLANK(HLOOKUP(Q$1, m_preprocess!$1:$1048576, $D282, FALSE)), "", HLOOKUP(Q$1, m_preprocess!$1:$1048576, $D282, FALSE))</f>
        <v>6211.8559016045401</v>
      </c>
      <c r="R282">
        <f>IF(ISBLANK(HLOOKUP(R$1, m_preprocess!$1:$1048576, $D282, FALSE)), "", HLOOKUP(R$1, m_preprocess!$1:$1048576, $D282, FALSE))</f>
        <v>99.777337029100096</v>
      </c>
      <c r="S282">
        <f>IF(ISBLANK(HLOOKUP(S$1, m_preprocess!$1:$1048576, $D282, FALSE)), "", HLOOKUP(S$1, m_preprocess!$1:$1048576, $D282, FALSE))</f>
        <v>104.02271228917201</v>
      </c>
      <c r="T282">
        <f>IF(ISBLANK(HLOOKUP(T$1, m_preprocess!$1:$1048576, $D282, FALSE)), "", HLOOKUP(T$1, m_preprocess!$1:$1048576, $D282, FALSE))</f>
        <v>24002</v>
      </c>
      <c r="U282">
        <f>IF(ISBLANK(HLOOKUP(U$1, m_preprocess!$1:$1048576, $D282, FALSE)), "", HLOOKUP(U$1, m_preprocess!$1:$1048576, $D282, FALSE))</f>
        <v>100.37103855682</v>
      </c>
      <c r="V282">
        <f>IF(ISBLANK(HLOOKUP(V$1, m_preprocess!$1:$1048576, $D282, FALSE)), "", HLOOKUP(V$1, m_preprocess!$1:$1048576, $D282, FALSE))</f>
        <v>472.2</v>
      </c>
      <c r="W282">
        <f>IF(ISBLANK(HLOOKUP(W$1, m_preprocess!$1:$1048576, $D282, FALSE)), "", HLOOKUP(W$1, m_preprocess!$1:$1048576, $D282, FALSE))</f>
        <v>125915.1125262</v>
      </c>
      <c r="X282">
        <f>IF(ISBLANK(HLOOKUP(X$1, m_preprocess!$1:$1048576, $D282, FALSE)), "", HLOOKUP(X$1, m_preprocess!$1:$1048576, $D282, FALSE))</f>
        <v>92.742556157920177</v>
      </c>
      <c r="Y282">
        <f>IF(ISBLANK(HLOOKUP(Y$1, m_preprocess!$1:$1048576, $D282, FALSE)), "", HLOOKUP(Y$1, m_preprocess!$1:$1048576, $D282, FALSE))</f>
        <v>35.27611172110651</v>
      </c>
      <c r="Z282">
        <f>IF(ISBLANK(HLOOKUP(Z$1, m_preprocess!$1:$1048576, $D282, FALSE)), "", HLOOKUP(Z$1, m_preprocess!$1:$1048576, $D282, FALSE))</f>
        <v>1739.8381305496941</v>
      </c>
      <c r="AA282">
        <f>IF(ISBLANK(HLOOKUP(AA$1, m_preprocess!$1:$1048576, $D282, FALSE)), "", HLOOKUP(AA$1, m_preprocess!$1:$1048576, $D282, FALSE))</f>
        <v>112.746553005736</v>
      </c>
    </row>
    <row r="283" spans="1:27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104.337256685482</v>
      </c>
      <c r="F283">
        <f>IF(ISBLANK(HLOOKUP(F$1, m_preprocess!$1:$1048576, $D283, FALSE)), "", HLOOKUP(F$1, m_preprocess!$1:$1048576, $D283, FALSE))</f>
        <v>35.1</v>
      </c>
      <c r="G283">
        <f>IF(ISBLANK(HLOOKUP(G$1, m_preprocess!$1:$1048576, $D283, FALSE)), "", HLOOKUP(G$1, m_preprocess!$1:$1048576, $D283, FALSE))</f>
        <v>39.238170973964102</v>
      </c>
      <c r="H283">
        <f>IF(ISBLANK(HLOOKUP(H$1, m_preprocess!$1:$1048576, $D283, FALSE)), "", HLOOKUP(H$1, m_preprocess!$1:$1048576, $D283, FALSE))</f>
        <v>24535.927336648881</v>
      </c>
      <c r="I283">
        <f>IF(ISBLANK(HLOOKUP(I$1, m_preprocess!$1:$1048576, $D283, FALSE)), "", HLOOKUP(I$1, m_preprocess!$1:$1048576, $D283, FALSE))</f>
        <v>89252.313776437295</v>
      </c>
      <c r="J283">
        <f>IF(ISBLANK(HLOOKUP(J$1, m_preprocess!$1:$1048576, $D283, FALSE)), "", HLOOKUP(J$1, m_preprocess!$1:$1048576, $D283, FALSE))</f>
        <v>106.41901261474935</v>
      </c>
      <c r="K283">
        <f>IF(ISBLANK(HLOOKUP(K$1, m_preprocess!$1:$1048576, $D283, FALSE)), "", HLOOKUP(K$1, m_preprocess!$1:$1048576, $D283, FALSE))</f>
        <v>6196.2251654879419</v>
      </c>
      <c r="L283">
        <f>IF(ISBLANK(HLOOKUP(L$1, m_preprocess!$1:$1048576, $D283, FALSE)), "", HLOOKUP(L$1, m_preprocess!$1:$1048576, $D283, FALSE))</f>
        <v>3145.0625882953727</v>
      </c>
      <c r="M283">
        <f>IF(ISBLANK(HLOOKUP(M$1, m_preprocess!$1:$1048576, $D283, FALSE)), "", HLOOKUP(M$1, m_preprocess!$1:$1048576, $D283, FALSE))</f>
        <v>5191.0798825586389</v>
      </c>
      <c r="N283">
        <f>IF(ISBLANK(HLOOKUP(N$1, m_preprocess!$1:$1048576, $D283, FALSE)), "", HLOOKUP(N$1, m_preprocess!$1:$1048576, $D283, FALSE))</f>
        <v>1666.1874903389769</v>
      </c>
      <c r="O283">
        <f>IF(ISBLANK(HLOOKUP(O$1, m_preprocess!$1:$1048576, $D283, FALSE)), "", HLOOKUP(O$1, m_preprocess!$1:$1048576, $D283, FALSE))</f>
        <v>2828.8314833930667</v>
      </c>
      <c r="P283">
        <f>IF(ISBLANK(HLOOKUP(P$1, m_preprocess!$1:$1048576, $D283, FALSE)), "", HLOOKUP(P$1, m_preprocess!$1:$1048576, $D283, FALSE))</f>
        <v>1020.1821296597808</v>
      </c>
      <c r="Q283">
        <f>IF(ISBLANK(HLOOKUP(Q$1, m_preprocess!$1:$1048576, $D283, FALSE)), "", HLOOKUP(Q$1, m_preprocess!$1:$1048576, $D283, FALSE))</f>
        <v>6189.7592106277498</v>
      </c>
      <c r="R283">
        <f>IF(ISBLANK(HLOOKUP(R$1, m_preprocess!$1:$1048576, $D283, FALSE)), "", HLOOKUP(R$1, m_preprocess!$1:$1048576, $D283, FALSE))</f>
        <v>97.909169207952104</v>
      </c>
      <c r="S283">
        <f>IF(ISBLANK(HLOOKUP(S$1, m_preprocess!$1:$1048576, $D283, FALSE)), "", HLOOKUP(S$1, m_preprocess!$1:$1048576, $D283, FALSE))</f>
        <v>99.2478764248864</v>
      </c>
      <c r="T283">
        <f>IF(ISBLANK(HLOOKUP(T$1, m_preprocess!$1:$1048576, $D283, FALSE)), "", HLOOKUP(T$1, m_preprocess!$1:$1048576, $D283, FALSE))</f>
        <v>23636</v>
      </c>
      <c r="U283">
        <f>IF(ISBLANK(HLOOKUP(U$1, m_preprocess!$1:$1048576, $D283, FALSE)), "", HLOOKUP(U$1, m_preprocess!$1:$1048576, $D283, FALSE))</f>
        <v>96.903705984302505</v>
      </c>
      <c r="V283">
        <f>IF(ISBLANK(HLOOKUP(V$1, m_preprocess!$1:$1048576, $D283, FALSE)), "", HLOOKUP(V$1, m_preprocess!$1:$1048576, $D283, FALSE))</f>
        <v>469.1</v>
      </c>
      <c r="W283">
        <f>IF(ISBLANK(HLOOKUP(W$1, m_preprocess!$1:$1048576, $D283, FALSE)), "", HLOOKUP(W$1, m_preprocess!$1:$1048576, $D283, FALSE))</f>
        <v>125367.21589568999</v>
      </c>
      <c r="X283">
        <f>IF(ISBLANK(HLOOKUP(X$1, m_preprocess!$1:$1048576, $D283, FALSE)), "", HLOOKUP(X$1, m_preprocess!$1:$1048576, $D283, FALSE))</f>
        <v>91.099714470919523</v>
      </c>
      <c r="Y283">
        <f>IF(ISBLANK(HLOOKUP(Y$1, m_preprocess!$1:$1048576, $D283, FALSE)), "", HLOOKUP(Y$1, m_preprocess!$1:$1048576, $D283, FALSE))</f>
        <v>35.062563210501487</v>
      </c>
      <c r="Z283">
        <f>IF(ISBLANK(HLOOKUP(Z$1, m_preprocess!$1:$1048576, $D283, FALSE)), "", HLOOKUP(Z$1, m_preprocess!$1:$1048576, $D283, FALSE))</f>
        <v>517.76632104017199</v>
      </c>
      <c r="AA283">
        <f>IF(ISBLANK(HLOOKUP(AA$1, m_preprocess!$1:$1048576, $D283, FALSE)), "", HLOOKUP(AA$1, m_preprocess!$1:$1048576, $D283, FALSE))</f>
        <v>113.253271763391</v>
      </c>
    </row>
    <row r="284" spans="1:27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103.457322416332</v>
      </c>
      <c r="F284">
        <f>IF(ISBLANK(HLOOKUP(F$1, m_preprocess!$1:$1048576, $D284, FALSE)), "", HLOOKUP(F$1, m_preprocess!$1:$1048576, $D284, FALSE))</f>
        <v>33</v>
      </c>
      <c r="G284">
        <f>IF(ISBLANK(HLOOKUP(G$1, m_preprocess!$1:$1048576, $D284, FALSE)), "", HLOOKUP(G$1, m_preprocess!$1:$1048576, $D284, FALSE))</f>
        <v>39.495737211149198</v>
      </c>
      <c r="H284">
        <f>IF(ISBLANK(HLOOKUP(H$1, m_preprocess!$1:$1048576, $D284, FALSE)), "", HLOOKUP(H$1, m_preprocess!$1:$1048576, $D284, FALSE))</f>
        <v>24033.607950142563</v>
      </c>
      <c r="I284">
        <f>IF(ISBLANK(HLOOKUP(I$1, m_preprocess!$1:$1048576, $D284, FALSE)), "", HLOOKUP(I$1, m_preprocess!$1:$1048576, $D284, FALSE))</f>
        <v>88569.37445643617</v>
      </c>
      <c r="J284">
        <f>IF(ISBLANK(HLOOKUP(J$1, m_preprocess!$1:$1048576, $D284, FALSE)), "", HLOOKUP(J$1, m_preprocess!$1:$1048576, $D284, FALSE))</f>
        <v>102.26345479231067</v>
      </c>
      <c r="K284">
        <f>IF(ISBLANK(HLOOKUP(K$1, m_preprocess!$1:$1048576, $D284, FALSE)), "", HLOOKUP(K$1, m_preprocess!$1:$1048576, $D284, FALSE))</f>
        <v>6003.6375606199781</v>
      </c>
      <c r="L284">
        <f>IF(ISBLANK(HLOOKUP(L$1, m_preprocess!$1:$1048576, $D284, FALSE)), "", HLOOKUP(L$1, m_preprocess!$1:$1048576, $D284, FALSE))</f>
        <v>3104.5185482322227</v>
      </c>
      <c r="M284">
        <f>IF(ISBLANK(HLOOKUP(M$1, m_preprocess!$1:$1048576, $D284, FALSE)), "", HLOOKUP(M$1, m_preprocess!$1:$1048576, $D284, FALSE))</f>
        <v>5669.7339092961247</v>
      </c>
      <c r="N284">
        <f>IF(ISBLANK(HLOOKUP(N$1, m_preprocess!$1:$1048576, $D284, FALSE)), "", HLOOKUP(N$1, m_preprocess!$1:$1048576, $D284, FALSE))</f>
        <v>1832.0671681390102</v>
      </c>
      <c r="O284">
        <f>IF(ISBLANK(HLOOKUP(O$1, m_preprocess!$1:$1048576, $D284, FALSE)), "", HLOOKUP(O$1, m_preprocess!$1:$1048576, $D284, FALSE))</f>
        <v>3016.9028153682389</v>
      </c>
      <c r="P284">
        <f>IF(ISBLANK(HLOOKUP(P$1, m_preprocess!$1:$1048576, $D284, FALSE)), "", HLOOKUP(P$1, m_preprocess!$1:$1048576, $D284, FALSE))</f>
        <v>1175.8696427546643</v>
      </c>
      <c r="Q284">
        <f>IF(ISBLANK(HLOOKUP(Q$1, m_preprocess!$1:$1048576, $D284, FALSE)), "", HLOOKUP(Q$1, m_preprocess!$1:$1048576, $D284, FALSE))</f>
        <v>6241.1336342221803</v>
      </c>
      <c r="R284">
        <f>IF(ISBLANK(HLOOKUP(R$1, m_preprocess!$1:$1048576, $D284, FALSE)), "", HLOOKUP(R$1, m_preprocess!$1:$1048576, $D284, FALSE))</f>
        <v>96.253003247909703</v>
      </c>
      <c r="S284">
        <f>IF(ISBLANK(HLOOKUP(S$1, m_preprocess!$1:$1048576, $D284, FALSE)), "", HLOOKUP(S$1, m_preprocess!$1:$1048576, $D284, FALSE))</f>
        <v>102.09402624002099</v>
      </c>
      <c r="T284">
        <f>IF(ISBLANK(HLOOKUP(T$1, m_preprocess!$1:$1048576, $D284, FALSE)), "", HLOOKUP(T$1, m_preprocess!$1:$1048576, $D284, FALSE))</f>
        <v>22528</v>
      </c>
      <c r="U284">
        <f>IF(ISBLANK(HLOOKUP(U$1, m_preprocess!$1:$1048576, $D284, FALSE)), "", HLOOKUP(U$1, m_preprocess!$1:$1048576, $D284, FALSE))</f>
        <v>103.065179813246</v>
      </c>
      <c r="V284">
        <f>IF(ISBLANK(HLOOKUP(V$1, m_preprocess!$1:$1048576, $D284, FALSE)), "", HLOOKUP(V$1, m_preprocess!$1:$1048576, $D284, FALSE))</f>
        <v>445.5</v>
      </c>
      <c r="W284">
        <f>IF(ISBLANK(HLOOKUP(W$1, m_preprocess!$1:$1048576, $D284, FALSE)), "", HLOOKUP(W$1, m_preprocess!$1:$1048576, $D284, FALSE))</f>
        <v>126151.00839977</v>
      </c>
      <c r="X284">
        <f>IF(ISBLANK(HLOOKUP(X$1, m_preprocess!$1:$1048576, $D284, FALSE)), "", HLOOKUP(X$1, m_preprocess!$1:$1048576, $D284, FALSE))</f>
        <v>93.786253175603605</v>
      </c>
      <c r="Y284">
        <f>IF(ISBLANK(HLOOKUP(Y$1, m_preprocess!$1:$1048576, $D284, FALSE)), "", HLOOKUP(Y$1, m_preprocess!$1:$1048576, $D284, FALSE))</f>
        <v>35.960413936718417</v>
      </c>
      <c r="Z284">
        <f>IF(ISBLANK(HLOOKUP(Z$1, m_preprocess!$1:$1048576, $D284, FALSE)), "", HLOOKUP(Z$1, m_preprocess!$1:$1048576, $D284, FALSE))</f>
        <v>2389.4579416391284</v>
      </c>
      <c r="AA284">
        <f>IF(ISBLANK(HLOOKUP(AA$1, m_preprocess!$1:$1048576, $D284, FALSE)), "", HLOOKUP(AA$1, m_preprocess!$1:$1048576, $D284, FALSE))</f>
        <v>113.52761420333501</v>
      </c>
    </row>
    <row r="285" spans="1:27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104.59218999555399</v>
      </c>
      <c r="F285">
        <f>IF(ISBLANK(HLOOKUP(F$1, m_preprocess!$1:$1048576, $D285, FALSE)), "", HLOOKUP(F$1, m_preprocess!$1:$1048576, $D285, FALSE))</f>
        <v>31.5</v>
      </c>
      <c r="G285">
        <f>IF(ISBLANK(HLOOKUP(G$1, m_preprocess!$1:$1048576, $D285, FALSE)), "", HLOOKUP(G$1, m_preprocess!$1:$1048576, $D285, FALSE))</f>
        <v>40.182351293675303</v>
      </c>
      <c r="H285">
        <f>IF(ISBLANK(HLOOKUP(H$1, m_preprocess!$1:$1048576, $D285, FALSE)), "", HLOOKUP(H$1, m_preprocess!$1:$1048576, $D285, FALSE))</f>
        <v>23743.016420280193</v>
      </c>
      <c r="I285">
        <f>IF(ISBLANK(HLOOKUP(I$1, m_preprocess!$1:$1048576, $D285, FALSE)), "", HLOOKUP(I$1, m_preprocess!$1:$1048576, $D285, FALSE))</f>
        <v>88540.189068849766</v>
      </c>
      <c r="J285">
        <f>IF(ISBLANK(HLOOKUP(J$1, m_preprocess!$1:$1048576, $D285, FALSE)), "", HLOOKUP(J$1, m_preprocess!$1:$1048576, $D285, FALSE))</f>
        <v>103.29633115967466</v>
      </c>
      <c r="K285">
        <f>IF(ISBLANK(HLOOKUP(K$1, m_preprocess!$1:$1048576, $D285, FALSE)), "", HLOOKUP(K$1, m_preprocess!$1:$1048576, $D285, FALSE))</f>
        <v>6497.9691889754022</v>
      </c>
      <c r="L285">
        <f>IF(ISBLANK(HLOOKUP(L$1, m_preprocess!$1:$1048576, $D285, FALSE)), "", HLOOKUP(L$1, m_preprocess!$1:$1048576, $D285, FALSE))</f>
        <v>3226.0875606664258</v>
      </c>
      <c r="M285">
        <f>IF(ISBLANK(HLOOKUP(M$1, m_preprocess!$1:$1048576, $D285, FALSE)), "", HLOOKUP(M$1, m_preprocess!$1:$1048576, $D285, FALSE))</f>
        <v>6284.2435653119128</v>
      </c>
      <c r="N285">
        <f>IF(ISBLANK(HLOOKUP(N$1, m_preprocess!$1:$1048576, $D285, FALSE)), "", HLOOKUP(N$1, m_preprocess!$1:$1048576, $D285, FALSE))</f>
        <v>2009.474753347168</v>
      </c>
      <c r="O285">
        <f>IF(ISBLANK(HLOOKUP(O$1, m_preprocess!$1:$1048576, $D285, FALSE)), "", HLOOKUP(O$1, m_preprocess!$1:$1048576, $D285, FALSE))</f>
        <v>3318.3978429609942</v>
      </c>
      <c r="P285">
        <f>IF(ISBLANK(HLOOKUP(P$1, m_preprocess!$1:$1048576, $D285, FALSE)), "", HLOOKUP(P$1, m_preprocess!$1:$1048576, $D285, FALSE))</f>
        <v>1350.9218153313038</v>
      </c>
      <c r="Q285">
        <f>IF(ISBLANK(HLOOKUP(Q$1, m_preprocess!$1:$1048576, $D285, FALSE)), "", HLOOKUP(Q$1, m_preprocess!$1:$1048576, $D285, FALSE))</f>
        <v>6154.1857737403097</v>
      </c>
      <c r="R285">
        <f>IF(ISBLANK(HLOOKUP(R$1, m_preprocess!$1:$1048576, $D285, FALSE)), "", HLOOKUP(R$1, m_preprocess!$1:$1048576, $D285, FALSE))</f>
        <v>98.872558123492993</v>
      </c>
      <c r="S285">
        <f>IF(ISBLANK(HLOOKUP(S$1, m_preprocess!$1:$1048576, $D285, FALSE)), "", HLOOKUP(S$1, m_preprocess!$1:$1048576, $D285, FALSE))</f>
        <v>100.60343925997999</v>
      </c>
      <c r="T285">
        <f>IF(ISBLANK(HLOOKUP(T$1, m_preprocess!$1:$1048576, $D285, FALSE)), "", HLOOKUP(T$1, m_preprocess!$1:$1048576, $D285, FALSE))</f>
        <v>24544</v>
      </c>
      <c r="U285">
        <f>IF(ISBLANK(HLOOKUP(U$1, m_preprocess!$1:$1048576, $D285, FALSE)), "", HLOOKUP(U$1, m_preprocess!$1:$1048576, $D285, FALSE))</f>
        <v>97.886168582549502</v>
      </c>
      <c r="V285">
        <f>IF(ISBLANK(HLOOKUP(V$1, m_preprocess!$1:$1048576, $D285, FALSE)), "", HLOOKUP(V$1, m_preprocess!$1:$1048576, $D285, FALSE))</f>
        <v>453.5</v>
      </c>
      <c r="W285">
        <f>IF(ISBLANK(HLOOKUP(W$1, m_preprocess!$1:$1048576, $D285, FALSE)), "", HLOOKUP(W$1, m_preprocess!$1:$1048576, $D285, FALSE))</f>
        <v>127033.11712004</v>
      </c>
      <c r="X285">
        <f>IF(ISBLANK(HLOOKUP(X$1, m_preprocess!$1:$1048576, $D285, FALSE)), "", HLOOKUP(X$1, m_preprocess!$1:$1048576, $D285, FALSE))</f>
        <v>92.333330697427357</v>
      </c>
      <c r="Y285">
        <f>IF(ISBLANK(HLOOKUP(Y$1, m_preprocess!$1:$1048576, $D285, FALSE)), "", HLOOKUP(Y$1, m_preprocess!$1:$1048576, $D285, FALSE))</f>
        <v>36.446421502475772</v>
      </c>
      <c r="Z285">
        <f>IF(ISBLANK(HLOOKUP(Z$1, m_preprocess!$1:$1048576, $D285, FALSE)), "", HLOOKUP(Z$1, m_preprocess!$1:$1048576, $D285, FALSE))</f>
        <v>-37.881774348406964</v>
      </c>
      <c r="AA285">
        <f>IF(ISBLANK(HLOOKUP(AA$1, m_preprocess!$1:$1048576, $D285, FALSE)), "", HLOOKUP(AA$1, m_preprocess!$1:$1048576, $D285, FALSE))</f>
        <v>113.58234442080401</v>
      </c>
    </row>
    <row r="286" spans="1:27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103.243292523623</v>
      </c>
      <c r="F286">
        <f>IF(ISBLANK(HLOOKUP(F$1, m_preprocess!$1:$1048576, $D286, FALSE)), "", HLOOKUP(F$1, m_preprocess!$1:$1048576, $D286, FALSE))</f>
        <v>33.4</v>
      </c>
      <c r="G286">
        <f>IF(ISBLANK(HLOOKUP(G$1, m_preprocess!$1:$1048576, $D286, FALSE)), "", HLOOKUP(G$1, m_preprocess!$1:$1048576, $D286, FALSE))</f>
        <v>43.6275865152137</v>
      </c>
      <c r="H286">
        <f>IF(ISBLANK(HLOOKUP(H$1, m_preprocess!$1:$1048576, $D286, FALSE)), "", HLOOKUP(H$1, m_preprocess!$1:$1048576, $D286, FALSE))</f>
        <v>23928.971080013129</v>
      </c>
      <c r="I286">
        <f>IF(ISBLANK(HLOOKUP(I$1, m_preprocess!$1:$1048576, $D286, FALSE)), "", HLOOKUP(I$1, m_preprocess!$1:$1048576, $D286, FALSE))</f>
        <v>90399.349530122126</v>
      </c>
      <c r="J286">
        <f>IF(ISBLANK(HLOOKUP(J$1, m_preprocess!$1:$1048576, $D286, FALSE)), "", HLOOKUP(J$1, m_preprocess!$1:$1048576, $D286, FALSE))</f>
        <v>104.73703039826121</v>
      </c>
      <c r="K286">
        <f>IF(ISBLANK(HLOOKUP(K$1, m_preprocess!$1:$1048576, $D286, FALSE)), "", HLOOKUP(K$1, m_preprocess!$1:$1048576, $D286, FALSE))</f>
        <v>6507.6677250937109</v>
      </c>
      <c r="L286">
        <f>IF(ISBLANK(HLOOKUP(L$1, m_preprocess!$1:$1048576, $D286, FALSE)), "", HLOOKUP(L$1, m_preprocess!$1:$1048576, $D286, FALSE))</f>
        <v>3605.0094575606613</v>
      </c>
      <c r="M286">
        <f>IF(ISBLANK(HLOOKUP(M$1, m_preprocess!$1:$1048576, $D286, FALSE)), "", HLOOKUP(M$1, m_preprocess!$1:$1048576, $D286, FALSE))</f>
        <v>5672.8731630472739</v>
      </c>
      <c r="N286">
        <f>IF(ISBLANK(HLOOKUP(N$1, m_preprocess!$1:$1048576, $D286, FALSE)), "", HLOOKUP(N$1, m_preprocess!$1:$1048576, $D286, FALSE))</f>
        <v>1952.985586575574</v>
      </c>
      <c r="O286">
        <f>IF(ISBLANK(HLOOKUP(O$1, m_preprocess!$1:$1048576, $D286, FALSE)), "", HLOOKUP(O$1, m_preprocess!$1:$1048576, $D286, FALSE))</f>
        <v>2998.4644196288546</v>
      </c>
      <c r="P286">
        <f>IF(ISBLANK(HLOOKUP(P$1, m_preprocess!$1:$1048576, $D286, FALSE)), "", HLOOKUP(P$1, m_preprocess!$1:$1048576, $D286, FALSE))</f>
        <v>1084.4283339431574</v>
      </c>
      <c r="Q286">
        <f>IF(ISBLANK(HLOOKUP(Q$1, m_preprocess!$1:$1048576, $D286, FALSE)), "", HLOOKUP(Q$1, m_preprocess!$1:$1048576, $D286, FALSE))</f>
        <v>5847.4182318498997</v>
      </c>
      <c r="R286">
        <f>IF(ISBLANK(HLOOKUP(R$1, m_preprocess!$1:$1048576, $D286, FALSE)), "", HLOOKUP(R$1, m_preprocess!$1:$1048576, $D286, FALSE))</f>
        <v>97.527252234828197</v>
      </c>
      <c r="S286">
        <f>IF(ISBLANK(HLOOKUP(S$1, m_preprocess!$1:$1048576, $D286, FALSE)), "", HLOOKUP(S$1, m_preprocess!$1:$1048576, $D286, FALSE))</f>
        <v>101.39223724573201</v>
      </c>
      <c r="T286">
        <f>IF(ISBLANK(HLOOKUP(T$1, m_preprocess!$1:$1048576, $D286, FALSE)), "", HLOOKUP(T$1, m_preprocess!$1:$1048576, $D286, FALSE))</f>
        <v>32377</v>
      </c>
      <c r="U286">
        <f>IF(ISBLANK(HLOOKUP(U$1, m_preprocess!$1:$1048576, $D286, FALSE)), "", HLOOKUP(U$1, m_preprocess!$1:$1048576, $D286, FALSE))</f>
        <v>102.044628068923</v>
      </c>
      <c r="V286">
        <f>IF(ISBLANK(HLOOKUP(V$1, m_preprocess!$1:$1048576, $D286, FALSE)), "", HLOOKUP(V$1, m_preprocess!$1:$1048576, $D286, FALSE))</f>
        <v>460.3</v>
      </c>
      <c r="W286">
        <f>IF(ISBLANK(HLOOKUP(W$1, m_preprocess!$1:$1048576, $D286, FALSE)), "", HLOOKUP(W$1, m_preprocess!$1:$1048576, $D286, FALSE))</f>
        <v>126537.8180234</v>
      </c>
      <c r="X286">
        <f>IF(ISBLANK(HLOOKUP(X$1, m_preprocess!$1:$1048576, $D286, FALSE)), "", HLOOKUP(X$1, m_preprocess!$1:$1048576, $D286, FALSE))</f>
        <v>91.141117156189324</v>
      </c>
      <c r="Y286">
        <f>IF(ISBLANK(HLOOKUP(Y$1, m_preprocess!$1:$1048576, $D286, FALSE)), "", HLOOKUP(Y$1, m_preprocess!$1:$1048576, $D286, FALSE))</f>
        <v>35.86588372296022</v>
      </c>
      <c r="Z286">
        <f>IF(ISBLANK(HLOOKUP(Z$1, m_preprocess!$1:$1048576, $D286, FALSE)), "", HLOOKUP(Z$1, m_preprocess!$1:$1048576, $D286, FALSE))</f>
        <v>174.84577198700998</v>
      </c>
      <c r="AA286">
        <f>IF(ISBLANK(HLOOKUP(AA$1, m_preprocess!$1:$1048576, $D286, FALSE)), "", HLOOKUP(AA$1, m_preprocess!$1:$1048576, $D286, FALSE))</f>
        <v>113.858898097798</v>
      </c>
    </row>
    <row r="287" spans="1:27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105.38096010208901</v>
      </c>
      <c r="F287">
        <f>IF(ISBLANK(HLOOKUP(F$1, m_preprocess!$1:$1048576, $D287, FALSE)), "", HLOOKUP(F$1, m_preprocess!$1:$1048576, $D287, FALSE))</f>
        <v>36.200000000000003</v>
      </c>
      <c r="G287">
        <f>IF(ISBLANK(HLOOKUP(G$1, m_preprocess!$1:$1048576, $D287, FALSE)), "", HLOOKUP(G$1, m_preprocess!$1:$1048576, $D287, FALSE))</f>
        <v>42.7297799892158</v>
      </c>
      <c r="H287">
        <f>IF(ISBLANK(HLOOKUP(H$1, m_preprocess!$1:$1048576, $D287, FALSE)), "", HLOOKUP(H$1, m_preprocess!$1:$1048576, $D287, FALSE))</f>
        <v>23779.4963288283</v>
      </c>
      <c r="I287">
        <f>IF(ISBLANK(HLOOKUP(I$1, m_preprocess!$1:$1048576, $D287, FALSE)), "", HLOOKUP(I$1, m_preprocess!$1:$1048576, $D287, FALSE))</f>
        <v>90704.573713279722</v>
      </c>
      <c r="J287">
        <f>IF(ISBLANK(HLOOKUP(J$1, m_preprocess!$1:$1048576, $D287, FALSE)), "", HLOOKUP(J$1, m_preprocess!$1:$1048576, $D287, FALSE))</f>
        <v>103.42159765266716</v>
      </c>
      <c r="K287">
        <f>IF(ISBLANK(HLOOKUP(K$1, m_preprocess!$1:$1048576, $D287, FALSE)), "", HLOOKUP(K$1, m_preprocess!$1:$1048576, $D287, FALSE))</f>
        <v>6273.5860913214019</v>
      </c>
      <c r="L287">
        <f>IF(ISBLANK(HLOOKUP(L$1, m_preprocess!$1:$1048576, $D287, FALSE)), "", HLOOKUP(L$1, m_preprocess!$1:$1048576, $D287, FALSE))</f>
        <v>3539.859550401171</v>
      </c>
      <c r="M287">
        <f>IF(ISBLANK(HLOOKUP(M$1, m_preprocess!$1:$1048576, $D287, FALSE)), "", HLOOKUP(M$1, m_preprocess!$1:$1048576, $D287, FALSE))</f>
        <v>5618.7367796219023</v>
      </c>
      <c r="N287">
        <f>IF(ISBLANK(HLOOKUP(N$1, m_preprocess!$1:$1048576, $D287, FALSE)), "", HLOOKUP(N$1, m_preprocess!$1:$1048576, $D287, FALSE))</f>
        <v>1956.4427280189586</v>
      </c>
      <c r="O287">
        <f>IF(ISBLANK(HLOOKUP(O$1, m_preprocess!$1:$1048576, $D287, FALSE)), "", HLOOKUP(O$1, m_preprocess!$1:$1048576, $D287, FALSE))</f>
        <v>2890.7239529794679</v>
      </c>
      <c r="P287">
        <f>IF(ISBLANK(HLOOKUP(P$1, m_preprocess!$1:$1048576, $D287, FALSE)), "", HLOOKUP(P$1, m_preprocess!$1:$1048576, $D287, FALSE))</f>
        <v>1121.0962819498397</v>
      </c>
      <c r="Q287">
        <f>IF(ISBLANK(HLOOKUP(Q$1, m_preprocess!$1:$1048576, $D287, FALSE)), "", HLOOKUP(Q$1, m_preprocess!$1:$1048576, $D287, FALSE))</f>
        <v>5948.4435103093401</v>
      </c>
      <c r="R287">
        <f>IF(ISBLANK(HLOOKUP(R$1, m_preprocess!$1:$1048576, $D287, FALSE)), "", HLOOKUP(R$1, m_preprocess!$1:$1048576, $D287, FALSE))</f>
        <v>96.888526460255406</v>
      </c>
      <c r="S287">
        <f>IF(ISBLANK(HLOOKUP(S$1, m_preprocess!$1:$1048576, $D287, FALSE)), "", HLOOKUP(S$1, m_preprocess!$1:$1048576, $D287, FALSE))</f>
        <v>102.150542969113</v>
      </c>
      <c r="T287">
        <f>IF(ISBLANK(HLOOKUP(T$1, m_preprocess!$1:$1048576, $D287, FALSE)), "", HLOOKUP(T$1, m_preprocess!$1:$1048576, $D287, FALSE))</f>
        <v>25552</v>
      </c>
      <c r="U287">
        <f>IF(ISBLANK(HLOOKUP(U$1, m_preprocess!$1:$1048576, $D287, FALSE)), "", HLOOKUP(U$1, m_preprocess!$1:$1048576, $D287, FALSE))</f>
        <v>107.606205128493</v>
      </c>
      <c r="V287">
        <f>IF(ISBLANK(HLOOKUP(V$1, m_preprocess!$1:$1048576, $D287, FALSE)), "", HLOOKUP(V$1, m_preprocess!$1:$1048576, $D287, FALSE))</f>
        <v>443.5</v>
      </c>
      <c r="W287">
        <f>IF(ISBLANK(HLOOKUP(W$1, m_preprocess!$1:$1048576, $D287, FALSE)), "", HLOOKUP(W$1, m_preprocess!$1:$1048576, $D287, FALSE))</f>
        <v>126392.46851955001</v>
      </c>
      <c r="X287">
        <f>IF(ISBLANK(HLOOKUP(X$1, m_preprocess!$1:$1048576, $D287, FALSE)), "", HLOOKUP(X$1, m_preprocess!$1:$1048576, $D287, FALSE))</f>
        <v>90.544583747337612</v>
      </c>
      <c r="Y287">
        <f>IF(ISBLANK(HLOOKUP(Y$1, m_preprocess!$1:$1048576, $D287, FALSE)), "", HLOOKUP(Y$1, m_preprocess!$1:$1048576, $D287, FALSE))</f>
        <v>36.642871768821763</v>
      </c>
      <c r="Z287">
        <f>IF(ISBLANK(HLOOKUP(Z$1, m_preprocess!$1:$1048576, $D287, FALSE)), "", HLOOKUP(Z$1, m_preprocess!$1:$1048576, $D287, FALSE))</f>
        <v>1773.1377752271981</v>
      </c>
      <c r="AA287">
        <f>IF(ISBLANK(HLOOKUP(AA$1, m_preprocess!$1:$1048576, $D287, FALSE)), "", HLOOKUP(AA$1, m_preprocess!$1:$1048576, $D287, FALSE))</f>
        <v>114.048102625947</v>
      </c>
    </row>
    <row r="288" spans="1:27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109.508398173423</v>
      </c>
      <c r="F288">
        <f>IF(ISBLANK(HLOOKUP(F$1, m_preprocess!$1:$1048576, $D288, FALSE)), "", HLOOKUP(F$1, m_preprocess!$1:$1048576, $D288, FALSE))</f>
        <v>37.221891100678697</v>
      </c>
      <c r="G288">
        <f>IF(ISBLANK(HLOOKUP(G$1, m_preprocess!$1:$1048576, $D288, FALSE)), "", HLOOKUP(G$1, m_preprocess!$1:$1048576, $D288, FALSE))</f>
        <v>40.973735291706902</v>
      </c>
      <c r="H288">
        <f>IF(ISBLANK(HLOOKUP(H$1, m_preprocess!$1:$1048576, $D288, FALSE)), "", HLOOKUP(H$1, m_preprocess!$1:$1048576, $D288, FALSE))</f>
        <v>24424.781058397981</v>
      </c>
      <c r="I288">
        <f>IF(ISBLANK(HLOOKUP(I$1, m_preprocess!$1:$1048576, $D288, FALSE)), "", HLOOKUP(I$1, m_preprocess!$1:$1048576, $D288, FALSE))</f>
        <v>91186.732223131447</v>
      </c>
      <c r="J288">
        <f>IF(ISBLANK(HLOOKUP(J$1, m_preprocess!$1:$1048576, $D288, FALSE)), "", HLOOKUP(J$1, m_preprocess!$1:$1048576, $D288, FALSE))</f>
        <v>101.94733911818568</v>
      </c>
      <c r="K288">
        <f>IF(ISBLANK(HLOOKUP(K$1, m_preprocess!$1:$1048576, $D288, FALSE)), "", HLOOKUP(K$1, m_preprocess!$1:$1048576, $D288, FALSE))</f>
        <v>6426.9187689435821</v>
      </c>
      <c r="L288">
        <f>IF(ISBLANK(HLOOKUP(L$1, m_preprocess!$1:$1048576, $D288, FALSE)), "", HLOOKUP(L$1, m_preprocess!$1:$1048576, $D288, FALSE))</f>
        <v>3555.5005862133994</v>
      </c>
      <c r="M288">
        <f>IF(ISBLANK(HLOOKUP(M$1, m_preprocess!$1:$1048576, $D288, FALSE)), "", HLOOKUP(M$1, m_preprocess!$1:$1048576, $D288, FALSE))</f>
        <v>5801.3641991233035</v>
      </c>
      <c r="N288">
        <f>IF(ISBLANK(HLOOKUP(N$1, m_preprocess!$1:$1048576, $D288, FALSE)), "", HLOOKUP(N$1, m_preprocess!$1:$1048576, $D288, FALSE))</f>
        <v>2009.8750431246635</v>
      </c>
      <c r="O288">
        <f>IF(ISBLANK(HLOOKUP(O$1, m_preprocess!$1:$1048576, $D288, FALSE)), "", HLOOKUP(O$1, m_preprocess!$1:$1048576, $D288, FALSE))</f>
        <v>2810.2069892960708</v>
      </c>
      <c r="P288">
        <f>IF(ISBLANK(HLOOKUP(P$1, m_preprocess!$1:$1048576, $D288, FALSE)), "", HLOOKUP(P$1, m_preprocess!$1:$1048576, $D288, FALSE))</f>
        <v>1339.1048445533104</v>
      </c>
      <c r="Q288">
        <f>IF(ISBLANK(HLOOKUP(Q$1, m_preprocess!$1:$1048576, $D288, FALSE)), "", HLOOKUP(Q$1, m_preprocess!$1:$1048576, $D288, FALSE))</f>
        <v>6003.6363479404999</v>
      </c>
      <c r="R288">
        <f>IF(ISBLANK(HLOOKUP(R$1, m_preprocess!$1:$1048576, $D288, FALSE)), "", HLOOKUP(R$1, m_preprocess!$1:$1048576, $D288, FALSE))</f>
        <v>101.402972979483</v>
      </c>
      <c r="S288">
        <f>IF(ISBLANK(HLOOKUP(S$1, m_preprocess!$1:$1048576, $D288, FALSE)), "", HLOOKUP(S$1, m_preprocess!$1:$1048576, $D288, FALSE))</f>
        <v>105.810563618321</v>
      </c>
      <c r="T288">
        <f>IF(ISBLANK(HLOOKUP(T$1, m_preprocess!$1:$1048576, $D288, FALSE)), "", HLOOKUP(T$1, m_preprocess!$1:$1048576, $D288, FALSE))</f>
        <v>28730</v>
      </c>
      <c r="U288">
        <f>IF(ISBLANK(HLOOKUP(U$1, m_preprocess!$1:$1048576, $D288, FALSE)), "", HLOOKUP(U$1, m_preprocess!$1:$1048576, $D288, FALSE))</f>
        <v>101.468390739228</v>
      </c>
      <c r="V288">
        <f>IF(ISBLANK(HLOOKUP(V$1, m_preprocess!$1:$1048576, $D288, FALSE)), "", HLOOKUP(V$1, m_preprocess!$1:$1048576, $D288, FALSE))</f>
        <v>479.2</v>
      </c>
      <c r="W288">
        <f>IF(ISBLANK(HLOOKUP(W$1, m_preprocess!$1:$1048576, $D288, FALSE)), "", HLOOKUP(W$1, m_preprocess!$1:$1048576, $D288, FALSE))</f>
        <v>127881.74960852</v>
      </c>
      <c r="X288">
        <f>IF(ISBLANK(HLOOKUP(X$1, m_preprocess!$1:$1048576, $D288, FALSE)), "", HLOOKUP(X$1, m_preprocess!$1:$1048576, $D288, FALSE))</f>
        <v>97.559362546017766</v>
      </c>
      <c r="Y288" t="str">
        <f>IF(ISBLANK(HLOOKUP(Y$1, m_preprocess!$1:$1048576, $D288, FALSE)), "", HLOOKUP(Y$1, m_preprocess!$1:$1048576, $D288, FALSE))</f>
        <v/>
      </c>
      <c r="Z288">
        <f>IF(ISBLANK(HLOOKUP(Z$1, m_preprocess!$1:$1048576, $D288, FALSE)), "", HLOOKUP(Z$1, m_preprocess!$1:$1048576, $D288, FALSE))</f>
        <v>205.44264425647759</v>
      </c>
      <c r="AA288">
        <f>IF(ISBLANK(HLOOKUP(AA$1, m_preprocess!$1:$1048576, $D288, FALSE)), "", HLOOKUP(AA$1, m_preprocess!$1:$1048576, $D288, FALSE))</f>
        <v>114.10901819906201</v>
      </c>
    </row>
    <row r="289" spans="1:27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116.032378924878</v>
      </c>
      <c r="F289">
        <f>IF(ISBLANK(HLOOKUP(F$1, m_preprocess!$1:$1048576, $D289, FALSE)), "", HLOOKUP(F$1, m_preprocess!$1:$1048576, $D289, FALSE))</f>
        <v>40.084573330812901</v>
      </c>
      <c r="G289">
        <f>IF(ISBLANK(HLOOKUP(G$1, m_preprocess!$1:$1048576, $D289, FALSE)), "", HLOOKUP(G$1, m_preprocess!$1:$1048576, $D289, FALSE))</f>
        <v>41.492066580541</v>
      </c>
      <c r="H289">
        <f>IF(ISBLANK(HLOOKUP(H$1, m_preprocess!$1:$1048576, $D289, FALSE)), "", HLOOKUP(H$1, m_preprocess!$1:$1048576, $D289, FALSE))</f>
        <v>25791.177314237633</v>
      </c>
      <c r="I289">
        <f>IF(ISBLANK(HLOOKUP(I$1, m_preprocess!$1:$1048576, $D289, FALSE)), "", HLOOKUP(I$1, m_preprocess!$1:$1048576, $D289, FALSE))</f>
        <v>92732.093688345471</v>
      </c>
      <c r="J289">
        <f>IF(ISBLANK(HLOOKUP(J$1, m_preprocess!$1:$1048576, $D289, FALSE)), "", HLOOKUP(J$1, m_preprocess!$1:$1048576, $D289, FALSE))</f>
        <v>100.52267195513221</v>
      </c>
      <c r="K289">
        <f>IF(ISBLANK(HLOOKUP(K$1, m_preprocess!$1:$1048576, $D289, FALSE)), "", HLOOKUP(K$1, m_preprocess!$1:$1048576, $D289, FALSE))</f>
        <v>7487.7855573521319</v>
      </c>
      <c r="L289">
        <f>IF(ISBLANK(HLOOKUP(L$1, m_preprocess!$1:$1048576, $D289, FALSE)), "", HLOOKUP(L$1, m_preprocess!$1:$1048576, $D289, FALSE))</f>
        <v>3925.7316623063866</v>
      </c>
      <c r="M289">
        <f>IF(ISBLANK(HLOOKUP(M$1, m_preprocess!$1:$1048576, $D289, FALSE)), "", HLOOKUP(M$1, m_preprocess!$1:$1048576, $D289, FALSE))</f>
        <v>6178.0913378993919</v>
      </c>
      <c r="N289">
        <f>IF(ISBLANK(HLOOKUP(N$1, m_preprocess!$1:$1048576, $D289, FALSE)), "", HLOOKUP(N$1, m_preprocess!$1:$1048576, $D289, FALSE))</f>
        <v>1909.5183002785795</v>
      </c>
      <c r="O289">
        <f>IF(ISBLANK(HLOOKUP(O$1, m_preprocess!$1:$1048576, $D289, FALSE)), "", HLOOKUP(O$1, m_preprocess!$1:$1048576, $D289, FALSE))</f>
        <v>3223.0493548652321</v>
      </c>
      <c r="P289">
        <f>IF(ISBLANK(HLOOKUP(P$1, m_preprocess!$1:$1048576, $D289, FALSE)), "", HLOOKUP(P$1, m_preprocess!$1:$1048576, $D289, FALSE))</f>
        <v>1446.7898559246753</v>
      </c>
      <c r="Q289">
        <f>IF(ISBLANK(HLOOKUP(Q$1, m_preprocess!$1:$1048576, $D289, FALSE)), "", HLOOKUP(Q$1, m_preprocess!$1:$1048576, $D289, FALSE))</f>
        <v>6309.1</v>
      </c>
      <c r="R289">
        <f>IF(ISBLANK(HLOOKUP(R$1, m_preprocess!$1:$1048576, $D289, FALSE)), "", HLOOKUP(R$1, m_preprocess!$1:$1048576, $D289, FALSE))</f>
        <v>104.783006315978</v>
      </c>
      <c r="S289">
        <f>IF(ISBLANK(HLOOKUP(S$1, m_preprocess!$1:$1048576, $D289, FALSE)), "", HLOOKUP(S$1, m_preprocess!$1:$1048576, $D289, FALSE))</f>
        <v>138.65794019929899</v>
      </c>
      <c r="T289">
        <f>IF(ISBLANK(HLOOKUP(T$1, m_preprocess!$1:$1048576, $D289, FALSE)), "", HLOOKUP(T$1, m_preprocess!$1:$1048576, $D289, FALSE))</f>
        <v>31662</v>
      </c>
      <c r="U289">
        <f>IF(ISBLANK(HLOOKUP(U$1, m_preprocess!$1:$1048576, $D289, FALSE)), "", HLOOKUP(U$1, m_preprocess!$1:$1048576, $D289, FALSE))</f>
        <v>128.32151786687399</v>
      </c>
      <c r="V289">
        <f>IF(ISBLANK(HLOOKUP(V$1, m_preprocess!$1:$1048576, $D289, FALSE)), "", HLOOKUP(V$1, m_preprocess!$1:$1048576, $D289, FALSE))</f>
        <v>502.9</v>
      </c>
      <c r="W289">
        <f>IF(ISBLANK(HLOOKUP(W$1, m_preprocess!$1:$1048576, $D289, FALSE)), "", HLOOKUP(W$1, m_preprocess!$1:$1048576, $D289, FALSE))</f>
        <v>128387.52747935</v>
      </c>
      <c r="X289">
        <f>IF(ISBLANK(HLOOKUP(X$1, m_preprocess!$1:$1048576, $D289, FALSE)), "", HLOOKUP(X$1, m_preprocess!$1:$1048576, $D289, FALSE))</f>
        <v>97.692930341290477</v>
      </c>
      <c r="Y289" t="str">
        <f>IF(ISBLANK(HLOOKUP(Y$1, m_preprocess!$1:$1048576, $D289, FALSE)), "", HLOOKUP(Y$1, m_preprocess!$1:$1048576, $D289, FALSE))</f>
        <v/>
      </c>
      <c r="Z289">
        <f>IF(ISBLANK(HLOOKUP(Z$1, m_preprocess!$1:$1048576, $D289, FALSE)), "", HLOOKUP(Z$1, m_preprocess!$1:$1048576, $D289, FALSE))</f>
        <v>-684.48044882467002</v>
      </c>
      <c r="AA289">
        <f>IF(ISBLANK(HLOOKUP(AA$1, m_preprocess!$1:$1048576, $D289, FALSE)), "", HLOOKUP(AA$1, m_preprocess!$1:$1048576, $D289, FALSE))</f>
        <v>113.87605122871901</v>
      </c>
    </row>
    <row r="290" spans="1:27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104.537233525441</v>
      </c>
      <c r="F290">
        <f>IF(ISBLANK(HLOOKUP(F$1, m_preprocess!$1:$1048576, $D290, FALSE)), "", HLOOKUP(F$1, m_preprocess!$1:$1048576, $D290, FALSE))</f>
        <v>39.200979172160601</v>
      </c>
      <c r="G290">
        <f>IF(ISBLANK(HLOOKUP(G$1, m_preprocess!$1:$1048576, $D290, FALSE)), "", HLOOKUP(G$1, m_preprocess!$1:$1048576, $D290, FALSE))</f>
        <v>44.881469868047901</v>
      </c>
      <c r="H290">
        <f>IF(ISBLANK(HLOOKUP(H$1, m_preprocess!$1:$1048576, $D290, FALSE)), "", HLOOKUP(H$1, m_preprocess!$1:$1048576, $D290, FALSE))</f>
        <v>25778.284693920818</v>
      </c>
      <c r="I290">
        <f>IF(ISBLANK(HLOOKUP(I$1, m_preprocess!$1:$1048576, $D290, FALSE)), "", HLOOKUP(I$1, m_preprocess!$1:$1048576, $D290, FALSE))</f>
        <v>91789.228023451433</v>
      </c>
      <c r="J290">
        <f>IF(ISBLANK(HLOOKUP(J$1, m_preprocess!$1:$1048576, $D290, FALSE)), "", HLOOKUP(J$1, m_preprocess!$1:$1048576, $D290, FALSE))</f>
        <v>100.06322100995966</v>
      </c>
      <c r="K290">
        <f>IF(ISBLANK(HLOOKUP(K$1, m_preprocess!$1:$1048576, $D290, FALSE)), "", HLOOKUP(K$1, m_preprocess!$1:$1048576, $D290, FALSE))</f>
        <v>6656.6770950357668</v>
      </c>
      <c r="L290">
        <f>IF(ISBLANK(HLOOKUP(L$1, m_preprocess!$1:$1048576, $D290, FALSE)), "", HLOOKUP(L$1, m_preprocess!$1:$1048576, $D290, FALSE))</f>
        <v>3180.3212430968701</v>
      </c>
      <c r="M290">
        <f>IF(ISBLANK(HLOOKUP(M$1, m_preprocess!$1:$1048576, $D290, FALSE)), "", HLOOKUP(M$1, m_preprocess!$1:$1048576, $D290, FALSE))</f>
        <v>5663.8752057096617</v>
      </c>
      <c r="N290">
        <f>IF(ISBLANK(HLOOKUP(N$1, m_preprocess!$1:$1048576, $D290, FALSE)), "", HLOOKUP(N$1, m_preprocess!$1:$1048576, $D290, FALSE))</f>
        <v>1786.8512308782676</v>
      </c>
      <c r="O290">
        <f>IF(ISBLANK(HLOOKUP(O$1, m_preprocess!$1:$1048576, $D290, FALSE)), "", HLOOKUP(O$1, m_preprocess!$1:$1048576, $D290, FALSE))</f>
        <v>2934.8318473669638</v>
      </c>
      <c r="P290">
        <f>IF(ISBLANK(HLOOKUP(P$1, m_preprocess!$1:$1048576, $D290, FALSE)), "", HLOOKUP(P$1, m_preprocess!$1:$1048576, $D290, FALSE))</f>
        <v>1284.0553060570508</v>
      </c>
      <c r="Q290">
        <f>IF(ISBLANK(HLOOKUP(Q$1, m_preprocess!$1:$1048576, $D290, FALSE)), "", HLOOKUP(Q$1, m_preprocess!$1:$1048576, $D290, FALSE))</f>
        <v>6342</v>
      </c>
      <c r="R290">
        <f>IF(ISBLANK(HLOOKUP(R$1, m_preprocess!$1:$1048576, $D290, FALSE)), "", HLOOKUP(R$1, m_preprocess!$1:$1048576, $D290, FALSE))</f>
        <v>94.6718646870534</v>
      </c>
      <c r="S290">
        <f>IF(ISBLANK(HLOOKUP(S$1, m_preprocess!$1:$1048576, $D290, FALSE)), "", HLOOKUP(S$1, m_preprocess!$1:$1048576, $D290, FALSE))</f>
        <v>103.87166010738601</v>
      </c>
      <c r="T290">
        <f>IF(ISBLANK(HLOOKUP(T$1, m_preprocess!$1:$1048576, $D290, FALSE)), "", HLOOKUP(T$1, m_preprocess!$1:$1048576, $D290, FALSE))</f>
        <v>27308</v>
      </c>
      <c r="U290">
        <f>IF(ISBLANK(HLOOKUP(U$1, m_preprocess!$1:$1048576, $D290, FALSE)), "", HLOOKUP(U$1, m_preprocess!$1:$1048576, $D290, FALSE))</f>
        <v>100.493903645828</v>
      </c>
      <c r="V290">
        <f>IF(ISBLANK(HLOOKUP(V$1, m_preprocess!$1:$1048576, $D290, FALSE)), "", HLOOKUP(V$1, m_preprocess!$1:$1048576, $D290, FALSE))</f>
        <v>448.1</v>
      </c>
      <c r="W290">
        <f>IF(ISBLANK(HLOOKUP(W$1, m_preprocess!$1:$1048576, $D290, FALSE)), "", HLOOKUP(W$1, m_preprocess!$1:$1048576, $D290, FALSE))</f>
        <v>127477.0275845</v>
      </c>
      <c r="X290">
        <f>IF(ISBLANK(HLOOKUP(X$1, m_preprocess!$1:$1048576, $D290, FALSE)), "", HLOOKUP(X$1, m_preprocess!$1:$1048576, $D290, FALSE))</f>
        <v>98.548606942921126</v>
      </c>
      <c r="Y290" t="str">
        <f>IF(ISBLANK(HLOOKUP(Y$1, m_preprocess!$1:$1048576, $D290, FALSE)), "", HLOOKUP(Y$1, m_preprocess!$1:$1048576, $D290, FALSE))</f>
        <v/>
      </c>
      <c r="Z290">
        <f>IF(ISBLANK(HLOOKUP(Z$1, m_preprocess!$1:$1048576, $D290, FALSE)), "", HLOOKUP(Z$1, m_preprocess!$1:$1048576, $D290, FALSE))</f>
        <v>1425.1232660200201</v>
      </c>
      <c r="AA290">
        <f>IF(ISBLANK(HLOOKUP(AA$1, m_preprocess!$1:$1048576, $D290, FALSE)), "", HLOOKUP(AA$1, m_preprocess!$1:$1048576, $D290, FALSE))</f>
        <v>114.49103547515099</v>
      </c>
    </row>
    <row r="291" spans="1:27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97.796830925291601</v>
      </c>
      <c r="F291">
        <f>IF(ISBLANK(HLOOKUP(F$1, m_preprocess!$1:$1048576, $D291, FALSE)), "", HLOOKUP(F$1, m_preprocess!$1:$1048576, $D291, FALSE))</f>
        <v>36.983463934311203</v>
      </c>
      <c r="G291">
        <f>IF(ISBLANK(HLOOKUP(G$1, m_preprocess!$1:$1048576, $D291, FALSE)), "", HLOOKUP(G$1, m_preprocess!$1:$1048576, $D291, FALSE))</f>
        <v>45.984072302519799</v>
      </c>
      <c r="H291">
        <f>IF(ISBLANK(HLOOKUP(H$1, m_preprocess!$1:$1048576, $D291, FALSE)), "", HLOOKUP(H$1, m_preprocess!$1:$1048576, $D291, FALSE))</f>
        <v>25341.983832154081</v>
      </c>
      <c r="I291">
        <f>IF(ISBLANK(HLOOKUP(I$1, m_preprocess!$1:$1048576, $D291, FALSE)), "", HLOOKUP(I$1, m_preprocess!$1:$1048576, $D291, FALSE))</f>
        <v>90385.805930124581</v>
      </c>
      <c r="J291">
        <f>IF(ISBLANK(HLOOKUP(J$1, m_preprocess!$1:$1048576, $D291, FALSE)), "", HLOOKUP(J$1, m_preprocess!$1:$1048576, $D291, FALSE))</f>
        <v>97.793782172776375</v>
      </c>
      <c r="K291">
        <f>IF(ISBLANK(HLOOKUP(K$1, m_preprocess!$1:$1048576, $D291, FALSE)), "", HLOOKUP(K$1, m_preprocess!$1:$1048576, $D291, FALSE))</f>
        <v>5453.1471602306792</v>
      </c>
      <c r="L291">
        <f>IF(ISBLANK(HLOOKUP(L$1, m_preprocess!$1:$1048576, $D291, FALSE)), "", HLOOKUP(L$1, m_preprocess!$1:$1048576, $D291, FALSE))</f>
        <v>2641.1199310749821</v>
      </c>
      <c r="M291">
        <f>IF(ISBLANK(HLOOKUP(M$1, m_preprocess!$1:$1048576, $D291, FALSE)), "", HLOOKUP(M$1, m_preprocess!$1:$1048576, $D291, FALSE))</f>
        <v>5206.2582080522316</v>
      </c>
      <c r="N291">
        <f>IF(ISBLANK(HLOOKUP(N$1, m_preprocess!$1:$1048576, $D291, FALSE)), "", HLOOKUP(N$1, m_preprocess!$1:$1048576, $D291, FALSE))</f>
        <v>1758.5222092178174</v>
      </c>
      <c r="O291">
        <f>IF(ISBLANK(HLOOKUP(O$1, m_preprocess!$1:$1048576, $D291, FALSE)), "", HLOOKUP(O$1, m_preprocess!$1:$1048576, $D291, FALSE))</f>
        <v>2751.9214967144835</v>
      </c>
      <c r="P291">
        <f>IF(ISBLANK(HLOOKUP(P$1, m_preprocess!$1:$1048576, $D291, FALSE)), "", HLOOKUP(P$1, m_preprocess!$1:$1048576, $D291, FALSE))</f>
        <v>1005.2434632786225</v>
      </c>
      <c r="Q291">
        <f>IF(ISBLANK(HLOOKUP(Q$1, m_preprocess!$1:$1048576, $D291, FALSE)), "", HLOOKUP(Q$1, m_preprocess!$1:$1048576, $D291, FALSE))</f>
        <v>5701.5770160102102</v>
      </c>
      <c r="R291">
        <f>IF(ISBLANK(HLOOKUP(R$1, m_preprocess!$1:$1048576, $D291, FALSE)), "", HLOOKUP(R$1, m_preprocess!$1:$1048576, $D291, FALSE))</f>
        <v>87.560155547674597</v>
      </c>
      <c r="S291">
        <f>IF(ISBLANK(HLOOKUP(S$1, m_preprocess!$1:$1048576, $D291, FALSE)), "", HLOOKUP(S$1, m_preprocess!$1:$1048576, $D291, FALSE))</f>
        <v>99.210925671471301</v>
      </c>
      <c r="T291">
        <f>IF(ISBLANK(HLOOKUP(T$1, m_preprocess!$1:$1048576, $D291, FALSE)), "", HLOOKUP(T$1, m_preprocess!$1:$1048576, $D291, FALSE))</f>
        <v>23805</v>
      </c>
      <c r="U291">
        <f>IF(ISBLANK(HLOOKUP(U$1, m_preprocess!$1:$1048576, $D291, FALSE)), "", HLOOKUP(U$1, m_preprocess!$1:$1048576, $D291, FALSE))</f>
        <v>97.686942572206902</v>
      </c>
      <c r="V291">
        <f>IF(ISBLANK(HLOOKUP(V$1, m_preprocess!$1:$1048576, $D291, FALSE)), "", HLOOKUP(V$1, m_preprocess!$1:$1048576, $D291, FALSE))</f>
        <v>370.9</v>
      </c>
      <c r="W291">
        <f>IF(ISBLANK(HLOOKUP(W$1, m_preprocess!$1:$1048576, $D291, FALSE)), "", HLOOKUP(W$1, m_preprocess!$1:$1048576, $D291, FALSE))</f>
        <v>127773.74010261</v>
      </c>
      <c r="X291">
        <f>IF(ISBLANK(HLOOKUP(X$1, m_preprocess!$1:$1048576, $D291, FALSE)), "", HLOOKUP(X$1, m_preprocess!$1:$1048576, $D291, FALSE))</f>
        <v>99.990531102143933</v>
      </c>
      <c r="Y291" t="str">
        <f>IF(ISBLANK(HLOOKUP(Y$1, m_preprocess!$1:$1048576, $D291, FALSE)), "", HLOOKUP(Y$1, m_preprocess!$1:$1048576, $D291, FALSE))</f>
        <v/>
      </c>
      <c r="Z291">
        <f>IF(ISBLANK(HLOOKUP(Z$1, m_preprocess!$1:$1048576, $D291, FALSE)), "", HLOOKUP(Z$1, m_preprocess!$1:$1048576, $D291, FALSE))</f>
        <v>-1178.488654274594</v>
      </c>
      <c r="AA291">
        <f>IF(ISBLANK(HLOOKUP(AA$1, m_preprocess!$1:$1048576, $D291, FALSE)), "", HLOOKUP(AA$1, m_preprocess!$1:$1048576, $D291, FALSE))</f>
        <v>114.76494617828099</v>
      </c>
    </row>
    <row r="292" spans="1:27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110.59163700929</v>
      </c>
      <c r="F292">
        <f>IF(ISBLANK(HLOOKUP(F$1, m_preprocess!$1:$1048576, $D292, FALSE)), "", HLOOKUP(F$1, m_preprocess!$1:$1048576, $D292, FALSE))</f>
        <v>37.324060056974801</v>
      </c>
      <c r="G292">
        <f>IF(ISBLANK(HLOOKUP(G$1, m_preprocess!$1:$1048576, $D292, FALSE)), "", HLOOKUP(G$1, m_preprocess!$1:$1048576, $D292, FALSE))</f>
        <v>45.123846136212798</v>
      </c>
      <c r="H292">
        <f>IF(ISBLANK(HLOOKUP(H$1, m_preprocess!$1:$1048576, $D292, FALSE)), "", HLOOKUP(H$1, m_preprocess!$1:$1048576, $D292, FALSE))</f>
        <v>25230.595467661864</v>
      </c>
      <c r="I292">
        <f>IF(ISBLANK(HLOOKUP(I$1, m_preprocess!$1:$1048576, $D292, FALSE)), "", HLOOKUP(I$1, m_preprocess!$1:$1048576, $D292, FALSE))</f>
        <v>89851.964085998115</v>
      </c>
      <c r="J292">
        <f>IF(ISBLANK(HLOOKUP(J$1, m_preprocess!$1:$1048576, $D292, FALSE)), "", HLOOKUP(J$1, m_preprocess!$1:$1048576, $D292, FALSE))</f>
        <v>99.915131308157598</v>
      </c>
      <c r="K292">
        <f>IF(ISBLANK(HLOOKUP(K$1, m_preprocess!$1:$1048576, $D292, FALSE)), "", HLOOKUP(K$1, m_preprocess!$1:$1048576, $D292, FALSE))</f>
        <v>6495.1186141073022</v>
      </c>
      <c r="L292">
        <f>IF(ISBLANK(HLOOKUP(L$1, m_preprocess!$1:$1048576, $D292, FALSE)), "", HLOOKUP(L$1, m_preprocess!$1:$1048576, $D292, FALSE))</f>
        <v>3063.8831250552967</v>
      </c>
      <c r="M292">
        <f>IF(ISBLANK(HLOOKUP(M$1, m_preprocess!$1:$1048576, $D292, FALSE)), "", HLOOKUP(M$1, m_preprocess!$1:$1048576, $D292, FALSE))</f>
        <v>6129.6068891992009</v>
      </c>
      <c r="N292">
        <f>IF(ISBLANK(HLOOKUP(N$1, m_preprocess!$1:$1048576, $D292, FALSE)), "", HLOOKUP(N$1, m_preprocess!$1:$1048576, $D292, FALSE))</f>
        <v>2100.4734208362729</v>
      </c>
      <c r="O292">
        <f>IF(ISBLANK(HLOOKUP(O$1, m_preprocess!$1:$1048576, $D292, FALSE)), "", HLOOKUP(O$1, m_preprocess!$1:$1048576, $D292, FALSE))</f>
        <v>3171.0681894223044</v>
      </c>
      <c r="P292">
        <f>IF(ISBLANK(HLOOKUP(P$1, m_preprocess!$1:$1048576, $D292, FALSE)), "", HLOOKUP(P$1, m_preprocess!$1:$1048576, $D292, FALSE))</f>
        <v>1226.7491128209815</v>
      </c>
      <c r="Q292">
        <f>IF(ISBLANK(HLOOKUP(Q$1, m_preprocess!$1:$1048576, $D292, FALSE)), "", HLOOKUP(Q$1, m_preprocess!$1:$1048576, $D292, FALSE))</f>
        <v>6133.9333747819801</v>
      </c>
      <c r="R292">
        <f>IF(ISBLANK(HLOOKUP(R$1, m_preprocess!$1:$1048576, $D292, FALSE)), "", HLOOKUP(R$1, m_preprocess!$1:$1048576, $D292, FALSE))</f>
        <v>97.7652993961823</v>
      </c>
      <c r="S292">
        <f>IF(ISBLANK(HLOOKUP(S$1, m_preprocess!$1:$1048576, $D292, FALSE)), "", HLOOKUP(S$1, m_preprocess!$1:$1048576, $D292, FALSE))</f>
        <v>111.45477930057299</v>
      </c>
      <c r="T292">
        <f>IF(ISBLANK(HLOOKUP(T$1, m_preprocess!$1:$1048576, $D292, FALSE)), "", HLOOKUP(T$1, m_preprocess!$1:$1048576, $D292, FALSE))</f>
        <v>29639</v>
      </c>
      <c r="U292">
        <f>IF(ISBLANK(HLOOKUP(U$1, m_preprocess!$1:$1048576, $D292, FALSE)), "", HLOOKUP(U$1, m_preprocess!$1:$1048576, $D292, FALSE))</f>
        <v>106.30378524462</v>
      </c>
      <c r="V292">
        <f>IF(ISBLANK(HLOOKUP(V$1, m_preprocess!$1:$1048576, $D292, FALSE)), "", HLOOKUP(V$1, m_preprocess!$1:$1048576, $D292, FALSE))</f>
        <v>373.1</v>
      </c>
      <c r="W292">
        <f>IF(ISBLANK(HLOOKUP(W$1, m_preprocess!$1:$1048576, $D292, FALSE)), "", HLOOKUP(W$1, m_preprocess!$1:$1048576, $D292, FALSE))</f>
        <v>128181.82328241999</v>
      </c>
      <c r="X292">
        <f>IF(ISBLANK(HLOOKUP(X$1, m_preprocess!$1:$1048576, $D292, FALSE)), "", HLOOKUP(X$1, m_preprocess!$1:$1048576, $D292, FALSE))</f>
        <v>98.635695360909807</v>
      </c>
      <c r="Y292" t="str">
        <f>IF(ISBLANK(HLOOKUP(Y$1, m_preprocess!$1:$1048576, $D292, FALSE)), "", HLOOKUP(Y$1, m_preprocess!$1:$1048576, $D292, FALSE))</f>
        <v/>
      </c>
      <c r="Z292">
        <f>IF(ISBLANK(HLOOKUP(Z$1, m_preprocess!$1:$1048576, $D292, FALSE)), "", HLOOKUP(Z$1, m_preprocess!$1:$1048576, $D292, FALSE))</f>
        <v>296.53396950773094</v>
      </c>
      <c r="AA292">
        <f>IF(ISBLANK(HLOOKUP(AA$1, m_preprocess!$1:$1048576, $D292, FALSE)), "", HLOOKUP(AA$1, m_preprocess!$1:$1048576, $D292, FALSE))</f>
        <v>115.204270961125</v>
      </c>
    </row>
    <row r="293" spans="1:27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104.969227349376</v>
      </c>
      <c r="F293">
        <f>IF(ISBLANK(HLOOKUP(F$1, m_preprocess!$1:$1048576, $D293, FALSE)), "", HLOOKUP(F$1, m_preprocess!$1:$1048576, $D293, FALSE))</f>
        <v>40.073681374694203</v>
      </c>
      <c r="G293">
        <f>IF(ISBLANK(HLOOKUP(G$1, m_preprocess!$1:$1048576, $D293, FALSE)), "", HLOOKUP(G$1, m_preprocess!$1:$1048576, $D293, FALSE))</f>
        <v>44.110788835588302</v>
      </c>
      <c r="H293">
        <f>IF(ISBLANK(HLOOKUP(H$1, m_preprocess!$1:$1048576, $D293, FALSE)), "", HLOOKUP(H$1, m_preprocess!$1:$1048576, $D293, FALSE))</f>
        <v>25860.492219203672</v>
      </c>
      <c r="I293">
        <f>IF(ISBLANK(HLOOKUP(I$1, m_preprocess!$1:$1048576, $D293, FALSE)), "", HLOOKUP(I$1, m_preprocess!$1:$1048576, $D293, FALSE))</f>
        <v>91602.581300541424</v>
      </c>
      <c r="J293">
        <f>IF(ISBLANK(HLOOKUP(J$1, m_preprocess!$1:$1048576, $D293, FALSE)), "", HLOOKUP(J$1, m_preprocess!$1:$1048576, $D293, FALSE))</f>
        <v>100.03665897261824</v>
      </c>
      <c r="K293">
        <f>IF(ISBLANK(HLOOKUP(K$1, m_preprocess!$1:$1048576, $D293, FALSE)), "", HLOOKUP(K$1, m_preprocess!$1:$1048576, $D293, FALSE))</f>
        <v>6001.9781910583088</v>
      </c>
      <c r="L293">
        <f>IF(ISBLANK(HLOOKUP(L$1, m_preprocess!$1:$1048576, $D293, FALSE)), "", HLOOKUP(L$1, m_preprocess!$1:$1048576, $D293, FALSE))</f>
        <v>3023.3468463066347</v>
      </c>
      <c r="M293">
        <f>IF(ISBLANK(HLOOKUP(M$1, m_preprocess!$1:$1048576, $D293, FALSE)), "", HLOOKUP(M$1, m_preprocess!$1:$1048576, $D293, FALSE))</f>
        <v>5228.4888927370394</v>
      </c>
      <c r="N293">
        <f>IF(ISBLANK(HLOOKUP(N$1, m_preprocess!$1:$1048576, $D293, FALSE)), "", HLOOKUP(N$1, m_preprocess!$1:$1048576, $D293, FALSE))</f>
        <v>1733.6387932015477</v>
      </c>
      <c r="O293">
        <f>IF(ISBLANK(HLOOKUP(O$1, m_preprocess!$1:$1048576, $D293, FALSE)), "", HLOOKUP(O$1, m_preprocess!$1:$1048576, $D293, FALSE))</f>
        <v>2696.6107887723615</v>
      </c>
      <c r="P293">
        <f>IF(ISBLANK(HLOOKUP(P$1, m_preprocess!$1:$1048576, $D293, FALSE)), "", HLOOKUP(P$1, m_preprocess!$1:$1048576, $D293, FALSE))</f>
        <v>1115.1523995522939</v>
      </c>
      <c r="Q293">
        <f>IF(ISBLANK(HLOOKUP(Q$1, m_preprocess!$1:$1048576, $D293, FALSE)), "", HLOOKUP(Q$1, m_preprocess!$1:$1048576, $D293, FALSE))</f>
        <v>5792.8582646160803</v>
      </c>
      <c r="R293">
        <f>IF(ISBLANK(HLOOKUP(R$1, m_preprocess!$1:$1048576, $D293, FALSE)), "", HLOOKUP(R$1, m_preprocess!$1:$1048576, $D293, FALSE))</f>
        <v>93.079779900988896</v>
      </c>
      <c r="S293">
        <f>IF(ISBLANK(HLOOKUP(S$1, m_preprocess!$1:$1048576, $D293, FALSE)), "", HLOOKUP(S$1, m_preprocess!$1:$1048576, $D293, FALSE))</f>
        <v>103.207220944266</v>
      </c>
      <c r="T293">
        <f>IF(ISBLANK(HLOOKUP(T$1, m_preprocess!$1:$1048576, $D293, FALSE)), "", HLOOKUP(T$1, m_preprocess!$1:$1048576, $D293, FALSE))</f>
        <v>24675</v>
      </c>
      <c r="U293">
        <f>IF(ISBLANK(HLOOKUP(U$1, m_preprocess!$1:$1048576, $D293, FALSE)), "", HLOOKUP(U$1, m_preprocess!$1:$1048576, $D293, FALSE))</f>
        <v>105.835289703512</v>
      </c>
      <c r="V293">
        <f>IF(ISBLANK(HLOOKUP(V$1, m_preprocess!$1:$1048576, $D293, FALSE)), "", HLOOKUP(V$1, m_preprocess!$1:$1048576, $D293, FALSE))</f>
        <v>420.1</v>
      </c>
      <c r="W293">
        <f>IF(ISBLANK(HLOOKUP(W$1, m_preprocess!$1:$1048576, $D293, FALSE)), "", HLOOKUP(W$1, m_preprocess!$1:$1048576, $D293, FALSE))</f>
        <v>129259.60707708</v>
      </c>
      <c r="X293">
        <f>IF(ISBLANK(HLOOKUP(X$1, m_preprocess!$1:$1048576, $D293, FALSE)), "", HLOOKUP(X$1, m_preprocess!$1:$1048576, $D293, FALSE))</f>
        <v>97.287214386725893</v>
      </c>
      <c r="Y293" t="str">
        <f>IF(ISBLANK(HLOOKUP(Y$1, m_preprocess!$1:$1048576, $D293, FALSE)), "", HLOOKUP(Y$1, m_preprocess!$1:$1048576, $D293, FALSE))</f>
        <v/>
      </c>
      <c r="Z293">
        <f>IF(ISBLANK(HLOOKUP(Z$1, m_preprocess!$1:$1048576, $D293, FALSE)), "", HLOOKUP(Z$1, m_preprocess!$1:$1048576, $D293, FALSE))</f>
        <v>-389.07310728673298</v>
      </c>
      <c r="AA293">
        <f>IF(ISBLANK(HLOOKUP(AA$1, m_preprocess!$1:$1048576, $D293, FALSE)), "", HLOOKUP(AA$1, m_preprocess!$1:$1048576, $D293, FALSE))</f>
        <v>115.48002702061601</v>
      </c>
    </row>
    <row r="294" spans="1:27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107.682641443146</v>
      </c>
      <c r="F294">
        <f>IF(ISBLANK(HLOOKUP(F$1, m_preprocess!$1:$1048576, $D294, FALSE)), "", HLOOKUP(F$1, m_preprocess!$1:$1048576, $D294, FALSE))</f>
        <v>40.562763875870502</v>
      </c>
      <c r="G294">
        <f>IF(ISBLANK(HLOOKUP(G$1, m_preprocess!$1:$1048576, $D294, FALSE)), "", HLOOKUP(G$1, m_preprocess!$1:$1048576, $D294, FALSE))</f>
        <v>44.927816016187101</v>
      </c>
      <c r="H294">
        <f>IF(ISBLANK(HLOOKUP(H$1, m_preprocess!$1:$1048576, $D294, FALSE)), "", HLOOKUP(H$1, m_preprocess!$1:$1048576, $D294, FALSE))</f>
        <v>26063.070188927333</v>
      </c>
      <c r="I294">
        <f>IF(ISBLANK(HLOOKUP(I$1, m_preprocess!$1:$1048576, $D294, FALSE)), "", HLOOKUP(I$1, m_preprocess!$1:$1048576, $D294, FALSE))</f>
        <v>91755.955352836638</v>
      </c>
      <c r="J294">
        <f>IF(ISBLANK(HLOOKUP(J$1, m_preprocess!$1:$1048576, $D294, FALSE)), "", HLOOKUP(J$1, m_preprocess!$1:$1048576, $D294, FALSE))</f>
        <v>102.42137480601497</v>
      </c>
      <c r="K294">
        <f>IF(ISBLANK(HLOOKUP(K$1, m_preprocess!$1:$1048576, $D294, FALSE)), "", HLOOKUP(K$1, m_preprocess!$1:$1048576, $D294, FALSE))</f>
        <v>6796.6524227859054</v>
      </c>
      <c r="L294">
        <f>IF(ISBLANK(HLOOKUP(L$1, m_preprocess!$1:$1048576, $D294, FALSE)), "", HLOOKUP(L$1, m_preprocess!$1:$1048576, $D294, FALSE))</f>
        <v>3466.9092733708153</v>
      </c>
      <c r="M294">
        <f>IF(ISBLANK(HLOOKUP(M$1, m_preprocess!$1:$1048576, $D294, FALSE)), "", HLOOKUP(M$1, m_preprocess!$1:$1048576, $D294, FALSE))</f>
        <v>5659.5477259279605</v>
      </c>
      <c r="N294">
        <f>IF(ISBLANK(HLOOKUP(N$1, m_preprocess!$1:$1048576, $D294, FALSE)), "", HLOOKUP(N$1, m_preprocess!$1:$1048576, $D294, FALSE))</f>
        <v>1989.0732917548776</v>
      </c>
      <c r="O294">
        <f>IF(ISBLANK(HLOOKUP(O$1, m_preprocess!$1:$1048576, $D294, FALSE)), "", HLOOKUP(O$1, m_preprocess!$1:$1048576, $D294, FALSE))</f>
        <v>2944.0571906689074</v>
      </c>
      <c r="P294">
        <f>IF(ISBLANK(HLOOKUP(P$1, m_preprocess!$1:$1048576, $D294, FALSE)), "", HLOOKUP(P$1, m_preprocess!$1:$1048576, $D294, FALSE))</f>
        <v>1077.4091789210038</v>
      </c>
      <c r="Q294">
        <f>IF(ISBLANK(HLOOKUP(Q$1, m_preprocess!$1:$1048576, $D294, FALSE)), "", HLOOKUP(Q$1, m_preprocess!$1:$1048576, $D294, FALSE))</f>
        <v>6293.6</v>
      </c>
      <c r="R294">
        <f>IF(ISBLANK(HLOOKUP(R$1, m_preprocess!$1:$1048576, $D294, FALSE)), "", HLOOKUP(R$1, m_preprocess!$1:$1048576, $D294, FALSE))</f>
        <v>100.323616825396</v>
      </c>
      <c r="S294">
        <f>IF(ISBLANK(HLOOKUP(S$1, m_preprocess!$1:$1048576, $D294, FALSE)), "", HLOOKUP(S$1, m_preprocess!$1:$1048576, $D294, FALSE))</f>
        <v>109.91371506070401</v>
      </c>
      <c r="T294">
        <f>IF(ISBLANK(HLOOKUP(T$1, m_preprocess!$1:$1048576, $D294, FALSE)), "", HLOOKUP(T$1, m_preprocess!$1:$1048576, $D294, FALSE))</f>
        <v>29910</v>
      </c>
      <c r="U294">
        <f>IF(ISBLANK(HLOOKUP(U$1, m_preprocess!$1:$1048576, $D294, FALSE)), "", HLOOKUP(U$1, m_preprocess!$1:$1048576, $D294, FALSE))</f>
        <v>99.063281477234796</v>
      </c>
      <c r="V294">
        <f>IF(ISBLANK(HLOOKUP(V$1, m_preprocess!$1:$1048576, $D294, FALSE)), "", HLOOKUP(V$1, m_preprocess!$1:$1048576, $D294, FALSE))</f>
        <v>466</v>
      </c>
      <c r="W294">
        <f>IF(ISBLANK(HLOOKUP(W$1, m_preprocess!$1:$1048576, $D294, FALSE)), "", HLOOKUP(W$1, m_preprocess!$1:$1048576, $D294, FALSE))</f>
        <v>128682.26926994001</v>
      </c>
      <c r="X294">
        <f>IF(ISBLANK(HLOOKUP(X$1, m_preprocess!$1:$1048576, $D294, FALSE)), "", HLOOKUP(X$1, m_preprocess!$1:$1048576, $D294, FALSE))</f>
        <v>97.21534694734251</v>
      </c>
      <c r="Y294" t="str">
        <f>IF(ISBLANK(HLOOKUP(Y$1, m_preprocess!$1:$1048576, $D294, FALSE)), "", HLOOKUP(Y$1, m_preprocess!$1:$1048576, $D294, FALSE))</f>
        <v/>
      </c>
      <c r="Z294" t="str">
        <f>IF(ISBLANK(HLOOKUP(Z$1, m_preprocess!$1:$1048576, $D294, FALSE)), "", HLOOKUP(Z$1, m_preprocess!$1:$1048576, $D294, FALSE))</f>
        <v/>
      </c>
      <c r="AA294">
        <f>IF(ISBLANK(HLOOKUP(AA$1, m_preprocess!$1:$1048576, $D294, FALSE)), "", HLOOKUP(AA$1, m_preprocess!$1:$1048576, $D294, FALSE))</f>
        <v>115.62622637303301</v>
      </c>
    </row>
    <row r="295" spans="1:27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105.77079971188699</v>
      </c>
      <c r="F295">
        <f>IF(ISBLANK(HLOOKUP(F$1, m_preprocess!$1:$1048576, $D295, FALSE)), "", HLOOKUP(F$1, m_preprocess!$1:$1048576, $D295, FALSE))</f>
        <v>40.812873517136097</v>
      </c>
      <c r="G295">
        <f>IF(ISBLANK(HLOOKUP(G$1, m_preprocess!$1:$1048576, $D295, FALSE)), "", HLOOKUP(G$1, m_preprocess!$1:$1048576, $D295, FALSE))</f>
        <v>43.2</v>
      </c>
      <c r="H295">
        <f>IF(ISBLANK(HLOOKUP(H$1, m_preprocess!$1:$1048576, $D295, FALSE)), "", HLOOKUP(H$1, m_preprocess!$1:$1048576, $D295, FALSE))</f>
        <v>26581.579141425278</v>
      </c>
      <c r="I295">
        <f>IF(ISBLANK(HLOOKUP(I$1, m_preprocess!$1:$1048576, $D295, FALSE)), "", HLOOKUP(I$1, m_preprocess!$1:$1048576, $D295, FALSE))</f>
        <v>93558.868594404063</v>
      </c>
      <c r="J295">
        <f>IF(ISBLANK(HLOOKUP(J$1, m_preprocess!$1:$1048576, $D295, FALSE)), "", HLOOKUP(J$1, m_preprocess!$1:$1048576, $D295, FALSE))</f>
        <v>102.51839315072098</v>
      </c>
      <c r="K295">
        <f>IF(ISBLANK(HLOOKUP(K$1, m_preprocess!$1:$1048576, $D295, FALSE)), "", HLOOKUP(K$1, m_preprocess!$1:$1048576, $D295, FALSE))</f>
        <v>6356.1573196516292</v>
      </c>
      <c r="L295">
        <f>IF(ISBLANK(HLOOKUP(L$1, m_preprocess!$1:$1048576, $D295, FALSE)), "", HLOOKUP(L$1, m_preprocess!$1:$1048576, $D295, FALSE))</f>
        <v>3562.5572674393643</v>
      </c>
      <c r="M295">
        <f>IF(ISBLANK(HLOOKUP(M$1, m_preprocess!$1:$1048576, $D295, FALSE)), "", HLOOKUP(M$1, m_preprocess!$1:$1048576, $D295, FALSE))</f>
        <v>6193.0701124197421</v>
      </c>
      <c r="N295">
        <f>IF(ISBLANK(HLOOKUP(N$1, m_preprocess!$1:$1048576, $D295, FALSE)), "", HLOOKUP(N$1, m_preprocess!$1:$1048576, $D295, FALSE))</f>
        <v>2094.3519120987312</v>
      </c>
      <c r="O295">
        <f>IF(ISBLANK(HLOOKUP(O$1, m_preprocess!$1:$1048576, $D295, FALSE)), "", HLOOKUP(O$1, m_preprocess!$1:$1048576, $D295, FALSE))</f>
        <v>3196.2151253894763</v>
      </c>
      <c r="P295">
        <f>IF(ISBLANK(HLOOKUP(P$1, m_preprocess!$1:$1048576, $D295, FALSE)), "", HLOOKUP(P$1, m_preprocess!$1:$1048576, $D295, FALSE))</f>
        <v>1281.7375393705972</v>
      </c>
      <c r="Q295">
        <f>IF(ISBLANK(HLOOKUP(Q$1, m_preprocess!$1:$1048576, $D295, FALSE)), "", HLOOKUP(Q$1, m_preprocess!$1:$1048576, $D295, FALSE))</f>
        <v>6208</v>
      </c>
      <c r="R295">
        <f>IF(ISBLANK(HLOOKUP(R$1, m_preprocess!$1:$1048576, $D295, FALSE)), "", HLOOKUP(R$1, m_preprocess!$1:$1048576, $D295, FALSE))</f>
        <v>96.191186858401096</v>
      </c>
      <c r="S295">
        <f>IF(ISBLANK(HLOOKUP(S$1, m_preprocess!$1:$1048576, $D295, FALSE)), "", HLOOKUP(S$1, m_preprocess!$1:$1048576, $D295, FALSE))</f>
        <v>103.279722228141</v>
      </c>
      <c r="T295">
        <f>IF(ISBLANK(HLOOKUP(T$1, m_preprocess!$1:$1048576, $D295, FALSE)), "", HLOOKUP(T$1, m_preprocess!$1:$1048576, $D295, FALSE))</f>
        <v>27326</v>
      </c>
      <c r="U295">
        <f>IF(ISBLANK(HLOOKUP(U$1, m_preprocess!$1:$1048576, $D295, FALSE)), "", HLOOKUP(U$1, m_preprocess!$1:$1048576, $D295, FALSE))</f>
        <v>99.530297220387993</v>
      </c>
      <c r="V295">
        <f>IF(ISBLANK(HLOOKUP(V$1, m_preprocess!$1:$1048576, $D295, FALSE)), "", HLOOKUP(V$1, m_preprocess!$1:$1048576, $D295, FALSE))</f>
        <v>443.8</v>
      </c>
      <c r="W295">
        <f>IF(ISBLANK(HLOOKUP(W$1, m_preprocess!$1:$1048576, $D295, FALSE)), "", HLOOKUP(W$1, m_preprocess!$1:$1048576, $D295, FALSE))</f>
        <v>129469.62407228</v>
      </c>
      <c r="X295">
        <f>IF(ISBLANK(HLOOKUP(X$1, m_preprocess!$1:$1048576, $D295, FALSE)), "", HLOOKUP(X$1, m_preprocess!$1:$1048576, $D295, FALSE))</f>
        <v>98.770239742905417</v>
      </c>
      <c r="Y295" t="str">
        <f>IF(ISBLANK(HLOOKUP(Y$1, m_preprocess!$1:$1048576, $D295, FALSE)), "", HLOOKUP(Y$1, m_preprocess!$1:$1048576, $D295, FALSE))</f>
        <v/>
      </c>
      <c r="Z295" t="str">
        <f>IF(ISBLANK(HLOOKUP(Z$1, m_preprocess!$1:$1048576, $D295, FALSE)), "", HLOOKUP(Z$1, m_preprocess!$1:$1048576, $D295, FALSE))</f>
        <v/>
      </c>
      <c r="AA295">
        <f>IF(ISBLANK(HLOOKUP(AA$1, m_preprocess!$1:$1048576, $D295, FALSE)), "", HLOOKUP(AA$1, m_preprocess!$1:$1048576, $D295, FALSE))</f>
        <v>115.175604676142</v>
      </c>
    </row>
    <row r="296" spans="1:27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106.391897579709</v>
      </c>
      <c r="F296">
        <f>IF(ISBLANK(HLOOKUP(F$1, m_preprocess!$1:$1048576, $D296, FALSE)), "", HLOOKUP(F$1, m_preprocess!$1:$1048576, $D296, FALSE))</f>
        <v>41.048928057400197</v>
      </c>
      <c r="G296">
        <f>IF(ISBLANK(HLOOKUP(G$1, m_preprocess!$1:$1048576, $D296, FALSE)), "", HLOOKUP(G$1, m_preprocess!$1:$1048576, $D296, FALSE))</f>
        <v>42.412832397202699</v>
      </c>
      <c r="H296">
        <f>IF(ISBLANK(HLOOKUP(H$1, m_preprocess!$1:$1048576, $D296, FALSE)), "", HLOOKUP(H$1, m_preprocess!$1:$1048576, $D296, FALSE))</f>
        <v>26035.100645508384</v>
      </c>
      <c r="I296">
        <f>IF(ISBLANK(HLOOKUP(I$1, m_preprocess!$1:$1048576, $D296, FALSE)), "", HLOOKUP(I$1, m_preprocess!$1:$1048576, $D296, FALSE))</f>
        <v>93650.443257039893</v>
      </c>
      <c r="J296" t="str">
        <f>IF(ISBLANK(HLOOKUP(J$1, m_preprocess!$1:$1048576, $D296, FALSE)), "", HLOOKUP(J$1, m_preprocess!$1:$1048576, $D296, FALSE))</f>
        <v/>
      </c>
      <c r="K296">
        <f>IF(ISBLANK(HLOOKUP(K$1, m_preprocess!$1:$1048576, $D296, FALSE)), "", HLOOKUP(K$1, m_preprocess!$1:$1048576, $D296, FALSE))</f>
        <v>5901.0127408507533</v>
      </c>
      <c r="L296">
        <f>IF(ISBLANK(HLOOKUP(L$1, m_preprocess!$1:$1048576, $D296, FALSE)), "", HLOOKUP(L$1, m_preprocess!$1:$1048576, $D296, FALSE))</f>
        <v>3050.2644345234703</v>
      </c>
      <c r="M296">
        <f>IF(ISBLANK(HLOOKUP(M$1, m_preprocess!$1:$1048576, $D296, FALSE)), "", HLOOKUP(M$1, m_preprocess!$1:$1048576, $D296, FALSE))</f>
        <v>5919.3317484948548</v>
      </c>
      <c r="N296">
        <f>IF(ISBLANK(HLOOKUP(N$1, m_preprocess!$1:$1048576, $D296, FALSE)), "", HLOOKUP(N$1, m_preprocess!$1:$1048576, $D296, FALSE))</f>
        <v>2093.7758679385779</v>
      </c>
      <c r="O296">
        <f>IF(ISBLANK(HLOOKUP(O$1, m_preprocess!$1:$1048576, $D296, FALSE)), "", HLOOKUP(O$1, m_preprocess!$1:$1048576, $D296, FALSE))</f>
        <v>2950.5376928813562</v>
      </c>
      <c r="P296">
        <f>IF(ISBLANK(HLOOKUP(P$1, m_preprocess!$1:$1048576, $D296, FALSE)), "", HLOOKUP(P$1, m_preprocess!$1:$1048576, $D296, FALSE))</f>
        <v>1236.5828906525333</v>
      </c>
      <c r="Q296">
        <f>IF(ISBLANK(HLOOKUP(Q$1, m_preprocess!$1:$1048576, $D296, FALSE)), "", HLOOKUP(Q$1, m_preprocess!$1:$1048576, $D296, FALSE))</f>
        <v>6397.3</v>
      </c>
      <c r="R296">
        <f>IF(ISBLANK(HLOOKUP(R$1, m_preprocess!$1:$1048576, $D296, FALSE)), "", HLOOKUP(R$1, m_preprocess!$1:$1048576, $D296, FALSE))</f>
        <v>99.472765912301</v>
      </c>
      <c r="S296">
        <f>IF(ISBLANK(HLOOKUP(S$1, m_preprocess!$1:$1048576, $D296, FALSE)), "", HLOOKUP(S$1, m_preprocess!$1:$1048576, $D296, FALSE))</f>
        <v>106.341495080447</v>
      </c>
      <c r="T296">
        <f>IF(ISBLANK(HLOOKUP(T$1, m_preprocess!$1:$1048576, $D296, FALSE)), "", HLOOKUP(T$1, m_preprocess!$1:$1048576, $D296, FALSE))</f>
        <v>28092</v>
      </c>
      <c r="U296">
        <f>IF(ISBLANK(HLOOKUP(U$1, m_preprocess!$1:$1048576, $D296, FALSE)), "", HLOOKUP(U$1, m_preprocess!$1:$1048576, $D296, FALSE))</f>
        <v>103.697018093643</v>
      </c>
      <c r="V296">
        <f>IF(ISBLANK(HLOOKUP(V$1, m_preprocess!$1:$1048576, $D296, FALSE)), "", HLOOKUP(V$1, m_preprocess!$1:$1048576, $D296, FALSE))</f>
        <v>467.7</v>
      </c>
      <c r="W296">
        <f>IF(ISBLANK(HLOOKUP(W$1, m_preprocess!$1:$1048576, $D296, FALSE)), "", HLOOKUP(W$1, m_preprocess!$1:$1048576, $D296, FALSE))</f>
        <v>129105.05200538</v>
      </c>
      <c r="X296">
        <f>IF(ISBLANK(HLOOKUP(X$1, m_preprocess!$1:$1048576, $D296, FALSE)), "", HLOOKUP(X$1, m_preprocess!$1:$1048576, $D296, FALSE))</f>
        <v>104.94722474110623</v>
      </c>
      <c r="Y296" t="str">
        <f>IF(ISBLANK(HLOOKUP(Y$1, m_preprocess!$1:$1048576, $D296, FALSE)), "", HLOOKUP(Y$1, m_preprocess!$1:$1048576, $D296, FALSE))</f>
        <v/>
      </c>
      <c r="Z296" t="str">
        <f>IF(ISBLANK(HLOOKUP(Z$1, m_preprocess!$1:$1048576, $D296, FALSE)), "", HLOOKUP(Z$1, m_preprocess!$1:$1048576, $D296, FALSE))</f>
        <v/>
      </c>
      <c r="AA296">
        <f>IF(ISBLANK(HLOOKUP(AA$1, m_preprocess!$1:$1048576, $D296, FALSE)), "", HLOOKUP(AA$1, m_preprocess!$1:$1048576, $D296, FALSE))</f>
        <v>115.453436717103</v>
      </c>
    </row>
    <row r="297" spans="1:27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107.07030478746</v>
      </c>
      <c r="F297">
        <f>IF(ISBLANK(HLOOKUP(F$1, m_preprocess!$1:$1048576, $D297, FALSE)), "", HLOOKUP(F$1, m_preprocess!$1:$1048576, $D297, FALSE))</f>
        <v>41.129095433690097</v>
      </c>
      <c r="G297">
        <f>IF(ISBLANK(HLOOKUP(G$1, m_preprocess!$1:$1048576, $D297, FALSE)), "", HLOOKUP(G$1, m_preprocess!$1:$1048576, $D297, FALSE))</f>
        <v>43.168221589815197</v>
      </c>
      <c r="H297">
        <f>IF(ISBLANK(HLOOKUP(H$1, m_preprocess!$1:$1048576, $D297, FALSE)), "", HLOOKUP(H$1, m_preprocess!$1:$1048576, $D297, FALSE))</f>
        <v>25874.263203677867</v>
      </c>
      <c r="I297">
        <f>IF(ISBLANK(HLOOKUP(I$1, m_preprocess!$1:$1048576, $D297, FALSE)), "", HLOOKUP(I$1, m_preprocess!$1:$1048576, $D297, FALSE))</f>
        <v>93949.152097408689</v>
      </c>
      <c r="J297" t="str">
        <f>IF(ISBLANK(HLOOKUP(J$1, m_preprocess!$1:$1048576, $D297, FALSE)), "", HLOOKUP(J$1, m_preprocess!$1:$1048576, $D297, FALSE))</f>
        <v/>
      </c>
      <c r="K297">
        <f>IF(ISBLANK(HLOOKUP(K$1, m_preprocess!$1:$1048576, $D297, FALSE)), "", HLOOKUP(K$1, m_preprocess!$1:$1048576, $D297, FALSE))</f>
        <v>6892.5503441840237</v>
      </c>
      <c r="L297">
        <f>IF(ISBLANK(HLOOKUP(L$1, m_preprocess!$1:$1048576, $D297, FALSE)), "", HLOOKUP(L$1, m_preprocess!$1:$1048576, $D297, FALSE))</f>
        <v>3733.1330654727167</v>
      </c>
      <c r="M297">
        <f>IF(ISBLANK(HLOOKUP(M$1, m_preprocess!$1:$1048576, $D297, FALSE)), "", HLOOKUP(M$1, m_preprocess!$1:$1048576, $D297, FALSE))</f>
        <v>6525.3220336925751</v>
      </c>
      <c r="N297">
        <f>IF(ISBLANK(HLOOKUP(N$1, m_preprocess!$1:$1048576, $D297, FALSE)), "", HLOOKUP(N$1, m_preprocess!$1:$1048576, $D297, FALSE))</f>
        <v>2248.6677990738817</v>
      </c>
      <c r="O297">
        <f>IF(ISBLANK(HLOOKUP(O$1, m_preprocess!$1:$1048576, $D297, FALSE)), "", HLOOKUP(O$1, m_preprocess!$1:$1048576, $D297, FALSE))</f>
        <v>3386.4990590321495</v>
      </c>
      <c r="P297">
        <f>IF(ISBLANK(HLOOKUP(P$1, m_preprocess!$1:$1048576, $D297, FALSE)), "", HLOOKUP(P$1, m_preprocess!$1:$1048576, $D297, FALSE))</f>
        <v>1321.2412384328431</v>
      </c>
      <c r="Q297" t="str">
        <f>IF(ISBLANK(HLOOKUP(Q$1, m_preprocess!$1:$1048576, $D297, FALSE)), "", HLOOKUP(Q$1, m_preprocess!$1:$1048576, $D297, FALSE))</f>
        <v/>
      </c>
      <c r="R297" t="str">
        <f>IF(ISBLANK(HLOOKUP(R$1, m_preprocess!$1:$1048576, $D297, FALSE)), "", HLOOKUP(R$1, m_preprocess!$1:$1048576, $D297, FALSE))</f>
        <v/>
      </c>
      <c r="S297" t="str">
        <f>IF(ISBLANK(HLOOKUP(S$1, m_preprocess!$1:$1048576, $D297, FALSE)), "", HLOOKUP(S$1, m_preprocess!$1:$1048576, $D297, FALSE))</f>
        <v/>
      </c>
      <c r="T297">
        <f>IF(ISBLANK(HLOOKUP(T$1, m_preprocess!$1:$1048576, $D297, FALSE)), "", HLOOKUP(T$1, m_preprocess!$1:$1048576, $D297, FALSE))</f>
        <v>35354</v>
      </c>
      <c r="U297" t="str">
        <f>IF(ISBLANK(HLOOKUP(U$1, m_preprocess!$1:$1048576, $D297, FALSE)), "", HLOOKUP(U$1, m_preprocess!$1:$1048576, $D297, FALSE))</f>
        <v/>
      </c>
      <c r="V297" t="str">
        <f>IF(ISBLANK(HLOOKUP(V$1, m_preprocess!$1:$1048576, $D297, FALSE)), "", HLOOKUP(V$1, m_preprocess!$1:$1048576, $D297, FALSE))</f>
        <v/>
      </c>
      <c r="W297">
        <f>IF(ISBLANK(HLOOKUP(W$1, m_preprocess!$1:$1048576, $D297, FALSE)), "", HLOOKUP(W$1, m_preprocess!$1:$1048576, $D297, FALSE))</f>
        <v>129156.10464252</v>
      </c>
      <c r="X297">
        <f>IF(ISBLANK(HLOOKUP(X$1, m_preprocess!$1:$1048576, $D297, FALSE)), "", HLOOKUP(X$1, m_preprocess!$1:$1048576, $D297, FALSE))</f>
        <v>104.94722474110623</v>
      </c>
      <c r="Y297" t="str">
        <f>IF(ISBLANK(HLOOKUP(Y$1, m_preprocess!$1:$1048576, $D297, FALSE)), "", HLOOKUP(Y$1, m_preprocess!$1:$1048576, $D297, FALSE))</f>
        <v/>
      </c>
      <c r="Z297" t="str">
        <f>IF(ISBLANK(HLOOKUP(Z$1, m_preprocess!$1:$1048576, $D297, FALSE)), "", HLOOKUP(Z$1, m_preprocess!$1:$1048576, $D297, FALSE))</f>
        <v/>
      </c>
      <c r="AA297">
        <f>IF(ISBLANK(HLOOKUP(AA$1, m_preprocess!$1:$1048576, $D297, FALSE)), "", HLOOKUP(AA$1, m_preprocess!$1:$1048576, $D297, FALSE))</f>
        <v>115.686794384225</v>
      </c>
    </row>
    <row r="298" spans="1:27">
      <c r="A298" s="38">
        <v>42979</v>
      </c>
      <c r="B298">
        <v>2017</v>
      </c>
      <c r="C298">
        <v>9</v>
      </c>
      <c r="D298">
        <v>298</v>
      </c>
      <c r="E298" t="str">
        <f>IF(ISBLANK(HLOOKUP(E$1, m_preprocess!$1:$1048576, $D298, FALSE)), "", HLOOKUP(E$1, m_preprocess!$1:$1048576, $D298, FALSE))</f>
        <v/>
      </c>
      <c r="F298" t="str">
        <f>IF(ISBLANK(HLOOKUP(F$1, m_preprocess!$1:$1048576, $D298, FALSE)), "", HLOOKUP(F$1, m_preprocess!$1:$1048576, $D298, FALSE))</f>
        <v/>
      </c>
      <c r="G298" t="str">
        <f>IF(ISBLANK(HLOOKUP(G$1, m_preprocess!$1:$1048576, $D298, FALSE)), "", HLOOKUP(G$1, m_preprocess!$1:$1048576, $D298, FALSE))</f>
        <v/>
      </c>
      <c r="H298" t="str">
        <f>IF(ISBLANK(HLOOKUP(H$1, m_preprocess!$1:$1048576, $D298, FALSE)), "", HLOOKUP(H$1, m_preprocess!$1:$1048576, $D298, FALSE))</f>
        <v/>
      </c>
      <c r="I298" t="str">
        <f>IF(ISBLANK(HLOOKUP(I$1, m_preprocess!$1:$1048576, $D298, FALSE)), "", HLOOKUP(I$1, m_preprocess!$1:$1048576, $D298, FALSE))</f>
        <v/>
      </c>
      <c r="J298" t="str">
        <f>IF(ISBLANK(HLOOKUP(J$1, m_preprocess!$1:$1048576, $D298, FALSE)), "", HLOOKUP(J$1, m_preprocess!$1:$1048576, $D298, FALSE))</f>
        <v/>
      </c>
      <c r="K298" t="str">
        <f>IF(ISBLANK(HLOOKUP(K$1, m_preprocess!$1:$1048576, $D298, FALSE)), "", HLOOKUP(K$1, m_preprocess!$1:$1048576, $D298, FALSE))</f>
        <v/>
      </c>
      <c r="L298" t="str">
        <f>IF(ISBLANK(HLOOKUP(L$1, m_preprocess!$1:$1048576, $D298, FALSE)), "", HLOOKUP(L$1, m_preprocess!$1:$1048576, $D298, FALSE))</f>
        <v/>
      </c>
      <c r="M298" t="str">
        <f>IF(ISBLANK(HLOOKUP(M$1, m_preprocess!$1:$1048576, $D298, FALSE)), "", HLOOKUP(M$1, m_preprocess!$1:$1048576, $D298, FALSE))</f>
        <v/>
      </c>
      <c r="N298" t="str">
        <f>IF(ISBLANK(HLOOKUP(N$1, m_preprocess!$1:$1048576, $D298, FALSE)), "", HLOOKUP(N$1, m_preprocess!$1:$1048576, $D298, FALSE))</f>
        <v/>
      </c>
      <c r="O298" t="str">
        <f>IF(ISBLANK(HLOOKUP(O$1, m_preprocess!$1:$1048576, $D298, FALSE)), "", HLOOKUP(O$1, m_preprocess!$1:$1048576, $D298, FALSE))</f>
        <v/>
      </c>
      <c r="P298" t="str">
        <f>IF(ISBLANK(HLOOKUP(P$1, m_preprocess!$1:$1048576, $D298, FALSE)), "", HLOOKUP(P$1, m_preprocess!$1:$1048576, $D298, FALSE))</f>
        <v/>
      </c>
      <c r="Q298" t="str">
        <f>IF(ISBLANK(HLOOKUP(Q$1, m_preprocess!$1:$1048576, $D298, FALSE)), "", HLOOKUP(Q$1, m_preprocess!$1:$1048576, $D298, FALSE))</f>
        <v/>
      </c>
      <c r="R298" t="str">
        <f>IF(ISBLANK(HLOOKUP(R$1, m_preprocess!$1:$1048576, $D298, FALSE)), "", HLOOKUP(R$1, m_preprocess!$1:$1048576, $D298, FALSE))</f>
        <v/>
      </c>
      <c r="S298" t="str">
        <f>IF(ISBLANK(HLOOKUP(S$1, m_preprocess!$1:$1048576, $D298, FALSE)), "", HLOOKUP(S$1, m_preprocess!$1:$1048576, $D298, FALSE))</f>
        <v/>
      </c>
      <c r="T298" t="str">
        <f>IF(ISBLANK(HLOOKUP(T$1, m_preprocess!$1:$1048576, $D298, FALSE)), "", HLOOKUP(T$1, m_preprocess!$1:$1048576, $D298, FALSE))</f>
        <v/>
      </c>
      <c r="U298" t="str">
        <f>IF(ISBLANK(HLOOKUP(U$1, m_preprocess!$1:$1048576, $D298, FALSE)), "", HLOOKUP(U$1, m_preprocess!$1:$1048576, $D298, FALSE))</f>
        <v/>
      </c>
      <c r="V298" t="str">
        <f>IF(ISBLANK(HLOOKUP(V$1, m_preprocess!$1:$1048576, $D298, FALSE)), "", HLOOKUP(V$1, m_preprocess!$1:$1048576, $D298, FALSE))</f>
        <v/>
      </c>
      <c r="W298" t="str">
        <f>IF(ISBLANK(HLOOKUP(W$1, m_preprocess!$1:$1048576, $D298, FALSE)), "", HLOOKUP(W$1, m_preprocess!$1:$1048576, $D298, FALSE))</f>
        <v/>
      </c>
      <c r="X298" t="str">
        <f>IF(ISBLANK(HLOOKUP(X$1, m_preprocess!$1:$1048576, $D298, FALSE)), "", HLOOKUP(X$1, m_preprocess!$1:$1048576, $D298, FALSE))</f>
        <v/>
      </c>
      <c r="Y298" t="str">
        <f>IF(ISBLANK(HLOOKUP(Y$1, m_preprocess!$1:$1048576, $D298, FALSE)), "", HLOOKUP(Y$1, m_preprocess!$1:$1048576, $D298, FALSE))</f>
        <v/>
      </c>
      <c r="Z298" t="str">
        <f>IF(ISBLANK(HLOOKUP(Z$1, m_preprocess!$1:$1048576, $D298, FALSE)), "", HLOOKUP(Z$1, m_preprocess!$1:$1048576, $D298, FALSE))</f>
        <v/>
      </c>
      <c r="AA298">
        <f>IF(ISBLANK(HLOOKUP(AA$1, m_preprocess!$1:$1048576, $D298, FALSE)), "", HLOOKUP(AA$1, m_preprocess!$1:$1048576, $D298, FALSE))</f>
        <v>115.51</v>
      </c>
    </row>
    <row r="299" spans="1:27">
      <c r="A299" s="38">
        <v>43009</v>
      </c>
      <c r="B299">
        <v>2017</v>
      </c>
      <c r="C299">
        <v>10</v>
      </c>
      <c r="D299">
        <v>299</v>
      </c>
      <c r="E299" t="str">
        <f>IF(ISBLANK(HLOOKUP(E$1, m_preprocess!$1:$1048576, $D299, FALSE)), "", HLOOKUP(E$1, m_preprocess!$1:$1048576, $D299, FALSE))</f>
        <v/>
      </c>
      <c r="F299" t="str">
        <f>IF(ISBLANK(HLOOKUP(F$1, m_preprocess!$1:$1048576, $D299, FALSE)), "", HLOOKUP(F$1, m_preprocess!$1:$1048576, $D299, FALSE))</f>
        <v/>
      </c>
      <c r="G299" t="str">
        <f>IF(ISBLANK(HLOOKUP(G$1, m_preprocess!$1:$1048576, $D299, FALSE)), "", HLOOKUP(G$1, m_preprocess!$1:$1048576, $D299, FALSE))</f>
        <v/>
      </c>
      <c r="H299" t="str">
        <f>IF(ISBLANK(HLOOKUP(H$1, m_preprocess!$1:$1048576, $D299, FALSE)), "", HLOOKUP(H$1, m_preprocess!$1:$1048576, $D299, FALSE))</f>
        <v/>
      </c>
      <c r="I299" t="str">
        <f>IF(ISBLANK(HLOOKUP(I$1, m_preprocess!$1:$1048576, $D299, FALSE)), "", HLOOKUP(I$1, m_preprocess!$1:$1048576, $D299, FALSE))</f>
        <v/>
      </c>
      <c r="J299" t="str">
        <f>IF(ISBLANK(HLOOKUP(J$1, m_preprocess!$1:$1048576, $D299, FALSE)), "", HLOOKUP(J$1, m_preprocess!$1:$1048576, $D299, FALSE))</f>
        <v/>
      </c>
      <c r="K299" t="str">
        <f>IF(ISBLANK(HLOOKUP(K$1, m_preprocess!$1:$1048576, $D299, FALSE)), "", HLOOKUP(K$1, m_preprocess!$1:$1048576, $D299, FALSE))</f>
        <v/>
      </c>
      <c r="L299" t="str">
        <f>IF(ISBLANK(HLOOKUP(L$1, m_preprocess!$1:$1048576, $D299, FALSE)), "", HLOOKUP(L$1, m_preprocess!$1:$1048576, $D299, FALSE))</f>
        <v/>
      </c>
      <c r="M299" t="str">
        <f>IF(ISBLANK(HLOOKUP(M$1, m_preprocess!$1:$1048576, $D299, FALSE)), "", HLOOKUP(M$1, m_preprocess!$1:$1048576, $D299, FALSE))</f>
        <v/>
      </c>
      <c r="N299" t="str">
        <f>IF(ISBLANK(HLOOKUP(N$1, m_preprocess!$1:$1048576, $D299, FALSE)), "", HLOOKUP(N$1, m_preprocess!$1:$1048576, $D299, FALSE))</f>
        <v/>
      </c>
      <c r="O299" t="str">
        <f>IF(ISBLANK(HLOOKUP(O$1, m_preprocess!$1:$1048576, $D299, FALSE)), "", HLOOKUP(O$1, m_preprocess!$1:$1048576, $D299, FALSE))</f>
        <v/>
      </c>
      <c r="P299" t="str">
        <f>IF(ISBLANK(HLOOKUP(P$1, m_preprocess!$1:$1048576, $D299, FALSE)), "", HLOOKUP(P$1, m_preprocess!$1:$1048576, $D299, FALSE))</f>
        <v/>
      </c>
      <c r="Q299" t="str">
        <f>IF(ISBLANK(HLOOKUP(Q$1, m_preprocess!$1:$1048576, $D299, FALSE)), "", HLOOKUP(Q$1, m_preprocess!$1:$1048576, $D299, FALSE))</f>
        <v/>
      </c>
      <c r="R299" t="str">
        <f>IF(ISBLANK(HLOOKUP(R$1, m_preprocess!$1:$1048576, $D299, FALSE)), "", HLOOKUP(R$1, m_preprocess!$1:$1048576, $D299, FALSE))</f>
        <v/>
      </c>
      <c r="S299" t="str">
        <f>IF(ISBLANK(HLOOKUP(S$1, m_preprocess!$1:$1048576, $D299, FALSE)), "", HLOOKUP(S$1, m_preprocess!$1:$1048576, $D299, FALSE))</f>
        <v/>
      </c>
      <c r="T299" t="str">
        <f>IF(ISBLANK(HLOOKUP(T$1, m_preprocess!$1:$1048576, $D299, FALSE)), "", HLOOKUP(T$1, m_preprocess!$1:$1048576, $D299, FALSE))</f>
        <v/>
      </c>
      <c r="U299" t="str">
        <f>IF(ISBLANK(HLOOKUP(U$1, m_preprocess!$1:$1048576, $D299, FALSE)), "", HLOOKUP(U$1, m_preprocess!$1:$1048576, $D299, FALSE))</f>
        <v/>
      </c>
      <c r="V299" t="str">
        <f>IF(ISBLANK(HLOOKUP(V$1, m_preprocess!$1:$1048576, $D299, FALSE)), "", HLOOKUP(V$1, m_preprocess!$1:$1048576, $D299, FALSE))</f>
        <v/>
      </c>
      <c r="W299" t="str">
        <f>IF(ISBLANK(HLOOKUP(W$1, m_preprocess!$1:$1048576, $D299, FALSE)), "", HLOOKUP(W$1, m_preprocess!$1:$1048576, $D299, FALSE))</f>
        <v/>
      </c>
      <c r="X299" t="str">
        <f>IF(ISBLANK(HLOOKUP(X$1, m_preprocess!$1:$1048576, $D299, FALSE)), "", HLOOKUP(X$1, m_preprocess!$1:$1048576, $D299, FALSE))</f>
        <v/>
      </c>
      <c r="Y299" t="str">
        <f>IF(ISBLANK(HLOOKUP(Y$1, m_preprocess!$1:$1048576, $D299, FALSE)), "", HLOOKUP(Y$1, m_preprocess!$1:$1048576, $D299, FALSE))</f>
        <v/>
      </c>
      <c r="Z299" t="str">
        <f>IF(ISBLANK(HLOOKUP(Z$1, m_preprocess!$1:$1048576, $D299, FALSE)), "", HLOOKUP(Z$1, m_preprocess!$1:$1048576, $D299, FALSE))</f>
        <v/>
      </c>
      <c r="AA299" t="str">
        <f>IF(ISBLANK(HLOOKUP(AA$1, m_preprocess!$1:$1048576, $D299, FALSE)), "", HLOOKUP(AA$1, m_preprocess!$1:$1048576, $D299, FALSE))</f>
        <v/>
      </c>
    </row>
    <row r="300" spans="1:27">
      <c r="A300" s="38">
        <v>43040</v>
      </c>
      <c r="B300">
        <v>2017</v>
      </c>
      <c r="C300">
        <v>11</v>
      </c>
      <c r="D300">
        <v>300</v>
      </c>
      <c r="E300" t="str">
        <f>IF(ISBLANK(HLOOKUP(E$1, m_preprocess!$1:$1048576, $D300, FALSE)), "", HLOOKUP(E$1, m_preprocess!$1:$1048576, $D300, FALSE))</f>
        <v/>
      </c>
      <c r="F300" t="str">
        <f>IF(ISBLANK(HLOOKUP(F$1, m_preprocess!$1:$1048576, $D300, FALSE)), "", HLOOKUP(F$1, m_preprocess!$1:$1048576, $D300, FALSE))</f>
        <v/>
      </c>
      <c r="G300" t="str">
        <f>IF(ISBLANK(HLOOKUP(G$1, m_preprocess!$1:$1048576, $D300, FALSE)), "", HLOOKUP(G$1, m_preprocess!$1:$1048576, $D300, FALSE))</f>
        <v/>
      </c>
      <c r="H300" t="str">
        <f>IF(ISBLANK(HLOOKUP(H$1, m_preprocess!$1:$1048576, $D300, FALSE)), "", HLOOKUP(H$1, m_preprocess!$1:$1048576, $D300, FALSE))</f>
        <v/>
      </c>
      <c r="I300" t="str">
        <f>IF(ISBLANK(HLOOKUP(I$1, m_preprocess!$1:$1048576, $D300, FALSE)), "", HLOOKUP(I$1, m_preprocess!$1:$1048576, $D300, FALSE))</f>
        <v/>
      </c>
      <c r="J300" t="str">
        <f>IF(ISBLANK(HLOOKUP(J$1, m_preprocess!$1:$1048576, $D300, FALSE)), "", HLOOKUP(J$1, m_preprocess!$1:$1048576, $D300, FALSE))</f>
        <v/>
      </c>
      <c r="K300" t="str">
        <f>IF(ISBLANK(HLOOKUP(K$1, m_preprocess!$1:$1048576, $D300, FALSE)), "", HLOOKUP(K$1, m_preprocess!$1:$1048576, $D300, FALSE))</f>
        <v/>
      </c>
      <c r="L300" t="str">
        <f>IF(ISBLANK(HLOOKUP(L$1, m_preprocess!$1:$1048576, $D300, FALSE)), "", HLOOKUP(L$1, m_preprocess!$1:$1048576, $D300, FALSE))</f>
        <v/>
      </c>
      <c r="M300" t="str">
        <f>IF(ISBLANK(HLOOKUP(M$1, m_preprocess!$1:$1048576, $D300, FALSE)), "", HLOOKUP(M$1, m_preprocess!$1:$1048576, $D300, FALSE))</f>
        <v/>
      </c>
      <c r="N300" t="str">
        <f>IF(ISBLANK(HLOOKUP(N$1, m_preprocess!$1:$1048576, $D300, FALSE)), "", HLOOKUP(N$1, m_preprocess!$1:$1048576, $D300, FALSE))</f>
        <v/>
      </c>
      <c r="O300" t="str">
        <f>IF(ISBLANK(HLOOKUP(O$1, m_preprocess!$1:$1048576, $D300, FALSE)), "", HLOOKUP(O$1, m_preprocess!$1:$1048576, $D300, FALSE))</f>
        <v/>
      </c>
      <c r="P300" t="str">
        <f>IF(ISBLANK(HLOOKUP(P$1, m_preprocess!$1:$1048576, $D300, FALSE)), "", HLOOKUP(P$1, m_preprocess!$1:$1048576, $D300, FALSE))</f>
        <v/>
      </c>
      <c r="Q300" t="str">
        <f>IF(ISBLANK(HLOOKUP(Q$1, m_preprocess!$1:$1048576, $D300, FALSE)), "", HLOOKUP(Q$1, m_preprocess!$1:$1048576, $D300, FALSE))</f>
        <v/>
      </c>
      <c r="R300" t="str">
        <f>IF(ISBLANK(HLOOKUP(R$1, m_preprocess!$1:$1048576, $D300, FALSE)), "", HLOOKUP(R$1, m_preprocess!$1:$1048576, $D300, FALSE))</f>
        <v/>
      </c>
      <c r="S300" t="str">
        <f>IF(ISBLANK(HLOOKUP(S$1, m_preprocess!$1:$1048576, $D300, FALSE)), "", HLOOKUP(S$1, m_preprocess!$1:$1048576, $D300, FALSE))</f>
        <v/>
      </c>
      <c r="T300" t="str">
        <f>IF(ISBLANK(HLOOKUP(T$1, m_preprocess!$1:$1048576, $D300, FALSE)), "", HLOOKUP(T$1, m_preprocess!$1:$1048576, $D300, FALSE))</f>
        <v/>
      </c>
      <c r="U300" t="str">
        <f>IF(ISBLANK(HLOOKUP(U$1, m_preprocess!$1:$1048576, $D300, FALSE)), "", HLOOKUP(U$1, m_preprocess!$1:$1048576, $D300, FALSE))</f>
        <v/>
      </c>
      <c r="V300" t="str">
        <f>IF(ISBLANK(HLOOKUP(V$1, m_preprocess!$1:$1048576, $D300, FALSE)), "", HLOOKUP(V$1, m_preprocess!$1:$1048576, $D300, FALSE))</f>
        <v/>
      </c>
      <c r="W300" t="str">
        <f>IF(ISBLANK(HLOOKUP(W$1, m_preprocess!$1:$1048576, $D300, FALSE)), "", HLOOKUP(W$1, m_preprocess!$1:$1048576, $D300, FALSE))</f>
        <v/>
      </c>
      <c r="X300" t="str">
        <f>IF(ISBLANK(HLOOKUP(X$1, m_preprocess!$1:$1048576, $D300, FALSE)), "", HLOOKUP(X$1, m_preprocess!$1:$1048576, $D300, FALSE))</f>
        <v/>
      </c>
      <c r="Y300" t="str">
        <f>IF(ISBLANK(HLOOKUP(Y$1, m_preprocess!$1:$1048576, $D300, FALSE)), "", HLOOKUP(Y$1, m_preprocess!$1:$1048576, $D300, FALSE))</f>
        <v/>
      </c>
      <c r="Z300" t="str">
        <f>IF(ISBLANK(HLOOKUP(Z$1, m_preprocess!$1:$1048576, $D300, FALSE)), "", HLOOKUP(Z$1, m_preprocess!$1:$1048576, $D300, FALSE))</f>
        <v/>
      </c>
      <c r="AA300" t="str">
        <f>IF(ISBLANK(HLOOKUP(AA$1, m_preprocess!$1:$1048576, $D300, FALSE)), "", HLOOKUP(AA$1, m_preprocess!$1:$1048576, $D300, FALSE))</f>
        <v/>
      </c>
    </row>
    <row r="301" spans="1:27">
      <c r="A301" s="38">
        <v>43070</v>
      </c>
      <c r="B301">
        <v>2017</v>
      </c>
      <c r="C301">
        <v>12</v>
      </c>
      <c r="D301">
        <v>301</v>
      </c>
      <c r="E301" t="str">
        <f>IF(ISBLANK(HLOOKUP(E$1, m_preprocess!$1:$1048576, $D301, FALSE)), "", HLOOKUP(E$1, m_preprocess!$1:$1048576, $D301, FALSE))</f>
        <v/>
      </c>
      <c r="F301" t="str">
        <f>IF(ISBLANK(HLOOKUP(F$1, m_preprocess!$1:$1048576, $D301, FALSE)), "", HLOOKUP(F$1, m_preprocess!$1:$1048576, $D301, FALSE))</f>
        <v/>
      </c>
      <c r="G301" t="str">
        <f>IF(ISBLANK(HLOOKUP(G$1, m_preprocess!$1:$1048576, $D301, FALSE)), "", HLOOKUP(G$1, m_preprocess!$1:$1048576, $D301, FALSE))</f>
        <v/>
      </c>
      <c r="H301" t="str">
        <f>IF(ISBLANK(HLOOKUP(H$1, m_preprocess!$1:$1048576, $D301, FALSE)), "", HLOOKUP(H$1, m_preprocess!$1:$1048576, $D301, FALSE))</f>
        <v/>
      </c>
      <c r="I301" t="str">
        <f>IF(ISBLANK(HLOOKUP(I$1, m_preprocess!$1:$1048576, $D301, FALSE)), "", HLOOKUP(I$1, m_preprocess!$1:$1048576, $D301, FALSE))</f>
        <v/>
      </c>
      <c r="J301" t="str">
        <f>IF(ISBLANK(HLOOKUP(J$1, m_preprocess!$1:$1048576, $D301, FALSE)), "", HLOOKUP(J$1, m_preprocess!$1:$1048576, $D301, FALSE))</f>
        <v/>
      </c>
      <c r="K301" t="str">
        <f>IF(ISBLANK(HLOOKUP(K$1, m_preprocess!$1:$1048576, $D301, FALSE)), "", HLOOKUP(K$1, m_preprocess!$1:$1048576, $D301, FALSE))</f>
        <v/>
      </c>
      <c r="L301" t="str">
        <f>IF(ISBLANK(HLOOKUP(L$1, m_preprocess!$1:$1048576, $D301, FALSE)), "", HLOOKUP(L$1, m_preprocess!$1:$1048576, $D301, FALSE))</f>
        <v/>
      </c>
      <c r="M301" t="str">
        <f>IF(ISBLANK(HLOOKUP(M$1, m_preprocess!$1:$1048576, $D301, FALSE)), "", HLOOKUP(M$1, m_preprocess!$1:$1048576, $D301, FALSE))</f>
        <v/>
      </c>
      <c r="N301" t="str">
        <f>IF(ISBLANK(HLOOKUP(N$1, m_preprocess!$1:$1048576, $D301, FALSE)), "", HLOOKUP(N$1, m_preprocess!$1:$1048576, $D301, FALSE))</f>
        <v/>
      </c>
      <c r="O301" t="str">
        <f>IF(ISBLANK(HLOOKUP(O$1, m_preprocess!$1:$1048576, $D301, FALSE)), "", HLOOKUP(O$1, m_preprocess!$1:$1048576, $D301, FALSE))</f>
        <v/>
      </c>
      <c r="P301" t="str">
        <f>IF(ISBLANK(HLOOKUP(P$1, m_preprocess!$1:$1048576, $D301, FALSE)), "", HLOOKUP(P$1, m_preprocess!$1:$1048576, $D301, FALSE))</f>
        <v/>
      </c>
      <c r="Q301" t="str">
        <f>IF(ISBLANK(HLOOKUP(Q$1, m_preprocess!$1:$1048576, $D301, FALSE)), "", HLOOKUP(Q$1, m_preprocess!$1:$1048576, $D301, FALSE))</f>
        <v/>
      </c>
      <c r="R301" t="str">
        <f>IF(ISBLANK(HLOOKUP(R$1, m_preprocess!$1:$1048576, $D301, FALSE)), "", HLOOKUP(R$1, m_preprocess!$1:$1048576, $D301, FALSE))</f>
        <v/>
      </c>
      <c r="S301" t="str">
        <f>IF(ISBLANK(HLOOKUP(S$1, m_preprocess!$1:$1048576, $D301, FALSE)), "", HLOOKUP(S$1, m_preprocess!$1:$1048576, $D301, FALSE))</f>
        <v/>
      </c>
      <c r="T301" t="str">
        <f>IF(ISBLANK(HLOOKUP(T$1, m_preprocess!$1:$1048576, $D301, FALSE)), "", HLOOKUP(T$1, m_preprocess!$1:$1048576, $D301, FALSE))</f>
        <v/>
      </c>
      <c r="U301" t="str">
        <f>IF(ISBLANK(HLOOKUP(U$1, m_preprocess!$1:$1048576, $D301, FALSE)), "", HLOOKUP(U$1, m_preprocess!$1:$1048576, $D301, FALSE))</f>
        <v/>
      </c>
      <c r="V301" t="str">
        <f>IF(ISBLANK(HLOOKUP(V$1, m_preprocess!$1:$1048576, $D301, FALSE)), "", HLOOKUP(V$1, m_preprocess!$1:$1048576, $D301, FALSE))</f>
        <v/>
      </c>
      <c r="W301" t="str">
        <f>IF(ISBLANK(HLOOKUP(W$1, m_preprocess!$1:$1048576, $D301, FALSE)), "", HLOOKUP(W$1, m_preprocess!$1:$1048576, $D301, FALSE))</f>
        <v/>
      </c>
      <c r="X301" t="str">
        <f>IF(ISBLANK(HLOOKUP(X$1, m_preprocess!$1:$1048576, $D301, FALSE)), "", HLOOKUP(X$1, m_preprocess!$1:$1048576, $D301, FALSE))</f>
        <v/>
      </c>
      <c r="Y301" t="str">
        <f>IF(ISBLANK(HLOOKUP(Y$1, m_preprocess!$1:$1048576, $D301, FALSE)), "", HLOOKUP(Y$1, m_preprocess!$1:$1048576, $D301, FALSE))</f>
        <v/>
      </c>
      <c r="Z301" t="str">
        <f>IF(ISBLANK(HLOOKUP(Z$1, m_preprocess!$1:$1048576, $D301, FALSE)), "", HLOOKUP(Z$1, m_preprocess!$1:$1048576, $D301, FALSE))</f>
        <v/>
      </c>
      <c r="AA301" t="str">
        <f>IF(ISBLANK(HLOOKUP(AA$1, m_preprocess!$1:$1048576, $D301, FALSE)), "", HLOOKUP(AA$1, m_preprocess!$1:$1048576, $D301, FALSE))</f>
        <v/>
      </c>
    </row>
    <row r="302" spans="1:27">
      <c r="A302" s="38">
        <v>43101</v>
      </c>
      <c r="B302" s="3">
        <v>2018</v>
      </c>
      <c r="C302" s="3">
        <v>1</v>
      </c>
      <c r="D302">
        <v>302</v>
      </c>
      <c r="E302" t="str">
        <f>IF(ISBLANK(HLOOKUP(E$1, m_preprocess!$1:$1048576, $D302, FALSE)), "", HLOOKUP(E$1, m_preprocess!$1:$1048576, $D302, FALSE))</f>
        <v/>
      </c>
      <c r="F302" t="str">
        <f>IF(ISBLANK(HLOOKUP(F$1, m_preprocess!$1:$1048576, $D302, FALSE)), "", HLOOKUP(F$1, m_preprocess!$1:$1048576, $D302, FALSE))</f>
        <v/>
      </c>
      <c r="G302" t="str">
        <f>IF(ISBLANK(HLOOKUP(G$1, m_preprocess!$1:$1048576, $D302, FALSE)), "", HLOOKUP(G$1, m_preprocess!$1:$1048576, $D302, FALSE))</f>
        <v/>
      </c>
      <c r="H302" t="str">
        <f>IF(ISBLANK(HLOOKUP(H$1, m_preprocess!$1:$1048576, $D302, FALSE)), "", HLOOKUP(H$1, m_preprocess!$1:$1048576, $D302, FALSE))</f>
        <v/>
      </c>
      <c r="I302" t="str">
        <f>IF(ISBLANK(HLOOKUP(I$1, m_preprocess!$1:$1048576, $D302, FALSE)), "", HLOOKUP(I$1, m_preprocess!$1:$1048576, $D302, FALSE))</f>
        <v/>
      </c>
      <c r="J302" t="str">
        <f>IF(ISBLANK(HLOOKUP(J$1, m_preprocess!$1:$1048576, $D302, FALSE)), "", HLOOKUP(J$1, m_preprocess!$1:$1048576, $D302, FALSE))</f>
        <v/>
      </c>
      <c r="K302" t="str">
        <f>IF(ISBLANK(HLOOKUP(K$1, m_preprocess!$1:$1048576, $D302, FALSE)), "", HLOOKUP(K$1, m_preprocess!$1:$1048576, $D302, FALSE))</f>
        <v/>
      </c>
      <c r="L302" t="str">
        <f>IF(ISBLANK(HLOOKUP(L$1, m_preprocess!$1:$1048576, $D302, FALSE)), "", HLOOKUP(L$1, m_preprocess!$1:$1048576, $D302, FALSE))</f>
        <v/>
      </c>
      <c r="M302" t="str">
        <f>IF(ISBLANK(HLOOKUP(M$1, m_preprocess!$1:$1048576, $D302, FALSE)), "", HLOOKUP(M$1, m_preprocess!$1:$1048576, $D302, FALSE))</f>
        <v/>
      </c>
      <c r="N302" t="str">
        <f>IF(ISBLANK(HLOOKUP(N$1, m_preprocess!$1:$1048576, $D302, FALSE)), "", HLOOKUP(N$1, m_preprocess!$1:$1048576, $D302, FALSE))</f>
        <v/>
      </c>
      <c r="O302" t="str">
        <f>IF(ISBLANK(HLOOKUP(O$1, m_preprocess!$1:$1048576, $D302, FALSE)), "", HLOOKUP(O$1, m_preprocess!$1:$1048576, $D302, FALSE))</f>
        <v/>
      </c>
      <c r="P302" t="str">
        <f>IF(ISBLANK(HLOOKUP(P$1, m_preprocess!$1:$1048576, $D302, FALSE)), "", HLOOKUP(P$1, m_preprocess!$1:$1048576, $D302, FALSE))</f>
        <v/>
      </c>
      <c r="Q302" t="str">
        <f>IF(ISBLANK(HLOOKUP(Q$1, m_preprocess!$1:$1048576, $D302, FALSE)), "", HLOOKUP(Q$1, m_preprocess!$1:$1048576, $D302, FALSE))</f>
        <v/>
      </c>
      <c r="R302" t="str">
        <f>IF(ISBLANK(HLOOKUP(R$1, m_preprocess!$1:$1048576, $D302, FALSE)), "", HLOOKUP(R$1, m_preprocess!$1:$1048576, $D302, FALSE))</f>
        <v/>
      </c>
      <c r="S302" t="str">
        <f>IF(ISBLANK(HLOOKUP(S$1, m_preprocess!$1:$1048576, $D302, FALSE)), "", HLOOKUP(S$1, m_preprocess!$1:$1048576, $D302, FALSE))</f>
        <v/>
      </c>
      <c r="T302" t="str">
        <f>IF(ISBLANK(HLOOKUP(T$1, m_preprocess!$1:$1048576, $D302, FALSE)), "", HLOOKUP(T$1, m_preprocess!$1:$1048576, $D302, FALSE))</f>
        <v/>
      </c>
      <c r="U302" t="str">
        <f>IF(ISBLANK(HLOOKUP(U$1, m_preprocess!$1:$1048576, $D302, FALSE)), "", HLOOKUP(U$1, m_preprocess!$1:$1048576, $D302, FALSE))</f>
        <v/>
      </c>
      <c r="V302" t="str">
        <f>IF(ISBLANK(HLOOKUP(V$1, m_preprocess!$1:$1048576, $D302, FALSE)), "", HLOOKUP(V$1, m_preprocess!$1:$1048576, $D302, FALSE))</f>
        <v/>
      </c>
      <c r="W302" t="str">
        <f>IF(ISBLANK(HLOOKUP(W$1, m_preprocess!$1:$1048576, $D302, FALSE)), "", HLOOKUP(W$1, m_preprocess!$1:$1048576, $D302, FALSE))</f>
        <v/>
      </c>
      <c r="X302" t="str">
        <f>IF(ISBLANK(HLOOKUP(X$1, m_preprocess!$1:$1048576, $D302, FALSE)), "", HLOOKUP(X$1, m_preprocess!$1:$1048576, $D302, FALSE))</f>
        <v/>
      </c>
      <c r="Y302" t="str">
        <f>IF(ISBLANK(HLOOKUP(Y$1, m_preprocess!$1:$1048576, $D302, FALSE)), "", HLOOKUP(Y$1, m_preprocess!$1:$1048576, $D302, FALSE))</f>
        <v/>
      </c>
      <c r="Z302" t="str">
        <f>IF(ISBLANK(HLOOKUP(Z$1, m_preprocess!$1:$1048576, $D302, FALSE)), "", HLOOKUP(Z$1, m_preprocess!$1:$1048576, $D302, FALSE))</f>
        <v/>
      </c>
      <c r="AA302" t="str">
        <f>IF(ISBLANK(HLOOKUP(AA$1, m_preprocess!$1:$1048576, $D302, FALSE)), "", HLOOKUP(AA$1, m_preprocess!$1:$1048576, $D302, FALSE))</f>
        <v/>
      </c>
    </row>
    <row r="303" spans="1:27">
      <c r="A303" s="38">
        <v>43132</v>
      </c>
      <c r="B303" s="3">
        <v>2018</v>
      </c>
      <c r="C303" s="3"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 t="str">
        <f>IF(ISBLANK(HLOOKUP(Q$1, m_preprocess!$1:$1048576, $D303, FALSE)), "", HLOOKUP(Q$1, m_preprocess!$1:$1048576, $D303, FALSE))</f>
        <v/>
      </c>
      <c r="R303" t="str">
        <f>IF(ISBLANK(HLOOKUP(R$1, m_preprocess!$1:$1048576, $D303, FALSE)), "", HLOOKUP(R$1, m_preprocess!$1:$1048576, $D303, FALSE))</f>
        <v/>
      </c>
      <c r="S303" t="str">
        <f>IF(ISBLANK(HLOOKUP(S$1, m_preprocess!$1:$1048576, $D303, FALSE)), "", HLOOKUP(S$1, m_preprocess!$1:$1048576, $D303, FALSE))</f>
        <v/>
      </c>
      <c r="T303" t="str">
        <f>IF(ISBLANK(HLOOKUP(T$1, m_preprocess!$1:$1048576, $D303, FALSE)), "", HLOOKUP(T$1, m_preprocess!$1:$1048576, $D303, FALSE))</f>
        <v/>
      </c>
      <c r="U303" t="str">
        <f>IF(ISBLANK(HLOOKUP(U$1, m_preprocess!$1:$1048576, $D303, FALSE)), "", HLOOKUP(U$1, m_preprocess!$1:$1048576, $D303, FALSE))</f>
        <v/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  <c r="Y303" t="str">
        <f>IF(ISBLANK(HLOOKUP(Y$1, m_preprocess!$1:$1048576, $D303, FALSE)), "", HLOOKUP(Y$1, m_preprocess!$1:$1048576, $D303, FALSE))</f>
        <v/>
      </c>
      <c r="Z303" t="str">
        <f>IF(ISBLANK(HLOOKUP(Z$1, m_preprocess!$1:$1048576, $D303, FALSE)), "", HLOOKUP(Z$1, m_preprocess!$1:$1048576, $D303, FALSE))</f>
        <v/>
      </c>
      <c r="AA303" t="str">
        <f>IF(ISBLANK(HLOOKUP(AA$1, m_preprocess!$1:$1048576, $D303, FALSE)), "", HLOOKUP(AA$1, m_preprocess!$1:$1048576, $D303, FALSE))</f>
        <v/>
      </c>
    </row>
    <row r="304" spans="1:27">
      <c r="A304" s="38">
        <v>43160</v>
      </c>
      <c r="B304" s="3">
        <v>2018</v>
      </c>
      <c r="C304" s="3"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  <c r="Y304" t="str">
        <f>IF(ISBLANK(HLOOKUP(Y$1, m_preprocess!$1:$1048576, $D304, FALSE)), "", HLOOKUP(Y$1, m_preprocess!$1:$1048576, $D304, FALSE))</f>
        <v/>
      </c>
      <c r="Z304" t="str">
        <f>IF(ISBLANK(HLOOKUP(Z$1, m_preprocess!$1:$1048576, $D304, FALSE)), "", HLOOKUP(Z$1, m_preprocess!$1:$1048576, $D304, FALSE))</f>
        <v/>
      </c>
      <c r="AA304" t="str">
        <f>IF(ISBLANK(HLOOKUP(AA$1, m_preprocess!$1:$1048576, $D304, FALSE)), "", HLOOKUP(AA$1, m_preprocess!$1:$1048576, $D304, FALSE))</f>
        <v/>
      </c>
    </row>
    <row r="305" spans="1:27">
      <c r="A305" s="38">
        <v>43191</v>
      </c>
      <c r="B305" s="3">
        <v>2018</v>
      </c>
      <c r="C305" s="3"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  <c r="Y305" t="str">
        <f>IF(ISBLANK(HLOOKUP(Y$1, m_preprocess!$1:$1048576, $D305, FALSE)), "", HLOOKUP(Y$1, m_preprocess!$1:$1048576, $D305, FALSE))</f>
        <v/>
      </c>
      <c r="Z305" t="str">
        <f>IF(ISBLANK(HLOOKUP(Z$1, m_preprocess!$1:$1048576, $D305, FALSE)), "", HLOOKUP(Z$1, m_preprocess!$1:$1048576, $D305, FALSE))</f>
        <v/>
      </c>
      <c r="AA305" t="str">
        <f>IF(ISBLANK(HLOOKUP(AA$1, m_preprocess!$1:$1048576, $D305, FALSE)), "", HLOOKUP(AA$1, m_preprocess!$1:$1048576, $D305, FALSE))</f>
        <v/>
      </c>
    </row>
    <row r="306" spans="1:27">
      <c r="A306" s="38">
        <v>43221</v>
      </c>
      <c r="B306" s="3">
        <v>2018</v>
      </c>
      <c r="C306"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  <c r="Z306" t="str">
        <f>IF(ISBLANK(HLOOKUP(Z$1, m_preprocess!$1:$1048576, $D306, FALSE)), "", HLOOKUP(Z$1, m_preprocess!$1:$1048576, $D306, FALSE))</f>
        <v/>
      </c>
      <c r="AA306" t="str">
        <f>IF(ISBLANK(HLOOKUP(AA$1, m_preprocess!$1:$1048576, $D306, FALSE)), "", HLOOKUP(AA$1, m_preprocess!$1:$1048576, $D306, FALSE))</f>
        <v/>
      </c>
    </row>
    <row r="307" spans="1:27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</row>
    <row r="308" spans="1:27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</row>
    <row r="309" spans="1:27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</row>
    <row r="310" spans="1:27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</row>
    <row r="311" spans="1:27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</row>
    <row r="312" spans="1:27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</row>
    <row r="313" spans="1:27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R328"/>
  <sheetViews>
    <sheetView zoomScale="80" zoomScaleNormal="80" workbookViewId="0">
      <pane xSplit="3" ySplit="1" topLeftCell="D271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E242" sqref="E242:E298"/>
    </sheetView>
  </sheetViews>
  <sheetFormatPr defaultRowHeight="15"/>
  <cols>
    <col min="1" max="1" width="11.42578125" style="10" customWidth="1"/>
    <col min="2" max="3" width="9.140625" style="10"/>
    <col min="4" max="39" width="20.7109375" style="10" customWidth="1"/>
    <col min="40" max="40" width="14.7109375" style="67" customWidth="1"/>
    <col min="41" max="41" width="20.7109375" style="10" customWidth="1"/>
    <col min="42" max="43" width="14.7109375" style="67" customWidth="1"/>
    <col min="44" max="44" width="20.7109375" style="10" customWidth="1"/>
    <col min="45" max="16384" width="9.140625" style="10"/>
  </cols>
  <sheetData>
    <row r="1" spans="1:44" s="16" customFormat="1" ht="45">
      <c r="A1" s="22" t="s">
        <v>4</v>
      </c>
      <c r="B1" s="22" t="s">
        <v>0</v>
      </c>
      <c r="C1" s="22" t="s">
        <v>15</v>
      </c>
      <c r="D1" s="59" t="s">
        <v>16</v>
      </c>
      <c r="E1" s="59" t="s">
        <v>19</v>
      </c>
      <c r="F1" s="59" t="s">
        <v>20</v>
      </c>
      <c r="G1" s="59" t="s">
        <v>79</v>
      </c>
      <c r="H1" s="59" t="s">
        <v>117</v>
      </c>
      <c r="I1" s="60" t="s">
        <v>77</v>
      </c>
      <c r="J1" s="60" t="s">
        <v>78</v>
      </c>
      <c r="K1" s="59" t="s">
        <v>74</v>
      </c>
      <c r="L1" s="59" t="s">
        <v>104</v>
      </c>
      <c r="M1" s="59" t="s">
        <v>127</v>
      </c>
      <c r="N1" s="59" t="s">
        <v>128</v>
      </c>
      <c r="O1" s="60" t="s">
        <v>107</v>
      </c>
      <c r="P1" s="60" t="s">
        <v>118</v>
      </c>
      <c r="Q1" s="60" t="s">
        <v>119</v>
      </c>
      <c r="R1" s="60" t="s">
        <v>88</v>
      </c>
      <c r="S1" s="60" t="s">
        <v>89</v>
      </c>
      <c r="T1" s="60" t="s">
        <v>159</v>
      </c>
      <c r="U1" s="60" t="s">
        <v>90</v>
      </c>
      <c r="V1" s="60" t="s">
        <v>91</v>
      </c>
      <c r="W1" s="60" t="s">
        <v>106</v>
      </c>
      <c r="X1" s="60" t="s">
        <v>160</v>
      </c>
      <c r="Y1" s="60" t="s">
        <v>161</v>
      </c>
      <c r="Z1" s="59" t="s">
        <v>165</v>
      </c>
      <c r="AA1" s="59" t="s">
        <v>32</v>
      </c>
      <c r="AB1" s="59" t="s">
        <v>33</v>
      </c>
      <c r="AC1" s="59" t="s">
        <v>34</v>
      </c>
      <c r="AD1" s="59" t="s">
        <v>55</v>
      </c>
      <c r="AE1" s="59" t="s">
        <v>59</v>
      </c>
      <c r="AF1" s="59" t="s">
        <v>58</v>
      </c>
      <c r="AG1" s="59" t="s">
        <v>37</v>
      </c>
      <c r="AH1" s="59" t="s">
        <v>129</v>
      </c>
      <c r="AI1" s="59" t="s">
        <v>130</v>
      </c>
      <c r="AJ1" s="59" t="s">
        <v>207</v>
      </c>
      <c r="AK1" s="59" t="s">
        <v>39</v>
      </c>
      <c r="AL1" s="59" t="s">
        <v>188</v>
      </c>
      <c r="AM1" s="59" t="s">
        <v>154</v>
      </c>
      <c r="AN1" s="60" t="s">
        <v>178</v>
      </c>
      <c r="AO1" s="59" t="s">
        <v>177</v>
      </c>
      <c r="AP1" s="60" t="s">
        <v>166</v>
      </c>
      <c r="AQ1" s="60" t="s">
        <v>167</v>
      </c>
      <c r="AR1" s="59" t="s">
        <v>168</v>
      </c>
    </row>
    <row r="2" spans="1:44">
      <c r="A2" s="61">
        <v>33970</v>
      </c>
      <c r="B2" s="10">
        <v>1993</v>
      </c>
      <c r="C2" s="10">
        <v>1</v>
      </c>
      <c r="D2" s="23"/>
      <c r="E2" s="23">
        <v>41.4035054057899</v>
      </c>
      <c r="F2" s="23"/>
      <c r="G2" s="23"/>
      <c r="H2" s="23"/>
      <c r="I2" s="23">
        <v>1405.25</v>
      </c>
      <c r="J2" s="23">
        <v>5699.43</v>
      </c>
      <c r="K2" s="23">
        <f t="shared" ref="K2:K65" si="0">I2/$E2*100</f>
        <v>3394.0362928871446</v>
      </c>
      <c r="L2" s="23">
        <f t="shared" ref="L2:L65" si="1">J2/$E2*100</f>
        <v>13765.573576779774</v>
      </c>
      <c r="M2" s="23">
        <v>383.9255</v>
      </c>
      <c r="N2" s="23">
        <v>97.030952747294762</v>
      </c>
      <c r="O2" s="23"/>
      <c r="P2" s="23"/>
      <c r="Q2" s="23"/>
      <c r="R2" s="23"/>
      <c r="S2" s="23"/>
      <c r="T2" s="23"/>
      <c r="U2" s="23"/>
      <c r="V2" s="23"/>
      <c r="W2" s="23"/>
      <c r="X2" s="23">
        <v>46.316476934619871</v>
      </c>
      <c r="Y2" s="23">
        <v>70.95192058134063</v>
      </c>
      <c r="Z2" s="23">
        <f t="shared" ref="Z2:Z65" si="2">100*X2/Y2</f>
        <v>65.278679639858069</v>
      </c>
      <c r="AA2" s="23"/>
      <c r="AB2" s="23"/>
      <c r="AC2" s="23"/>
      <c r="AD2" s="23"/>
      <c r="AE2" s="23"/>
      <c r="AF2" s="23"/>
      <c r="AG2" s="23"/>
      <c r="AH2" s="23"/>
      <c r="AI2" s="23"/>
      <c r="AJ2" s="23">
        <v>21.253258550506398</v>
      </c>
      <c r="AK2" s="23"/>
      <c r="AL2" s="23"/>
      <c r="AM2" s="23">
        <v>18791.304240000001</v>
      </c>
      <c r="AN2" s="62">
        <v>441.14</v>
      </c>
      <c r="AO2" s="23">
        <f t="shared" ref="AO2:AO65" si="3">AN2/E2</f>
        <v>10.654653408605123</v>
      </c>
      <c r="AP2" s="62"/>
      <c r="AQ2" s="62"/>
      <c r="AR2" s="23"/>
    </row>
    <row r="3" spans="1:44">
      <c r="A3" s="61">
        <v>34001</v>
      </c>
      <c r="B3" s="10">
        <v>1993</v>
      </c>
      <c r="C3" s="10">
        <v>2</v>
      </c>
      <c r="D3" s="23"/>
      <c r="E3" s="23">
        <v>41.179438017556478</v>
      </c>
      <c r="F3" s="23"/>
      <c r="G3" s="23"/>
      <c r="H3" s="23"/>
      <c r="I3" s="23">
        <v>1422.8</v>
      </c>
      <c r="J3" s="23">
        <v>5737.08</v>
      </c>
      <c r="K3" s="23">
        <f t="shared" si="0"/>
        <v>3455.1224312323106</v>
      </c>
      <c r="L3" s="23">
        <f t="shared" si="1"/>
        <v>13931.904552835442</v>
      </c>
      <c r="M3" s="23">
        <v>387.91050000000001</v>
      </c>
      <c r="N3" s="23">
        <v>97.651803576286312</v>
      </c>
      <c r="O3" s="23"/>
      <c r="P3" s="23"/>
      <c r="Q3" s="23"/>
      <c r="R3" s="23"/>
      <c r="S3" s="23"/>
      <c r="T3" s="23"/>
      <c r="U3" s="23"/>
      <c r="V3" s="23"/>
      <c r="W3" s="23"/>
      <c r="X3" s="23">
        <v>45.920691795328906</v>
      </c>
      <c r="Y3" s="23">
        <v>70.886190522368764</v>
      </c>
      <c r="Z3" s="23">
        <f t="shared" si="2"/>
        <v>64.780871220379979</v>
      </c>
      <c r="AA3" s="23"/>
      <c r="AB3" s="23"/>
      <c r="AC3" s="23"/>
      <c r="AD3" s="23"/>
      <c r="AE3" s="23"/>
      <c r="AF3" s="23"/>
      <c r="AG3" s="23"/>
      <c r="AH3" s="23"/>
      <c r="AI3" s="23"/>
      <c r="AJ3" s="23">
        <v>20.984990215373799</v>
      </c>
      <c r="AK3" s="23"/>
      <c r="AL3" s="23"/>
      <c r="AM3" s="23">
        <v>19020.508290000002</v>
      </c>
      <c r="AN3" s="62">
        <v>467.28</v>
      </c>
      <c r="AO3" s="23">
        <f t="shared" si="3"/>
        <v>11.347410807325234</v>
      </c>
      <c r="AP3" s="62"/>
      <c r="AQ3" s="62"/>
      <c r="AR3" s="23"/>
    </row>
    <row r="4" spans="1:44">
      <c r="A4" s="61">
        <v>34029</v>
      </c>
      <c r="B4" s="10">
        <v>1993</v>
      </c>
      <c r="C4" s="10">
        <v>3</v>
      </c>
      <c r="D4" s="23"/>
      <c r="E4" s="23">
        <v>41.337179654822911</v>
      </c>
      <c r="F4" s="23"/>
      <c r="G4" s="23"/>
      <c r="H4" s="23"/>
      <c r="I4" s="23">
        <v>1425.36</v>
      </c>
      <c r="J4" s="23">
        <v>5791.67</v>
      </c>
      <c r="K4" s="23">
        <f t="shared" si="0"/>
        <v>3448.1307430796128</v>
      </c>
      <c r="L4" s="23">
        <f t="shared" si="1"/>
        <v>14010.801047294652</v>
      </c>
      <c r="M4" s="23">
        <v>397.21782608695702</v>
      </c>
      <c r="N4" s="23">
        <v>100.24702790900241</v>
      </c>
      <c r="O4" s="23"/>
      <c r="P4" s="23"/>
      <c r="Q4" s="23"/>
      <c r="R4" s="23"/>
      <c r="S4" s="23"/>
      <c r="T4" s="23"/>
      <c r="U4" s="23"/>
      <c r="V4" s="23"/>
      <c r="W4" s="23"/>
      <c r="X4" s="23">
        <v>45.557275959427031</v>
      </c>
      <c r="Y4" s="23">
        <v>71.276089497794729</v>
      </c>
      <c r="Z4" s="23">
        <f t="shared" si="2"/>
        <v>63.916632183976041</v>
      </c>
      <c r="AA4" s="23"/>
      <c r="AB4" s="23"/>
      <c r="AC4" s="23"/>
      <c r="AD4" s="23"/>
      <c r="AE4" s="23"/>
      <c r="AF4" s="23"/>
      <c r="AG4" s="23"/>
      <c r="AH4" s="23"/>
      <c r="AI4" s="23"/>
      <c r="AJ4" s="23">
        <v>24.350356419537398</v>
      </c>
      <c r="AK4" s="23"/>
      <c r="AL4" s="23"/>
      <c r="AM4" s="23">
        <v>19273.267479999999</v>
      </c>
      <c r="AN4" s="62">
        <v>457.44</v>
      </c>
      <c r="AO4" s="23">
        <f t="shared" si="3"/>
        <v>11.066067008435331</v>
      </c>
      <c r="AP4" s="62"/>
      <c r="AQ4" s="62"/>
      <c r="AR4" s="23"/>
    </row>
    <row r="5" spans="1:44">
      <c r="A5" s="61">
        <v>34060</v>
      </c>
      <c r="B5" s="10">
        <v>1993</v>
      </c>
      <c r="C5" s="10">
        <v>4</v>
      </c>
      <c r="D5" s="23"/>
      <c r="E5" s="23">
        <v>42.044030684709426</v>
      </c>
      <c r="F5" s="23"/>
      <c r="G5" s="23"/>
      <c r="H5" s="23"/>
      <c r="I5" s="23">
        <v>1433.77</v>
      </c>
      <c r="J5" s="23">
        <v>5903.11</v>
      </c>
      <c r="K5" s="23">
        <f t="shared" si="0"/>
        <v>3410.1630520439935</v>
      </c>
      <c r="L5" s="23">
        <f t="shared" si="1"/>
        <v>14040.304661243727</v>
      </c>
      <c r="M5" s="23">
        <v>401.19142857142901</v>
      </c>
      <c r="N5" s="23">
        <v>102.18792879836656</v>
      </c>
      <c r="O5" s="23"/>
      <c r="P5" s="23"/>
      <c r="Q5" s="23"/>
      <c r="R5" s="23"/>
      <c r="S5" s="23"/>
      <c r="T5" s="23"/>
      <c r="U5" s="23"/>
      <c r="V5" s="23"/>
      <c r="W5" s="23"/>
      <c r="X5" s="23">
        <v>44.681983559631149</v>
      </c>
      <c r="Y5" s="23">
        <v>71.462244260347305</v>
      </c>
      <c r="Z5" s="23">
        <f t="shared" si="2"/>
        <v>62.525301328136599</v>
      </c>
      <c r="AA5" s="23"/>
      <c r="AB5" s="23"/>
      <c r="AC5" s="23"/>
      <c r="AD5" s="23"/>
      <c r="AE5" s="23"/>
      <c r="AF5" s="23"/>
      <c r="AG5" s="23"/>
      <c r="AH5" s="23"/>
      <c r="AI5" s="23"/>
      <c r="AJ5" s="23">
        <v>24.4564625520898</v>
      </c>
      <c r="AK5" s="23"/>
      <c r="AL5" s="23"/>
      <c r="AM5" s="23">
        <v>19526.300879999999</v>
      </c>
      <c r="AN5" s="62">
        <v>439.75</v>
      </c>
      <c r="AO5" s="23">
        <f t="shared" si="3"/>
        <v>10.459273120070486</v>
      </c>
      <c r="AP5" s="62"/>
      <c r="AQ5" s="62"/>
      <c r="AR5" s="23"/>
    </row>
    <row r="6" spans="1:44">
      <c r="A6" s="61">
        <v>34090</v>
      </c>
      <c r="B6" s="10">
        <v>1993</v>
      </c>
      <c r="C6" s="10">
        <v>5</v>
      </c>
      <c r="D6" s="23"/>
      <c r="E6" s="23">
        <v>42.657152789107663</v>
      </c>
      <c r="F6" s="23"/>
      <c r="G6" s="23"/>
      <c r="H6" s="23"/>
      <c r="I6" s="23">
        <v>1402.61</v>
      </c>
      <c r="J6" s="23">
        <v>5963.3</v>
      </c>
      <c r="K6" s="23">
        <f t="shared" si="0"/>
        <v>3288.1003730707293</v>
      </c>
      <c r="L6" s="23">
        <f t="shared" si="1"/>
        <v>13979.601567600886</v>
      </c>
      <c r="M6" s="23">
        <v>404.98050000000001</v>
      </c>
      <c r="N6" s="23">
        <v>102.05589642796124</v>
      </c>
      <c r="O6" s="23"/>
      <c r="P6" s="23"/>
      <c r="Q6" s="23"/>
      <c r="R6" s="23"/>
      <c r="S6" s="23"/>
      <c r="T6" s="23"/>
      <c r="U6" s="23"/>
      <c r="V6" s="23"/>
      <c r="W6" s="23"/>
      <c r="X6" s="23">
        <v>43.912205234437913</v>
      </c>
      <c r="Y6" s="23">
        <v>71.534929695179727</v>
      </c>
      <c r="Z6" s="23">
        <f t="shared" si="2"/>
        <v>61.385683080355179</v>
      </c>
      <c r="AA6" s="23"/>
      <c r="AB6" s="23"/>
      <c r="AC6" s="23"/>
      <c r="AD6" s="23"/>
      <c r="AE6" s="23"/>
      <c r="AF6" s="23"/>
      <c r="AG6" s="23"/>
      <c r="AH6" s="23"/>
      <c r="AI6" s="23"/>
      <c r="AJ6" s="23">
        <v>25.469475817590599</v>
      </c>
      <c r="AK6" s="23"/>
      <c r="AL6" s="23"/>
      <c r="AM6" s="23">
        <v>19705.544809999999</v>
      </c>
      <c r="AN6" s="62">
        <v>425.9</v>
      </c>
      <c r="AO6" s="23">
        <f t="shared" si="3"/>
        <v>9.9842575547787593</v>
      </c>
      <c r="AP6" s="62"/>
      <c r="AQ6" s="62"/>
      <c r="AR6" s="23"/>
    </row>
    <row r="7" spans="1:44">
      <c r="A7" s="61">
        <v>34121</v>
      </c>
      <c r="B7" s="10">
        <v>1993</v>
      </c>
      <c r="C7" s="10">
        <v>6</v>
      </c>
      <c r="D7" s="23"/>
      <c r="E7" s="23">
        <v>42.790909635590801</v>
      </c>
      <c r="F7" s="23"/>
      <c r="G7" s="23"/>
      <c r="H7" s="23"/>
      <c r="I7" s="23">
        <v>1385.66</v>
      </c>
      <c r="J7" s="23">
        <v>6135.51</v>
      </c>
      <c r="K7" s="23">
        <f t="shared" si="0"/>
        <v>3238.2111336270705</v>
      </c>
      <c r="L7" s="23">
        <f t="shared" si="1"/>
        <v>14338.349084537494</v>
      </c>
      <c r="M7" s="23">
        <v>403.30149999999998</v>
      </c>
      <c r="N7" s="23">
        <v>100.88157373828427</v>
      </c>
      <c r="O7" s="23"/>
      <c r="P7" s="23"/>
      <c r="Q7" s="23"/>
      <c r="R7" s="23"/>
      <c r="S7" s="23"/>
      <c r="T7" s="23"/>
      <c r="U7" s="23"/>
      <c r="V7" s="23"/>
      <c r="W7" s="23"/>
      <c r="X7" s="23">
        <v>44.20997838119672</v>
      </c>
      <c r="Y7" s="23">
        <v>71.329130609745462</v>
      </c>
      <c r="Z7" s="23">
        <f t="shared" si="2"/>
        <v>61.980256878606149</v>
      </c>
      <c r="AA7" s="23"/>
      <c r="AB7" s="23"/>
      <c r="AC7" s="23"/>
      <c r="AD7" s="23"/>
      <c r="AE7" s="23"/>
      <c r="AF7" s="23"/>
      <c r="AG7" s="23"/>
      <c r="AH7" s="23"/>
      <c r="AI7" s="23"/>
      <c r="AJ7" s="23">
        <v>24.086092089406801</v>
      </c>
      <c r="AK7" s="23"/>
      <c r="AL7" s="23"/>
      <c r="AM7" s="23">
        <v>19787.377349999999</v>
      </c>
      <c r="AN7" s="62">
        <v>453.4</v>
      </c>
      <c r="AO7" s="23">
        <f t="shared" si="3"/>
        <v>10.595708384354845</v>
      </c>
      <c r="AP7" s="62"/>
      <c r="AQ7" s="62"/>
      <c r="AR7" s="23"/>
    </row>
    <row r="8" spans="1:44">
      <c r="A8" s="61">
        <v>34151</v>
      </c>
      <c r="B8" s="10">
        <v>1993</v>
      </c>
      <c r="C8" s="10">
        <v>7</v>
      </c>
      <c r="D8" s="23"/>
      <c r="E8" s="23">
        <v>43.117504143205714</v>
      </c>
      <c r="F8" s="23"/>
      <c r="G8" s="23"/>
      <c r="H8" s="23"/>
      <c r="I8" s="23">
        <v>1360.98</v>
      </c>
      <c r="J8" s="23">
        <v>6217.78</v>
      </c>
      <c r="K8" s="23">
        <f t="shared" si="0"/>
        <v>3156.4442957546694</v>
      </c>
      <c r="L8" s="23">
        <f t="shared" si="1"/>
        <v>14420.547115503143</v>
      </c>
      <c r="M8" s="23">
        <v>404.79409090909098</v>
      </c>
      <c r="N8" s="23">
        <v>99.068853355081771</v>
      </c>
      <c r="O8" s="23"/>
      <c r="P8" s="23"/>
      <c r="Q8" s="23"/>
      <c r="R8" s="23"/>
      <c r="S8" s="23"/>
      <c r="T8" s="23"/>
      <c r="U8" s="23"/>
      <c r="V8" s="23"/>
      <c r="W8" s="23"/>
      <c r="X8" s="23">
        <v>44.355932405615164</v>
      </c>
      <c r="Y8" s="23">
        <v>71.284583168026714</v>
      </c>
      <c r="Z8" s="23">
        <f t="shared" si="2"/>
        <v>62.223738197448199</v>
      </c>
      <c r="AA8" s="23"/>
      <c r="AB8" s="23"/>
      <c r="AC8" s="23"/>
      <c r="AD8" s="23"/>
      <c r="AE8" s="23"/>
      <c r="AF8" s="23"/>
      <c r="AG8" s="23"/>
      <c r="AH8" s="23"/>
      <c r="AI8" s="23"/>
      <c r="AJ8" s="23">
        <v>26.006012487855902</v>
      </c>
      <c r="AK8" s="23"/>
      <c r="AL8" s="23"/>
      <c r="AM8" s="23">
        <v>19977.110639999999</v>
      </c>
      <c r="AN8" s="62">
        <v>482.44</v>
      </c>
      <c r="AO8" s="23">
        <f t="shared" si="3"/>
        <v>11.18895932375114</v>
      </c>
      <c r="AP8" s="62"/>
      <c r="AQ8" s="62"/>
      <c r="AR8" s="23"/>
    </row>
    <row r="9" spans="1:44">
      <c r="A9" s="61">
        <v>34182</v>
      </c>
      <c r="B9" s="10">
        <v>1993</v>
      </c>
      <c r="C9" s="10">
        <v>8</v>
      </c>
      <c r="D9" s="23"/>
      <c r="E9" s="23">
        <v>44.016062533479108</v>
      </c>
      <c r="F9" s="23"/>
      <c r="G9" s="23"/>
      <c r="H9" s="23"/>
      <c r="I9" s="23">
        <v>1350.84</v>
      </c>
      <c r="J9" s="23">
        <v>6290.39</v>
      </c>
      <c r="K9" s="23">
        <f t="shared" si="0"/>
        <v>3068.9705581287194</v>
      </c>
      <c r="L9" s="23">
        <f t="shared" si="1"/>
        <v>14291.123826024781</v>
      </c>
      <c r="M9" s="23">
        <v>407.65863636363599</v>
      </c>
      <c r="N9" s="23">
        <v>98.402222574000234</v>
      </c>
      <c r="O9" s="23"/>
      <c r="P9" s="23"/>
      <c r="Q9" s="23"/>
      <c r="R9" s="23"/>
      <c r="S9" s="23"/>
      <c r="T9" s="23"/>
      <c r="U9" s="23"/>
      <c r="V9" s="23"/>
      <c r="W9" s="23"/>
      <c r="X9" s="23">
        <v>44.295205768401928</v>
      </c>
      <c r="Y9" s="23">
        <v>71.39303446488762</v>
      </c>
      <c r="Z9" s="23">
        <f t="shared" si="2"/>
        <v>62.04415612868663</v>
      </c>
      <c r="AA9" s="23"/>
      <c r="AB9" s="23"/>
      <c r="AC9" s="23"/>
      <c r="AD9" s="23"/>
      <c r="AE9" s="23"/>
      <c r="AF9" s="23"/>
      <c r="AG9" s="23"/>
      <c r="AH9" s="23"/>
      <c r="AI9" s="23"/>
      <c r="AJ9" s="23">
        <v>24.686692839703699</v>
      </c>
      <c r="AK9" s="23"/>
      <c r="AL9" s="23"/>
      <c r="AM9" s="23">
        <v>19950.42167</v>
      </c>
      <c r="AN9" s="62">
        <v>501.68</v>
      </c>
      <c r="AO9" s="23">
        <f t="shared" si="3"/>
        <v>11.397657380607741</v>
      </c>
      <c r="AP9" s="62"/>
      <c r="AQ9" s="62"/>
      <c r="AR9" s="23"/>
    </row>
    <row r="10" spans="1:44">
      <c r="A10" s="61">
        <v>34213</v>
      </c>
      <c r="B10" s="10">
        <v>1993</v>
      </c>
      <c r="C10" s="10">
        <v>9</v>
      </c>
      <c r="D10" s="23"/>
      <c r="E10" s="23">
        <v>44.576504867912625</v>
      </c>
      <c r="F10" s="23"/>
      <c r="G10" s="23"/>
      <c r="H10" s="23"/>
      <c r="I10" s="23">
        <v>1358.27</v>
      </c>
      <c r="J10" s="23">
        <v>6424.2</v>
      </c>
      <c r="K10" s="23">
        <f t="shared" si="0"/>
        <v>3047.0536082287585</v>
      </c>
      <c r="L10" s="23">
        <f t="shared" si="1"/>
        <v>14411.627872207435</v>
      </c>
      <c r="M10" s="23">
        <v>408.19227272727301</v>
      </c>
      <c r="N10" s="23">
        <v>98.737851373542711</v>
      </c>
      <c r="O10" s="23"/>
      <c r="P10" s="23"/>
      <c r="Q10" s="23"/>
      <c r="R10" s="23"/>
      <c r="S10" s="23"/>
      <c r="T10" s="23"/>
      <c r="U10" s="23"/>
      <c r="V10" s="23"/>
      <c r="W10" s="23"/>
      <c r="X10" s="23">
        <v>43.32746892630729</v>
      </c>
      <c r="Y10" s="23">
        <v>71.213910823524714</v>
      </c>
      <c r="Z10" s="23">
        <f t="shared" si="2"/>
        <v>60.841299719765637</v>
      </c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25.031037269873899</v>
      </c>
      <c r="AK10" s="23"/>
      <c r="AL10" s="23"/>
      <c r="AM10" s="23">
        <v>20190.403880000002</v>
      </c>
      <c r="AN10" s="62">
        <v>521.24</v>
      </c>
      <c r="AO10" s="23">
        <f t="shared" si="3"/>
        <v>11.693155431196731</v>
      </c>
      <c r="AP10" s="62"/>
      <c r="AQ10" s="62"/>
      <c r="AR10" s="23"/>
    </row>
    <row r="11" spans="1:44">
      <c r="A11" s="61">
        <v>34243</v>
      </c>
      <c r="B11" s="10">
        <v>1993</v>
      </c>
      <c r="C11" s="10">
        <v>10</v>
      </c>
      <c r="D11" s="23"/>
      <c r="E11" s="23">
        <v>45.793193579071115</v>
      </c>
      <c r="F11" s="23"/>
      <c r="G11" s="23"/>
      <c r="H11" s="23"/>
      <c r="I11" s="23">
        <v>1370.11</v>
      </c>
      <c r="J11" s="23">
        <v>6607.23</v>
      </c>
      <c r="K11" s="23">
        <f t="shared" si="0"/>
        <v>2991.9511895020614</v>
      </c>
      <c r="L11" s="23">
        <f t="shared" si="1"/>
        <v>14428.410607771426</v>
      </c>
      <c r="M11" s="23">
        <v>412.58850000000001</v>
      </c>
      <c r="N11" s="23">
        <v>96.828868224877368</v>
      </c>
      <c r="O11" s="23"/>
      <c r="P11" s="23"/>
      <c r="Q11" s="23"/>
      <c r="R11" s="23"/>
      <c r="S11" s="23"/>
      <c r="T11" s="23"/>
      <c r="U11" s="23"/>
      <c r="V11" s="23"/>
      <c r="W11" s="23"/>
      <c r="X11" s="23">
        <v>41.299485328097013</v>
      </c>
      <c r="Y11" s="23">
        <v>71.157633817123383</v>
      </c>
      <c r="Z11" s="23">
        <f t="shared" si="2"/>
        <v>58.039430364193336</v>
      </c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25.451457795081701</v>
      </c>
      <c r="AK11" s="23"/>
      <c r="AL11" s="23"/>
      <c r="AM11" s="23">
        <v>20120.191060000001</v>
      </c>
      <c r="AN11" s="62">
        <v>556.13</v>
      </c>
      <c r="AO11" s="23">
        <f t="shared" si="3"/>
        <v>12.144381217696255</v>
      </c>
      <c r="AP11" s="62"/>
      <c r="AQ11" s="62"/>
      <c r="AR11" s="23"/>
    </row>
    <row r="12" spans="1:44">
      <c r="A12" s="61">
        <v>34274</v>
      </c>
      <c r="B12" s="10">
        <v>1993</v>
      </c>
      <c r="C12" s="10">
        <v>11</v>
      </c>
      <c r="D12" s="23"/>
      <c r="E12" s="23">
        <v>45.79945077807777</v>
      </c>
      <c r="F12" s="23"/>
      <c r="G12" s="23"/>
      <c r="H12" s="23"/>
      <c r="I12" s="23">
        <v>1362.98</v>
      </c>
      <c r="J12" s="23">
        <v>6686.38</v>
      </c>
      <c r="K12" s="23">
        <f t="shared" si="0"/>
        <v>2975.9745517568522</v>
      </c>
      <c r="L12" s="23">
        <f t="shared" si="1"/>
        <v>14599.258040012313</v>
      </c>
      <c r="M12" s="23">
        <v>412.50238095238097</v>
      </c>
      <c r="N12" s="23">
        <v>95.773525980974</v>
      </c>
      <c r="O12" s="23"/>
      <c r="P12" s="23"/>
      <c r="Q12" s="23"/>
      <c r="R12" s="23"/>
      <c r="S12" s="23"/>
      <c r="T12" s="23"/>
      <c r="U12" s="23"/>
      <c r="V12" s="23"/>
      <c r="W12" s="23"/>
      <c r="X12" s="23">
        <v>40.811947989660098</v>
      </c>
      <c r="Y12" s="23">
        <v>71.126678146322888</v>
      </c>
      <c r="Z12" s="23">
        <f t="shared" si="2"/>
        <v>57.379240888631315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23.425431264080199</v>
      </c>
      <c r="AK12" s="23"/>
      <c r="AL12" s="23"/>
      <c r="AM12" s="23">
        <v>20738.775020000001</v>
      </c>
      <c r="AN12" s="62">
        <v>576.47</v>
      </c>
      <c r="AO12" s="23">
        <f t="shared" si="3"/>
        <v>12.586832160789392</v>
      </c>
      <c r="AP12" s="62"/>
      <c r="AQ12" s="62"/>
      <c r="AR12" s="23"/>
    </row>
    <row r="13" spans="1:44">
      <c r="A13" s="61">
        <v>34304</v>
      </c>
      <c r="B13" s="10">
        <v>1993</v>
      </c>
      <c r="C13" s="10">
        <v>12</v>
      </c>
      <c r="D13" s="23"/>
      <c r="E13" s="23">
        <v>45.747508611056389</v>
      </c>
      <c r="F13" s="23"/>
      <c r="G13" s="23"/>
      <c r="H13" s="23"/>
      <c r="I13" s="23">
        <v>1567.5</v>
      </c>
      <c r="J13" s="23">
        <v>6902.21</v>
      </c>
      <c r="K13" s="23">
        <f t="shared" si="0"/>
        <v>3426.4160991297395</v>
      </c>
      <c r="L13" s="23">
        <f t="shared" si="1"/>
        <v>15087.619434497148</v>
      </c>
      <c r="M13" s="23">
        <v>425.73428571428599</v>
      </c>
      <c r="N13" s="23">
        <v>98.46729907738856</v>
      </c>
      <c r="O13" s="23"/>
      <c r="P13" s="23"/>
      <c r="Q13" s="23"/>
      <c r="R13" s="23"/>
      <c r="S13" s="23"/>
      <c r="T13" s="23"/>
      <c r="U13" s="23"/>
      <c r="V13" s="23"/>
      <c r="W13" s="23"/>
      <c r="X13" s="23">
        <v>41.800849320047554</v>
      </c>
      <c r="Y13" s="23">
        <v>70.838163204103296</v>
      </c>
      <c r="Z13" s="23">
        <f t="shared" si="2"/>
        <v>59.008940138112223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31.105112857876598</v>
      </c>
      <c r="AK13" s="23"/>
      <c r="AL13" s="23"/>
      <c r="AM13" s="23">
        <v>21165.254349999999</v>
      </c>
      <c r="AN13" s="62">
        <v>649.13</v>
      </c>
      <c r="AO13" s="23">
        <f t="shared" si="3"/>
        <v>14.189406586463081</v>
      </c>
      <c r="AP13" s="62"/>
      <c r="AQ13" s="62"/>
      <c r="AR13" s="23"/>
    </row>
    <row r="14" spans="1:44">
      <c r="A14" s="61">
        <v>34335</v>
      </c>
      <c r="B14" s="10">
        <v>1994</v>
      </c>
      <c r="C14" s="10">
        <v>1</v>
      </c>
      <c r="D14" s="23"/>
      <c r="E14" s="23">
        <v>46.871367442563496</v>
      </c>
      <c r="F14" s="23"/>
      <c r="G14" s="23"/>
      <c r="H14" s="23"/>
      <c r="I14" s="23">
        <v>1655.35</v>
      </c>
      <c r="J14" s="23">
        <v>6914.52</v>
      </c>
      <c r="K14" s="23">
        <f t="shared" si="0"/>
        <v>3531.687019860211</v>
      </c>
      <c r="L14" s="23">
        <f t="shared" si="1"/>
        <v>14752.119208967184</v>
      </c>
      <c r="M14" s="23">
        <v>430.44523809523798</v>
      </c>
      <c r="N14" s="23">
        <v>97.834039097942338</v>
      </c>
      <c r="O14" s="23"/>
      <c r="P14" s="23"/>
      <c r="Q14" s="23"/>
      <c r="R14" s="23"/>
      <c r="S14" s="23"/>
      <c r="T14" s="23"/>
      <c r="U14" s="23"/>
      <c r="V14" s="23"/>
      <c r="W14" s="23"/>
      <c r="X14" s="23">
        <v>42.587374709927758</v>
      </c>
      <c r="Y14" s="23">
        <v>69.102003640871175</v>
      </c>
      <c r="Z14" s="23">
        <f t="shared" si="2"/>
        <v>61.629724850321068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23.915921876822601</v>
      </c>
      <c r="AK14" s="23"/>
      <c r="AL14" s="23"/>
      <c r="AM14" s="23">
        <v>21289.672869999999</v>
      </c>
      <c r="AN14" s="62">
        <v>786.84</v>
      </c>
      <c r="AO14" s="23">
        <f t="shared" si="3"/>
        <v>16.787220918275946</v>
      </c>
      <c r="AP14" s="62"/>
      <c r="AQ14" s="62"/>
      <c r="AR14" s="23"/>
    </row>
    <row r="15" spans="1:44">
      <c r="A15" s="61">
        <v>34366</v>
      </c>
      <c r="B15" s="10">
        <v>1994</v>
      </c>
      <c r="C15" s="10">
        <v>2</v>
      </c>
      <c r="D15" s="23"/>
      <c r="E15" s="23">
        <v>46.577457248531388</v>
      </c>
      <c r="F15" s="23"/>
      <c r="G15" s="23"/>
      <c r="H15" s="23"/>
      <c r="I15" s="23">
        <v>1626.15</v>
      </c>
      <c r="J15" s="23">
        <v>7102.12</v>
      </c>
      <c r="K15" s="23">
        <f t="shared" si="0"/>
        <v>3491.2811820599622</v>
      </c>
      <c r="L15" s="23">
        <f t="shared" si="1"/>
        <v>15247.97706775617</v>
      </c>
      <c r="M15" s="23">
        <v>428.69150000000002</v>
      </c>
      <c r="N15" s="23">
        <v>98.526598320428036</v>
      </c>
      <c r="O15" s="23"/>
      <c r="P15" s="23"/>
      <c r="Q15" s="23"/>
      <c r="R15" s="23"/>
      <c r="S15" s="23"/>
      <c r="T15" s="23"/>
      <c r="U15" s="23"/>
      <c r="V15" s="23"/>
      <c r="W15" s="23"/>
      <c r="X15" s="23">
        <v>43.28370385520568</v>
      </c>
      <c r="Y15" s="23">
        <v>69.429419765332071</v>
      </c>
      <c r="Z15" s="23">
        <f t="shared" si="2"/>
        <v>62.34202158321704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23.4434492865891</v>
      </c>
      <c r="AK15" s="23"/>
      <c r="AL15" s="23"/>
      <c r="AM15" s="23">
        <v>21331.258949999999</v>
      </c>
      <c r="AN15" s="62">
        <v>862.29</v>
      </c>
      <c r="AO15" s="23">
        <f t="shared" si="3"/>
        <v>18.513032933483899</v>
      </c>
      <c r="AP15" s="62"/>
      <c r="AQ15" s="62"/>
      <c r="AR15" s="23"/>
    </row>
    <row r="16" spans="1:44">
      <c r="A16" s="61">
        <v>34394</v>
      </c>
      <c r="B16" s="10">
        <v>1994</v>
      </c>
      <c r="C16" s="10">
        <v>3</v>
      </c>
      <c r="D16" s="23"/>
      <c r="E16" s="23">
        <v>47.019550120364855</v>
      </c>
      <c r="F16" s="23"/>
      <c r="G16" s="23"/>
      <c r="H16" s="23"/>
      <c r="I16" s="23">
        <v>1629.28</v>
      </c>
      <c r="J16" s="23">
        <v>7214.7</v>
      </c>
      <c r="K16" s="23">
        <f t="shared" si="0"/>
        <v>3465.1118435400235</v>
      </c>
      <c r="L16" s="23">
        <f t="shared" si="1"/>
        <v>15344.043023659657</v>
      </c>
      <c r="M16" s="23">
        <v>430.45173913043499</v>
      </c>
      <c r="N16" s="23">
        <v>98.94905571525085</v>
      </c>
      <c r="O16" s="23"/>
      <c r="P16" s="23"/>
      <c r="Q16" s="23"/>
      <c r="R16" s="23"/>
      <c r="S16" s="23"/>
      <c r="T16" s="23"/>
      <c r="U16" s="23"/>
      <c r="V16" s="23"/>
      <c r="W16" s="23"/>
      <c r="X16" s="23">
        <v>43.904211385346514</v>
      </c>
      <c r="Y16" s="23">
        <v>69.155584500650818</v>
      </c>
      <c r="Z16" s="23">
        <f t="shared" si="2"/>
        <v>63.486140276832359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27.705712611196098</v>
      </c>
      <c r="AK16" s="23"/>
      <c r="AL16" s="23"/>
      <c r="AM16" s="23">
        <v>21182.618760000001</v>
      </c>
      <c r="AN16" s="62">
        <v>784.71</v>
      </c>
      <c r="AO16" s="23">
        <f t="shared" si="3"/>
        <v>16.689015483798315</v>
      </c>
      <c r="AP16" s="62"/>
      <c r="AQ16" s="62"/>
      <c r="AR16" s="23"/>
    </row>
    <row r="17" spans="1:44">
      <c r="A17" s="61">
        <v>34425</v>
      </c>
      <c r="B17" s="10">
        <v>1994</v>
      </c>
      <c r="C17" s="10">
        <v>4</v>
      </c>
      <c r="D17" s="23"/>
      <c r="E17" s="23">
        <v>47.393917199780866</v>
      </c>
      <c r="F17" s="23"/>
      <c r="G17" s="23"/>
      <c r="H17" s="23"/>
      <c r="I17" s="23">
        <v>1597.41</v>
      </c>
      <c r="J17" s="23">
        <v>7217.28</v>
      </c>
      <c r="K17" s="23">
        <f t="shared" si="0"/>
        <v>3370.4958238973882</v>
      </c>
      <c r="L17" s="23">
        <f t="shared" si="1"/>
        <v>15228.283346102842</v>
      </c>
      <c r="M17" s="23">
        <v>424.47149999999999</v>
      </c>
      <c r="N17" s="23">
        <v>97.54954824146175</v>
      </c>
      <c r="O17" s="23"/>
      <c r="P17" s="23"/>
      <c r="Q17" s="23"/>
      <c r="R17" s="23"/>
      <c r="S17" s="23"/>
      <c r="T17" s="23"/>
      <c r="U17" s="23"/>
      <c r="V17" s="23"/>
      <c r="W17" s="23"/>
      <c r="X17" s="23">
        <v>44.490826961379653</v>
      </c>
      <c r="Y17" s="23">
        <v>69.305057359133542</v>
      </c>
      <c r="Z17" s="23">
        <f t="shared" si="2"/>
        <v>64.195642651057298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26.570577193134898</v>
      </c>
      <c r="AK17" s="23"/>
      <c r="AL17" s="23"/>
      <c r="AM17" s="23">
        <v>21502.511589999998</v>
      </c>
      <c r="AN17" s="62">
        <v>763.32</v>
      </c>
      <c r="AO17" s="23">
        <f t="shared" si="3"/>
        <v>16.10586431972602</v>
      </c>
      <c r="AP17" s="62"/>
      <c r="AQ17" s="62"/>
      <c r="AR17" s="23"/>
    </row>
    <row r="18" spans="1:44">
      <c r="A18" s="61">
        <v>34455</v>
      </c>
      <c r="B18" s="10">
        <v>1994</v>
      </c>
      <c r="C18" s="10">
        <v>5</v>
      </c>
      <c r="D18" s="23"/>
      <c r="E18" s="23">
        <v>48.061803919521267</v>
      </c>
      <c r="F18" s="23"/>
      <c r="G18" s="23"/>
      <c r="H18" s="23"/>
      <c r="I18" s="23">
        <v>1600.74</v>
      </c>
      <c r="J18" s="23">
        <v>7268.65</v>
      </c>
      <c r="K18" s="23">
        <f t="shared" si="0"/>
        <v>3330.5865977906569</v>
      </c>
      <c r="L18" s="23">
        <f t="shared" si="1"/>
        <v>15123.548030305396</v>
      </c>
      <c r="M18" s="23">
        <v>424.69818181818198</v>
      </c>
      <c r="N18" s="23">
        <v>97.012770629087342</v>
      </c>
      <c r="O18" s="23"/>
      <c r="P18" s="23"/>
      <c r="Q18" s="23"/>
      <c r="R18" s="23"/>
      <c r="S18" s="23"/>
      <c r="T18" s="23"/>
      <c r="U18" s="23"/>
      <c r="V18" s="23"/>
      <c r="W18" s="23"/>
      <c r="X18" s="23">
        <v>46.713959014243827</v>
      </c>
      <c r="Y18" s="23">
        <v>69.389030989960929</v>
      </c>
      <c r="Z18" s="23">
        <f t="shared" si="2"/>
        <v>67.321820679413023</v>
      </c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26.580587205639901</v>
      </c>
      <c r="AK18" s="23"/>
      <c r="AL18" s="23"/>
      <c r="AM18" s="23">
        <v>21185.363239999999</v>
      </c>
      <c r="AN18" s="62">
        <v>816.89</v>
      </c>
      <c r="AO18" s="23">
        <f t="shared" si="3"/>
        <v>16.996657082781773</v>
      </c>
      <c r="AP18" s="62"/>
      <c r="AQ18" s="62"/>
      <c r="AR18" s="23"/>
    </row>
    <row r="19" spans="1:44">
      <c r="A19" s="61">
        <v>34486</v>
      </c>
      <c r="B19" s="10">
        <v>1994</v>
      </c>
      <c r="C19" s="10">
        <v>6</v>
      </c>
      <c r="D19" s="23"/>
      <c r="E19" s="23">
        <v>48.231678214686532</v>
      </c>
      <c r="F19" s="23"/>
      <c r="G19" s="23"/>
      <c r="H19" s="23"/>
      <c r="I19" s="23">
        <v>1609.04</v>
      </c>
      <c r="J19" s="23">
        <v>7403.32</v>
      </c>
      <c r="K19" s="23">
        <f t="shared" si="0"/>
        <v>3336.0647183743395</v>
      </c>
      <c r="L19" s="23">
        <f t="shared" si="1"/>
        <v>15349.496998729128</v>
      </c>
      <c r="M19" s="23">
        <v>420.67899999999997</v>
      </c>
      <c r="N19" s="23">
        <v>96.374518186591189</v>
      </c>
      <c r="O19" s="23"/>
      <c r="P19" s="23"/>
      <c r="Q19" s="23"/>
      <c r="R19" s="23"/>
      <c r="S19" s="23"/>
      <c r="T19" s="23"/>
      <c r="U19" s="23"/>
      <c r="V19" s="23"/>
      <c r="W19" s="23"/>
      <c r="X19" s="23">
        <v>48.531305041676156</v>
      </c>
      <c r="Y19" s="23">
        <v>69.568496932693876</v>
      </c>
      <c r="Z19" s="23">
        <f t="shared" si="2"/>
        <v>69.760462251511953</v>
      </c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26.194200722948899</v>
      </c>
      <c r="AK19" s="23"/>
      <c r="AL19" s="23"/>
      <c r="AM19" s="23">
        <v>21159.149109999998</v>
      </c>
      <c r="AN19" s="62">
        <v>881.23</v>
      </c>
      <c r="AO19" s="23">
        <f t="shared" si="3"/>
        <v>18.27077208629381</v>
      </c>
      <c r="AP19" s="62"/>
      <c r="AQ19" s="62"/>
      <c r="AR19" s="23"/>
    </row>
    <row r="20" spans="1:44">
      <c r="A20" s="61">
        <v>34516</v>
      </c>
      <c r="B20" s="10">
        <v>1994</v>
      </c>
      <c r="C20" s="10">
        <v>7</v>
      </c>
      <c r="D20" s="23"/>
      <c r="E20" s="23">
        <v>48.41891180003892</v>
      </c>
      <c r="F20" s="23"/>
      <c r="G20" s="23"/>
      <c r="H20" s="23"/>
      <c r="I20" s="23">
        <v>1596.81</v>
      </c>
      <c r="J20" s="23">
        <v>7545.53</v>
      </c>
      <c r="K20" s="23">
        <f t="shared" si="0"/>
        <v>3297.9055923324495</v>
      </c>
      <c r="L20" s="23">
        <f t="shared" si="1"/>
        <v>15583.848788592426</v>
      </c>
      <c r="M20" s="23">
        <v>420.49428571428598</v>
      </c>
      <c r="N20" s="23">
        <v>97.484838459126621</v>
      </c>
      <c r="O20" s="23"/>
      <c r="P20" s="23"/>
      <c r="Q20" s="23"/>
      <c r="R20" s="23"/>
      <c r="S20" s="23"/>
      <c r="T20" s="23"/>
      <c r="U20" s="23"/>
      <c r="V20" s="23"/>
      <c r="W20" s="23"/>
      <c r="X20" s="23">
        <v>49.28650416838633</v>
      </c>
      <c r="Y20" s="23">
        <v>69.919352041270869</v>
      </c>
      <c r="Z20" s="23">
        <f t="shared" si="2"/>
        <v>70.490504745087293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>
        <v>27.967974938825702</v>
      </c>
      <c r="AK20" s="23"/>
      <c r="AL20" s="23"/>
      <c r="AM20" s="23">
        <v>21501.13494</v>
      </c>
      <c r="AN20" s="62">
        <v>842.34</v>
      </c>
      <c r="AO20" s="23">
        <f t="shared" si="3"/>
        <v>17.396921340956759</v>
      </c>
      <c r="AP20" s="62"/>
      <c r="AQ20" s="62"/>
      <c r="AR20" s="23"/>
    </row>
    <row r="21" spans="1:44">
      <c r="A21" s="61">
        <v>34547</v>
      </c>
      <c r="B21" s="10">
        <v>1994</v>
      </c>
      <c r="C21" s="10">
        <v>8</v>
      </c>
      <c r="D21" s="23"/>
      <c r="E21" s="23">
        <v>48.929142399773319</v>
      </c>
      <c r="F21" s="23"/>
      <c r="G21" s="23"/>
      <c r="H21" s="23"/>
      <c r="I21" s="23">
        <v>1599.21</v>
      </c>
      <c r="J21" s="23">
        <v>7614.41</v>
      </c>
      <c r="K21" s="23">
        <f t="shared" si="0"/>
        <v>3268.4202533813655</v>
      </c>
      <c r="L21" s="23">
        <f t="shared" si="1"/>
        <v>15562.11620834637</v>
      </c>
      <c r="M21" s="23">
        <v>419.43</v>
      </c>
      <c r="N21" s="23">
        <v>96.445420040824473</v>
      </c>
      <c r="O21" s="23"/>
      <c r="P21" s="23"/>
      <c r="Q21" s="23"/>
      <c r="R21" s="23"/>
      <c r="S21" s="23"/>
      <c r="T21" s="23"/>
      <c r="U21" s="23"/>
      <c r="V21" s="23"/>
      <c r="W21" s="23"/>
      <c r="X21" s="23">
        <v>48.893765322735213</v>
      </c>
      <c r="Y21" s="23">
        <v>69.818528305879155</v>
      </c>
      <c r="Z21" s="23">
        <f t="shared" si="2"/>
        <v>70.029785085885365</v>
      </c>
      <c r="AA21" s="23"/>
      <c r="AB21" s="23"/>
      <c r="AC21" s="23"/>
      <c r="AD21" s="23"/>
      <c r="AE21" s="23"/>
      <c r="AF21" s="23"/>
      <c r="AG21" s="23"/>
      <c r="AH21" s="23"/>
      <c r="AI21" s="23"/>
      <c r="AJ21" s="23">
        <v>26.110116617907298</v>
      </c>
      <c r="AK21" s="23"/>
      <c r="AL21" s="23"/>
      <c r="AM21" s="23">
        <v>21593.221079999999</v>
      </c>
      <c r="AN21" s="62">
        <v>894.54</v>
      </c>
      <c r="AO21" s="23">
        <f t="shared" si="3"/>
        <v>18.282355997397254</v>
      </c>
      <c r="AP21" s="62"/>
      <c r="AQ21" s="62"/>
      <c r="AR21" s="23"/>
    </row>
    <row r="22" spans="1:44">
      <c r="A22" s="61">
        <v>34578</v>
      </c>
      <c r="B22" s="10">
        <v>1994</v>
      </c>
      <c r="C22" s="10">
        <v>9</v>
      </c>
      <c r="D22" s="23"/>
      <c r="E22" s="23">
        <v>49.219508462635517</v>
      </c>
      <c r="F22" s="23"/>
      <c r="G22" s="23"/>
      <c r="H22" s="23"/>
      <c r="I22" s="23">
        <v>1627.84</v>
      </c>
      <c r="J22" s="23">
        <v>7762.55</v>
      </c>
      <c r="K22" s="23">
        <f t="shared" si="0"/>
        <v>3307.3064946102782</v>
      </c>
      <c r="L22" s="23">
        <f t="shared" si="1"/>
        <v>15771.2871226515</v>
      </c>
      <c r="M22" s="23">
        <v>414.86904761904799</v>
      </c>
      <c r="N22" s="23">
        <v>95.819197275394558</v>
      </c>
      <c r="O22" s="23"/>
      <c r="P22" s="23"/>
      <c r="Q22" s="23"/>
      <c r="R22" s="23"/>
      <c r="S22" s="23"/>
      <c r="T22" s="23"/>
      <c r="U22" s="23"/>
      <c r="V22" s="23"/>
      <c r="W22" s="23"/>
      <c r="X22" s="23">
        <v>50.000693997860637</v>
      </c>
      <c r="Y22" s="23">
        <v>69.700763527128103</v>
      </c>
      <c r="Z22" s="23">
        <f t="shared" si="2"/>
        <v>71.736221337661476</v>
      </c>
      <c r="AA22" s="23"/>
      <c r="AB22" s="23"/>
      <c r="AC22" s="23"/>
      <c r="AD22" s="23"/>
      <c r="AE22" s="23"/>
      <c r="AF22" s="23"/>
      <c r="AG22" s="23"/>
      <c r="AH22" s="23"/>
      <c r="AI22" s="23"/>
      <c r="AJ22" s="23">
        <v>27.541548406114899</v>
      </c>
      <c r="AK22" s="23"/>
      <c r="AL22" s="23"/>
      <c r="AM22" s="23">
        <v>21799.633679999999</v>
      </c>
      <c r="AN22" s="62">
        <v>941.61</v>
      </c>
      <c r="AO22" s="23">
        <f t="shared" si="3"/>
        <v>19.130829002788875</v>
      </c>
      <c r="AP22" s="62"/>
      <c r="AQ22" s="62"/>
      <c r="AR22" s="23"/>
    </row>
    <row r="23" spans="1:44">
      <c r="A23" s="61">
        <v>34608</v>
      </c>
      <c r="B23" s="10">
        <v>1994</v>
      </c>
      <c r="C23" s="10">
        <v>10</v>
      </c>
      <c r="D23" s="23"/>
      <c r="E23" s="23">
        <v>49.588615804268059</v>
      </c>
      <c r="F23" s="23"/>
      <c r="G23" s="23"/>
      <c r="H23" s="23"/>
      <c r="I23" s="23">
        <v>1663.3</v>
      </c>
      <c r="J23" s="23">
        <v>7849.24</v>
      </c>
      <c r="K23" s="23">
        <f t="shared" si="0"/>
        <v>3354.1972749657612</v>
      </c>
      <c r="L23" s="23">
        <f t="shared" si="1"/>
        <v>15828.713652709823</v>
      </c>
      <c r="M23" s="23">
        <v>412.214</v>
      </c>
      <c r="N23" s="23">
        <v>95.360396201471929</v>
      </c>
      <c r="O23" s="23"/>
      <c r="P23" s="23"/>
      <c r="Q23" s="23"/>
      <c r="R23" s="23"/>
      <c r="S23" s="23"/>
      <c r="T23" s="23"/>
      <c r="U23" s="23"/>
      <c r="V23" s="23"/>
      <c r="W23" s="23"/>
      <c r="X23" s="23">
        <v>50.742629653731967</v>
      </c>
      <c r="Y23" s="23">
        <v>69.681876412940241</v>
      </c>
      <c r="Z23" s="23">
        <f t="shared" si="2"/>
        <v>72.820412230329708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23">
        <v>28.2402472789603</v>
      </c>
      <c r="AK23" s="23"/>
      <c r="AL23" s="23"/>
      <c r="AM23" s="23">
        <v>22014.762599999998</v>
      </c>
      <c r="AN23" s="62">
        <v>1063.99</v>
      </c>
      <c r="AO23" s="23">
        <f t="shared" si="3"/>
        <v>21.456335950164252</v>
      </c>
      <c r="AP23" s="62"/>
      <c r="AQ23" s="62"/>
      <c r="AR23" s="23"/>
    </row>
    <row r="24" spans="1:44">
      <c r="A24" s="61">
        <v>34639</v>
      </c>
      <c r="B24" s="10">
        <v>1994</v>
      </c>
      <c r="C24" s="10">
        <v>11</v>
      </c>
      <c r="D24" s="23"/>
      <c r="E24" s="23">
        <v>49.858676212990616</v>
      </c>
      <c r="F24" s="23"/>
      <c r="G24" s="23"/>
      <c r="H24" s="23"/>
      <c r="I24" s="23">
        <v>1722.01</v>
      </c>
      <c r="J24" s="23">
        <v>7921.71</v>
      </c>
      <c r="K24" s="23">
        <f t="shared" si="0"/>
        <v>3453.7820311228652</v>
      </c>
      <c r="L24" s="23">
        <f t="shared" si="1"/>
        <v>15888.32797356944</v>
      </c>
      <c r="M24" s="23">
        <v>413.450952380952</v>
      </c>
      <c r="N24" s="23">
        <v>94.82986503588134</v>
      </c>
      <c r="O24" s="23"/>
      <c r="P24" s="23"/>
      <c r="Q24" s="23"/>
      <c r="R24" s="23"/>
      <c r="S24" s="23"/>
      <c r="T24" s="23"/>
      <c r="U24" s="23"/>
      <c r="V24" s="23"/>
      <c r="W24" s="23"/>
      <c r="X24" s="23">
        <v>52.220135691750599</v>
      </c>
      <c r="Y24" s="23">
        <v>69.921026529524923</v>
      </c>
      <c r="Z24" s="23">
        <f t="shared" si="2"/>
        <v>74.684452279458569</v>
      </c>
      <c r="AA24" s="23"/>
      <c r="AB24" s="23"/>
      <c r="AC24" s="23"/>
      <c r="AD24" s="23"/>
      <c r="AE24" s="23"/>
      <c r="AF24" s="23"/>
      <c r="AG24" s="23"/>
      <c r="AH24" s="23"/>
      <c r="AI24" s="23"/>
      <c r="AJ24" s="23">
        <v>26.296302850499401</v>
      </c>
      <c r="AK24" s="23"/>
      <c r="AL24" s="23"/>
      <c r="AM24" s="23">
        <v>22438.872039999998</v>
      </c>
      <c r="AN24" s="62">
        <v>1067.8800000000001</v>
      </c>
      <c r="AO24" s="23">
        <f t="shared" si="3"/>
        <v>21.418137847024614</v>
      </c>
      <c r="AP24" s="62"/>
      <c r="AQ24" s="62"/>
      <c r="AR24" s="23"/>
    </row>
    <row r="25" spans="1:44">
      <c r="A25" s="61">
        <v>34669</v>
      </c>
      <c r="B25" s="10">
        <v>1994</v>
      </c>
      <c r="C25" s="10">
        <v>12</v>
      </c>
      <c r="D25" s="23"/>
      <c r="E25" s="23">
        <v>49.839791250468473</v>
      </c>
      <c r="F25" s="23"/>
      <c r="G25" s="23"/>
      <c r="H25" s="23"/>
      <c r="I25" s="23">
        <v>1919.77</v>
      </c>
      <c r="J25" s="23">
        <v>8171.47</v>
      </c>
      <c r="K25" s="23">
        <f t="shared" si="0"/>
        <v>3851.8821043054727</v>
      </c>
      <c r="L25" s="23">
        <f t="shared" si="1"/>
        <v>16395.473967646667</v>
      </c>
      <c r="M25" s="23">
        <v>402.23</v>
      </c>
      <c r="N25" s="23">
        <v>91.089517828551848</v>
      </c>
      <c r="O25" s="23"/>
      <c r="P25" s="23"/>
      <c r="Q25" s="23"/>
      <c r="R25" s="23"/>
      <c r="S25" s="23"/>
      <c r="T25" s="23"/>
      <c r="U25" s="23"/>
      <c r="V25" s="23"/>
      <c r="W25" s="23"/>
      <c r="X25" s="23">
        <v>53.559107566992772</v>
      </c>
      <c r="Y25" s="23">
        <v>70.048764620705924</v>
      </c>
      <c r="Z25" s="23">
        <f t="shared" si="2"/>
        <v>76.459746088314418</v>
      </c>
      <c r="AA25" s="23"/>
      <c r="AB25" s="23"/>
      <c r="AC25" s="23"/>
      <c r="AD25" s="23"/>
      <c r="AE25" s="23"/>
      <c r="AF25" s="23"/>
      <c r="AG25" s="23"/>
      <c r="AH25" s="23"/>
      <c r="AI25" s="23"/>
      <c r="AJ25" s="23">
        <v>34.786795457196597</v>
      </c>
      <c r="AK25" s="23"/>
      <c r="AL25" s="23"/>
      <c r="AM25" s="23">
        <v>22544.225890000002</v>
      </c>
      <c r="AN25" s="62">
        <v>1032.05</v>
      </c>
      <c r="AO25" s="23">
        <f t="shared" si="3"/>
        <v>20.707349972905416</v>
      </c>
      <c r="AP25" s="62"/>
      <c r="AQ25" s="62"/>
      <c r="AR25" s="23"/>
    </row>
    <row r="26" spans="1:44">
      <c r="A26" s="61">
        <v>34700</v>
      </c>
      <c r="B26" s="10">
        <v>1995</v>
      </c>
      <c r="C26" s="10">
        <v>1</v>
      </c>
      <c r="D26" s="23"/>
      <c r="E26" s="23">
        <v>50.85390193114732</v>
      </c>
      <c r="F26" s="23"/>
      <c r="G26" s="23"/>
      <c r="H26" s="23"/>
      <c r="I26" s="23">
        <v>1984.79</v>
      </c>
      <c r="J26" s="23">
        <v>8318.65</v>
      </c>
      <c r="K26" s="23">
        <f t="shared" si="0"/>
        <v>3902.9256844190031</v>
      </c>
      <c r="L26" s="23">
        <f t="shared" si="1"/>
        <v>16357.938494597482</v>
      </c>
      <c r="M26" s="23">
        <v>405.77818181818202</v>
      </c>
      <c r="N26" s="23">
        <v>91.797814301420644</v>
      </c>
      <c r="O26" s="23"/>
      <c r="P26" s="23"/>
      <c r="Q26" s="23"/>
      <c r="R26" s="23"/>
      <c r="S26" s="23"/>
      <c r="T26" s="23"/>
      <c r="U26" s="23"/>
      <c r="V26" s="23"/>
      <c r="W26" s="23"/>
      <c r="X26" s="23">
        <v>53.861198195578297</v>
      </c>
      <c r="Y26" s="23">
        <v>75.633623969827894</v>
      </c>
      <c r="Z26" s="23">
        <f t="shared" si="2"/>
        <v>71.213298224431043</v>
      </c>
      <c r="AA26" s="23"/>
      <c r="AB26" s="23"/>
      <c r="AC26" s="23"/>
      <c r="AD26" s="23"/>
      <c r="AE26" s="23"/>
      <c r="AF26" s="23"/>
      <c r="AG26" s="23"/>
      <c r="AH26" s="23"/>
      <c r="AI26" s="23"/>
      <c r="AJ26" s="23">
        <v>26.082088582893501</v>
      </c>
      <c r="AK26" s="23"/>
      <c r="AL26" s="23"/>
      <c r="AM26" s="23">
        <v>23000.29408</v>
      </c>
      <c r="AN26" s="62">
        <v>971.33</v>
      </c>
      <c r="AO26" s="23">
        <f t="shared" si="3"/>
        <v>19.100402586906977</v>
      </c>
      <c r="AP26" s="62"/>
      <c r="AQ26" s="62"/>
      <c r="AR26" s="23"/>
    </row>
    <row r="27" spans="1:44">
      <c r="A27" s="61">
        <v>34731</v>
      </c>
      <c r="B27" s="10">
        <v>1995</v>
      </c>
      <c r="C27" s="10">
        <v>2</v>
      </c>
      <c r="D27" s="23"/>
      <c r="E27" s="23">
        <v>50.632868629894141</v>
      </c>
      <c r="F27" s="23"/>
      <c r="G27" s="23"/>
      <c r="H27" s="23"/>
      <c r="I27" s="23">
        <v>1991.84</v>
      </c>
      <c r="J27" s="23">
        <v>8452.0400000000009</v>
      </c>
      <c r="K27" s="23">
        <f t="shared" si="0"/>
        <v>3933.8873224022668</v>
      </c>
      <c r="L27" s="23">
        <f t="shared" si="1"/>
        <v>16692.793098058508</v>
      </c>
      <c r="M27" s="23">
        <v>412.1395</v>
      </c>
      <c r="N27" s="23">
        <v>93.723666250115699</v>
      </c>
      <c r="O27" s="23"/>
      <c r="P27" s="23"/>
      <c r="Q27" s="23"/>
      <c r="R27" s="23"/>
      <c r="S27" s="23"/>
      <c r="T27" s="23"/>
      <c r="U27" s="23"/>
      <c r="V27" s="23"/>
      <c r="W27" s="23"/>
      <c r="X27" s="23">
        <v>53.42047633324794</v>
      </c>
      <c r="Y27" s="23">
        <v>75.846820864372191</v>
      </c>
      <c r="Z27" s="23">
        <f t="shared" si="2"/>
        <v>70.432057302406122</v>
      </c>
      <c r="AA27" s="23"/>
      <c r="AB27" s="23"/>
      <c r="AC27" s="23"/>
      <c r="AD27" s="23"/>
      <c r="AE27" s="23"/>
      <c r="AF27" s="23"/>
      <c r="AG27" s="23"/>
      <c r="AH27" s="23"/>
      <c r="AI27" s="23"/>
      <c r="AJ27" s="23">
        <v>25.2512575449827</v>
      </c>
      <c r="AK27" s="23"/>
      <c r="AL27" s="23"/>
      <c r="AM27" s="23">
        <v>23251.980009999999</v>
      </c>
      <c r="AN27" s="62">
        <v>934.66</v>
      </c>
      <c r="AO27" s="23">
        <f t="shared" si="3"/>
        <v>18.459550590190492</v>
      </c>
      <c r="AP27" s="62"/>
      <c r="AQ27" s="62"/>
      <c r="AR27" s="23"/>
    </row>
    <row r="28" spans="1:44">
      <c r="A28" s="61">
        <v>34759</v>
      </c>
      <c r="B28" s="10">
        <v>1995</v>
      </c>
      <c r="C28" s="10">
        <v>3</v>
      </c>
      <c r="D28" s="23"/>
      <c r="E28" s="23">
        <v>50.856756670601577</v>
      </c>
      <c r="F28" s="23"/>
      <c r="G28" s="23"/>
      <c r="H28" s="23"/>
      <c r="I28" s="23">
        <v>1989.37</v>
      </c>
      <c r="J28" s="23">
        <v>8703.08</v>
      </c>
      <c r="K28" s="23">
        <f t="shared" si="0"/>
        <v>3911.7122880743623</v>
      </c>
      <c r="L28" s="23">
        <f t="shared" si="1"/>
        <v>17112.927700776741</v>
      </c>
      <c r="M28" s="23">
        <v>410.45739130434799</v>
      </c>
      <c r="N28" s="23">
        <v>95.428836625151703</v>
      </c>
      <c r="O28" s="23"/>
      <c r="P28" s="23"/>
      <c r="Q28" s="23"/>
      <c r="R28" s="23"/>
      <c r="S28" s="23"/>
      <c r="T28" s="23"/>
      <c r="U28" s="23"/>
      <c r="V28" s="23"/>
      <c r="W28" s="23"/>
      <c r="X28" s="23">
        <v>54.584192861219847</v>
      </c>
      <c r="Y28" s="23">
        <v>75.946962751899221</v>
      </c>
      <c r="Z28" s="23">
        <f t="shared" si="2"/>
        <v>71.871462509348135</v>
      </c>
      <c r="AA28" s="23"/>
      <c r="AB28" s="23"/>
      <c r="AC28" s="23"/>
      <c r="AD28" s="23"/>
      <c r="AE28" s="23"/>
      <c r="AF28" s="23"/>
      <c r="AG28" s="23"/>
      <c r="AH28" s="23"/>
      <c r="AI28" s="23"/>
      <c r="AJ28" s="23">
        <v>29.253260544461099</v>
      </c>
      <c r="AK28" s="23"/>
      <c r="AL28" s="23"/>
      <c r="AM28" s="23">
        <v>23399.562099999999</v>
      </c>
      <c r="AN28" s="62">
        <v>880.7</v>
      </c>
      <c r="AO28" s="23">
        <f t="shared" si="3"/>
        <v>17.317266331085175</v>
      </c>
      <c r="AP28" s="62"/>
      <c r="AQ28" s="62"/>
      <c r="AR28" s="23"/>
    </row>
    <row r="29" spans="1:44">
      <c r="A29" s="61">
        <v>34790</v>
      </c>
      <c r="B29" s="10">
        <v>1995</v>
      </c>
      <c r="C29" s="10">
        <v>4</v>
      </c>
      <c r="D29" s="23"/>
      <c r="E29" s="23">
        <v>51.316553439747182</v>
      </c>
      <c r="F29" s="23"/>
      <c r="G29" s="23"/>
      <c r="H29" s="23"/>
      <c r="I29" s="23">
        <v>1983.36</v>
      </c>
      <c r="J29" s="23">
        <v>8801.14</v>
      </c>
      <c r="K29" s="23">
        <f t="shared" si="0"/>
        <v>3864.9516911316782</v>
      </c>
      <c r="L29" s="23">
        <f t="shared" si="1"/>
        <v>17150.68415561807</v>
      </c>
      <c r="M29" s="23">
        <v>394.328421052632</v>
      </c>
      <c r="N29" s="23">
        <v>93.235236640090008</v>
      </c>
      <c r="O29" s="23"/>
      <c r="P29" s="23"/>
      <c r="Q29" s="23"/>
      <c r="R29" s="23"/>
      <c r="S29" s="23"/>
      <c r="T29" s="23"/>
      <c r="U29" s="23"/>
      <c r="V29" s="23"/>
      <c r="W29" s="23"/>
      <c r="X29" s="23">
        <v>54.756806625860321</v>
      </c>
      <c r="Y29" s="23">
        <v>76.339106672454278</v>
      </c>
      <c r="Z29" s="23">
        <f t="shared" si="2"/>
        <v>71.728382755123874</v>
      </c>
      <c r="AA29" s="23"/>
      <c r="AB29" s="23"/>
      <c r="AC29" s="23"/>
      <c r="AD29" s="23"/>
      <c r="AE29" s="23"/>
      <c r="AF29" s="23"/>
      <c r="AG29" s="23"/>
      <c r="AH29" s="23"/>
      <c r="AI29" s="23"/>
      <c r="AJ29" s="23">
        <v>29.235242521952198</v>
      </c>
      <c r="AK29" s="23"/>
      <c r="AL29" s="23"/>
      <c r="AM29" s="23">
        <v>23564.47885</v>
      </c>
      <c r="AN29" s="62">
        <v>947.93</v>
      </c>
      <c r="AO29" s="23">
        <f t="shared" si="3"/>
        <v>18.472207045490741</v>
      </c>
      <c r="AP29" s="62"/>
      <c r="AQ29" s="62"/>
      <c r="AR29" s="23"/>
    </row>
    <row r="30" spans="1:44">
      <c r="A30" s="61">
        <v>34820</v>
      </c>
      <c r="B30" s="10">
        <v>1995</v>
      </c>
      <c r="C30" s="10">
        <v>5</v>
      </c>
      <c r="D30" s="23"/>
      <c r="E30" s="23">
        <v>51.625006623899566</v>
      </c>
      <c r="F30" s="23"/>
      <c r="G30" s="23"/>
      <c r="H30" s="23">
        <v>6</v>
      </c>
      <c r="I30" s="23">
        <v>2020.45</v>
      </c>
      <c r="J30" s="23">
        <v>8879.92</v>
      </c>
      <c r="K30" s="23">
        <f t="shared" si="0"/>
        <v>3913.7040983247871</v>
      </c>
      <c r="L30" s="23">
        <f t="shared" si="1"/>
        <v>17200.811352320641</v>
      </c>
      <c r="M30" s="23">
        <v>377.17136363636399</v>
      </c>
      <c r="N30" s="23">
        <v>88.490430056409892</v>
      </c>
      <c r="O30" s="23"/>
      <c r="P30" s="23"/>
      <c r="Q30" s="23"/>
      <c r="R30" s="23"/>
      <c r="S30" s="23"/>
      <c r="T30" s="23"/>
      <c r="U30" s="23"/>
      <c r="V30" s="23"/>
      <c r="W30" s="23"/>
      <c r="X30" s="23">
        <v>53.903041341703755</v>
      </c>
      <c r="Y30" s="23">
        <v>76.438885424672577</v>
      </c>
      <c r="Z30" s="23">
        <f t="shared" si="2"/>
        <v>70.517827467307882</v>
      </c>
      <c r="AA30" s="23"/>
      <c r="AB30" s="23"/>
      <c r="AC30" s="23"/>
      <c r="AD30" s="23"/>
      <c r="AE30" s="23"/>
      <c r="AF30" s="23"/>
      <c r="AG30" s="23"/>
      <c r="AH30" s="23"/>
      <c r="AI30" s="23"/>
      <c r="AJ30" s="23">
        <v>28.018025001350502</v>
      </c>
      <c r="AK30" s="23"/>
      <c r="AL30" s="23"/>
      <c r="AM30" s="23">
        <v>23632.561450000001</v>
      </c>
      <c r="AN30" s="62">
        <v>1034.3399999999999</v>
      </c>
      <c r="AO30" s="23">
        <f t="shared" si="3"/>
        <v>20.035639075756688</v>
      </c>
      <c r="AP30" s="62"/>
      <c r="AQ30" s="62"/>
      <c r="AR30" s="23"/>
    </row>
    <row r="31" spans="1:44">
      <c r="A31" s="61">
        <v>34851</v>
      </c>
      <c r="B31" s="10">
        <v>1995</v>
      </c>
      <c r="C31" s="10">
        <v>6</v>
      </c>
      <c r="D31" s="23"/>
      <c r="E31" s="23">
        <v>51.917063688026722</v>
      </c>
      <c r="F31" s="23"/>
      <c r="G31" s="23"/>
      <c r="H31" s="23">
        <v>6</v>
      </c>
      <c r="I31" s="23">
        <v>2040.77</v>
      </c>
      <c r="J31" s="23">
        <v>9203.39</v>
      </c>
      <c r="K31" s="23">
        <f t="shared" si="0"/>
        <v>3930.8270827162532</v>
      </c>
      <c r="L31" s="23">
        <f t="shared" si="1"/>
        <v>17727.100390930842</v>
      </c>
      <c r="M31" s="23">
        <v>373.58800000000002</v>
      </c>
      <c r="N31" s="23">
        <v>87.459699501884486</v>
      </c>
      <c r="O31" s="23"/>
      <c r="P31" s="23"/>
      <c r="Q31" s="23"/>
      <c r="R31" s="23"/>
      <c r="S31" s="23"/>
      <c r="T31" s="23"/>
      <c r="U31" s="23"/>
      <c r="V31" s="23"/>
      <c r="W31" s="23"/>
      <c r="X31" s="23">
        <v>56.002997256126477</v>
      </c>
      <c r="Y31" s="23">
        <v>76.417073702481645</v>
      </c>
      <c r="Z31" s="23">
        <f t="shared" si="2"/>
        <v>73.285974642480681</v>
      </c>
      <c r="AA31" s="23"/>
      <c r="AB31" s="23"/>
      <c r="AC31" s="23"/>
      <c r="AD31" s="23"/>
      <c r="AE31" s="23"/>
      <c r="AF31" s="23"/>
      <c r="AG31" s="23"/>
      <c r="AH31" s="23"/>
      <c r="AI31" s="23"/>
      <c r="AJ31" s="23">
        <v>28.434441521556298</v>
      </c>
      <c r="AK31" s="23"/>
      <c r="AL31" s="23"/>
      <c r="AM31" s="23">
        <v>23669.388159999999</v>
      </c>
      <c r="AN31" s="62">
        <v>1050.5899999999999</v>
      </c>
      <c r="AO31" s="23">
        <f t="shared" si="3"/>
        <v>20.235928717253135</v>
      </c>
      <c r="AP31" s="62"/>
      <c r="AQ31" s="62"/>
      <c r="AR31" s="23"/>
    </row>
    <row r="32" spans="1:44">
      <c r="A32" s="61">
        <v>34881</v>
      </c>
      <c r="B32" s="10">
        <v>1995</v>
      </c>
      <c r="C32" s="10">
        <v>7</v>
      </c>
      <c r="D32" s="23"/>
      <c r="E32" s="23">
        <v>52.243629780833814</v>
      </c>
      <c r="F32" s="23"/>
      <c r="G32" s="23"/>
      <c r="H32" s="23">
        <v>5.77</v>
      </c>
      <c r="I32" s="23">
        <v>1971.76</v>
      </c>
      <c r="J32" s="23">
        <v>9239.9699999999993</v>
      </c>
      <c r="K32" s="23">
        <f t="shared" si="0"/>
        <v>3774.163488011247</v>
      </c>
      <c r="L32" s="23">
        <f t="shared" si="1"/>
        <v>17686.309390757131</v>
      </c>
      <c r="M32" s="23">
        <v>378.068095238095</v>
      </c>
      <c r="N32" s="23">
        <v>87.626115724542018</v>
      </c>
      <c r="O32" s="23"/>
      <c r="P32" s="23"/>
      <c r="Q32" s="23"/>
      <c r="R32" s="23"/>
      <c r="S32" s="23"/>
      <c r="T32" s="23"/>
      <c r="U32" s="23"/>
      <c r="V32" s="23"/>
      <c r="W32" s="23"/>
      <c r="X32" s="23">
        <v>56.248606742393726</v>
      </c>
      <c r="Y32" s="23">
        <v>75.925003252568757</v>
      </c>
      <c r="Z32" s="23">
        <f t="shared" si="2"/>
        <v>74.084431126436172</v>
      </c>
      <c r="AA32" s="23"/>
      <c r="AB32" s="23"/>
      <c r="AC32" s="23"/>
      <c r="AD32" s="23"/>
      <c r="AE32" s="23"/>
      <c r="AF32" s="23"/>
      <c r="AG32" s="23"/>
      <c r="AH32" s="23"/>
      <c r="AI32" s="23"/>
      <c r="AJ32" s="23">
        <v>29.065072309368102</v>
      </c>
      <c r="AK32" s="23"/>
      <c r="AL32" s="23"/>
      <c r="AM32" s="23">
        <v>24076.91606</v>
      </c>
      <c r="AN32" s="62">
        <v>1081.67</v>
      </c>
      <c r="AO32" s="23">
        <f t="shared" si="3"/>
        <v>20.704342415289517</v>
      </c>
      <c r="AP32" s="62"/>
      <c r="AQ32" s="62"/>
      <c r="AR32" s="23"/>
    </row>
    <row r="33" spans="1:44">
      <c r="A33" s="61">
        <v>34912</v>
      </c>
      <c r="B33" s="10">
        <v>1995</v>
      </c>
      <c r="C33" s="10">
        <v>8</v>
      </c>
      <c r="D33" s="23"/>
      <c r="E33" s="23">
        <v>53.072261988513958</v>
      </c>
      <c r="F33" s="23"/>
      <c r="G33" s="23"/>
      <c r="H33" s="23">
        <v>5.7</v>
      </c>
      <c r="I33" s="23">
        <v>1944.76</v>
      </c>
      <c r="J33" s="23">
        <v>9425.74</v>
      </c>
      <c r="K33" s="23">
        <f t="shared" si="0"/>
        <v>3664.3623752477147</v>
      </c>
      <c r="L33" s="23">
        <f t="shared" si="1"/>
        <v>17760.200238007463</v>
      </c>
      <c r="M33" s="23">
        <v>387.274090909091</v>
      </c>
      <c r="N33" s="23">
        <v>86.616404942853706</v>
      </c>
      <c r="O33" s="23"/>
      <c r="P33" s="23"/>
      <c r="Q33" s="23"/>
      <c r="R33" s="23"/>
      <c r="S33" s="23"/>
      <c r="T33" s="23"/>
      <c r="U33" s="23"/>
      <c r="V33" s="23"/>
      <c r="W33" s="23"/>
      <c r="X33" s="23">
        <v>55.587898993002341</v>
      </c>
      <c r="Y33" s="23">
        <v>75.835137301650803</v>
      </c>
      <c r="Z33" s="23">
        <f t="shared" si="2"/>
        <v>73.300980219616861</v>
      </c>
      <c r="AA33" s="23"/>
      <c r="AB33" s="23"/>
      <c r="AC33" s="23"/>
      <c r="AD33" s="23"/>
      <c r="AE33" s="23"/>
      <c r="AF33" s="23"/>
      <c r="AG33" s="23"/>
      <c r="AH33" s="23"/>
      <c r="AI33" s="23"/>
      <c r="AJ33" s="23">
        <v>28.030037016356399</v>
      </c>
      <c r="AK33" s="23"/>
      <c r="AL33" s="23"/>
      <c r="AM33" s="23">
        <v>24511.823280000001</v>
      </c>
      <c r="AN33" s="62">
        <v>1005.42</v>
      </c>
      <c r="AO33" s="23">
        <f t="shared" si="3"/>
        <v>18.944359300487243</v>
      </c>
      <c r="AP33" s="62"/>
      <c r="AQ33" s="62"/>
      <c r="AR33" s="23"/>
    </row>
    <row r="34" spans="1:44">
      <c r="A34" s="61">
        <v>34943</v>
      </c>
      <c r="B34" s="10">
        <v>1995</v>
      </c>
      <c r="C34" s="10">
        <v>9</v>
      </c>
      <c r="D34" s="23"/>
      <c r="E34" s="23">
        <v>53.440420821474511</v>
      </c>
      <c r="F34" s="23"/>
      <c r="G34" s="23"/>
      <c r="H34" s="23">
        <v>5.9</v>
      </c>
      <c r="I34" s="23">
        <v>2025.93</v>
      </c>
      <c r="J34" s="23">
        <v>9659</v>
      </c>
      <c r="K34" s="23">
        <f t="shared" si="0"/>
        <v>3791.0068237821583</v>
      </c>
      <c r="L34" s="23">
        <f t="shared" si="1"/>
        <v>18074.333718791797</v>
      </c>
      <c r="M34" s="23">
        <v>394.56277777777802</v>
      </c>
      <c r="N34" s="23">
        <v>86.871492905782105</v>
      </c>
      <c r="O34" s="23"/>
      <c r="P34" s="23"/>
      <c r="Q34" s="23"/>
      <c r="R34" s="23"/>
      <c r="S34" s="23"/>
      <c r="T34" s="23"/>
      <c r="U34" s="23"/>
      <c r="V34" s="23"/>
      <c r="W34" s="23"/>
      <c r="X34" s="23">
        <v>54.578538579721169</v>
      </c>
      <c r="Y34" s="23">
        <v>75.825627477848059</v>
      </c>
      <c r="Z34" s="23">
        <f t="shared" si="2"/>
        <v>71.97901342216511</v>
      </c>
      <c r="AA34" s="23"/>
      <c r="AB34" s="23"/>
      <c r="AC34" s="23"/>
      <c r="AD34" s="23"/>
      <c r="AE34" s="23"/>
      <c r="AF34" s="23"/>
      <c r="AG34" s="23"/>
      <c r="AH34" s="23"/>
      <c r="AI34" s="23"/>
      <c r="AJ34" s="23">
        <v>30.252259792455</v>
      </c>
      <c r="AK34" s="23"/>
      <c r="AL34" s="23"/>
      <c r="AM34" s="23">
        <v>24940.39746</v>
      </c>
      <c r="AN34" s="62">
        <v>972.35</v>
      </c>
      <c r="AO34" s="23">
        <f t="shared" si="3"/>
        <v>18.195028876143706</v>
      </c>
      <c r="AP34" s="62"/>
      <c r="AQ34" s="62"/>
      <c r="AR34" s="23"/>
    </row>
    <row r="35" spans="1:44">
      <c r="A35" s="61">
        <v>34973</v>
      </c>
      <c r="B35" s="10">
        <v>1995</v>
      </c>
      <c r="C35" s="10">
        <v>10</v>
      </c>
      <c r="D35" s="23"/>
      <c r="E35" s="23">
        <v>53.935431088815648</v>
      </c>
      <c r="F35" s="23"/>
      <c r="G35" s="23"/>
      <c r="H35" s="23">
        <v>6.38</v>
      </c>
      <c r="I35" s="23">
        <v>2016.73</v>
      </c>
      <c r="J35" s="23">
        <v>9793.58</v>
      </c>
      <c r="K35" s="23">
        <f t="shared" si="0"/>
        <v>3739.1561711614841</v>
      </c>
      <c r="L35" s="23">
        <f t="shared" si="1"/>
        <v>18157.971118971647</v>
      </c>
      <c r="M35" s="23">
        <v>406.61714285714299</v>
      </c>
      <c r="N35" s="23">
        <v>89.603411838574658</v>
      </c>
      <c r="O35" s="23"/>
      <c r="P35" s="23"/>
      <c r="Q35" s="23"/>
      <c r="R35" s="23"/>
      <c r="S35" s="23"/>
      <c r="T35" s="23"/>
      <c r="U35" s="23"/>
      <c r="V35" s="23"/>
      <c r="W35" s="23"/>
      <c r="X35" s="23">
        <v>54.113465049166194</v>
      </c>
      <c r="Y35" s="23">
        <v>75.881542269512337</v>
      </c>
      <c r="Z35" s="23">
        <f t="shared" si="2"/>
        <v>71.313080138736041</v>
      </c>
      <c r="AA35" s="23"/>
      <c r="AB35" s="23"/>
      <c r="AC35" s="23"/>
      <c r="AD35" s="23"/>
      <c r="AE35" s="23"/>
      <c r="AF35" s="23"/>
      <c r="AG35" s="23"/>
      <c r="AH35" s="23"/>
      <c r="AI35" s="23"/>
      <c r="AJ35" s="23">
        <v>28.814821996744399</v>
      </c>
      <c r="AK35" s="23"/>
      <c r="AL35" s="23"/>
      <c r="AM35" s="23">
        <v>25612.572629999999</v>
      </c>
      <c r="AN35" s="62">
        <v>988.29</v>
      </c>
      <c r="AO35" s="23">
        <f t="shared" si="3"/>
        <v>18.323576544193735</v>
      </c>
      <c r="AP35" s="62"/>
      <c r="AQ35" s="62"/>
      <c r="AR35" s="23"/>
    </row>
    <row r="36" spans="1:44">
      <c r="A36" s="61">
        <v>35004</v>
      </c>
      <c r="B36" s="10">
        <v>1995</v>
      </c>
      <c r="C36" s="10">
        <v>11</v>
      </c>
      <c r="D36" s="23"/>
      <c r="E36" s="23">
        <v>53.936269183808051</v>
      </c>
      <c r="F36" s="23"/>
      <c r="G36" s="23"/>
      <c r="H36" s="23">
        <v>6.5</v>
      </c>
      <c r="I36" s="23">
        <v>2047.83</v>
      </c>
      <c r="J36" s="23">
        <v>9767.41</v>
      </c>
      <c r="K36" s="23">
        <f t="shared" si="0"/>
        <v>3796.7587135499707</v>
      </c>
      <c r="L36" s="23">
        <f t="shared" si="1"/>
        <v>18109.168742676455</v>
      </c>
      <c r="M36" s="23">
        <v>412.30952380952402</v>
      </c>
      <c r="N36" s="23">
        <v>90.635031161480512</v>
      </c>
      <c r="O36" s="23"/>
      <c r="P36" s="23"/>
      <c r="Q36" s="23"/>
      <c r="R36" s="23"/>
      <c r="S36" s="23"/>
      <c r="T36" s="23"/>
      <c r="U36" s="23"/>
      <c r="V36" s="23"/>
      <c r="W36" s="23"/>
      <c r="X36" s="23">
        <v>54.902778232021028</v>
      </c>
      <c r="Y36" s="23">
        <v>76.135762563642004</v>
      </c>
      <c r="Z36" s="23">
        <f t="shared" si="2"/>
        <v>72.111681006843156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>
        <v>28.3223293815009</v>
      </c>
      <c r="AK36" s="23"/>
      <c r="AL36" s="23"/>
      <c r="AM36" s="23">
        <v>26333.50719</v>
      </c>
      <c r="AN36" s="62">
        <v>959.23</v>
      </c>
      <c r="AO36" s="23">
        <f t="shared" si="3"/>
        <v>17.784507799956728</v>
      </c>
      <c r="AP36" s="62"/>
      <c r="AQ36" s="62"/>
      <c r="AR36" s="23"/>
    </row>
    <row r="37" spans="1:44">
      <c r="A37" s="61">
        <v>35034</v>
      </c>
      <c r="B37" s="10">
        <v>1995</v>
      </c>
      <c r="C37" s="10">
        <v>12</v>
      </c>
      <c r="D37" s="23"/>
      <c r="E37" s="23">
        <v>53.922918895161523</v>
      </c>
      <c r="F37" s="23"/>
      <c r="G37" s="23"/>
      <c r="H37" s="23">
        <v>6.68</v>
      </c>
      <c r="I37" s="23">
        <v>2291.98</v>
      </c>
      <c r="J37" s="23">
        <v>10138.049999999999</v>
      </c>
      <c r="K37" s="23">
        <f t="shared" si="0"/>
        <v>4250.4746533772268</v>
      </c>
      <c r="L37" s="23">
        <f t="shared" si="1"/>
        <v>18801.003743344616</v>
      </c>
      <c r="M37" s="23">
        <v>408.98421052631602</v>
      </c>
      <c r="N37" s="23">
        <v>89.335836187396936</v>
      </c>
      <c r="O37" s="23"/>
      <c r="P37" s="23"/>
      <c r="Q37" s="23"/>
      <c r="R37" s="23"/>
      <c r="S37" s="23"/>
      <c r="T37" s="23"/>
      <c r="U37" s="23"/>
      <c r="V37" s="23"/>
      <c r="W37" s="23"/>
      <c r="X37" s="23">
        <v>54.177791193667602</v>
      </c>
      <c r="Y37" s="23">
        <v>76.692502430808148</v>
      </c>
      <c r="Z37" s="23">
        <f t="shared" si="2"/>
        <v>70.642878347263107</v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>
        <v>38.242251773904698</v>
      </c>
      <c r="AK37" s="23"/>
      <c r="AL37" s="23"/>
      <c r="AM37" s="23">
        <v>26661.471730000001</v>
      </c>
      <c r="AN37" s="62">
        <v>1010.96</v>
      </c>
      <c r="AO37" s="23">
        <f t="shared" si="3"/>
        <v>18.748243246355734</v>
      </c>
      <c r="AP37" s="62"/>
      <c r="AQ37" s="62"/>
      <c r="AR37" s="23"/>
    </row>
    <row r="38" spans="1:44">
      <c r="A38" s="61">
        <v>35065</v>
      </c>
      <c r="B38" s="10">
        <v>1996</v>
      </c>
      <c r="C38" s="10">
        <v>1</v>
      </c>
      <c r="D38" s="23"/>
      <c r="E38" s="23">
        <v>54.827153122554961</v>
      </c>
      <c r="F38" s="23"/>
      <c r="G38" s="23"/>
      <c r="H38" s="23">
        <v>6.7</v>
      </c>
      <c r="I38" s="23">
        <v>2382.5300000000002</v>
      </c>
      <c r="J38" s="23">
        <v>10497.13</v>
      </c>
      <c r="K38" s="23">
        <f t="shared" si="0"/>
        <v>4345.5292939874853</v>
      </c>
      <c r="L38" s="23">
        <f t="shared" si="1"/>
        <v>19145.860038612249</v>
      </c>
      <c r="M38" s="23">
        <v>408.53181818181798</v>
      </c>
      <c r="N38" s="23">
        <v>87.927719079975503</v>
      </c>
      <c r="O38" s="23"/>
      <c r="P38" s="23"/>
      <c r="Q38" s="23"/>
      <c r="R38" s="23"/>
      <c r="S38" s="23"/>
      <c r="T38" s="23"/>
      <c r="U38" s="23"/>
      <c r="V38" s="23"/>
      <c r="W38" s="23"/>
      <c r="X38" s="23">
        <v>51.824080231019266</v>
      </c>
      <c r="Y38" s="23">
        <v>75.64783289174764</v>
      </c>
      <c r="Z38" s="23">
        <f t="shared" si="2"/>
        <v>68.507025581525568</v>
      </c>
      <c r="AA38" s="23"/>
      <c r="AB38" s="23"/>
      <c r="AC38" s="23"/>
      <c r="AD38" s="23"/>
      <c r="AE38" s="23"/>
      <c r="AF38" s="23"/>
      <c r="AG38" s="23"/>
      <c r="AH38" s="23"/>
      <c r="AI38" s="23"/>
      <c r="AJ38" s="23">
        <v>27.723730633704999</v>
      </c>
      <c r="AK38" s="23"/>
      <c r="AL38" s="23"/>
      <c r="AM38" s="23">
        <v>27153.13078</v>
      </c>
      <c r="AN38" s="62">
        <v>1033.55</v>
      </c>
      <c r="AO38" s="23">
        <f t="shared" si="3"/>
        <v>18.851060854640927</v>
      </c>
      <c r="AP38" s="62"/>
      <c r="AQ38" s="62"/>
      <c r="AR38" s="23"/>
    </row>
    <row r="39" spans="1:44">
      <c r="A39" s="61">
        <v>35096</v>
      </c>
      <c r="B39" s="10">
        <v>1996</v>
      </c>
      <c r="C39" s="10">
        <v>2</v>
      </c>
      <c r="D39" s="23"/>
      <c r="E39" s="23">
        <v>54.59632056950263</v>
      </c>
      <c r="F39" s="23"/>
      <c r="G39" s="23"/>
      <c r="H39" s="23">
        <v>6.7</v>
      </c>
      <c r="I39" s="23">
        <v>2336.9499999999998</v>
      </c>
      <c r="J39" s="23">
        <v>10719.08</v>
      </c>
      <c r="K39" s="23">
        <f t="shared" si="0"/>
        <v>4280.4166574284027</v>
      </c>
      <c r="L39" s="23">
        <f t="shared" si="1"/>
        <v>19633.337719809002</v>
      </c>
      <c r="M39" s="23">
        <v>410.965714285714</v>
      </c>
      <c r="N39" s="23">
        <v>88.24107356817774</v>
      </c>
      <c r="O39" s="23"/>
      <c r="P39" s="23"/>
      <c r="Q39" s="23"/>
      <c r="R39" s="23"/>
      <c r="S39" s="23"/>
      <c r="T39" s="23"/>
      <c r="U39" s="23"/>
      <c r="V39" s="23"/>
      <c r="W39" s="23"/>
      <c r="X39" s="23">
        <v>50.151375496673054</v>
      </c>
      <c r="Y39" s="23">
        <v>76.483615875033522</v>
      </c>
      <c r="Z39" s="23">
        <f t="shared" si="2"/>
        <v>65.57139711937171</v>
      </c>
      <c r="AA39" s="23"/>
      <c r="AB39" s="23"/>
      <c r="AC39" s="23"/>
      <c r="AD39" s="23"/>
      <c r="AE39" s="23"/>
      <c r="AF39" s="23"/>
      <c r="AG39" s="23"/>
      <c r="AH39" s="23"/>
      <c r="AI39" s="23"/>
      <c r="AJ39" s="23">
        <v>29.417424749542299</v>
      </c>
      <c r="AK39" s="23"/>
      <c r="AL39" s="23"/>
      <c r="AM39" s="23">
        <v>27271.84907</v>
      </c>
      <c r="AN39" s="62">
        <v>1018.33</v>
      </c>
      <c r="AO39" s="23">
        <f t="shared" si="3"/>
        <v>18.651989536614245</v>
      </c>
      <c r="AP39" s="62"/>
      <c r="AQ39" s="62"/>
      <c r="AR39" s="23"/>
    </row>
    <row r="40" spans="1:44">
      <c r="A40" s="61">
        <v>35125</v>
      </c>
      <c r="B40" s="10">
        <v>1996</v>
      </c>
      <c r="C40" s="10">
        <v>3</v>
      </c>
      <c r="D40" s="23"/>
      <c r="E40" s="23">
        <v>54.895921460324445</v>
      </c>
      <c r="F40" s="23"/>
      <c r="G40" s="23"/>
      <c r="H40" s="23">
        <v>6.7</v>
      </c>
      <c r="I40" s="23">
        <v>2320.27</v>
      </c>
      <c r="J40" s="23">
        <v>10808.96</v>
      </c>
      <c r="K40" s="23">
        <f t="shared" si="0"/>
        <v>4226.6710135778585</v>
      </c>
      <c r="L40" s="23">
        <f t="shared" si="1"/>
        <v>19689.914500865209</v>
      </c>
      <c r="M40" s="23">
        <v>411.54666666666702</v>
      </c>
      <c r="N40" s="23">
        <v>88.024232705605172</v>
      </c>
      <c r="O40" s="23"/>
      <c r="P40" s="23"/>
      <c r="Q40" s="23"/>
      <c r="R40" s="23"/>
      <c r="S40" s="23"/>
      <c r="T40" s="23"/>
      <c r="U40" s="23"/>
      <c r="V40" s="23"/>
      <c r="W40" s="23"/>
      <c r="X40" s="23">
        <v>49.690242078125742</v>
      </c>
      <c r="Y40" s="23">
        <v>75.702917286117355</v>
      </c>
      <c r="Z40" s="23">
        <f t="shared" si="2"/>
        <v>65.638477167693111</v>
      </c>
      <c r="AA40" s="23"/>
      <c r="AB40" s="23"/>
      <c r="AC40" s="23"/>
      <c r="AD40" s="23"/>
      <c r="AE40" s="23"/>
      <c r="AF40" s="23"/>
      <c r="AG40" s="23"/>
      <c r="AH40" s="23"/>
      <c r="AI40" s="23"/>
      <c r="AJ40" s="23">
        <v>33.863872304240303</v>
      </c>
      <c r="AK40" s="23"/>
      <c r="AL40" s="23"/>
      <c r="AM40" s="23">
        <v>27403.38438</v>
      </c>
      <c r="AN40" s="62">
        <v>992.94</v>
      </c>
      <c r="AO40" s="23">
        <f t="shared" si="3"/>
        <v>18.087682537902911</v>
      </c>
      <c r="AP40" s="62"/>
      <c r="AQ40" s="62"/>
      <c r="AR40" s="23"/>
    </row>
    <row r="41" spans="1:44">
      <c r="A41" s="61">
        <v>35156</v>
      </c>
      <c r="B41" s="10">
        <v>1996</v>
      </c>
      <c r="C41" s="10">
        <v>4</v>
      </c>
      <c r="D41" s="23"/>
      <c r="E41" s="23">
        <v>55.62592846393553</v>
      </c>
      <c r="F41" s="23"/>
      <c r="G41" s="23"/>
      <c r="H41" s="23">
        <v>7.31</v>
      </c>
      <c r="I41" s="23">
        <v>2328.4</v>
      </c>
      <c r="J41" s="23">
        <v>11056.62</v>
      </c>
      <c r="K41" s="23">
        <f t="shared" si="0"/>
        <v>4185.8177729286681</v>
      </c>
      <c r="L41" s="23">
        <f t="shared" si="1"/>
        <v>19876.737890619555</v>
      </c>
      <c r="M41" s="23">
        <v>408.42476190476202</v>
      </c>
      <c r="N41" s="23">
        <v>86.39924847347686</v>
      </c>
      <c r="O41" s="23"/>
      <c r="P41" s="23"/>
      <c r="Q41" s="23"/>
      <c r="R41" s="23"/>
      <c r="S41" s="23"/>
      <c r="T41" s="23"/>
      <c r="U41" s="23"/>
      <c r="V41" s="23"/>
      <c r="W41" s="23"/>
      <c r="X41" s="23">
        <v>49.651614883865705</v>
      </c>
      <c r="Y41" s="23">
        <v>75.684305803096692</v>
      </c>
      <c r="Z41" s="23">
        <f t="shared" si="2"/>
        <v>65.60358102912555</v>
      </c>
      <c r="AA41" s="23"/>
      <c r="AB41" s="23"/>
      <c r="AC41" s="23"/>
      <c r="AD41" s="23"/>
      <c r="AE41" s="23"/>
      <c r="AF41" s="23"/>
      <c r="AG41" s="23"/>
      <c r="AH41" s="23"/>
      <c r="AI41" s="23"/>
      <c r="AJ41" s="23">
        <v>30.978986700314199</v>
      </c>
      <c r="AK41" s="23"/>
      <c r="AL41" s="23"/>
      <c r="AM41" s="23">
        <v>27312.778989999999</v>
      </c>
      <c r="AN41" s="62">
        <v>983.63</v>
      </c>
      <c r="AO41" s="23">
        <f t="shared" si="3"/>
        <v>17.682940800488858</v>
      </c>
      <c r="AP41" s="62"/>
      <c r="AQ41" s="62"/>
      <c r="AR41" s="23"/>
    </row>
    <row r="42" spans="1:44">
      <c r="A42" s="61">
        <v>35186</v>
      </c>
      <c r="B42" s="10">
        <v>1996</v>
      </c>
      <c r="C42" s="10">
        <v>5</v>
      </c>
      <c r="D42" s="23"/>
      <c r="E42" s="23">
        <v>56.062897330644638</v>
      </c>
      <c r="F42" s="23"/>
      <c r="G42" s="23"/>
      <c r="H42" s="23">
        <v>7.5</v>
      </c>
      <c r="I42" s="23">
        <v>2316.9699999999998</v>
      </c>
      <c r="J42" s="23">
        <v>11197.18</v>
      </c>
      <c r="K42" s="23">
        <f t="shared" si="0"/>
        <v>4132.8046004028347</v>
      </c>
      <c r="L42" s="23">
        <f t="shared" si="1"/>
        <v>19972.531804701237</v>
      </c>
      <c r="M42" s="23">
        <v>406.230476190476</v>
      </c>
      <c r="N42" s="23">
        <v>85.200525194072085</v>
      </c>
      <c r="O42" s="23"/>
      <c r="P42" s="23"/>
      <c r="Q42" s="23"/>
      <c r="R42" s="23"/>
      <c r="S42" s="23"/>
      <c r="T42" s="23"/>
      <c r="U42" s="23"/>
      <c r="V42" s="23"/>
      <c r="W42" s="23"/>
      <c r="X42" s="23">
        <v>50.015620539040242</v>
      </c>
      <c r="Y42" s="23">
        <v>75.807624198901664</v>
      </c>
      <c r="Z42" s="23">
        <f t="shared" si="2"/>
        <v>65.977032082961514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>
        <v>32.404412481018902</v>
      </c>
      <c r="AK42" s="23"/>
      <c r="AL42" s="23"/>
      <c r="AM42" s="23">
        <v>27482.951410000001</v>
      </c>
      <c r="AN42" s="62">
        <v>1017.15</v>
      </c>
      <c r="AO42" s="23">
        <f t="shared" si="3"/>
        <v>18.143015228076944</v>
      </c>
      <c r="AP42" s="62"/>
      <c r="AQ42" s="62"/>
      <c r="AR42" s="23"/>
    </row>
    <row r="43" spans="1:44">
      <c r="A43" s="61">
        <v>35217</v>
      </c>
      <c r="B43" s="10">
        <v>1996</v>
      </c>
      <c r="C43" s="10">
        <v>6</v>
      </c>
      <c r="D43" s="23"/>
      <c r="E43" s="23">
        <v>56.199830846571672</v>
      </c>
      <c r="F43" s="23"/>
      <c r="G43" s="23"/>
      <c r="H43" s="23">
        <v>7.5</v>
      </c>
      <c r="I43" s="23">
        <v>2346.61</v>
      </c>
      <c r="J43" s="23">
        <v>11425.72</v>
      </c>
      <c r="K43" s="23">
        <f t="shared" si="0"/>
        <v>4175.4752009954655</v>
      </c>
      <c r="L43" s="23">
        <f t="shared" si="1"/>
        <v>20330.52382522784</v>
      </c>
      <c r="M43" s="23">
        <v>409.84684210526302</v>
      </c>
      <c r="N43" s="23">
        <v>85.361951485757046</v>
      </c>
      <c r="O43" s="23"/>
      <c r="P43" s="23"/>
      <c r="Q43" s="23"/>
      <c r="R43" s="23"/>
      <c r="S43" s="23"/>
      <c r="T43" s="23"/>
      <c r="U43" s="23"/>
      <c r="V43" s="23"/>
      <c r="W43" s="23"/>
      <c r="X43" s="23">
        <v>46.421956650099482</v>
      </c>
      <c r="Y43" s="23">
        <v>75.682966973697518</v>
      </c>
      <c r="Z43" s="23">
        <f t="shared" si="2"/>
        <v>61.337390044754372</v>
      </c>
      <c r="AA43" s="23"/>
      <c r="AB43" s="23"/>
      <c r="AC43" s="23"/>
      <c r="AD43" s="23"/>
      <c r="AE43" s="23"/>
      <c r="AF43" s="23"/>
      <c r="AG43" s="23"/>
      <c r="AH43" s="23"/>
      <c r="AI43" s="23"/>
      <c r="AJ43" s="23">
        <v>33.163171428893897</v>
      </c>
      <c r="AK43" s="23"/>
      <c r="AL43" s="23"/>
      <c r="AM43" s="23">
        <v>27766.59879</v>
      </c>
      <c r="AN43" s="62">
        <v>1015.09</v>
      </c>
      <c r="AO43" s="23">
        <f t="shared" si="3"/>
        <v>18.062154008456826</v>
      </c>
      <c r="AP43" s="62"/>
      <c r="AQ43" s="62"/>
      <c r="AR43" s="23"/>
    </row>
    <row r="44" spans="1:44">
      <c r="A44" s="61">
        <v>35247</v>
      </c>
      <c r="B44" s="10">
        <v>1996</v>
      </c>
      <c r="C44" s="10">
        <v>7</v>
      </c>
      <c r="D44" s="23"/>
      <c r="E44" s="23">
        <v>56.251787472937814</v>
      </c>
      <c r="F44" s="23"/>
      <c r="G44" s="23"/>
      <c r="H44" s="23">
        <v>7.5</v>
      </c>
      <c r="I44" s="23">
        <v>2271.64</v>
      </c>
      <c r="J44" s="23">
        <v>11621.61</v>
      </c>
      <c r="K44" s="23">
        <f t="shared" si="0"/>
        <v>4038.3427834944159</v>
      </c>
      <c r="L44" s="23">
        <f t="shared" si="1"/>
        <v>20659.983481575662</v>
      </c>
      <c r="M44" s="23">
        <v>410.72304347826099</v>
      </c>
      <c r="N44" s="23">
        <v>85.488423217698895</v>
      </c>
      <c r="O44" s="23"/>
      <c r="P44" s="23"/>
      <c r="Q44" s="23"/>
      <c r="R44" s="23"/>
      <c r="S44" s="23"/>
      <c r="T44" s="23"/>
      <c r="U44" s="23"/>
      <c r="V44" s="23"/>
      <c r="W44" s="23"/>
      <c r="X44" s="23">
        <v>44.896617569027441</v>
      </c>
      <c r="Y44" s="23">
        <v>75.527471555214078</v>
      </c>
      <c r="Z44" s="23">
        <f t="shared" si="2"/>
        <v>59.444089209587709</v>
      </c>
      <c r="AA44" s="23"/>
      <c r="AB44" s="23"/>
      <c r="AC44" s="23"/>
      <c r="AD44" s="23"/>
      <c r="AE44" s="23"/>
      <c r="AF44" s="23"/>
      <c r="AG44" s="23"/>
      <c r="AH44" s="23"/>
      <c r="AI44" s="23"/>
      <c r="AJ44" s="23">
        <v>31.733741643187301</v>
      </c>
      <c r="AK44" s="23"/>
      <c r="AL44" s="23"/>
      <c r="AM44" s="23">
        <v>28044.047490000001</v>
      </c>
      <c r="AN44" s="62">
        <v>1044.3900000000001</v>
      </c>
      <c r="AO44" s="23">
        <f t="shared" si="3"/>
        <v>18.566343345132736</v>
      </c>
      <c r="AP44" s="62"/>
      <c r="AQ44" s="62"/>
      <c r="AR44" s="23"/>
    </row>
    <row r="45" spans="1:44">
      <c r="A45" s="61">
        <v>35278</v>
      </c>
      <c r="B45" s="10">
        <v>1996</v>
      </c>
      <c r="C45" s="10">
        <v>8</v>
      </c>
      <c r="D45" s="23"/>
      <c r="E45" s="23">
        <v>56.454587493481434</v>
      </c>
      <c r="F45" s="23"/>
      <c r="G45" s="23"/>
      <c r="H45" s="23">
        <v>7.5</v>
      </c>
      <c r="I45" s="23">
        <v>2278.0500000000002</v>
      </c>
      <c r="J45" s="23">
        <v>11788.85</v>
      </c>
      <c r="K45" s="23">
        <f t="shared" si="0"/>
        <v>4035.1902319063738</v>
      </c>
      <c r="L45" s="23">
        <f t="shared" si="1"/>
        <v>20882.005384170432</v>
      </c>
      <c r="M45" s="23">
        <v>411.100476190476</v>
      </c>
      <c r="N45" s="23">
        <v>85.742617557679466</v>
      </c>
      <c r="O45" s="23"/>
      <c r="P45" s="23"/>
      <c r="Q45" s="23"/>
      <c r="R45" s="23"/>
      <c r="S45" s="23"/>
      <c r="T45" s="23"/>
      <c r="U45" s="23"/>
      <c r="V45" s="23"/>
      <c r="W45" s="23"/>
      <c r="X45" s="23">
        <v>45.004900222841073</v>
      </c>
      <c r="Y45" s="23">
        <v>75.236823247578428</v>
      </c>
      <c r="Z45" s="23">
        <f t="shared" si="2"/>
        <v>59.817650826039625</v>
      </c>
      <c r="AA45" s="23"/>
      <c r="AB45" s="23"/>
      <c r="AC45" s="23"/>
      <c r="AD45" s="23"/>
      <c r="AE45" s="23"/>
      <c r="AF45" s="23"/>
      <c r="AG45" s="23"/>
      <c r="AH45" s="23"/>
      <c r="AI45" s="23"/>
      <c r="AJ45" s="23">
        <v>33.843852279230397</v>
      </c>
      <c r="AK45" s="23"/>
      <c r="AL45" s="23"/>
      <c r="AM45" s="23">
        <v>28257.723170000001</v>
      </c>
      <c r="AN45" s="62">
        <v>1000.51</v>
      </c>
      <c r="AO45" s="23">
        <f t="shared" si="3"/>
        <v>17.722386158884333</v>
      </c>
      <c r="AP45" s="62"/>
      <c r="AQ45" s="62"/>
      <c r="AR45" s="23"/>
    </row>
    <row r="46" spans="1:44">
      <c r="A46" s="61">
        <v>35309</v>
      </c>
      <c r="B46" s="10">
        <v>1996</v>
      </c>
      <c r="C46" s="10">
        <v>9</v>
      </c>
      <c r="D46" s="23"/>
      <c r="E46" s="23">
        <v>56.789623019248921</v>
      </c>
      <c r="F46" s="23"/>
      <c r="G46" s="23"/>
      <c r="H46" s="23">
        <v>7.5</v>
      </c>
      <c r="I46" s="23">
        <v>2368.61</v>
      </c>
      <c r="J46" s="23">
        <v>11760.31</v>
      </c>
      <c r="K46" s="23">
        <f t="shared" si="0"/>
        <v>4170.8500146182632</v>
      </c>
      <c r="L46" s="23">
        <f t="shared" si="1"/>
        <v>20708.554441387692</v>
      </c>
      <c r="M46" s="23">
        <v>411.84444444444398</v>
      </c>
      <c r="N46" s="23">
        <v>85.277617008554614</v>
      </c>
      <c r="O46" s="23"/>
      <c r="P46" s="23"/>
      <c r="Q46" s="23"/>
      <c r="R46" s="23"/>
      <c r="S46" s="23"/>
      <c r="T46" s="23"/>
      <c r="U46" s="23"/>
      <c r="V46" s="23"/>
      <c r="W46" s="23"/>
      <c r="X46" s="23">
        <v>44.451334805330276</v>
      </c>
      <c r="Y46" s="23">
        <v>75.108234348803748</v>
      </c>
      <c r="Z46" s="23">
        <f t="shared" si="2"/>
        <v>59.183037906200305</v>
      </c>
      <c r="AA46" s="23"/>
      <c r="AB46" s="23"/>
      <c r="AC46" s="23"/>
      <c r="AD46" s="23"/>
      <c r="AE46" s="23"/>
      <c r="AF46" s="23"/>
      <c r="AG46" s="23"/>
      <c r="AH46" s="23"/>
      <c r="AI46" s="23"/>
      <c r="AJ46" s="23">
        <v>33.349357661486003</v>
      </c>
      <c r="AK46" s="23"/>
      <c r="AL46" s="23"/>
      <c r="AM46" s="23">
        <v>28585.712640000002</v>
      </c>
      <c r="AN46" s="62">
        <v>998.75</v>
      </c>
      <c r="AO46" s="23">
        <f t="shared" si="3"/>
        <v>17.586839758761425</v>
      </c>
      <c r="AP46" s="62"/>
      <c r="AQ46" s="62"/>
      <c r="AR46" s="23"/>
    </row>
    <row r="47" spans="1:44">
      <c r="A47" s="61">
        <v>35339</v>
      </c>
      <c r="B47" s="10">
        <v>1996</v>
      </c>
      <c r="C47" s="10">
        <v>10</v>
      </c>
      <c r="D47" s="23"/>
      <c r="E47" s="23">
        <v>57.280548982209567</v>
      </c>
      <c r="F47" s="23"/>
      <c r="G47" s="23"/>
      <c r="H47" s="23">
        <v>7.5</v>
      </c>
      <c r="I47" s="23">
        <v>2332.02</v>
      </c>
      <c r="J47" s="23">
        <v>12104.44</v>
      </c>
      <c r="K47" s="23">
        <f t="shared" si="0"/>
        <v>4071.2249471007835</v>
      </c>
      <c r="L47" s="23">
        <f t="shared" si="1"/>
        <v>21131.850541026499</v>
      </c>
      <c r="M47" s="23">
        <v>415.552608695652</v>
      </c>
      <c r="N47" s="23">
        <v>85.124532556895971</v>
      </c>
      <c r="O47" s="23"/>
      <c r="P47" s="23"/>
      <c r="Q47" s="23"/>
      <c r="R47" s="23"/>
      <c r="S47" s="23"/>
      <c r="T47" s="23"/>
      <c r="U47" s="23"/>
      <c r="V47" s="23"/>
      <c r="W47" s="23"/>
      <c r="X47" s="23">
        <v>45.055884287808567</v>
      </c>
      <c r="Y47" s="23">
        <v>75.460142778717255</v>
      </c>
      <c r="Z47" s="23">
        <f t="shared" si="2"/>
        <v>59.708188493536895</v>
      </c>
      <c r="AA47" s="23"/>
      <c r="AB47" s="23"/>
      <c r="AC47" s="23"/>
      <c r="AD47" s="23"/>
      <c r="AE47" s="23"/>
      <c r="AF47" s="23"/>
      <c r="AG47" s="23"/>
      <c r="AH47" s="23"/>
      <c r="AI47" s="23"/>
      <c r="AJ47" s="23">
        <v>33.229237511426597</v>
      </c>
      <c r="AK47" s="23"/>
      <c r="AL47" s="23"/>
      <c r="AM47" s="23">
        <v>29009.120510000001</v>
      </c>
      <c r="AN47" s="62">
        <v>1027.58</v>
      </c>
      <c r="AO47" s="23">
        <f t="shared" si="3"/>
        <v>17.939423037288801</v>
      </c>
      <c r="AP47" s="62"/>
      <c r="AQ47" s="62"/>
      <c r="AR47" s="23"/>
    </row>
    <row r="48" spans="1:44">
      <c r="A48" s="61">
        <v>35370</v>
      </c>
      <c r="B48" s="10">
        <v>1996</v>
      </c>
      <c r="C48" s="10">
        <v>11</v>
      </c>
      <c r="D48" s="23"/>
      <c r="E48" s="23">
        <v>57.472019845440286</v>
      </c>
      <c r="F48" s="23"/>
      <c r="G48" s="23"/>
      <c r="H48" s="23">
        <v>7.5</v>
      </c>
      <c r="I48" s="23">
        <v>2394.6</v>
      </c>
      <c r="J48" s="23">
        <v>12209.8</v>
      </c>
      <c r="K48" s="23">
        <f t="shared" si="0"/>
        <v>4166.5492294159949</v>
      </c>
      <c r="L48" s="23">
        <f t="shared" si="1"/>
        <v>21244.772730862529</v>
      </c>
      <c r="M48" s="23">
        <v>420.03</v>
      </c>
      <c r="N48" s="23">
        <v>86.17371590526956</v>
      </c>
      <c r="O48" s="23"/>
      <c r="P48" s="23"/>
      <c r="Q48" s="23"/>
      <c r="R48" s="23"/>
      <c r="S48" s="23"/>
      <c r="T48" s="23"/>
      <c r="U48" s="23"/>
      <c r="V48" s="23"/>
      <c r="W48" s="23"/>
      <c r="X48" s="23">
        <v>46.664952333753703</v>
      </c>
      <c r="Y48" s="23">
        <v>75.839730167649392</v>
      </c>
      <c r="Z48" s="23">
        <f t="shared" si="2"/>
        <v>61.531010501484296</v>
      </c>
      <c r="AA48" s="23"/>
      <c r="AB48" s="23"/>
      <c r="AC48" s="23"/>
      <c r="AD48" s="23"/>
      <c r="AE48" s="23"/>
      <c r="AF48" s="23"/>
      <c r="AG48" s="23"/>
      <c r="AH48" s="23"/>
      <c r="AI48" s="23"/>
      <c r="AJ48" s="23">
        <v>33.657666046638397</v>
      </c>
      <c r="AK48" s="23"/>
      <c r="AL48" s="23"/>
      <c r="AM48" s="23">
        <v>29654.109209999999</v>
      </c>
      <c r="AN48" s="62">
        <v>978.87</v>
      </c>
      <c r="AO48" s="23">
        <f t="shared" si="3"/>
        <v>17.032114107568844</v>
      </c>
      <c r="AP48" s="62"/>
      <c r="AQ48" s="62"/>
      <c r="AR48" s="23"/>
    </row>
    <row r="49" spans="1:44">
      <c r="A49" s="61">
        <v>35400</v>
      </c>
      <c r="B49" s="10">
        <v>1996</v>
      </c>
      <c r="C49" s="10">
        <v>12</v>
      </c>
      <c r="D49" s="23"/>
      <c r="E49" s="23">
        <v>57.502521830307224</v>
      </c>
      <c r="F49" s="23"/>
      <c r="G49" s="23"/>
      <c r="H49" s="23">
        <v>7.5</v>
      </c>
      <c r="I49" s="23">
        <v>2589</v>
      </c>
      <c r="J49" s="23">
        <v>12473.43</v>
      </c>
      <c r="K49" s="23">
        <f t="shared" si="0"/>
        <v>4502.4112292679383</v>
      </c>
      <c r="L49" s="23">
        <f t="shared" si="1"/>
        <v>21691.970374464108</v>
      </c>
      <c r="M49" s="23">
        <v>422.41</v>
      </c>
      <c r="N49" s="23">
        <v>85.642760463909013</v>
      </c>
      <c r="O49" s="23"/>
      <c r="P49" s="23"/>
      <c r="Q49" s="23"/>
      <c r="R49" s="23"/>
      <c r="S49" s="23"/>
      <c r="T49" s="23"/>
      <c r="U49" s="23"/>
      <c r="V49" s="23"/>
      <c r="W49" s="23"/>
      <c r="X49" s="23">
        <v>46.932833928706508</v>
      </c>
      <c r="Y49" s="23">
        <v>76.49375076398789</v>
      </c>
      <c r="Z49" s="23">
        <f t="shared" si="2"/>
        <v>61.355121771335313</v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>
        <v>41.891902333208897</v>
      </c>
      <c r="AK49" s="23"/>
      <c r="AL49" s="23"/>
      <c r="AM49" s="23">
        <v>30202.513480000001</v>
      </c>
      <c r="AN49" s="62">
        <v>913.81</v>
      </c>
      <c r="AO49" s="23">
        <f t="shared" si="3"/>
        <v>15.89165085136089</v>
      </c>
      <c r="AP49" s="62"/>
      <c r="AQ49" s="62"/>
      <c r="AR49" s="23"/>
    </row>
    <row r="50" spans="1:44">
      <c r="A50" s="61">
        <v>35431</v>
      </c>
      <c r="B50" s="10">
        <v>1997</v>
      </c>
      <c r="C50" s="10">
        <v>1</v>
      </c>
      <c r="D50" s="23"/>
      <c r="E50" s="23">
        <v>58.5961717760865</v>
      </c>
      <c r="F50" s="23"/>
      <c r="G50" s="23"/>
      <c r="H50" s="23">
        <v>7.5</v>
      </c>
      <c r="I50" s="23">
        <v>2710.41</v>
      </c>
      <c r="J50" s="23">
        <v>12831.49</v>
      </c>
      <c r="K50" s="23">
        <f t="shared" si="0"/>
        <v>4625.5752173662249</v>
      </c>
      <c r="L50" s="23">
        <f t="shared" si="1"/>
        <v>21898.171179224748</v>
      </c>
      <c r="M50" s="23">
        <v>423.79318181818201</v>
      </c>
      <c r="N50" s="23">
        <v>84.615351053947634</v>
      </c>
      <c r="O50" s="23"/>
      <c r="P50" s="23"/>
      <c r="Q50" s="23"/>
      <c r="R50" s="23"/>
      <c r="S50" s="23"/>
      <c r="T50" s="23"/>
      <c r="U50" s="23"/>
      <c r="V50" s="23"/>
      <c r="W50" s="23"/>
      <c r="X50" s="23">
        <v>48.122380554758067</v>
      </c>
      <c r="Y50" s="23">
        <v>73.242308510268998</v>
      </c>
      <c r="Z50" s="23">
        <f t="shared" si="2"/>
        <v>65.702981696721139</v>
      </c>
      <c r="AA50" s="23"/>
      <c r="AB50" s="23"/>
      <c r="AC50" s="23"/>
      <c r="AD50" s="23"/>
      <c r="AE50" s="23"/>
      <c r="AF50" s="23"/>
      <c r="AG50" s="23">
        <v>2680</v>
      </c>
      <c r="AH50" s="23"/>
      <c r="AI50" s="23"/>
      <c r="AJ50" s="23">
        <v>32.056064045846703</v>
      </c>
      <c r="AK50" s="23"/>
      <c r="AL50" s="23"/>
      <c r="AM50" s="23">
        <v>30306.307870000001</v>
      </c>
      <c r="AN50" s="62">
        <v>980.53</v>
      </c>
      <c r="AO50" s="23">
        <f t="shared" si="3"/>
        <v>16.733687035851052</v>
      </c>
      <c r="AP50" s="62"/>
      <c r="AQ50" s="62"/>
      <c r="AR50" s="23"/>
    </row>
    <row r="51" spans="1:44">
      <c r="A51" s="61">
        <v>35462</v>
      </c>
      <c r="B51" s="10">
        <v>1997</v>
      </c>
      <c r="C51" s="10">
        <v>2</v>
      </c>
      <c r="D51" s="23"/>
      <c r="E51" s="23">
        <v>58.532184676584855</v>
      </c>
      <c r="F51" s="23"/>
      <c r="G51" s="23"/>
      <c r="H51" s="23">
        <v>7.31</v>
      </c>
      <c r="I51" s="23">
        <v>2665.93</v>
      </c>
      <c r="J51" s="23">
        <v>12965.01</v>
      </c>
      <c r="K51" s="23">
        <f t="shared" si="0"/>
        <v>4554.6394940328873</v>
      </c>
      <c r="L51" s="23">
        <f t="shared" si="1"/>
        <v>22150.223969320774</v>
      </c>
      <c r="M51" s="23">
        <v>416.19150000000002</v>
      </c>
      <c r="N51" s="23">
        <v>80.875622635078415</v>
      </c>
      <c r="O51" s="23"/>
      <c r="P51" s="23"/>
      <c r="Q51" s="23"/>
      <c r="R51" s="23"/>
      <c r="S51" s="23"/>
      <c r="T51" s="23"/>
      <c r="U51" s="23"/>
      <c r="V51" s="23"/>
      <c r="W51" s="23"/>
      <c r="X51" s="23">
        <v>47.419488334132879</v>
      </c>
      <c r="Y51" s="23">
        <v>72.233172987260275</v>
      </c>
      <c r="Z51" s="23">
        <f t="shared" si="2"/>
        <v>65.647799166314101</v>
      </c>
      <c r="AA51" s="23"/>
      <c r="AB51" s="23"/>
      <c r="AC51" s="23"/>
      <c r="AD51" s="23"/>
      <c r="AE51" s="23"/>
      <c r="AF51" s="23"/>
      <c r="AG51" s="23">
        <v>2469</v>
      </c>
      <c r="AH51" s="23"/>
      <c r="AI51" s="23"/>
      <c r="AJ51" s="23">
        <v>30.950958665300298</v>
      </c>
      <c r="AK51" s="23"/>
      <c r="AL51" s="23"/>
      <c r="AM51" s="23">
        <v>30419.068950000001</v>
      </c>
      <c r="AN51" s="62">
        <v>1037.44</v>
      </c>
      <c r="AO51" s="23">
        <f t="shared" si="3"/>
        <v>17.724265816017223</v>
      </c>
      <c r="AP51" s="62"/>
      <c r="AQ51" s="62"/>
      <c r="AR51" s="23"/>
    </row>
    <row r="52" spans="1:44">
      <c r="A52" s="61">
        <v>35490</v>
      </c>
      <c r="B52" s="10">
        <v>1997</v>
      </c>
      <c r="C52" s="10">
        <v>3</v>
      </c>
      <c r="D52" s="23"/>
      <c r="E52" s="23">
        <v>58.613789050864817</v>
      </c>
      <c r="F52" s="23"/>
      <c r="G52" s="23"/>
      <c r="H52" s="23">
        <v>7.25</v>
      </c>
      <c r="I52" s="23">
        <v>2662.52</v>
      </c>
      <c r="J52" s="23">
        <v>13071.38</v>
      </c>
      <c r="K52" s="23">
        <f t="shared" si="0"/>
        <v>4542.4806058681443</v>
      </c>
      <c r="L52" s="23">
        <f t="shared" si="1"/>
        <v>22300.861643079763</v>
      </c>
      <c r="M52" s="23">
        <v>414.053</v>
      </c>
      <c r="N52" s="23">
        <v>79.742890078201114</v>
      </c>
      <c r="O52" s="23"/>
      <c r="P52" s="23"/>
      <c r="Q52" s="23"/>
      <c r="R52" s="23"/>
      <c r="S52" s="23"/>
      <c r="T52" s="23"/>
      <c r="U52" s="23"/>
      <c r="V52" s="23"/>
      <c r="W52" s="23"/>
      <c r="X52" s="23">
        <v>47.27463336066856</v>
      </c>
      <c r="Y52" s="23">
        <v>72.022402184553457</v>
      </c>
      <c r="Z52" s="23">
        <f t="shared" si="2"/>
        <v>65.638790052475485</v>
      </c>
      <c r="AA52" s="23"/>
      <c r="AB52" s="23"/>
      <c r="AC52" s="23"/>
      <c r="AD52" s="23"/>
      <c r="AE52" s="23"/>
      <c r="AF52" s="23"/>
      <c r="AG52" s="23">
        <v>2758</v>
      </c>
      <c r="AH52" s="23"/>
      <c r="AI52" s="23"/>
      <c r="AJ52" s="23">
        <v>36.991000210786197</v>
      </c>
      <c r="AK52" s="23"/>
      <c r="AL52" s="23"/>
      <c r="AM52" s="23">
        <v>30748.091899999999</v>
      </c>
      <c r="AN52" s="62">
        <v>1031.26</v>
      </c>
      <c r="AO52" s="23">
        <f t="shared" si="3"/>
        <v>17.594153469673778</v>
      </c>
      <c r="AP52" s="62"/>
      <c r="AQ52" s="62"/>
      <c r="AR52" s="23"/>
    </row>
    <row r="53" spans="1:44">
      <c r="A53" s="61">
        <v>35521</v>
      </c>
      <c r="B53" s="10">
        <v>1997</v>
      </c>
      <c r="C53" s="10">
        <v>4</v>
      </c>
      <c r="D53" s="23"/>
      <c r="E53" s="23">
        <v>58.986872660150809</v>
      </c>
      <c r="F53" s="23"/>
      <c r="G53" s="23"/>
      <c r="H53" s="23">
        <v>7.1</v>
      </c>
      <c r="I53" s="23">
        <v>2682.99</v>
      </c>
      <c r="J53" s="23">
        <v>13348.82</v>
      </c>
      <c r="K53" s="23">
        <f t="shared" si="0"/>
        <v>4548.4526963446251</v>
      </c>
      <c r="L53" s="23">
        <f t="shared" si="1"/>
        <v>22630.153791858731</v>
      </c>
      <c r="M53" s="23">
        <v>417.58</v>
      </c>
      <c r="N53" s="23">
        <v>80.21000489460134</v>
      </c>
      <c r="O53" s="23"/>
      <c r="P53" s="23"/>
      <c r="Q53" s="23"/>
      <c r="R53" s="23"/>
      <c r="S53" s="23"/>
      <c r="T53" s="23"/>
      <c r="U53" s="23"/>
      <c r="V53" s="23"/>
      <c r="W53" s="23"/>
      <c r="X53" s="23">
        <v>46.997052396403241</v>
      </c>
      <c r="Y53" s="23">
        <v>71.889338661662492</v>
      </c>
      <c r="Z53" s="23">
        <f t="shared" si="2"/>
        <v>65.37416155347951</v>
      </c>
      <c r="AA53" s="23"/>
      <c r="AB53" s="23"/>
      <c r="AC53" s="23"/>
      <c r="AD53" s="23"/>
      <c r="AE53" s="23"/>
      <c r="AF53" s="23"/>
      <c r="AG53" s="23">
        <v>2688</v>
      </c>
      <c r="AH53" s="23"/>
      <c r="AI53" s="23"/>
      <c r="AJ53" s="23">
        <v>32.8949030937613</v>
      </c>
      <c r="AK53" s="23"/>
      <c r="AL53" s="23"/>
      <c r="AM53" s="23">
        <v>31232.270649999999</v>
      </c>
      <c r="AN53" s="62">
        <v>1055.07</v>
      </c>
      <c r="AO53" s="23">
        <f t="shared" si="3"/>
        <v>17.886522075491609</v>
      </c>
      <c r="AP53" s="62"/>
      <c r="AQ53" s="62"/>
      <c r="AR53" s="23"/>
    </row>
    <row r="54" spans="1:44">
      <c r="A54" s="61">
        <v>35551</v>
      </c>
      <c r="B54" s="10">
        <v>1997</v>
      </c>
      <c r="C54" s="10">
        <v>5</v>
      </c>
      <c r="D54" s="23"/>
      <c r="E54" s="23">
        <v>59.119701717863222</v>
      </c>
      <c r="F54" s="23"/>
      <c r="G54" s="23"/>
      <c r="H54" s="23">
        <v>7</v>
      </c>
      <c r="I54" s="23">
        <v>2695.48</v>
      </c>
      <c r="J54" s="23">
        <v>13501.27</v>
      </c>
      <c r="K54" s="23">
        <f t="shared" si="0"/>
        <v>4559.3599454605364</v>
      </c>
      <c r="L54" s="23">
        <f t="shared" si="1"/>
        <v>22837.175438455477</v>
      </c>
      <c r="M54" s="23">
        <v>418.60894736842101</v>
      </c>
      <c r="N54" s="23">
        <v>81.045822082263783</v>
      </c>
      <c r="O54" s="23"/>
      <c r="P54" s="23"/>
      <c r="Q54" s="23"/>
      <c r="R54" s="23"/>
      <c r="S54" s="23"/>
      <c r="T54" s="23"/>
      <c r="U54" s="23"/>
      <c r="V54" s="23"/>
      <c r="W54" s="23"/>
      <c r="X54" s="23">
        <v>48.015461345018878</v>
      </c>
      <c r="Y54" s="23">
        <v>72.137389819914006</v>
      </c>
      <c r="Z54" s="23">
        <f t="shared" si="2"/>
        <v>66.561129346218578</v>
      </c>
      <c r="AA54" s="23"/>
      <c r="AB54" s="23"/>
      <c r="AC54" s="23"/>
      <c r="AD54" s="23"/>
      <c r="AE54" s="23"/>
      <c r="AF54" s="23"/>
      <c r="AG54" s="23">
        <v>2720</v>
      </c>
      <c r="AH54" s="23"/>
      <c r="AI54" s="23"/>
      <c r="AJ54" s="23">
        <v>36.7107198606476</v>
      </c>
      <c r="AK54" s="23"/>
      <c r="AL54" s="23"/>
      <c r="AM54" s="23">
        <v>31523.80674</v>
      </c>
      <c r="AN54" s="62">
        <v>1097.81</v>
      </c>
      <c r="AO54" s="23">
        <f t="shared" si="3"/>
        <v>18.569275014936228</v>
      </c>
      <c r="AP54" s="62"/>
      <c r="AQ54" s="62"/>
      <c r="AR54" s="23"/>
    </row>
    <row r="55" spans="1:44">
      <c r="A55" s="61">
        <v>35582</v>
      </c>
      <c r="B55" s="10">
        <v>1997</v>
      </c>
      <c r="C55" s="10">
        <v>6</v>
      </c>
      <c r="D55" s="23"/>
      <c r="E55" s="23">
        <v>59.149977322736753</v>
      </c>
      <c r="F55" s="23"/>
      <c r="G55" s="23"/>
      <c r="H55" s="23">
        <v>6.8</v>
      </c>
      <c r="I55" s="23">
        <v>2772.74</v>
      </c>
      <c r="J55" s="23">
        <v>13806.78</v>
      </c>
      <c r="K55" s="23">
        <f t="shared" si="0"/>
        <v>4687.6433863554194</v>
      </c>
      <c r="L55" s="23">
        <f t="shared" si="1"/>
        <v>23341.98697096168</v>
      </c>
      <c r="M55" s="23">
        <v>417.41523809523801</v>
      </c>
      <c r="N55" s="23">
        <v>80.881368974651025</v>
      </c>
      <c r="O55" s="23"/>
      <c r="P55" s="23"/>
      <c r="Q55" s="23"/>
      <c r="R55" s="23"/>
      <c r="S55" s="23"/>
      <c r="T55" s="23"/>
      <c r="U55" s="23"/>
      <c r="V55" s="23"/>
      <c r="W55" s="23"/>
      <c r="X55" s="23">
        <v>48.739229867748207</v>
      </c>
      <c r="Y55" s="23">
        <v>71.800769539797059</v>
      </c>
      <c r="Z55" s="23">
        <f t="shared" si="2"/>
        <v>67.881208210078427</v>
      </c>
      <c r="AA55" s="23"/>
      <c r="AB55" s="23"/>
      <c r="AC55" s="23"/>
      <c r="AD55" s="23"/>
      <c r="AE55" s="23"/>
      <c r="AF55" s="23"/>
      <c r="AG55" s="23">
        <v>2712</v>
      </c>
      <c r="AH55" s="23"/>
      <c r="AI55" s="23"/>
      <c r="AJ55" s="23">
        <v>34.740749399673803</v>
      </c>
      <c r="AK55" s="23"/>
      <c r="AL55" s="23"/>
      <c r="AM55" s="23">
        <v>31592.491389999999</v>
      </c>
      <c r="AN55" s="62">
        <v>1195.99</v>
      </c>
      <c r="AO55" s="23">
        <f t="shared" si="3"/>
        <v>20.219618909985137</v>
      </c>
      <c r="AP55" s="62"/>
      <c r="AQ55" s="62"/>
      <c r="AR55" s="23"/>
    </row>
    <row r="56" spans="1:44">
      <c r="A56" s="61">
        <v>35612</v>
      </c>
      <c r="B56" s="10">
        <v>1997</v>
      </c>
      <c r="C56" s="10">
        <v>7</v>
      </c>
      <c r="D56" s="23"/>
      <c r="E56" s="23">
        <v>59.388606536323557</v>
      </c>
      <c r="F56" s="23"/>
      <c r="G56" s="23"/>
      <c r="H56" s="23">
        <v>6.75</v>
      </c>
      <c r="I56" s="23">
        <v>2719.99</v>
      </c>
      <c r="J56" s="23">
        <v>13912.71</v>
      </c>
      <c r="K56" s="23">
        <f t="shared" si="0"/>
        <v>4579.9862273858635</v>
      </c>
      <c r="L56" s="23">
        <f t="shared" si="1"/>
        <v>23426.564136490786</v>
      </c>
      <c r="M56" s="23">
        <v>416.60826086956502</v>
      </c>
      <c r="N56" s="23">
        <v>79.544739883765416</v>
      </c>
      <c r="O56" s="23"/>
      <c r="P56" s="23"/>
      <c r="Q56" s="23"/>
      <c r="R56" s="23"/>
      <c r="S56" s="23"/>
      <c r="T56" s="23"/>
      <c r="U56" s="23"/>
      <c r="V56" s="23"/>
      <c r="W56" s="23"/>
      <c r="X56" s="23">
        <v>47.65344489258537</v>
      </c>
      <c r="Y56" s="23">
        <v>71.607950237173497</v>
      </c>
      <c r="Z56" s="23">
        <f t="shared" si="2"/>
        <v>66.547701386161535</v>
      </c>
      <c r="AA56" s="23"/>
      <c r="AB56" s="23"/>
      <c r="AC56" s="23"/>
      <c r="AD56" s="23"/>
      <c r="AE56" s="23"/>
      <c r="AF56" s="23"/>
      <c r="AG56" s="23">
        <v>2835</v>
      </c>
      <c r="AH56" s="23"/>
      <c r="AI56" s="23"/>
      <c r="AJ56" s="23">
        <v>34.322330876967001</v>
      </c>
      <c r="AK56" s="23"/>
      <c r="AL56" s="23"/>
      <c r="AM56" s="23">
        <v>31858.02104</v>
      </c>
      <c r="AN56" s="62">
        <v>1202.5899999999999</v>
      </c>
      <c r="AO56" s="23">
        <f t="shared" si="3"/>
        <v>20.249506936393022</v>
      </c>
      <c r="AP56" s="62"/>
      <c r="AQ56" s="62"/>
      <c r="AR56" s="23"/>
    </row>
    <row r="57" spans="1:44">
      <c r="A57" s="61">
        <v>35643</v>
      </c>
      <c r="B57" s="10">
        <v>1997</v>
      </c>
      <c r="C57" s="10">
        <v>8</v>
      </c>
      <c r="D57" s="23"/>
      <c r="E57" s="23">
        <v>59.589425766378113</v>
      </c>
      <c r="F57" s="23"/>
      <c r="G57" s="23"/>
      <c r="H57" s="23">
        <v>6.75</v>
      </c>
      <c r="I57" s="23">
        <v>2685.09</v>
      </c>
      <c r="J57" s="23">
        <v>13899.63</v>
      </c>
      <c r="K57" s="23">
        <f t="shared" si="0"/>
        <v>4505.9840155650518</v>
      </c>
      <c r="L57" s="23">
        <f t="shared" si="1"/>
        <v>23325.66528580735</v>
      </c>
      <c r="M57" s="23">
        <v>414.85250000000002</v>
      </c>
      <c r="N57" s="23">
        <v>77.992946507439882</v>
      </c>
      <c r="O57" s="23"/>
      <c r="P57" s="23"/>
      <c r="Q57" s="23"/>
      <c r="R57" s="23"/>
      <c r="S57" s="23"/>
      <c r="T57" s="23"/>
      <c r="U57" s="23"/>
      <c r="V57" s="23"/>
      <c r="W57" s="23"/>
      <c r="X57" s="23">
        <v>46.15239377896809</v>
      </c>
      <c r="Y57" s="23">
        <v>72.057709626608229</v>
      </c>
      <c r="Z57" s="23">
        <f t="shared" si="2"/>
        <v>64.049210026411572</v>
      </c>
      <c r="AA57" s="23"/>
      <c r="AB57" s="23"/>
      <c r="AC57" s="23"/>
      <c r="AD57" s="23"/>
      <c r="AE57" s="23"/>
      <c r="AF57" s="23"/>
      <c r="AG57" s="23">
        <v>2796</v>
      </c>
      <c r="AH57" s="23"/>
      <c r="AI57" s="23"/>
      <c r="AJ57" s="23">
        <v>37.359368670968301</v>
      </c>
      <c r="AK57" s="23"/>
      <c r="AL57" s="23"/>
      <c r="AM57" s="23">
        <v>32284.231</v>
      </c>
      <c r="AN57" s="62">
        <v>1190.01</v>
      </c>
      <c r="AO57" s="23">
        <f t="shared" si="3"/>
        <v>19.970153843493392</v>
      </c>
      <c r="AP57" s="62"/>
      <c r="AQ57" s="62"/>
      <c r="AR57" s="23"/>
    </row>
    <row r="58" spans="1:44">
      <c r="A58" s="61">
        <v>35674</v>
      </c>
      <c r="B58" s="10">
        <v>1997</v>
      </c>
      <c r="C58" s="10">
        <v>9</v>
      </c>
      <c r="D58" s="23"/>
      <c r="E58" s="23">
        <v>60.212232388481411</v>
      </c>
      <c r="F58" s="23"/>
      <c r="G58" s="23"/>
      <c r="H58" s="23">
        <v>6.53</v>
      </c>
      <c r="I58" s="23">
        <v>2851.51</v>
      </c>
      <c r="J58" s="23">
        <v>14350.81</v>
      </c>
      <c r="K58" s="23">
        <f t="shared" si="0"/>
        <v>4735.7652870307693</v>
      </c>
      <c r="L58" s="23">
        <f t="shared" si="1"/>
        <v>23833.711906594759</v>
      </c>
      <c r="M58" s="23">
        <v>414.89894736842098</v>
      </c>
      <c r="N58" s="23">
        <v>77.847671158154967</v>
      </c>
      <c r="O58" s="23"/>
      <c r="P58" s="23"/>
      <c r="Q58" s="23"/>
      <c r="R58" s="23"/>
      <c r="S58" s="23"/>
      <c r="T58" s="23"/>
      <c r="U58" s="23"/>
      <c r="V58" s="23"/>
      <c r="W58" s="23"/>
      <c r="X58" s="23">
        <v>45.032862297507748</v>
      </c>
      <c r="Y58" s="23">
        <v>72.264913223378187</v>
      </c>
      <c r="Z58" s="23">
        <f t="shared" si="2"/>
        <v>62.316358366482213</v>
      </c>
      <c r="AA58" s="23"/>
      <c r="AB58" s="23"/>
      <c r="AC58" s="23"/>
      <c r="AD58" s="23"/>
      <c r="AE58" s="23"/>
      <c r="AF58" s="23"/>
      <c r="AG58" s="23">
        <v>2653</v>
      </c>
      <c r="AH58" s="23"/>
      <c r="AI58" s="23"/>
      <c r="AJ58" s="23">
        <v>35.825834755210202</v>
      </c>
      <c r="AK58" s="23"/>
      <c r="AL58" s="23"/>
      <c r="AM58" s="23">
        <v>32428.705460000001</v>
      </c>
      <c r="AN58" s="62">
        <v>1171.3800000000001</v>
      </c>
      <c r="AO58" s="23">
        <f t="shared" si="3"/>
        <v>19.454186525462305</v>
      </c>
      <c r="AP58" s="62"/>
      <c r="AQ58" s="62"/>
      <c r="AR58" s="23"/>
    </row>
    <row r="59" spans="1:44">
      <c r="A59" s="61">
        <v>35704</v>
      </c>
      <c r="B59" s="10">
        <v>1997</v>
      </c>
      <c r="C59" s="10">
        <v>10</v>
      </c>
      <c r="D59" s="23"/>
      <c r="E59" s="23">
        <v>61.039211670116465</v>
      </c>
      <c r="F59" s="23"/>
      <c r="G59" s="23"/>
      <c r="H59" s="23">
        <v>6.5</v>
      </c>
      <c r="I59" s="23">
        <v>2748</v>
      </c>
      <c r="J59" s="23">
        <v>14714.63</v>
      </c>
      <c r="K59" s="23">
        <f t="shared" si="0"/>
        <v>4502.0240674985062</v>
      </c>
      <c r="L59" s="23">
        <f t="shared" si="1"/>
        <v>24106.848036512205</v>
      </c>
      <c r="M59" s="23">
        <v>414.41304347826099</v>
      </c>
      <c r="N59" s="23">
        <v>77.274689942653779</v>
      </c>
      <c r="O59" s="23"/>
      <c r="P59" s="23"/>
      <c r="Q59" s="23"/>
      <c r="R59" s="23"/>
      <c r="S59" s="23"/>
      <c r="T59" s="23"/>
      <c r="U59" s="23"/>
      <c r="V59" s="23"/>
      <c r="W59" s="23"/>
      <c r="X59" s="23">
        <v>44.770856462247338</v>
      </c>
      <c r="Y59" s="23">
        <v>72.311188938418709</v>
      </c>
      <c r="Z59" s="23">
        <f t="shared" si="2"/>
        <v>61.914147892624015</v>
      </c>
      <c r="AA59" s="23"/>
      <c r="AB59" s="23"/>
      <c r="AC59" s="23"/>
      <c r="AD59" s="23"/>
      <c r="AE59" s="23"/>
      <c r="AF59" s="23"/>
      <c r="AG59" s="23">
        <v>2765</v>
      </c>
      <c r="AH59" s="23"/>
      <c r="AI59" s="23"/>
      <c r="AJ59" s="23">
        <v>35.6576665451271</v>
      </c>
      <c r="AK59" s="23"/>
      <c r="AL59" s="23"/>
      <c r="AM59" s="23">
        <v>32904.021050000003</v>
      </c>
      <c r="AN59" s="62">
        <v>1097.68</v>
      </c>
      <c r="AO59" s="23">
        <f t="shared" si="3"/>
        <v>17.983194244584279</v>
      </c>
      <c r="AP59" s="62"/>
      <c r="AQ59" s="62"/>
      <c r="AR59" s="23"/>
    </row>
    <row r="60" spans="1:44">
      <c r="A60" s="61">
        <v>35735</v>
      </c>
      <c r="B60" s="10">
        <v>1997</v>
      </c>
      <c r="C60" s="10">
        <v>11</v>
      </c>
      <c r="D60" s="23"/>
      <c r="E60" s="23">
        <v>61.081240650690859</v>
      </c>
      <c r="F60" s="23"/>
      <c r="G60" s="23"/>
      <c r="H60" s="23">
        <v>6.5</v>
      </c>
      <c r="I60" s="23">
        <v>2754.32</v>
      </c>
      <c r="J60" s="23">
        <v>14804.3</v>
      </c>
      <c r="K60" s="23">
        <f t="shared" si="0"/>
        <v>4509.2731756240901</v>
      </c>
      <c r="L60" s="23">
        <f t="shared" si="1"/>
        <v>24237.065001122493</v>
      </c>
      <c r="M60" s="23">
        <v>424.95749999999998</v>
      </c>
      <c r="N60" s="23">
        <v>78.528623054122193</v>
      </c>
      <c r="O60" s="23"/>
      <c r="P60" s="23"/>
      <c r="Q60" s="23"/>
      <c r="R60" s="23"/>
      <c r="S60" s="23"/>
      <c r="T60" s="23"/>
      <c r="U60" s="23"/>
      <c r="V60" s="23"/>
      <c r="W60" s="23"/>
      <c r="X60" s="23">
        <v>43.5865316030157</v>
      </c>
      <c r="Y60" s="23">
        <v>72.020800321990563</v>
      </c>
      <c r="Z60" s="23">
        <f t="shared" si="2"/>
        <v>60.519365805640945</v>
      </c>
      <c r="AA60" s="23"/>
      <c r="AB60" s="23"/>
      <c r="AC60" s="23"/>
      <c r="AD60" s="23"/>
      <c r="AE60" s="23"/>
      <c r="AF60" s="23"/>
      <c r="AG60" s="23">
        <v>2684</v>
      </c>
      <c r="AH60" s="23"/>
      <c r="AI60" s="23"/>
      <c r="AJ60" s="23">
        <v>36.388397457988297</v>
      </c>
      <c r="AK60" s="23"/>
      <c r="AL60" s="23"/>
      <c r="AM60" s="23">
        <v>33913.60454</v>
      </c>
      <c r="AN60" s="62">
        <v>1036.27</v>
      </c>
      <c r="AO60" s="23">
        <f t="shared" si="3"/>
        <v>16.965437979987712</v>
      </c>
      <c r="AP60" s="62"/>
      <c r="AQ60" s="62"/>
      <c r="AR60" s="23"/>
    </row>
    <row r="61" spans="1:44">
      <c r="A61" s="61">
        <v>35765</v>
      </c>
      <c r="B61" s="10">
        <v>1997</v>
      </c>
      <c r="C61" s="10">
        <v>12</v>
      </c>
      <c r="D61" s="23"/>
      <c r="E61" s="23">
        <v>60.9722648288244</v>
      </c>
      <c r="F61" s="23"/>
      <c r="G61" s="23"/>
      <c r="H61" s="23">
        <v>6.5</v>
      </c>
      <c r="I61" s="23">
        <v>3107.84</v>
      </c>
      <c r="J61" s="23">
        <v>15341.45</v>
      </c>
      <c r="K61" s="23">
        <f t="shared" si="0"/>
        <v>5097.1372126737551</v>
      </c>
      <c r="L61" s="23">
        <f t="shared" si="1"/>
        <v>25161.358271781613</v>
      </c>
      <c r="M61" s="23">
        <v>438.28949999999998</v>
      </c>
      <c r="N61" s="23">
        <v>78.119094974927819</v>
      </c>
      <c r="O61" s="23"/>
      <c r="P61" s="23"/>
      <c r="Q61" s="23"/>
      <c r="R61" s="23"/>
      <c r="S61" s="23"/>
      <c r="T61" s="23"/>
      <c r="U61" s="23"/>
      <c r="V61" s="23"/>
      <c r="W61" s="23"/>
      <c r="X61" s="23">
        <v>42.208456264580867</v>
      </c>
      <c r="Y61" s="23">
        <v>71.049214693373827</v>
      </c>
      <c r="Z61" s="23">
        <f t="shared" si="2"/>
        <v>59.407350871841935</v>
      </c>
      <c r="AA61" s="23"/>
      <c r="AB61" s="23"/>
      <c r="AC61" s="23"/>
      <c r="AD61" s="23"/>
      <c r="AE61" s="23"/>
      <c r="AF61" s="23"/>
      <c r="AG61" s="23">
        <v>2789</v>
      </c>
      <c r="AH61" s="23"/>
      <c r="AI61" s="23"/>
      <c r="AJ61" s="23">
        <v>45.271282554879498</v>
      </c>
      <c r="AK61" s="23"/>
      <c r="AL61" s="23"/>
      <c r="AM61" s="23">
        <v>34167.355560000004</v>
      </c>
      <c r="AN61" s="62">
        <v>1013.72</v>
      </c>
      <c r="AO61" s="23">
        <f t="shared" si="3"/>
        <v>16.625920044891753</v>
      </c>
      <c r="AP61" s="62"/>
      <c r="AQ61" s="62"/>
      <c r="AR61" s="23"/>
    </row>
    <row r="62" spans="1:44">
      <c r="A62" s="61">
        <v>35796</v>
      </c>
      <c r="B62" s="10">
        <v>1998</v>
      </c>
      <c r="C62" s="10">
        <v>1</v>
      </c>
      <c r="D62" s="23"/>
      <c r="E62" s="23">
        <v>62.263074160679992</v>
      </c>
      <c r="F62" s="23"/>
      <c r="G62" s="23"/>
      <c r="H62" s="23">
        <v>6.88</v>
      </c>
      <c r="I62" s="23">
        <v>3108.28</v>
      </c>
      <c r="J62" s="23">
        <v>15351.24</v>
      </c>
      <c r="K62" s="23">
        <f t="shared" si="0"/>
        <v>4992.172394152235</v>
      </c>
      <c r="L62" s="23">
        <f t="shared" si="1"/>
        <v>24655.448204153279</v>
      </c>
      <c r="M62" s="23">
        <v>453.38904761904797</v>
      </c>
      <c r="N62" s="23">
        <v>79.715112361109959</v>
      </c>
      <c r="O62" s="23"/>
      <c r="P62" s="23"/>
      <c r="Q62" s="23"/>
      <c r="R62" s="23"/>
      <c r="S62" s="23"/>
      <c r="T62" s="23"/>
      <c r="U62" s="23"/>
      <c r="V62" s="23"/>
      <c r="W62" s="23"/>
      <c r="X62" s="23">
        <v>41.220156540489455</v>
      </c>
      <c r="Y62" s="23">
        <v>67.854724576958063</v>
      </c>
      <c r="Z62" s="23">
        <f t="shared" si="2"/>
        <v>60.747658762860688</v>
      </c>
      <c r="AA62" s="23"/>
      <c r="AB62" s="23"/>
      <c r="AC62" s="23"/>
      <c r="AD62" s="23"/>
      <c r="AE62" s="23"/>
      <c r="AF62" s="23"/>
      <c r="AG62" s="23">
        <v>2828</v>
      </c>
      <c r="AH62" s="23"/>
      <c r="AI62" s="23"/>
      <c r="AJ62" s="23">
        <v>34.410418987010502</v>
      </c>
      <c r="AK62" s="23"/>
      <c r="AL62" s="23"/>
      <c r="AM62" s="23">
        <v>34596.423820000004</v>
      </c>
      <c r="AN62" s="62">
        <v>922.74</v>
      </c>
      <c r="AO62" s="23">
        <f t="shared" si="3"/>
        <v>14.820019930572643</v>
      </c>
      <c r="AP62" s="62"/>
      <c r="AQ62" s="62"/>
      <c r="AR62" s="23"/>
    </row>
    <row r="63" spans="1:44">
      <c r="A63" s="61">
        <v>35827</v>
      </c>
      <c r="B63" s="10">
        <v>1998</v>
      </c>
      <c r="C63" s="10">
        <v>2</v>
      </c>
      <c r="D63" s="23"/>
      <c r="E63" s="23">
        <v>61.59443408700163</v>
      </c>
      <c r="F63" s="23"/>
      <c r="G63" s="23"/>
      <c r="H63" s="23">
        <v>8.35</v>
      </c>
      <c r="I63" s="23">
        <v>2960.88</v>
      </c>
      <c r="J63" s="23">
        <v>15568.44</v>
      </c>
      <c r="K63" s="23">
        <f t="shared" si="0"/>
        <v>4807.0577218353556</v>
      </c>
      <c r="L63" s="23">
        <f t="shared" si="1"/>
        <v>25275.725365070663</v>
      </c>
      <c r="M63" s="23">
        <v>448.53100000000001</v>
      </c>
      <c r="N63" s="23">
        <v>79.567417089466431</v>
      </c>
      <c r="O63" s="23"/>
      <c r="P63" s="23"/>
      <c r="Q63" s="23"/>
      <c r="R63" s="23"/>
      <c r="S63" s="23"/>
      <c r="T63" s="23"/>
      <c r="U63" s="23"/>
      <c r="V63" s="23"/>
      <c r="W63" s="23"/>
      <c r="X63" s="23">
        <v>40.651181693426118</v>
      </c>
      <c r="Y63" s="23">
        <v>67.778808180497151</v>
      </c>
      <c r="Z63" s="23">
        <f t="shared" si="2"/>
        <v>59.976241519577492</v>
      </c>
      <c r="AA63" s="23"/>
      <c r="AB63" s="23"/>
      <c r="AC63" s="23"/>
      <c r="AD63" s="23"/>
      <c r="AE63" s="23"/>
      <c r="AF63" s="23"/>
      <c r="AG63" s="23">
        <v>2600</v>
      </c>
      <c r="AH63" s="23"/>
      <c r="AI63" s="23"/>
      <c r="AJ63" s="23">
        <v>32.928937136278101</v>
      </c>
      <c r="AK63" s="23"/>
      <c r="AL63" s="23"/>
      <c r="AM63" s="23">
        <v>34935.633829999999</v>
      </c>
      <c r="AN63" s="62">
        <v>940.39</v>
      </c>
      <c r="AO63" s="23">
        <f t="shared" si="3"/>
        <v>15.267450930252998</v>
      </c>
      <c r="AP63" s="62"/>
      <c r="AQ63" s="62"/>
      <c r="AR63" s="23"/>
    </row>
    <row r="64" spans="1:44">
      <c r="A64" s="61">
        <v>35855</v>
      </c>
      <c r="B64" s="10">
        <v>1998</v>
      </c>
      <c r="C64" s="10">
        <v>3</v>
      </c>
      <c r="D64" s="23"/>
      <c r="E64" s="23">
        <v>61.734961842923397</v>
      </c>
      <c r="F64" s="23"/>
      <c r="G64" s="23"/>
      <c r="H64" s="23">
        <v>8.5</v>
      </c>
      <c r="I64" s="23">
        <v>2950.06</v>
      </c>
      <c r="J64" s="23">
        <v>15748.93</v>
      </c>
      <c r="K64" s="23">
        <f t="shared" si="0"/>
        <v>4778.5888448526857</v>
      </c>
      <c r="L64" s="23">
        <f t="shared" si="1"/>
        <v>25510.552740068277</v>
      </c>
      <c r="M64" s="23">
        <v>452.53136363636401</v>
      </c>
      <c r="N64" s="23">
        <v>80.136502195244958</v>
      </c>
      <c r="O64" s="23"/>
      <c r="P64" s="23"/>
      <c r="Q64" s="23"/>
      <c r="R64" s="23"/>
      <c r="S64" s="23"/>
      <c r="T64" s="23"/>
      <c r="U64" s="23"/>
      <c r="V64" s="23"/>
      <c r="W64" s="23"/>
      <c r="X64" s="23">
        <v>40.943104891730627</v>
      </c>
      <c r="Y64" s="23">
        <v>67.351529878273652</v>
      </c>
      <c r="Z64" s="23">
        <f t="shared" si="2"/>
        <v>60.790163142141346</v>
      </c>
      <c r="AA64" s="23"/>
      <c r="AB64" s="23"/>
      <c r="AC64" s="23"/>
      <c r="AD64" s="23"/>
      <c r="AE64" s="23"/>
      <c r="AF64" s="23"/>
      <c r="AG64" s="23">
        <v>2948</v>
      </c>
      <c r="AH64" s="23"/>
      <c r="AI64" s="23"/>
      <c r="AJ64" s="23">
        <v>37.253262538415797</v>
      </c>
      <c r="AK64" s="23"/>
      <c r="AL64" s="23"/>
      <c r="AM64" s="23">
        <v>35024.707569999999</v>
      </c>
      <c r="AN64" s="62">
        <v>1046.6500000000001</v>
      </c>
      <c r="AO64" s="23">
        <f t="shared" si="3"/>
        <v>16.953926409852901</v>
      </c>
      <c r="AP64" s="62"/>
      <c r="AQ64" s="62"/>
      <c r="AR64" s="23"/>
    </row>
    <row r="65" spans="1:44">
      <c r="A65" s="61">
        <v>35886</v>
      </c>
      <c r="B65" s="10">
        <v>1998</v>
      </c>
      <c r="C65" s="10">
        <v>4</v>
      </c>
      <c r="D65" s="23"/>
      <c r="E65" s="23">
        <v>62.163655530546066</v>
      </c>
      <c r="F65" s="23"/>
      <c r="G65" s="23"/>
      <c r="H65" s="23">
        <v>8.5</v>
      </c>
      <c r="I65" s="23">
        <v>2975.04</v>
      </c>
      <c r="J65" s="23">
        <v>15847.01</v>
      </c>
      <c r="K65" s="23">
        <f t="shared" si="0"/>
        <v>4785.8189397148963</v>
      </c>
      <c r="L65" s="23">
        <f t="shared" si="1"/>
        <v>25492.403663766319</v>
      </c>
      <c r="M65" s="23">
        <v>453.743333333333</v>
      </c>
      <c r="N65" s="23">
        <v>80.364207753744168</v>
      </c>
      <c r="O65" s="23"/>
      <c r="P65" s="23"/>
      <c r="Q65" s="23"/>
      <c r="R65" s="23"/>
      <c r="S65" s="23"/>
      <c r="T65" s="23"/>
      <c r="U65" s="23"/>
      <c r="V65" s="23"/>
      <c r="W65" s="23"/>
      <c r="X65" s="23">
        <v>41.548587947406475</v>
      </c>
      <c r="Y65" s="23">
        <v>67.480305845765159</v>
      </c>
      <c r="Z65" s="23">
        <f t="shared" si="2"/>
        <v>61.571428028751193</v>
      </c>
      <c r="AA65" s="23"/>
      <c r="AB65" s="23"/>
      <c r="AC65" s="23"/>
      <c r="AD65" s="23"/>
      <c r="AE65" s="23"/>
      <c r="AF65" s="23"/>
      <c r="AG65" s="23">
        <v>2875</v>
      </c>
      <c r="AH65" s="23"/>
      <c r="AI65" s="23"/>
      <c r="AJ65" s="23">
        <v>36.606615730596197</v>
      </c>
      <c r="AK65" s="23"/>
      <c r="AL65" s="23"/>
      <c r="AM65" s="23">
        <v>35281.643949999998</v>
      </c>
      <c r="AN65" s="62">
        <v>1023.27</v>
      </c>
      <c r="AO65" s="23">
        <f t="shared" si="3"/>
        <v>16.460904547307134</v>
      </c>
      <c r="AP65" s="62"/>
      <c r="AQ65" s="62"/>
      <c r="AR65" s="23"/>
    </row>
    <row r="66" spans="1:44">
      <c r="A66" s="61">
        <v>35916</v>
      </c>
      <c r="B66" s="10">
        <v>1998</v>
      </c>
      <c r="C66" s="10">
        <v>5</v>
      </c>
      <c r="D66" s="23"/>
      <c r="E66" s="23">
        <v>62.268578526383585</v>
      </c>
      <c r="F66" s="23"/>
      <c r="G66" s="23"/>
      <c r="H66" s="23">
        <v>8.5</v>
      </c>
      <c r="I66" s="23">
        <v>2960.72</v>
      </c>
      <c r="J66" s="23">
        <v>16088.89</v>
      </c>
      <c r="K66" s="23">
        <f t="shared" ref="K66:K129" si="4">I66/$E66*100</f>
        <v>4754.7576483467092</v>
      </c>
      <c r="L66" s="23">
        <f t="shared" ref="L66:L129" si="5">J66/$E66*100</f>
        <v>25837.895100147558</v>
      </c>
      <c r="M66" s="23">
        <v>453.41578947368401</v>
      </c>
      <c r="N66" s="23">
        <v>80.363641608646731</v>
      </c>
      <c r="O66" s="23"/>
      <c r="P66" s="23"/>
      <c r="Q66" s="23"/>
      <c r="R66" s="23"/>
      <c r="S66" s="23"/>
      <c r="T66" s="23"/>
      <c r="U66" s="23"/>
      <c r="V66" s="23"/>
      <c r="W66" s="23"/>
      <c r="X66" s="23">
        <v>41.333671807019265</v>
      </c>
      <c r="Y66" s="23">
        <v>67.376206718564845</v>
      </c>
      <c r="Z66" s="23">
        <f t="shared" ref="Z66:Z129" si="6">100*X66/Y66</f>
        <v>61.347579242139467</v>
      </c>
      <c r="AA66" s="23"/>
      <c r="AB66" s="23"/>
      <c r="AC66" s="23"/>
      <c r="AD66" s="23"/>
      <c r="AE66" s="23"/>
      <c r="AF66" s="23"/>
      <c r="AG66" s="23">
        <v>2933</v>
      </c>
      <c r="AH66" s="23"/>
      <c r="AI66" s="23"/>
      <c r="AJ66" s="23">
        <v>39.389399206971802</v>
      </c>
      <c r="AK66" s="23"/>
      <c r="AL66" s="23"/>
      <c r="AM66" s="23">
        <v>35430.939610000001</v>
      </c>
      <c r="AN66" s="62">
        <v>949.76</v>
      </c>
      <c r="AO66" s="23">
        <f t="shared" ref="AO66:AO129" si="7">AN66/E66</f>
        <v>15.252636602224358</v>
      </c>
      <c r="AP66" s="62"/>
      <c r="AQ66" s="62"/>
      <c r="AR66" s="23"/>
    </row>
    <row r="67" spans="1:44">
      <c r="A67" s="61">
        <v>35947</v>
      </c>
      <c r="B67" s="10">
        <v>1998</v>
      </c>
      <c r="C67" s="10">
        <v>6</v>
      </c>
      <c r="D67" s="23"/>
      <c r="E67" s="23">
        <v>62.375838422842506</v>
      </c>
      <c r="F67" s="23"/>
      <c r="G67" s="23"/>
      <c r="H67" s="23">
        <v>8.5</v>
      </c>
      <c r="I67" s="23">
        <v>3001.54</v>
      </c>
      <c r="J67" s="23">
        <v>16185.58</v>
      </c>
      <c r="K67" s="23">
        <f t="shared" si="4"/>
        <v>4812.0234948229781</v>
      </c>
      <c r="L67" s="23">
        <f t="shared" si="5"/>
        <v>25948.476860990326</v>
      </c>
      <c r="M67" s="23">
        <v>456.18799999999999</v>
      </c>
      <c r="N67" s="23">
        <v>79.84283683455638</v>
      </c>
      <c r="O67" s="23"/>
      <c r="P67" s="23"/>
      <c r="Q67" s="23"/>
      <c r="R67" s="23"/>
      <c r="S67" s="23"/>
      <c r="T67" s="23"/>
      <c r="U67" s="23"/>
      <c r="V67" s="23"/>
      <c r="W67" s="23"/>
      <c r="X67" s="23">
        <v>41.065533343880588</v>
      </c>
      <c r="Y67" s="23">
        <v>67.157189568139856</v>
      </c>
      <c r="Z67" s="23">
        <f t="shared" si="6"/>
        <v>61.148379805581605</v>
      </c>
      <c r="AA67" s="23"/>
      <c r="AB67" s="23"/>
      <c r="AC67" s="23"/>
      <c r="AD67" s="23"/>
      <c r="AE67" s="23"/>
      <c r="AF67" s="23"/>
      <c r="AG67" s="23">
        <v>2858</v>
      </c>
      <c r="AH67" s="23"/>
      <c r="AI67" s="23"/>
      <c r="AJ67" s="23">
        <v>37.371380685974202</v>
      </c>
      <c r="AK67" s="23"/>
      <c r="AL67" s="23"/>
      <c r="AM67" s="23">
        <v>35501.294119999999</v>
      </c>
      <c r="AN67" s="62">
        <v>877.6</v>
      </c>
      <c r="AO67" s="23">
        <f t="shared" si="7"/>
        <v>14.069550361003504</v>
      </c>
      <c r="AP67" s="62"/>
      <c r="AQ67" s="62"/>
      <c r="AR67" s="23"/>
    </row>
    <row r="68" spans="1:44">
      <c r="A68" s="61">
        <v>35977</v>
      </c>
      <c r="B68" s="10">
        <v>1998</v>
      </c>
      <c r="C68" s="10">
        <v>7</v>
      </c>
      <c r="D68" s="23"/>
      <c r="E68" s="23">
        <v>62.516253614143835</v>
      </c>
      <c r="F68" s="23"/>
      <c r="G68" s="23"/>
      <c r="H68" s="23">
        <v>8.5</v>
      </c>
      <c r="I68" s="23">
        <v>2767.33</v>
      </c>
      <c r="J68" s="23">
        <v>16492.669999999998</v>
      </c>
      <c r="K68" s="23">
        <f t="shared" si="4"/>
        <v>4426.5768340505811</v>
      </c>
      <c r="L68" s="23">
        <f t="shared" si="5"/>
        <v>26381.411307520604</v>
      </c>
      <c r="M68" s="23">
        <v>464.64130434782601</v>
      </c>
      <c r="N68" s="23">
        <v>80.99370567302222</v>
      </c>
      <c r="O68" s="23"/>
      <c r="P68" s="23"/>
      <c r="Q68" s="23"/>
      <c r="R68" s="23"/>
      <c r="S68" s="23"/>
      <c r="T68" s="23"/>
      <c r="U68" s="23"/>
      <c r="V68" s="23"/>
      <c r="W68" s="23"/>
      <c r="X68" s="23">
        <v>40.47578647400718</v>
      </c>
      <c r="Y68" s="23">
        <v>67.037370760553273</v>
      </c>
      <c r="Z68" s="23">
        <f t="shared" si="6"/>
        <v>60.377944443227335</v>
      </c>
      <c r="AA68" s="23"/>
      <c r="AB68" s="23"/>
      <c r="AC68" s="23"/>
      <c r="AD68" s="23"/>
      <c r="AE68" s="23"/>
      <c r="AF68" s="23"/>
      <c r="AG68" s="23">
        <v>3054</v>
      </c>
      <c r="AH68" s="23"/>
      <c r="AI68" s="23"/>
      <c r="AJ68" s="23">
        <v>37.933943388752297</v>
      </c>
      <c r="AK68" s="23"/>
      <c r="AL68" s="23"/>
      <c r="AM68" s="23">
        <v>35343.2713</v>
      </c>
      <c r="AN68" s="62">
        <v>888.83</v>
      </c>
      <c r="AO68" s="23">
        <f t="shared" si="7"/>
        <v>14.217582606372128</v>
      </c>
      <c r="AP68" s="62"/>
      <c r="AQ68" s="62"/>
      <c r="AR68" s="23"/>
    </row>
    <row r="69" spans="1:44">
      <c r="A69" s="61">
        <v>36008</v>
      </c>
      <c r="B69" s="10">
        <v>1998</v>
      </c>
      <c r="C69" s="10">
        <v>8</v>
      </c>
      <c r="D69" s="23"/>
      <c r="E69" s="23">
        <v>62.687599264153192</v>
      </c>
      <c r="F69" s="23"/>
      <c r="G69" s="23"/>
      <c r="H69" s="23">
        <v>8.5</v>
      </c>
      <c r="I69" s="23">
        <v>2667.12</v>
      </c>
      <c r="J69" s="23">
        <v>16430.86</v>
      </c>
      <c r="K69" s="23">
        <f t="shared" si="4"/>
        <v>4254.6213785621003</v>
      </c>
      <c r="L69" s="23">
        <f t="shared" si="5"/>
        <v>26210.702264675336</v>
      </c>
      <c r="M69" s="23">
        <v>471.25523809523798</v>
      </c>
      <c r="N69" s="23">
        <v>81.590105477886212</v>
      </c>
      <c r="O69" s="23"/>
      <c r="P69" s="23"/>
      <c r="Q69" s="23"/>
      <c r="R69" s="23"/>
      <c r="S69" s="23"/>
      <c r="T69" s="23"/>
      <c r="U69" s="23"/>
      <c r="V69" s="23"/>
      <c r="W69" s="23"/>
      <c r="X69" s="23">
        <v>39.753950612772037</v>
      </c>
      <c r="Y69" s="23">
        <v>66.528114207244755</v>
      </c>
      <c r="Z69" s="23">
        <f t="shared" si="6"/>
        <v>59.755114189668291</v>
      </c>
      <c r="AA69" s="23"/>
      <c r="AB69" s="23"/>
      <c r="AC69" s="23"/>
      <c r="AD69" s="23"/>
      <c r="AE69" s="23"/>
      <c r="AF69" s="23"/>
      <c r="AG69" s="23">
        <v>2997</v>
      </c>
      <c r="AH69" s="23"/>
      <c r="AI69" s="23"/>
      <c r="AJ69" s="23">
        <v>39.827837754688602</v>
      </c>
      <c r="AK69" s="23"/>
      <c r="AL69" s="23"/>
      <c r="AM69" s="23">
        <v>35468.411460000003</v>
      </c>
      <c r="AN69" s="62">
        <v>792.64</v>
      </c>
      <c r="AO69" s="23">
        <f t="shared" si="7"/>
        <v>12.644287056838326</v>
      </c>
      <c r="AP69" s="62"/>
      <c r="AQ69" s="62"/>
      <c r="AR69" s="23"/>
    </row>
    <row r="70" spans="1:44">
      <c r="A70" s="61">
        <v>36039</v>
      </c>
      <c r="B70" s="10">
        <v>1998</v>
      </c>
      <c r="C70" s="10">
        <v>9</v>
      </c>
      <c r="D70" s="23"/>
      <c r="E70" s="23">
        <v>63.075112075346105</v>
      </c>
      <c r="F70" s="23"/>
      <c r="G70" s="23"/>
      <c r="H70" s="23">
        <v>10.98</v>
      </c>
      <c r="I70" s="23">
        <v>2701.4</v>
      </c>
      <c r="J70" s="23">
        <v>16303.28</v>
      </c>
      <c r="K70" s="23">
        <f t="shared" si="4"/>
        <v>4282.8302814159952</v>
      </c>
      <c r="L70" s="23">
        <f t="shared" si="5"/>
        <v>25847.405519509801</v>
      </c>
      <c r="M70" s="23">
        <v>470.49950000000001</v>
      </c>
      <c r="N70" s="23">
        <v>83.198443190539308</v>
      </c>
      <c r="O70" s="23"/>
      <c r="P70" s="23"/>
      <c r="Q70" s="23"/>
      <c r="R70" s="23"/>
      <c r="S70" s="23"/>
      <c r="T70" s="23"/>
      <c r="U70" s="23"/>
      <c r="V70" s="23"/>
      <c r="W70" s="23"/>
      <c r="X70" s="23">
        <v>39.741141324147151</v>
      </c>
      <c r="Y70" s="23">
        <v>66.655258844235078</v>
      </c>
      <c r="Z70" s="23">
        <f t="shared" si="6"/>
        <v>59.621914329396247</v>
      </c>
      <c r="AA70" s="23"/>
      <c r="AB70" s="23"/>
      <c r="AC70" s="23"/>
      <c r="AD70" s="23"/>
      <c r="AE70" s="23"/>
      <c r="AF70" s="23"/>
      <c r="AG70" s="23">
        <v>2824</v>
      </c>
      <c r="AH70" s="23"/>
      <c r="AI70" s="23"/>
      <c r="AJ70" s="23">
        <v>38.406415978985898</v>
      </c>
      <c r="AK70" s="23"/>
      <c r="AL70" s="23"/>
      <c r="AM70" s="23">
        <v>35443.600899999998</v>
      </c>
      <c r="AN70" s="62">
        <v>624.44000000000005</v>
      </c>
      <c r="AO70" s="23">
        <f t="shared" si="7"/>
        <v>9.8999427738483909</v>
      </c>
      <c r="AP70" s="62"/>
      <c r="AQ70" s="62"/>
      <c r="AR70" s="23"/>
    </row>
    <row r="71" spans="1:44">
      <c r="A71" s="61">
        <v>36069</v>
      </c>
      <c r="B71" s="10">
        <v>1998</v>
      </c>
      <c r="C71" s="10">
        <v>10</v>
      </c>
      <c r="D71" s="23"/>
      <c r="E71" s="23">
        <v>63.676708470677063</v>
      </c>
      <c r="F71" s="23"/>
      <c r="G71" s="23"/>
      <c r="H71" s="23">
        <v>12.76</v>
      </c>
      <c r="I71" s="23">
        <v>2596.21</v>
      </c>
      <c r="J71" s="23">
        <v>16374.97</v>
      </c>
      <c r="K71" s="23">
        <f t="shared" si="4"/>
        <v>4077.1736830517034</v>
      </c>
      <c r="L71" s="23">
        <f t="shared" si="5"/>
        <v>25715.792152699953</v>
      </c>
      <c r="M71" s="23">
        <v>463.60190476190502</v>
      </c>
      <c r="N71" s="23">
        <v>83.609358099581129</v>
      </c>
      <c r="O71" s="23"/>
      <c r="P71" s="23"/>
      <c r="Q71" s="23"/>
      <c r="R71" s="23"/>
      <c r="S71" s="23"/>
      <c r="T71" s="23"/>
      <c r="U71" s="23"/>
      <c r="V71" s="23"/>
      <c r="W71" s="23"/>
      <c r="X71" s="23">
        <v>39.332932776273282</v>
      </c>
      <c r="Y71" s="23">
        <v>66.582841546826771</v>
      </c>
      <c r="Z71" s="23">
        <f t="shared" si="6"/>
        <v>59.073677035262889</v>
      </c>
      <c r="AA71" s="23"/>
      <c r="AB71" s="23"/>
      <c r="AC71" s="23"/>
      <c r="AD71" s="23"/>
      <c r="AE71" s="23"/>
      <c r="AF71" s="23"/>
      <c r="AG71" s="23">
        <v>2968</v>
      </c>
      <c r="AH71" s="23"/>
      <c r="AI71" s="23"/>
      <c r="AJ71" s="23">
        <v>39.143152899350099</v>
      </c>
      <c r="AK71" s="23"/>
      <c r="AL71" s="23"/>
      <c r="AM71" s="23">
        <v>35458.377760000003</v>
      </c>
      <c r="AN71" s="62">
        <v>676.54</v>
      </c>
      <c r="AO71" s="23">
        <f t="shared" si="7"/>
        <v>10.624606959883057</v>
      </c>
      <c r="AP71" s="62"/>
      <c r="AQ71" s="62"/>
      <c r="AR71" s="23"/>
    </row>
    <row r="72" spans="1:44">
      <c r="A72" s="61">
        <v>36100</v>
      </c>
      <c r="B72" s="10">
        <v>1998</v>
      </c>
      <c r="C72" s="10">
        <v>11</v>
      </c>
      <c r="D72" s="23"/>
      <c r="E72" s="23">
        <v>63.69861451709393</v>
      </c>
      <c r="F72" s="23"/>
      <c r="G72" s="23"/>
      <c r="H72" s="23">
        <v>9.81</v>
      </c>
      <c r="I72" s="23">
        <v>2616.12</v>
      </c>
      <c r="J72" s="23">
        <v>16389.09</v>
      </c>
      <c r="K72" s="23">
        <f t="shared" si="4"/>
        <v>4107.0281038812036</v>
      </c>
      <c r="L72" s="23">
        <f t="shared" si="5"/>
        <v>25729.115341436325</v>
      </c>
      <c r="M72" s="23">
        <v>463.25619047619</v>
      </c>
      <c r="N72" s="23">
        <v>82.88275671865226</v>
      </c>
      <c r="O72" s="23"/>
      <c r="P72" s="23"/>
      <c r="Q72" s="23"/>
      <c r="R72" s="23"/>
      <c r="S72" s="23"/>
      <c r="T72" s="23"/>
      <c r="U72" s="23"/>
      <c r="V72" s="23"/>
      <c r="W72" s="23"/>
      <c r="X72" s="23">
        <v>39.214544850769684</v>
      </c>
      <c r="Y72" s="23">
        <v>66.522478632295602</v>
      </c>
      <c r="Z72" s="23">
        <f t="shared" si="6"/>
        <v>58.949314061986335</v>
      </c>
      <c r="AA72" s="23"/>
      <c r="AB72" s="23"/>
      <c r="AC72" s="23"/>
      <c r="AD72" s="23"/>
      <c r="AE72" s="23"/>
      <c r="AF72" s="23"/>
      <c r="AG72" s="23">
        <v>2877</v>
      </c>
      <c r="AH72" s="23"/>
      <c r="AI72" s="23"/>
      <c r="AJ72" s="23">
        <v>38.102111598835499</v>
      </c>
      <c r="AK72" s="23"/>
      <c r="AL72" s="23"/>
      <c r="AM72" s="23">
        <v>35623.840100000001</v>
      </c>
      <c r="AN72" s="62">
        <v>807.69</v>
      </c>
      <c r="AO72" s="23">
        <f t="shared" si="7"/>
        <v>12.679867625429299</v>
      </c>
      <c r="AP72" s="62"/>
      <c r="AQ72" s="62"/>
      <c r="AR72" s="23"/>
    </row>
    <row r="73" spans="1:44">
      <c r="A73" s="61">
        <v>36130</v>
      </c>
      <c r="B73" s="10">
        <v>1998</v>
      </c>
      <c r="C73" s="10">
        <v>12</v>
      </c>
      <c r="D73" s="23"/>
      <c r="E73" s="23">
        <v>63.819468186446684</v>
      </c>
      <c r="F73" s="23"/>
      <c r="G73" s="23"/>
      <c r="H73" s="23">
        <v>8.33</v>
      </c>
      <c r="I73" s="23">
        <v>2851.38</v>
      </c>
      <c r="J73" s="23">
        <v>16495.7</v>
      </c>
      <c r="K73" s="23">
        <f t="shared" si="4"/>
        <v>4467.8843008684717</v>
      </c>
      <c r="L73" s="23">
        <f t="shared" si="5"/>
        <v>25847.441962080131</v>
      </c>
      <c r="M73" s="23">
        <v>472.387</v>
      </c>
      <c r="N73" s="23">
        <v>84.697649223542143</v>
      </c>
      <c r="O73" s="23"/>
      <c r="P73" s="23"/>
      <c r="Q73" s="23"/>
      <c r="R73" s="23"/>
      <c r="S73" s="23"/>
      <c r="T73" s="23"/>
      <c r="U73" s="23"/>
      <c r="V73" s="23"/>
      <c r="W73" s="23"/>
      <c r="X73" s="23">
        <v>38.26663910454711</v>
      </c>
      <c r="Y73" s="23">
        <v>65.855321111338043</v>
      </c>
      <c r="Z73" s="23">
        <f t="shared" si="6"/>
        <v>58.107133119663587</v>
      </c>
      <c r="AA73" s="23"/>
      <c r="AB73" s="23"/>
      <c r="AC73" s="23"/>
      <c r="AD73" s="23"/>
      <c r="AE73" s="23"/>
      <c r="AF73" s="23"/>
      <c r="AG73" s="23">
        <v>3123</v>
      </c>
      <c r="AH73" s="23"/>
      <c r="AI73" s="23"/>
      <c r="AJ73" s="23">
        <v>48.126138121290801</v>
      </c>
      <c r="AK73" s="23"/>
      <c r="AL73" s="23"/>
      <c r="AM73" s="23">
        <v>35506.490579999998</v>
      </c>
      <c r="AN73" s="62">
        <v>776.66</v>
      </c>
      <c r="AO73" s="23">
        <f t="shared" si="7"/>
        <v>12.169640739264871</v>
      </c>
      <c r="AP73" s="62"/>
      <c r="AQ73" s="62"/>
      <c r="AR73" s="23"/>
    </row>
    <row r="74" spans="1:44">
      <c r="A74" s="61">
        <v>36161</v>
      </c>
      <c r="B74" s="10">
        <v>1999</v>
      </c>
      <c r="C74" s="10">
        <v>1</v>
      </c>
      <c r="D74" s="23"/>
      <c r="E74" s="23">
        <v>63.607987808436825</v>
      </c>
      <c r="F74" s="23"/>
      <c r="G74" s="23"/>
      <c r="H74" s="23">
        <v>7.72</v>
      </c>
      <c r="I74" s="23">
        <v>2920.07</v>
      </c>
      <c r="J74" s="23">
        <v>16625.21</v>
      </c>
      <c r="K74" s="23">
        <f t="shared" si="4"/>
        <v>4590.7284613280726</v>
      </c>
      <c r="L74" s="23">
        <f t="shared" si="5"/>
        <v>26136.984634805362</v>
      </c>
      <c r="M74" s="23">
        <v>475.68150000000003</v>
      </c>
      <c r="N74" s="23">
        <v>85.763617412226282</v>
      </c>
      <c r="O74" s="23"/>
      <c r="P74" s="23"/>
      <c r="Q74" s="23"/>
      <c r="R74" s="23"/>
      <c r="S74" s="23"/>
      <c r="T74" s="23"/>
      <c r="U74" s="23"/>
      <c r="V74" s="23"/>
      <c r="W74" s="23"/>
      <c r="X74" s="23">
        <v>37.738311272242761</v>
      </c>
      <c r="Y74" s="23">
        <v>64.924325525682804</v>
      </c>
      <c r="Z74" s="23">
        <f t="shared" si="6"/>
        <v>58.126612739803079</v>
      </c>
      <c r="AA74" s="23"/>
      <c r="AB74" s="23"/>
      <c r="AC74" s="23"/>
      <c r="AD74" s="23"/>
      <c r="AE74" s="23"/>
      <c r="AF74" s="23"/>
      <c r="AG74" s="23">
        <v>3131</v>
      </c>
      <c r="AH74" s="23"/>
      <c r="AI74" s="23"/>
      <c r="AJ74" s="23">
        <v>37.531540886053399</v>
      </c>
      <c r="AK74" s="23"/>
      <c r="AL74" s="23"/>
      <c r="AM74" s="23">
        <v>35915.171110000003</v>
      </c>
      <c r="AN74" s="62">
        <v>761.8</v>
      </c>
      <c r="AO74" s="23">
        <f t="shared" si="7"/>
        <v>11.976483241291222</v>
      </c>
      <c r="AP74" s="62"/>
      <c r="AQ74" s="62"/>
      <c r="AR74" s="23"/>
    </row>
    <row r="75" spans="1:44">
      <c r="A75" s="61">
        <v>36192</v>
      </c>
      <c r="B75" s="10">
        <v>1999</v>
      </c>
      <c r="C75" s="10">
        <v>2</v>
      </c>
      <c r="D75" s="23"/>
      <c r="E75" s="23">
        <v>63.65376278203204</v>
      </c>
      <c r="F75" s="23"/>
      <c r="G75" s="23"/>
      <c r="H75" s="23">
        <v>7.25</v>
      </c>
      <c r="I75" s="23">
        <v>2945.45</v>
      </c>
      <c r="J75" s="23">
        <v>16508.259999999998</v>
      </c>
      <c r="K75" s="23">
        <f t="shared" si="4"/>
        <v>4627.2991120509705</v>
      </c>
      <c r="L75" s="23">
        <f t="shared" si="5"/>
        <v>25934.460554246907</v>
      </c>
      <c r="M75" s="23">
        <v>493.44850000000002</v>
      </c>
      <c r="N75" s="23">
        <v>87.631444824826275</v>
      </c>
      <c r="O75" s="23"/>
      <c r="P75" s="23"/>
      <c r="Q75" s="23"/>
      <c r="R75" s="23"/>
      <c r="S75" s="23"/>
      <c r="T75" s="23"/>
      <c r="U75" s="23"/>
      <c r="V75" s="23"/>
      <c r="W75" s="23"/>
      <c r="X75" s="23">
        <v>37.404362447027076</v>
      </c>
      <c r="Y75" s="23">
        <v>64.609971981379829</v>
      </c>
      <c r="Z75" s="23">
        <f t="shared" si="6"/>
        <v>57.892553269960814</v>
      </c>
      <c r="AA75" s="23"/>
      <c r="AB75" s="23"/>
      <c r="AC75" s="23"/>
      <c r="AD75" s="23"/>
      <c r="AE75" s="23"/>
      <c r="AF75" s="23"/>
      <c r="AG75" s="23">
        <v>2929</v>
      </c>
      <c r="AH75" s="23"/>
      <c r="AI75" s="23"/>
      <c r="AJ75" s="23">
        <v>36.562571675574397</v>
      </c>
      <c r="AK75" s="23"/>
      <c r="AL75" s="23"/>
      <c r="AM75" s="23">
        <v>35987.350279999999</v>
      </c>
      <c r="AN75" s="62">
        <v>858.04</v>
      </c>
      <c r="AO75" s="23">
        <f t="shared" si="7"/>
        <v>13.479800132761428</v>
      </c>
      <c r="AP75" s="62"/>
      <c r="AQ75" s="62"/>
      <c r="AR75" s="23"/>
    </row>
    <row r="76" spans="1:44">
      <c r="A76" s="61">
        <v>36220</v>
      </c>
      <c r="B76" s="10">
        <v>1999</v>
      </c>
      <c r="C76" s="10">
        <v>3</v>
      </c>
      <c r="D76" s="23"/>
      <c r="E76" s="23">
        <v>64.058413548613728</v>
      </c>
      <c r="F76" s="23"/>
      <c r="G76" s="23"/>
      <c r="H76" s="23">
        <v>7.22</v>
      </c>
      <c r="I76" s="23">
        <v>2903.54</v>
      </c>
      <c r="J76" s="23">
        <v>16524.68</v>
      </c>
      <c r="K76" s="23">
        <f t="shared" si="4"/>
        <v>4532.6442525719322</v>
      </c>
      <c r="L76" s="23">
        <f t="shared" si="5"/>
        <v>25796.267944505798</v>
      </c>
      <c r="M76" s="23">
        <v>492.484347826087</v>
      </c>
      <c r="N76" s="23">
        <v>85.891564006801588</v>
      </c>
      <c r="O76" s="23"/>
      <c r="P76" s="23"/>
      <c r="Q76" s="23"/>
      <c r="R76" s="23"/>
      <c r="S76" s="23"/>
      <c r="T76" s="23"/>
      <c r="U76" s="23"/>
      <c r="V76" s="23"/>
      <c r="W76" s="23"/>
      <c r="X76" s="23">
        <v>37.031097102159919</v>
      </c>
      <c r="Y76" s="23">
        <v>64.944801485981785</v>
      </c>
      <c r="Z76" s="23">
        <f t="shared" si="6"/>
        <v>57.01933989305212</v>
      </c>
      <c r="AA76" s="23"/>
      <c r="AB76" s="23"/>
      <c r="AC76" s="23"/>
      <c r="AD76" s="23"/>
      <c r="AE76" s="23"/>
      <c r="AF76" s="23"/>
      <c r="AG76" s="23">
        <v>3278</v>
      </c>
      <c r="AH76" s="23"/>
      <c r="AI76" s="23"/>
      <c r="AJ76" s="23">
        <v>39.819829744684597</v>
      </c>
      <c r="AK76" s="23"/>
      <c r="AL76" s="23"/>
      <c r="AM76" s="23">
        <v>35364.519899999999</v>
      </c>
      <c r="AN76" s="62">
        <v>903.04</v>
      </c>
      <c r="AO76" s="23">
        <f t="shared" si="7"/>
        <v>14.097133381467303</v>
      </c>
      <c r="AP76" s="62"/>
      <c r="AQ76" s="62"/>
      <c r="AR76" s="23"/>
    </row>
    <row r="77" spans="1:44">
      <c r="A77" s="61">
        <v>36251</v>
      </c>
      <c r="B77" s="10">
        <v>1999</v>
      </c>
      <c r="C77" s="10">
        <v>4</v>
      </c>
      <c r="D77" s="23"/>
      <c r="E77" s="23">
        <v>64.299189909724547</v>
      </c>
      <c r="F77" s="23"/>
      <c r="G77" s="23"/>
      <c r="H77" s="23">
        <v>6.57</v>
      </c>
      <c r="I77" s="23">
        <v>2882.3</v>
      </c>
      <c r="J77" s="23">
        <v>16764.41</v>
      </c>
      <c r="K77" s="23">
        <f t="shared" si="4"/>
        <v>4482.6381235078106</v>
      </c>
      <c r="L77" s="23">
        <f t="shared" si="5"/>
        <v>26072.505771125692</v>
      </c>
      <c r="M77" s="23">
        <v>482.32761904761901</v>
      </c>
      <c r="N77" s="23">
        <v>83.958604912616451</v>
      </c>
      <c r="O77" s="23"/>
      <c r="P77" s="23"/>
      <c r="Q77" s="23"/>
      <c r="R77" s="23"/>
      <c r="S77" s="23"/>
      <c r="T77" s="23"/>
      <c r="U77" s="23"/>
      <c r="V77" s="23"/>
      <c r="W77" s="23"/>
      <c r="X77" s="23">
        <v>38.070740699952424</v>
      </c>
      <c r="Y77" s="23">
        <v>66.070259023530596</v>
      </c>
      <c r="Z77" s="23">
        <f t="shared" si="6"/>
        <v>57.621600494094807</v>
      </c>
      <c r="AA77" s="23"/>
      <c r="AB77" s="23"/>
      <c r="AC77" s="23"/>
      <c r="AD77" s="23"/>
      <c r="AE77" s="23"/>
      <c r="AF77" s="23"/>
      <c r="AG77" s="23">
        <v>3043</v>
      </c>
      <c r="AH77" s="23"/>
      <c r="AI77" s="23"/>
      <c r="AJ77" s="23">
        <v>38.5305401340473</v>
      </c>
      <c r="AK77" s="23"/>
      <c r="AL77" s="23"/>
      <c r="AM77" s="23">
        <v>35467.069259999997</v>
      </c>
      <c r="AN77" s="62">
        <v>966.84</v>
      </c>
      <c r="AO77" s="23">
        <f t="shared" si="7"/>
        <v>15.036581352851167</v>
      </c>
      <c r="AP77" s="62"/>
      <c r="AQ77" s="62"/>
      <c r="AR77" s="23"/>
    </row>
    <row r="78" spans="1:44">
      <c r="A78" s="61">
        <v>36281</v>
      </c>
      <c r="B78" s="10">
        <v>1999</v>
      </c>
      <c r="C78" s="10">
        <v>5</v>
      </c>
      <c r="D78" s="23"/>
      <c r="E78" s="23">
        <v>64.3751763658926</v>
      </c>
      <c r="F78" s="23"/>
      <c r="G78" s="23"/>
      <c r="H78" s="23">
        <v>6.1</v>
      </c>
      <c r="I78" s="23">
        <v>2932.15</v>
      </c>
      <c r="J78" s="23">
        <v>17244.34</v>
      </c>
      <c r="K78" s="23">
        <f t="shared" si="4"/>
        <v>4554.7836379264954</v>
      </c>
      <c r="L78" s="23">
        <f t="shared" si="5"/>
        <v>26787.250883768353</v>
      </c>
      <c r="M78" s="23">
        <v>485.03899999999999</v>
      </c>
      <c r="N78" s="23">
        <v>83.971381529422118</v>
      </c>
      <c r="O78" s="23"/>
      <c r="P78" s="23"/>
      <c r="Q78" s="23"/>
      <c r="R78" s="23"/>
      <c r="S78" s="23"/>
      <c r="T78" s="23"/>
      <c r="U78" s="23"/>
      <c r="V78" s="23"/>
      <c r="W78" s="23"/>
      <c r="X78" s="23">
        <v>38.679686187526215</v>
      </c>
      <c r="Y78" s="23">
        <v>66.239285553636947</v>
      </c>
      <c r="Z78" s="23">
        <f t="shared" si="6"/>
        <v>58.393875876281186</v>
      </c>
      <c r="AA78" s="23"/>
      <c r="AB78" s="23"/>
      <c r="AC78" s="23"/>
      <c r="AD78" s="23"/>
      <c r="AE78" s="23"/>
      <c r="AF78" s="23"/>
      <c r="AG78" s="23">
        <v>3155</v>
      </c>
      <c r="AH78" s="23"/>
      <c r="AI78" s="23"/>
      <c r="AJ78" s="23">
        <v>40.784794950161597</v>
      </c>
      <c r="AK78" s="23"/>
      <c r="AL78" s="23"/>
      <c r="AM78" s="23">
        <v>35660.005400000002</v>
      </c>
      <c r="AN78" s="62">
        <v>937.25</v>
      </c>
      <c r="AO78" s="23">
        <f t="shared" si="7"/>
        <v>14.559183413695095</v>
      </c>
      <c r="AP78" s="62"/>
      <c r="AQ78" s="62"/>
      <c r="AR78" s="23"/>
    </row>
    <row r="79" spans="1:44">
      <c r="A79" s="61">
        <v>36312</v>
      </c>
      <c r="B79" s="10">
        <v>1999</v>
      </c>
      <c r="C79" s="10">
        <v>6</v>
      </c>
      <c r="D79" s="23"/>
      <c r="E79" s="23">
        <v>64.464895314139227</v>
      </c>
      <c r="F79" s="23"/>
      <c r="G79" s="23"/>
      <c r="H79" s="23">
        <v>5.54</v>
      </c>
      <c r="I79" s="23">
        <v>2989.85</v>
      </c>
      <c r="J79" s="23">
        <v>17642.669999999998</v>
      </c>
      <c r="K79" s="23">
        <f t="shared" si="4"/>
        <v>4637.9506015334046</v>
      </c>
      <c r="L79" s="23">
        <f t="shared" si="5"/>
        <v>27367.871946470677</v>
      </c>
      <c r="M79" s="23">
        <v>502.16550000000001</v>
      </c>
      <c r="N79" s="23">
        <v>86.271497824657317</v>
      </c>
      <c r="O79" s="23"/>
      <c r="P79" s="23"/>
      <c r="Q79" s="23"/>
      <c r="R79" s="23"/>
      <c r="S79" s="23"/>
      <c r="T79" s="23"/>
      <c r="U79" s="23"/>
      <c r="V79" s="23"/>
      <c r="W79" s="23"/>
      <c r="X79" s="23">
        <v>38.020392886581618</v>
      </c>
      <c r="Y79" s="23">
        <v>66.198760383712894</v>
      </c>
      <c r="Z79" s="23">
        <f t="shared" si="6"/>
        <v>57.433693117818414</v>
      </c>
      <c r="AA79" s="23"/>
      <c r="AB79" s="23"/>
      <c r="AC79" s="23"/>
      <c r="AD79" s="23"/>
      <c r="AE79" s="23"/>
      <c r="AF79" s="23"/>
      <c r="AG79" s="23">
        <v>3112</v>
      </c>
      <c r="AH79" s="23"/>
      <c r="AI79" s="23"/>
      <c r="AJ79" s="23">
        <v>38.350359908958197</v>
      </c>
      <c r="AK79" s="23"/>
      <c r="AL79" s="23"/>
      <c r="AM79" s="23">
        <v>35693.887970000003</v>
      </c>
      <c r="AN79" s="62">
        <v>958.46</v>
      </c>
      <c r="AO79" s="23">
        <f t="shared" si="7"/>
        <v>14.867936965218012</v>
      </c>
      <c r="AP79" s="62"/>
      <c r="AQ79" s="62"/>
      <c r="AR79" s="23"/>
    </row>
    <row r="80" spans="1:44">
      <c r="A80" s="61">
        <v>36342</v>
      </c>
      <c r="B80" s="10">
        <v>1999</v>
      </c>
      <c r="C80" s="10">
        <v>7</v>
      </c>
      <c r="D80" s="23"/>
      <c r="E80" s="23">
        <v>64.509754788262526</v>
      </c>
      <c r="F80" s="23"/>
      <c r="G80" s="23"/>
      <c r="H80" s="23">
        <v>5</v>
      </c>
      <c r="I80" s="23">
        <v>2909.66</v>
      </c>
      <c r="J80" s="23">
        <v>17705.64</v>
      </c>
      <c r="K80" s="23">
        <f t="shared" si="4"/>
        <v>4510.4186328877649</v>
      </c>
      <c r="L80" s="23">
        <f t="shared" si="5"/>
        <v>27446.45373108986</v>
      </c>
      <c r="M80" s="23">
        <v>516.73818181818206</v>
      </c>
      <c r="N80" s="23">
        <v>88.618655254434614</v>
      </c>
      <c r="O80" s="23"/>
      <c r="P80" s="23"/>
      <c r="Q80" s="23"/>
      <c r="R80" s="23"/>
      <c r="S80" s="23"/>
      <c r="T80" s="23"/>
      <c r="U80" s="23"/>
      <c r="V80" s="23"/>
      <c r="W80" s="23"/>
      <c r="X80" s="23">
        <v>39.512515687175963</v>
      </c>
      <c r="Y80" s="23">
        <v>66.566292080367134</v>
      </c>
      <c r="Z80" s="23">
        <f t="shared" si="6"/>
        <v>59.358144268380649</v>
      </c>
      <c r="AA80" s="23"/>
      <c r="AB80" s="23"/>
      <c r="AC80" s="23"/>
      <c r="AD80" s="23"/>
      <c r="AE80" s="23"/>
      <c r="AF80" s="23"/>
      <c r="AG80" s="23">
        <v>3257</v>
      </c>
      <c r="AH80" s="23"/>
      <c r="AI80" s="23"/>
      <c r="AJ80" s="23">
        <v>40.600610720070598</v>
      </c>
      <c r="AK80" s="23"/>
      <c r="AL80" s="23"/>
      <c r="AM80" s="23">
        <v>36006.10252</v>
      </c>
      <c r="AN80" s="62">
        <v>1047.0899999999999</v>
      </c>
      <c r="AO80" s="23">
        <f t="shared" si="7"/>
        <v>16.231498684761963</v>
      </c>
      <c r="AP80" s="62"/>
      <c r="AQ80" s="62"/>
      <c r="AR80" s="23"/>
    </row>
    <row r="81" spans="1:44">
      <c r="A81" s="61">
        <v>36373</v>
      </c>
      <c r="B81" s="10">
        <v>1999</v>
      </c>
      <c r="C81" s="10">
        <v>8</v>
      </c>
      <c r="D81" s="23"/>
      <c r="E81" s="23">
        <v>64.637009214857216</v>
      </c>
      <c r="F81" s="23"/>
      <c r="G81" s="23"/>
      <c r="H81" s="23">
        <v>5</v>
      </c>
      <c r="I81" s="23">
        <v>2847.6</v>
      </c>
      <c r="J81" s="23">
        <v>17735.48</v>
      </c>
      <c r="K81" s="23">
        <f t="shared" si="4"/>
        <v>4405.5256185112312</v>
      </c>
      <c r="L81" s="23">
        <f t="shared" si="5"/>
        <v>27438.583894013755</v>
      </c>
      <c r="M81" s="23">
        <v>513.03318181818202</v>
      </c>
      <c r="N81" s="23">
        <v>89.395250170051867</v>
      </c>
      <c r="O81" s="23"/>
      <c r="P81" s="23"/>
      <c r="Q81" s="23"/>
      <c r="R81" s="23"/>
      <c r="S81" s="23"/>
      <c r="T81" s="23"/>
      <c r="U81" s="23"/>
      <c r="V81" s="23"/>
      <c r="W81" s="23"/>
      <c r="X81" s="23">
        <v>39.887504610187392</v>
      </c>
      <c r="Y81" s="23">
        <v>67.394393902438935</v>
      </c>
      <c r="Z81" s="23">
        <f t="shared" si="6"/>
        <v>59.185196721153247</v>
      </c>
      <c r="AA81" s="23"/>
      <c r="AB81" s="23"/>
      <c r="AC81" s="23"/>
      <c r="AD81" s="23"/>
      <c r="AE81" s="23"/>
      <c r="AF81" s="23"/>
      <c r="AG81" s="23">
        <v>3252</v>
      </c>
      <c r="AH81" s="23"/>
      <c r="AI81" s="23"/>
      <c r="AJ81" s="23">
        <v>39.3853952019698</v>
      </c>
      <c r="AK81" s="23"/>
      <c r="AL81" s="23"/>
      <c r="AM81" s="23">
        <v>36153.51743</v>
      </c>
      <c r="AN81" s="62">
        <v>1004.97</v>
      </c>
      <c r="AO81" s="23">
        <f t="shared" si="7"/>
        <v>15.547903781553703</v>
      </c>
      <c r="AP81" s="62"/>
      <c r="AQ81" s="62"/>
      <c r="AR81" s="23"/>
    </row>
    <row r="82" spans="1:44">
      <c r="A82" s="61">
        <v>36404</v>
      </c>
      <c r="B82" s="10">
        <v>1999</v>
      </c>
      <c r="C82" s="10">
        <v>9</v>
      </c>
      <c r="D82" s="23"/>
      <c r="E82" s="23">
        <v>64.783489130361914</v>
      </c>
      <c r="F82" s="23"/>
      <c r="G82" s="23"/>
      <c r="H82" s="23">
        <v>5</v>
      </c>
      <c r="I82" s="23">
        <v>3045.56</v>
      </c>
      <c r="J82" s="23">
        <v>17940.41</v>
      </c>
      <c r="K82" s="23">
        <f t="shared" si="4"/>
        <v>4701.1361087259584</v>
      </c>
      <c r="L82" s="23">
        <f t="shared" si="5"/>
        <v>27692.873972717091</v>
      </c>
      <c r="M82" s="23">
        <v>524.54809523809502</v>
      </c>
      <c r="N82" s="23">
        <v>92.106769073333268</v>
      </c>
      <c r="O82" s="23"/>
      <c r="P82" s="23"/>
      <c r="Q82" s="23"/>
      <c r="R82" s="23"/>
      <c r="S82" s="23"/>
      <c r="T82" s="23"/>
      <c r="U82" s="23"/>
      <c r="V82" s="23"/>
      <c r="W82" s="23"/>
      <c r="X82" s="23">
        <v>40.942355604937845</v>
      </c>
      <c r="Y82" s="23">
        <v>67.634111746338732</v>
      </c>
      <c r="Z82" s="23">
        <f t="shared" si="6"/>
        <v>60.535068100682487</v>
      </c>
      <c r="AA82" s="23"/>
      <c r="AB82" s="23"/>
      <c r="AC82" s="23"/>
      <c r="AD82" s="23"/>
      <c r="AE82" s="23"/>
      <c r="AF82" s="23"/>
      <c r="AG82" s="23">
        <v>3066</v>
      </c>
      <c r="AH82" s="23"/>
      <c r="AI82" s="23"/>
      <c r="AJ82" s="23">
        <v>40.192202209868697</v>
      </c>
      <c r="AK82" s="23"/>
      <c r="AL82" s="23"/>
      <c r="AM82" s="23">
        <v>36484.8004</v>
      </c>
      <c r="AN82" s="62">
        <v>1033.6400000000001</v>
      </c>
      <c r="AO82" s="23">
        <f t="shared" si="7"/>
        <v>15.955299936377873</v>
      </c>
      <c r="AP82" s="62"/>
      <c r="AQ82" s="62"/>
      <c r="AR82" s="23"/>
    </row>
    <row r="83" spans="1:44">
      <c r="A83" s="61">
        <v>36434</v>
      </c>
      <c r="B83" s="10">
        <v>1999</v>
      </c>
      <c r="C83" s="10">
        <v>10</v>
      </c>
      <c r="D83" s="23"/>
      <c r="E83" s="23">
        <v>65.013279497809862</v>
      </c>
      <c r="F83" s="23"/>
      <c r="G83" s="23"/>
      <c r="H83" s="23">
        <v>5</v>
      </c>
      <c r="I83" s="23">
        <v>3016.88</v>
      </c>
      <c r="J83" s="23">
        <v>18018.75</v>
      </c>
      <c r="K83" s="23">
        <f t="shared" si="4"/>
        <v>4640.4058114029322</v>
      </c>
      <c r="L83" s="23">
        <f t="shared" si="5"/>
        <v>27715.49157215951</v>
      </c>
      <c r="M83" s="23">
        <v>537.96950000000004</v>
      </c>
      <c r="N83" s="23">
        <v>95.23330779838146</v>
      </c>
      <c r="O83" s="23"/>
      <c r="P83" s="23"/>
      <c r="Q83" s="23"/>
      <c r="R83" s="23"/>
      <c r="S83" s="23"/>
      <c r="T83" s="23"/>
      <c r="U83" s="23"/>
      <c r="V83" s="23"/>
      <c r="W83" s="23"/>
      <c r="X83" s="23">
        <v>41.113945128019893</v>
      </c>
      <c r="Y83" s="23">
        <v>67.705405045822275</v>
      </c>
      <c r="Z83" s="23">
        <f t="shared" si="6"/>
        <v>60.72476060101026</v>
      </c>
      <c r="AA83" s="23"/>
      <c r="AB83" s="23"/>
      <c r="AC83" s="23"/>
      <c r="AD83" s="23"/>
      <c r="AE83" s="23"/>
      <c r="AF83" s="23"/>
      <c r="AG83" s="23">
        <v>3254</v>
      </c>
      <c r="AH83" s="23"/>
      <c r="AI83" s="23"/>
      <c r="AJ83" s="23">
        <v>42.430441005975098</v>
      </c>
      <c r="AK83" s="23"/>
      <c r="AL83" s="23"/>
      <c r="AM83" s="23">
        <v>36698.260110000003</v>
      </c>
      <c r="AN83" s="62">
        <v>961.79</v>
      </c>
      <c r="AO83" s="23">
        <f t="shared" si="7"/>
        <v>14.793746868782405</v>
      </c>
      <c r="AP83" s="62"/>
      <c r="AQ83" s="62"/>
      <c r="AR83" s="23"/>
    </row>
    <row r="84" spans="1:44">
      <c r="A84" s="61">
        <v>36465</v>
      </c>
      <c r="B84" s="10">
        <v>1999</v>
      </c>
      <c r="C84" s="10">
        <v>11</v>
      </c>
      <c r="D84" s="23"/>
      <c r="E84" s="23">
        <v>65.12222393496647</v>
      </c>
      <c r="F84" s="23"/>
      <c r="G84" s="23"/>
      <c r="H84" s="23">
        <v>5</v>
      </c>
      <c r="I84" s="23">
        <v>3083.94</v>
      </c>
      <c r="J84" s="23">
        <v>18205.740000000002</v>
      </c>
      <c r="K84" s="23">
        <f t="shared" si="4"/>
        <v>4735.6183705884187</v>
      </c>
      <c r="L84" s="23">
        <f t="shared" si="5"/>
        <v>27956.262701011172</v>
      </c>
      <c r="M84" s="23">
        <v>543.713809523809</v>
      </c>
      <c r="N84" s="23">
        <v>95.060052283199866</v>
      </c>
      <c r="O84" s="23"/>
      <c r="P84" s="23"/>
      <c r="Q84" s="23"/>
      <c r="R84" s="23"/>
      <c r="S84" s="23"/>
      <c r="T84" s="23"/>
      <c r="U84" s="23"/>
      <c r="V84" s="23"/>
      <c r="W84" s="23"/>
      <c r="X84" s="23">
        <v>41.382641003304919</v>
      </c>
      <c r="Y84" s="23">
        <v>67.738376837100958</v>
      </c>
      <c r="Z84" s="23">
        <f t="shared" si="6"/>
        <v>61.091869831518089</v>
      </c>
      <c r="AA84" s="23"/>
      <c r="AB84" s="23"/>
      <c r="AC84" s="23"/>
      <c r="AD84" s="23"/>
      <c r="AE84" s="23"/>
      <c r="AF84" s="23"/>
      <c r="AG84" s="23">
        <v>3215</v>
      </c>
      <c r="AH84" s="23"/>
      <c r="AI84" s="23"/>
      <c r="AJ84" s="23">
        <v>39.405415226979699</v>
      </c>
      <c r="AK84" s="23"/>
      <c r="AL84" s="23"/>
      <c r="AM84" s="23">
        <v>37189.323559999997</v>
      </c>
      <c r="AN84" s="62">
        <v>1031.76</v>
      </c>
      <c r="AO84" s="23">
        <f t="shared" si="7"/>
        <v>15.843439269370695</v>
      </c>
      <c r="AP84" s="62"/>
      <c r="AQ84" s="62"/>
      <c r="AR84" s="23"/>
    </row>
    <row r="85" spans="1:44">
      <c r="A85" s="61">
        <v>36495</v>
      </c>
      <c r="B85" s="10">
        <v>1999</v>
      </c>
      <c r="C85" s="10">
        <v>12</v>
      </c>
      <c r="D85" s="23"/>
      <c r="E85" s="23">
        <v>65.294337835684487</v>
      </c>
      <c r="F85" s="23"/>
      <c r="G85" s="23"/>
      <c r="H85" s="23">
        <v>5</v>
      </c>
      <c r="I85" s="23">
        <v>3426.41</v>
      </c>
      <c r="J85" s="23">
        <v>18406.900000000001</v>
      </c>
      <c r="K85" s="23">
        <f t="shared" si="4"/>
        <v>5247.6372585670169</v>
      </c>
      <c r="L85" s="23">
        <f t="shared" si="5"/>
        <v>28190.652681587209</v>
      </c>
      <c r="M85" s="23">
        <v>538.22095238095301</v>
      </c>
      <c r="N85" s="23">
        <v>93.574647293722137</v>
      </c>
      <c r="O85" s="23"/>
      <c r="P85" s="23"/>
      <c r="Q85" s="23"/>
      <c r="R85" s="23"/>
      <c r="S85" s="23"/>
      <c r="T85" s="23"/>
      <c r="U85" s="23"/>
      <c r="V85" s="23"/>
      <c r="W85" s="23"/>
      <c r="X85" s="23">
        <v>41.89643801436506</v>
      </c>
      <c r="Y85" s="23">
        <v>67.884242009414265</v>
      </c>
      <c r="Z85" s="23">
        <f t="shared" si="6"/>
        <v>61.717471940770601</v>
      </c>
      <c r="AA85" s="23"/>
      <c r="AB85" s="23"/>
      <c r="AC85" s="23"/>
      <c r="AD85" s="23"/>
      <c r="AE85" s="23"/>
      <c r="AF85" s="23"/>
      <c r="AG85" s="23">
        <v>3327</v>
      </c>
      <c r="AH85" s="23"/>
      <c r="AI85" s="23"/>
      <c r="AJ85" s="23">
        <v>54.212225724299401</v>
      </c>
      <c r="AK85" s="23"/>
      <c r="AL85" s="23"/>
      <c r="AM85" s="23">
        <v>37046.664689999998</v>
      </c>
      <c r="AN85" s="62">
        <v>1094.6500000000001</v>
      </c>
      <c r="AO85" s="23">
        <f t="shared" si="7"/>
        <v>16.764853374495129</v>
      </c>
      <c r="AP85" s="62"/>
      <c r="AQ85" s="62"/>
      <c r="AR85" s="23"/>
    </row>
    <row r="86" spans="1:44">
      <c r="A86" s="61">
        <v>36526</v>
      </c>
      <c r="B86" s="10">
        <v>2000</v>
      </c>
      <c r="C86" s="10">
        <v>1</v>
      </c>
      <c r="D86" s="23"/>
      <c r="E86" s="23">
        <v>65.408775269672518</v>
      </c>
      <c r="F86" s="23"/>
      <c r="G86" s="23"/>
      <c r="H86" s="23">
        <v>5.0199999999999996</v>
      </c>
      <c r="I86" s="23">
        <v>3436.09</v>
      </c>
      <c r="J86" s="23">
        <v>18743.5</v>
      </c>
      <c r="K86" s="23">
        <f t="shared" si="4"/>
        <v>5253.255371062085</v>
      </c>
      <c r="L86" s="23">
        <f t="shared" si="5"/>
        <v>28655.940923404854</v>
      </c>
      <c r="M86" s="23">
        <v>520.44761904761901</v>
      </c>
      <c r="N86" s="23">
        <v>90.709350218101605</v>
      </c>
      <c r="O86" s="23"/>
      <c r="P86" s="23"/>
      <c r="Q86" s="23"/>
      <c r="R86" s="23"/>
      <c r="S86" s="23"/>
      <c r="T86" s="23"/>
      <c r="U86" s="23"/>
      <c r="V86" s="23"/>
      <c r="W86" s="23"/>
      <c r="X86" s="23">
        <v>42.397909024843401</v>
      </c>
      <c r="Y86" s="23">
        <v>63.336559567554147</v>
      </c>
      <c r="Z86" s="23">
        <f t="shared" si="6"/>
        <v>66.940656888099852</v>
      </c>
      <c r="AA86" s="23"/>
      <c r="AB86" s="23"/>
      <c r="AC86" s="23"/>
      <c r="AD86" s="23"/>
      <c r="AE86" s="23"/>
      <c r="AF86" s="23"/>
      <c r="AG86" s="23">
        <v>3292</v>
      </c>
      <c r="AH86" s="23"/>
      <c r="AI86" s="23"/>
      <c r="AJ86" s="23">
        <v>39.4414512719976</v>
      </c>
      <c r="AK86" s="23">
        <v>383.6</v>
      </c>
      <c r="AL86" s="23"/>
      <c r="AM86" s="23">
        <v>37070.778769999997</v>
      </c>
      <c r="AN86" s="62">
        <v>1169.07</v>
      </c>
      <c r="AO86" s="23">
        <f t="shared" si="7"/>
        <v>17.873289863325905</v>
      </c>
      <c r="AP86" s="62"/>
      <c r="AQ86" s="62"/>
      <c r="AR86" s="23"/>
    </row>
    <row r="87" spans="1:44">
      <c r="A87" s="61">
        <v>36557</v>
      </c>
      <c r="B87" s="10">
        <v>2000</v>
      </c>
      <c r="C87" s="10">
        <v>2</v>
      </c>
      <c r="D87" s="23"/>
      <c r="E87" s="23">
        <v>65.77314405949042</v>
      </c>
      <c r="F87" s="23"/>
      <c r="G87" s="23"/>
      <c r="H87" s="23">
        <v>5.25</v>
      </c>
      <c r="I87" s="23">
        <v>3356.79</v>
      </c>
      <c r="J87" s="23">
        <v>18568.47</v>
      </c>
      <c r="K87" s="23">
        <f t="shared" si="4"/>
        <v>5103.5875629783704</v>
      </c>
      <c r="L87" s="23">
        <f t="shared" si="5"/>
        <v>28231.081645124355</v>
      </c>
      <c r="M87" s="23">
        <v>512.850952380953</v>
      </c>
      <c r="N87" s="23">
        <v>87.947618822368014</v>
      </c>
      <c r="O87" s="23"/>
      <c r="P87" s="23"/>
      <c r="Q87" s="23"/>
      <c r="R87" s="23"/>
      <c r="S87" s="23"/>
      <c r="T87" s="23"/>
      <c r="U87" s="23"/>
      <c r="V87" s="23"/>
      <c r="W87" s="23"/>
      <c r="X87" s="23">
        <v>42.123610894230183</v>
      </c>
      <c r="Y87" s="23">
        <v>63.915529252583234</v>
      </c>
      <c r="Z87" s="23">
        <f t="shared" si="6"/>
        <v>65.905127262210229</v>
      </c>
      <c r="AA87" s="23"/>
      <c r="AB87" s="23"/>
      <c r="AC87" s="23"/>
      <c r="AD87" s="23"/>
      <c r="AE87" s="23"/>
      <c r="AF87" s="23"/>
      <c r="AG87" s="23">
        <v>3082</v>
      </c>
      <c r="AH87" s="23"/>
      <c r="AI87" s="23"/>
      <c r="AJ87" s="23">
        <v>39.143152899350099</v>
      </c>
      <c r="AK87" s="23">
        <v>355.8</v>
      </c>
      <c r="AL87" s="23"/>
      <c r="AM87" s="23">
        <v>36667.434350000003</v>
      </c>
      <c r="AN87" s="62">
        <v>1161.92</v>
      </c>
      <c r="AO87" s="23">
        <f t="shared" si="7"/>
        <v>17.665568776050421</v>
      </c>
      <c r="AP87" s="62"/>
      <c r="AQ87" s="62"/>
      <c r="AR87" s="23"/>
    </row>
    <row r="88" spans="1:44">
      <c r="A88" s="61">
        <v>36586</v>
      </c>
      <c r="B88" s="10">
        <v>2000</v>
      </c>
      <c r="C88" s="10">
        <v>3</v>
      </c>
      <c r="D88" s="23"/>
      <c r="E88" s="23">
        <v>66.251950283296352</v>
      </c>
      <c r="F88" s="23"/>
      <c r="G88" s="23"/>
      <c r="H88" s="23">
        <v>5.37</v>
      </c>
      <c r="I88" s="23">
        <v>3209.11</v>
      </c>
      <c r="J88" s="23">
        <v>18572.77</v>
      </c>
      <c r="K88" s="23">
        <f t="shared" si="4"/>
        <v>4843.7970297896136</v>
      </c>
      <c r="L88" s="23">
        <f t="shared" si="5"/>
        <v>28033.544553152005</v>
      </c>
      <c r="M88" s="23">
        <v>504.38043478260897</v>
      </c>
      <c r="N88" s="23">
        <v>86.275665771666482</v>
      </c>
      <c r="O88" s="23"/>
      <c r="P88" s="23"/>
      <c r="Q88" s="23"/>
      <c r="R88" s="23"/>
      <c r="S88" s="23"/>
      <c r="T88" s="23"/>
      <c r="U88" s="23"/>
      <c r="V88" s="23"/>
      <c r="W88" s="23"/>
      <c r="X88" s="23">
        <v>42.077861347709778</v>
      </c>
      <c r="Y88" s="23">
        <v>65.476929212510939</v>
      </c>
      <c r="Z88" s="23">
        <f t="shared" si="6"/>
        <v>64.263645002566477</v>
      </c>
      <c r="AA88" s="23"/>
      <c r="AB88" s="23"/>
      <c r="AC88" s="23"/>
      <c r="AD88" s="23"/>
      <c r="AE88" s="23"/>
      <c r="AF88" s="23"/>
      <c r="AG88" s="23">
        <v>3423</v>
      </c>
      <c r="AH88" s="23"/>
      <c r="AI88" s="23"/>
      <c r="AJ88" s="23">
        <v>42.272282808397001</v>
      </c>
      <c r="AK88" s="23">
        <v>398.8</v>
      </c>
      <c r="AL88" s="23"/>
      <c r="AM88" s="23">
        <v>36707.840779999999</v>
      </c>
      <c r="AN88" s="62">
        <v>1128.48</v>
      </c>
      <c r="AO88" s="23">
        <f t="shared" si="7"/>
        <v>17.033158951163976</v>
      </c>
      <c r="AP88" s="62"/>
      <c r="AQ88" s="62"/>
      <c r="AR88" s="23"/>
    </row>
    <row r="89" spans="1:44">
      <c r="A89" s="61">
        <v>36617</v>
      </c>
      <c r="B89" s="10">
        <v>2000</v>
      </c>
      <c r="C89" s="10">
        <v>4</v>
      </c>
      <c r="D89" s="23"/>
      <c r="E89" s="23">
        <v>66.57054409951904</v>
      </c>
      <c r="F89" s="23"/>
      <c r="G89" s="23"/>
      <c r="H89" s="23">
        <v>5.5</v>
      </c>
      <c r="I89" s="23">
        <v>3172.38</v>
      </c>
      <c r="J89" s="23">
        <v>18828.2</v>
      </c>
      <c r="K89" s="23">
        <f t="shared" si="4"/>
        <v>4765.4409963323706</v>
      </c>
      <c r="L89" s="23">
        <f t="shared" si="5"/>
        <v>28283.079633317931</v>
      </c>
      <c r="M89" s="23">
        <v>508.09947368421098</v>
      </c>
      <c r="N89" s="23">
        <v>86.089712641916407</v>
      </c>
      <c r="O89" s="23"/>
      <c r="P89" s="23"/>
      <c r="Q89" s="23"/>
      <c r="R89" s="23"/>
      <c r="S89" s="23"/>
      <c r="T89" s="23"/>
      <c r="U89" s="23"/>
      <c r="V89" s="23"/>
      <c r="W89" s="23"/>
      <c r="X89" s="23">
        <v>42.059707065344966</v>
      </c>
      <c r="Y89" s="23">
        <v>65.678803038508619</v>
      </c>
      <c r="Z89" s="23">
        <f t="shared" si="6"/>
        <v>64.03847987406931</v>
      </c>
      <c r="AA89" s="23"/>
      <c r="AB89" s="23"/>
      <c r="AC89" s="23"/>
      <c r="AD89" s="23"/>
      <c r="AE89" s="23"/>
      <c r="AF89" s="23"/>
      <c r="AG89" s="23">
        <v>3262</v>
      </c>
      <c r="AH89" s="23"/>
      <c r="AI89" s="23"/>
      <c r="AJ89" s="23">
        <v>43.415426236462103</v>
      </c>
      <c r="AK89" s="23">
        <v>391.5</v>
      </c>
      <c r="AL89" s="23"/>
      <c r="AM89" s="23">
        <v>36973.059540000002</v>
      </c>
      <c r="AN89" s="62">
        <v>1106.79</v>
      </c>
      <c r="AO89" s="23">
        <f t="shared" si="7"/>
        <v>16.625821750013252</v>
      </c>
      <c r="AP89" s="62"/>
      <c r="AQ89" s="62"/>
      <c r="AR89" s="23"/>
    </row>
    <row r="90" spans="1:44">
      <c r="A90" s="61">
        <v>36647</v>
      </c>
      <c r="B90" s="10">
        <v>2000</v>
      </c>
      <c r="C90" s="10">
        <v>5</v>
      </c>
      <c r="D90" s="23"/>
      <c r="E90" s="23">
        <v>66.711531018192289</v>
      </c>
      <c r="F90" s="23"/>
      <c r="G90" s="23"/>
      <c r="H90" s="23">
        <v>5.5</v>
      </c>
      <c r="I90" s="23">
        <v>3133.43</v>
      </c>
      <c r="J90" s="23">
        <v>18993.87</v>
      </c>
      <c r="K90" s="23">
        <f t="shared" si="4"/>
        <v>4696.984092818243</v>
      </c>
      <c r="L90" s="23">
        <f t="shared" si="5"/>
        <v>28471.644571941175</v>
      </c>
      <c r="M90" s="23">
        <v>521.66318181818201</v>
      </c>
      <c r="N90" s="23">
        <v>86.711667382552235</v>
      </c>
      <c r="O90" s="23"/>
      <c r="P90" s="23"/>
      <c r="Q90" s="23"/>
      <c r="R90" s="23"/>
      <c r="S90" s="23"/>
      <c r="T90" s="23"/>
      <c r="U90" s="23"/>
      <c r="V90" s="23"/>
      <c r="W90" s="23"/>
      <c r="X90" s="23">
        <v>42.869586931921802</v>
      </c>
      <c r="Y90" s="23">
        <v>66.411863013765014</v>
      </c>
      <c r="Z90" s="23">
        <f t="shared" si="6"/>
        <v>64.551098232308789</v>
      </c>
      <c r="AA90" s="23"/>
      <c r="AB90" s="23"/>
      <c r="AC90" s="23"/>
      <c r="AD90" s="23"/>
      <c r="AE90" s="23"/>
      <c r="AF90" s="23"/>
      <c r="AG90" s="23">
        <v>3436</v>
      </c>
      <c r="AH90" s="23"/>
      <c r="AI90" s="23"/>
      <c r="AJ90" s="23">
        <v>41.6336440105813</v>
      </c>
      <c r="AK90" s="23">
        <v>388.9</v>
      </c>
      <c r="AL90" s="23"/>
      <c r="AM90" s="23">
        <v>37092.607600000003</v>
      </c>
      <c r="AN90" s="62">
        <v>1111.7</v>
      </c>
      <c r="AO90" s="23">
        <f t="shared" si="7"/>
        <v>16.664285514551278</v>
      </c>
      <c r="AP90" s="62"/>
      <c r="AQ90" s="62"/>
      <c r="AR90" s="23"/>
    </row>
    <row r="91" spans="1:44">
      <c r="A91" s="61">
        <v>36678</v>
      </c>
      <c r="B91" s="10">
        <v>2000</v>
      </c>
      <c r="C91" s="10">
        <v>6</v>
      </c>
      <c r="D91" s="23"/>
      <c r="E91" s="23">
        <v>66.864419430000311</v>
      </c>
      <c r="F91" s="23"/>
      <c r="G91" s="23"/>
      <c r="H91" s="23">
        <v>5.5</v>
      </c>
      <c r="I91" s="23">
        <v>3155.78</v>
      </c>
      <c r="J91" s="23">
        <v>19190.669999999998</v>
      </c>
      <c r="K91" s="23">
        <f t="shared" si="4"/>
        <v>4719.6700829859965</v>
      </c>
      <c r="L91" s="23">
        <f t="shared" si="5"/>
        <v>28700.869855140998</v>
      </c>
      <c r="M91" s="23">
        <v>529.73749999999995</v>
      </c>
      <c r="N91" s="23">
        <v>89.356454876670114</v>
      </c>
      <c r="O91" s="23"/>
      <c r="P91" s="23"/>
      <c r="Q91" s="23"/>
      <c r="R91" s="23"/>
      <c r="S91" s="23"/>
      <c r="T91" s="23"/>
      <c r="U91" s="23"/>
      <c r="V91" s="23"/>
      <c r="W91" s="23"/>
      <c r="X91" s="23">
        <v>42.756294146400577</v>
      </c>
      <c r="Y91" s="23">
        <v>67.660721521035072</v>
      </c>
      <c r="Z91" s="23">
        <f t="shared" si="6"/>
        <v>63.192193617249643</v>
      </c>
      <c r="AA91" s="23"/>
      <c r="AB91" s="23"/>
      <c r="AC91" s="23"/>
      <c r="AD91" s="23"/>
      <c r="AE91" s="23"/>
      <c r="AF91" s="23"/>
      <c r="AG91" s="23">
        <v>3268</v>
      </c>
      <c r="AH91" s="23"/>
      <c r="AI91" s="23"/>
      <c r="AJ91" s="23">
        <v>41.595605963062397</v>
      </c>
      <c r="AK91" s="23">
        <v>346.3</v>
      </c>
      <c r="AL91" s="23"/>
      <c r="AM91" s="23">
        <v>37231.926529999997</v>
      </c>
      <c r="AN91" s="62">
        <v>1109.8499999999999</v>
      </c>
      <c r="AO91" s="23">
        <f t="shared" si="7"/>
        <v>16.598513969928216</v>
      </c>
      <c r="AP91" s="62"/>
      <c r="AQ91" s="62"/>
      <c r="AR91" s="23"/>
    </row>
    <row r="92" spans="1:44">
      <c r="A92" s="61">
        <v>36708</v>
      </c>
      <c r="B92" s="10">
        <v>2000</v>
      </c>
      <c r="C92" s="10">
        <v>7</v>
      </c>
      <c r="D92" s="23"/>
      <c r="E92" s="23">
        <v>66.953222878775009</v>
      </c>
      <c r="F92" s="23"/>
      <c r="G92" s="23"/>
      <c r="H92" s="23">
        <v>5.5</v>
      </c>
      <c r="I92" s="23">
        <v>3104.78</v>
      </c>
      <c r="J92" s="23">
        <v>19393.53</v>
      </c>
      <c r="K92" s="23">
        <f t="shared" si="4"/>
        <v>4637.237561545754</v>
      </c>
      <c r="L92" s="23">
        <f t="shared" si="5"/>
        <v>28965.790093650572</v>
      </c>
      <c r="M92" s="23">
        <v>542.74523809523805</v>
      </c>
      <c r="N92" s="23">
        <v>91.005310502423356</v>
      </c>
      <c r="O92" s="23"/>
      <c r="P92" s="23"/>
      <c r="Q92" s="23"/>
      <c r="R92" s="23"/>
      <c r="S92" s="23"/>
      <c r="T92" s="23"/>
      <c r="U92" s="23"/>
      <c r="V92" s="23"/>
      <c r="W92" s="23"/>
      <c r="X92" s="23">
        <v>43.165115286298459</v>
      </c>
      <c r="Y92" s="23">
        <v>67.089857228513495</v>
      </c>
      <c r="Z92" s="23">
        <f t="shared" si="6"/>
        <v>64.339256438234145</v>
      </c>
      <c r="AA92" s="23"/>
      <c r="AB92" s="23"/>
      <c r="AC92" s="23"/>
      <c r="AD92" s="23"/>
      <c r="AE92" s="23"/>
      <c r="AF92" s="23"/>
      <c r="AG92" s="23">
        <v>3472</v>
      </c>
      <c r="AH92" s="23"/>
      <c r="AI92" s="23"/>
      <c r="AJ92" s="23">
        <v>43.803814721654</v>
      </c>
      <c r="AK92" s="23">
        <v>396.4</v>
      </c>
      <c r="AL92" s="23"/>
      <c r="AM92" s="23">
        <v>37422.640910000002</v>
      </c>
      <c r="AN92" s="62">
        <v>1111.67</v>
      </c>
      <c r="AO92" s="23">
        <f t="shared" si="7"/>
        <v>16.603681678069197</v>
      </c>
      <c r="AP92" s="62"/>
      <c r="AQ92" s="62"/>
      <c r="AR92" s="23"/>
    </row>
    <row r="93" spans="1:44">
      <c r="A93" s="61">
        <v>36739</v>
      </c>
      <c r="B93" s="10">
        <v>2000</v>
      </c>
      <c r="C93" s="10">
        <v>8</v>
      </c>
      <c r="D93" s="23"/>
      <c r="E93" s="23">
        <v>67.126252278964927</v>
      </c>
      <c r="F93" s="23"/>
      <c r="G93" s="23"/>
      <c r="H93" s="23">
        <v>5.43</v>
      </c>
      <c r="I93" s="23">
        <v>3104.52</v>
      </c>
      <c r="J93" s="23">
        <v>19186.5</v>
      </c>
      <c r="K93" s="23">
        <f t="shared" si="4"/>
        <v>4624.8969584927218</v>
      </c>
      <c r="L93" s="23">
        <f t="shared" si="5"/>
        <v>28582.706986626148</v>
      </c>
      <c r="M93" s="23">
        <v>550.994545454545</v>
      </c>
      <c r="N93" s="23">
        <v>91.229199381468945</v>
      </c>
      <c r="O93" s="23"/>
      <c r="P93" s="23"/>
      <c r="Q93" s="23"/>
      <c r="R93" s="23"/>
      <c r="S93" s="23"/>
      <c r="T93" s="23"/>
      <c r="U93" s="23"/>
      <c r="V93" s="23"/>
      <c r="W93" s="23"/>
      <c r="X93" s="23">
        <v>43.814534527682547</v>
      </c>
      <c r="Y93" s="23">
        <v>67.877935104475782</v>
      </c>
      <c r="Z93" s="23">
        <f t="shared" si="6"/>
        <v>64.549009129762808</v>
      </c>
      <c r="AA93" s="23"/>
      <c r="AB93" s="23"/>
      <c r="AC93" s="23"/>
      <c r="AD93" s="23"/>
      <c r="AE93" s="23"/>
      <c r="AF93" s="23"/>
      <c r="AG93" s="23">
        <v>3330</v>
      </c>
      <c r="AH93" s="23"/>
      <c r="AI93" s="23"/>
      <c r="AJ93" s="23">
        <v>42.276286813398897</v>
      </c>
      <c r="AK93" s="23">
        <v>371.6</v>
      </c>
      <c r="AL93" s="23"/>
      <c r="AM93" s="23">
        <v>37422.22537</v>
      </c>
      <c r="AN93" s="62">
        <v>1115.18</v>
      </c>
      <c r="AO93" s="23">
        <f t="shared" si="7"/>
        <v>16.613172375027101</v>
      </c>
      <c r="AP93" s="62"/>
      <c r="AQ93" s="62"/>
      <c r="AR93" s="23"/>
    </row>
    <row r="94" spans="1:44">
      <c r="A94" s="61">
        <v>36770</v>
      </c>
      <c r="B94" s="10">
        <v>2000</v>
      </c>
      <c r="C94" s="10">
        <v>9</v>
      </c>
      <c r="D94" s="23"/>
      <c r="E94" s="23">
        <v>67.534565043434228</v>
      </c>
      <c r="F94" s="23"/>
      <c r="G94" s="23"/>
      <c r="H94" s="23">
        <v>5</v>
      </c>
      <c r="I94" s="23">
        <v>3198</v>
      </c>
      <c r="J94" s="23">
        <v>19172.509999999998</v>
      </c>
      <c r="K94" s="23">
        <f t="shared" si="4"/>
        <v>4735.3529232671244</v>
      </c>
      <c r="L94" s="23">
        <f t="shared" si="5"/>
        <v>28389.18113660668</v>
      </c>
      <c r="M94" s="23">
        <v>565.89499999999998</v>
      </c>
      <c r="N94" s="23">
        <v>92.74126411949868</v>
      </c>
      <c r="O94" s="23"/>
      <c r="P94" s="23"/>
      <c r="Q94" s="23"/>
      <c r="R94" s="23"/>
      <c r="S94" s="23"/>
      <c r="T94" s="23"/>
      <c r="U94" s="23"/>
      <c r="V94" s="23"/>
      <c r="W94" s="23"/>
      <c r="X94" s="23">
        <v>44.246462695031184</v>
      </c>
      <c r="Y94" s="23">
        <v>69.377559421385996</v>
      </c>
      <c r="Z94" s="23">
        <f t="shared" si="6"/>
        <v>63.776332093619281</v>
      </c>
      <c r="AA94" s="23"/>
      <c r="AB94" s="23"/>
      <c r="AC94" s="23"/>
      <c r="AD94" s="23"/>
      <c r="AE94" s="23"/>
      <c r="AF94" s="23"/>
      <c r="AG94" s="23">
        <v>3135</v>
      </c>
      <c r="AH94" s="23"/>
      <c r="AI94" s="23"/>
      <c r="AJ94" s="23">
        <v>46.728740375599997</v>
      </c>
      <c r="AK94" s="23">
        <v>369.1</v>
      </c>
      <c r="AL94" s="23"/>
      <c r="AM94" s="23">
        <v>37512.791940000003</v>
      </c>
      <c r="AN94" s="62">
        <v>1121.82</v>
      </c>
      <c r="AO94" s="23">
        <f t="shared" si="7"/>
        <v>16.611049457096701</v>
      </c>
      <c r="AP94" s="62"/>
      <c r="AQ94" s="62"/>
      <c r="AR94" s="23"/>
    </row>
    <row r="95" spans="1:44">
      <c r="A95" s="61">
        <v>36800</v>
      </c>
      <c r="B95" s="10">
        <v>2000</v>
      </c>
      <c r="C95" s="10">
        <v>10</v>
      </c>
      <c r="D95" s="23"/>
      <c r="E95" s="23">
        <v>67.942877807903528</v>
      </c>
      <c r="F95" s="23"/>
      <c r="G95" s="23"/>
      <c r="H95" s="23">
        <v>5</v>
      </c>
      <c r="I95" s="23">
        <v>3142.59</v>
      </c>
      <c r="J95" s="23">
        <v>19421.169999999998</v>
      </c>
      <c r="K95" s="23">
        <f t="shared" si="4"/>
        <v>4625.3413181660007</v>
      </c>
      <c r="L95" s="23">
        <f t="shared" si="5"/>
        <v>28584.556066214798</v>
      </c>
      <c r="M95" s="23">
        <v>567.84142857142899</v>
      </c>
      <c r="N95" s="23">
        <v>91.821126749745986</v>
      </c>
      <c r="O95" s="23"/>
      <c r="P95" s="23"/>
      <c r="Q95" s="23"/>
      <c r="R95" s="23"/>
      <c r="S95" s="23"/>
      <c r="T95" s="23"/>
      <c r="U95" s="23"/>
      <c r="V95" s="23"/>
      <c r="W95" s="23"/>
      <c r="X95" s="23">
        <v>43.739445531880484</v>
      </c>
      <c r="Y95" s="23">
        <v>69.661801522680918</v>
      </c>
      <c r="Z95" s="23">
        <f t="shared" si="6"/>
        <v>62.78827790240183</v>
      </c>
      <c r="AA95" s="23"/>
      <c r="AB95" s="23"/>
      <c r="AC95" s="23"/>
      <c r="AD95" s="23"/>
      <c r="AE95" s="23"/>
      <c r="AF95" s="23"/>
      <c r="AG95" s="23">
        <v>3269</v>
      </c>
      <c r="AH95" s="23"/>
      <c r="AI95" s="23"/>
      <c r="AJ95" s="23">
        <v>44.038049014269802</v>
      </c>
      <c r="AK95" s="23">
        <v>409.8</v>
      </c>
      <c r="AL95" s="23"/>
      <c r="AM95" s="23">
        <v>37671.624380000001</v>
      </c>
      <c r="AN95" s="62">
        <v>1054.1600000000001</v>
      </c>
      <c r="AO95" s="23">
        <f t="shared" si="7"/>
        <v>15.515386365888872</v>
      </c>
      <c r="AP95" s="62"/>
      <c r="AQ95" s="62"/>
      <c r="AR95" s="23"/>
    </row>
    <row r="96" spans="1:44">
      <c r="A96" s="61">
        <v>36831</v>
      </c>
      <c r="B96" s="10">
        <v>2000</v>
      </c>
      <c r="C96" s="10">
        <v>11</v>
      </c>
      <c r="D96" s="23"/>
      <c r="E96" s="23">
        <v>68.172668175351504</v>
      </c>
      <c r="F96" s="23"/>
      <c r="G96" s="23"/>
      <c r="H96" s="23">
        <v>5</v>
      </c>
      <c r="I96" s="23">
        <v>3176.78</v>
      </c>
      <c r="J96" s="23">
        <v>19632.54</v>
      </c>
      <c r="K96" s="23">
        <f t="shared" si="4"/>
        <v>4659.9026927166624</v>
      </c>
      <c r="L96" s="23">
        <f t="shared" si="5"/>
        <v>28798.256728784359</v>
      </c>
      <c r="M96" s="23">
        <v>574.59714285714301</v>
      </c>
      <c r="N96" s="23">
        <v>92.356885172292053</v>
      </c>
      <c r="O96" s="23"/>
      <c r="P96" s="23"/>
      <c r="Q96" s="23"/>
      <c r="R96" s="23"/>
      <c r="S96" s="23"/>
      <c r="T96" s="23"/>
      <c r="U96" s="23"/>
      <c r="V96" s="23"/>
      <c r="W96" s="23"/>
      <c r="X96" s="23">
        <v>43.092369544064439</v>
      </c>
      <c r="Y96" s="23">
        <v>70.535262074757426</v>
      </c>
      <c r="Z96" s="23">
        <f t="shared" si="6"/>
        <v>61.093371282001627</v>
      </c>
      <c r="AA96" s="23"/>
      <c r="AB96" s="23"/>
      <c r="AC96" s="23"/>
      <c r="AD96" s="23"/>
      <c r="AE96" s="23"/>
      <c r="AF96" s="23"/>
      <c r="AG96" s="23">
        <v>3243</v>
      </c>
      <c r="AH96" s="23"/>
      <c r="AI96" s="23"/>
      <c r="AJ96" s="23">
        <v>42.660671293588898</v>
      </c>
      <c r="AK96" s="23">
        <v>395.6</v>
      </c>
      <c r="AL96" s="23"/>
      <c r="AM96" s="23">
        <v>38172.932350000003</v>
      </c>
      <c r="AN96" s="62">
        <v>1099.57</v>
      </c>
      <c r="AO96" s="23">
        <f t="shared" si="7"/>
        <v>16.12919120565623</v>
      </c>
      <c r="AP96" s="62"/>
      <c r="AQ96" s="62"/>
      <c r="AR96" s="23"/>
    </row>
    <row r="97" spans="1:44">
      <c r="A97" s="61">
        <v>36861</v>
      </c>
      <c r="B97" s="10">
        <v>2000</v>
      </c>
      <c r="C97" s="10">
        <v>12</v>
      </c>
      <c r="D97" s="23"/>
      <c r="E97" s="23">
        <v>68.249570130991458</v>
      </c>
      <c r="F97" s="23"/>
      <c r="G97" s="23"/>
      <c r="H97" s="23">
        <v>5</v>
      </c>
      <c r="I97" s="23">
        <v>3518.1</v>
      </c>
      <c r="J97" s="23">
        <v>20129.36</v>
      </c>
      <c r="K97" s="23">
        <f t="shared" si="4"/>
        <v>5154.7577416937684</v>
      </c>
      <c r="L97" s="23">
        <f t="shared" si="5"/>
        <v>29493.753530411552</v>
      </c>
      <c r="M97" s="23">
        <v>574.62842105263201</v>
      </c>
      <c r="N97" s="23">
        <v>93.136877111504006</v>
      </c>
      <c r="O97" s="23"/>
      <c r="P97" s="23"/>
      <c r="Q97" s="23"/>
      <c r="R97" s="23"/>
      <c r="S97" s="23"/>
      <c r="T97" s="23"/>
      <c r="U97" s="23"/>
      <c r="V97" s="23"/>
      <c r="W97" s="23"/>
      <c r="X97" s="23">
        <v>43.393446391928016</v>
      </c>
      <c r="Y97" s="23">
        <v>71.233356789133012</v>
      </c>
      <c r="Z97" s="23">
        <f t="shared" si="6"/>
        <v>60.917312264789821</v>
      </c>
      <c r="AA97" s="23"/>
      <c r="AB97" s="23"/>
      <c r="AC97" s="23"/>
      <c r="AD97" s="23"/>
      <c r="AE97" s="23"/>
      <c r="AF97" s="23"/>
      <c r="AG97" s="23">
        <v>3374</v>
      </c>
      <c r="AH97" s="23"/>
      <c r="AI97" s="23"/>
      <c r="AJ97" s="23">
        <v>58.560575156448898</v>
      </c>
      <c r="AK97" s="23">
        <v>394.6</v>
      </c>
      <c r="AL97" s="23"/>
      <c r="AM97" s="23">
        <v>38573.642249999997</v>
      </c>
      <c r="AN97" s="62">
        <v>1085.8599999999999</v>
      </c>
      <c r="AO97" s="23">
        <f t="shared" si="7"/>
        <v>15.910136839190457</v>
      </c>
      <c r="AP97" s="62"/>
      <c r="AQ97" s="62"/>
      <c r="AR97" s="23"/>
    </row>
    <row r="98" spans="1:44">
      <c r="A98" s="61">
        <v>36892</v>
      </c>
      <c r="B98" s="10">
        <v>2001</v>
      </c>
      <c r="C98" s="10">
        <v>1</v>
      </c>
      <c r="D98" s="23"/>
      <c r="E98" s="23">
        <v>68.479360498439419</v>
      </c>
      <c r="F98" s="23"/>
      <c r="G98" s="23"/>
      <c r="H98" s="23">
        <v>4.9000000000000004</v>
      </c>
      <c r="I98" s="23">
        <v>3509.83</v>
      </c>
      <c r="J98" s="23">
        <v>20513.05</v>
      </c>
      <c r="K98" s="23">
        <f t="shared" si="4"/>
        <v>5125.3837279628005</v>
      </c>
      <c r="L98" s="23">
        <f t="shared" si="5"/>
        <v>29955.084058455061</v>
      </c>
      <c r="M98" s="23">
        <v>571.11636363636399</v>
      </c>
      <c r="N98" s="23">
        <v>92.414987471542503</v>
      </c>
      <c r="O98" s="23"/>
      <c r="P98" s="23"/>
      <c r="Q98" s="23"/>
      <c r="R98" s="23"/>
      <c r="S98" s="23"/>
      <c r="T98" s="23"/>
      <c r="U98" s="23"/>
      <c r="V98" s="23"/>
      <c r="W98" s="23"/>
      <c r="X98" s="23">
        <v>43.108462214675534</v>
      </c>
      <c r="Y98" s="23">
        <v>71.426025040762525</v>
      </c>
      <c r="Z98" s="23">
        <f t="shared" si="6"/>
        <v>60.353998686156373</v>
      </c>
      <c r="AA98" s="23"/>
      <c r="AB98" s="23"/>
      <c r="AC98" s="23"/>
      <c r="AD98" s="23"/>
      <c r="AE98" s="23"/>
      <c r="AF98" s="23"/>
      <c r="AG98" s="23">
        <v>3461</v>
      </c>
      <c r="AH98" s="23"/>
      <c r="AI98" s="23"/>
      <c r="AJ98" s="23">
        <v>41.641652020585198</v>
      </c>
      <c r="AK98" s="23">
        <v>381.5</v>
      </c>
      <c r="AL98" s="23"/>
      <c r="AM98" s="23">
        <v>38538.272349999999</v>
      </c>
      <c r="AN98" s="62">
        <v>1114.8</v>
      </c>
      <c r="AO98" s="23">
        <f t="shared" si="7"/>
        <v>16.279357632514767</v>
      </c>
      <c r="AP98" s="62"/>
      <c r="AQ98" s="62"/>
      <c r="AR98" s="23"/>
    </row>
    <row r="99" spans="1:44">
      <c r="A99" s="61">
        <v>36923</v>
      </c>
      <c r="B99" s="10">
        <v>2001</v>
      </c>
      <c r="C99" s="10">
        <v>2</v>
      </c>
      <c r="D99" s="23"/>
      <c r="E99" s="23">
        <v>68.268795619901411</v>
      </c>
      <c r="F99" s="23"/>
      <c r="G99" s="23"/>
      <c r="H99" s="23">
        <v>4.68</v>
      </c>
      <c r="I99" s="23">
        <v>3470.61</v>
      </c>
      <c r="J99" s="23">
        <v>20284.849999999999</v>
      </c>
      <c r="K99" s="23">
        <f t="shared" si="4"/>
        <v>5083.7428264052514</v>
      </c>
      <c r="L99" s="23">
        <f t="shared" si="5"/>
        <v>29713.209110849835</v>
      </c>
      <c r="M99" s="23">
        <v>563.12900000000002</v>
      </c>
      <c r="N99" s="23">
        <v>91.080779944821955</v>
      </c>
      <c r="O99" s="23"/>
      <c r="P99" s="23"/>
      <c r="Q99" s="23"/>
      <c r="R99" s="23"/>
      <c r="S99" s="23"/>
      <c r="T99" s="23"/>
      <c r="U99" s="23"/>
      <c r="V99" s="23"/>
      <c r="W99" s="23"/>
      <c r="X99" s="23">
        <v>42.483840494516627</v>
      </c>
      <c r="Y99" s="23">
        <v>69.299935323677786</v>
      </c>
      <c r="Z99" s="23">
        <f t="shared" si="6"/>
        <v>61.304300351924176</v>
      </c>
      <c r="AA99" s="23"/>
      <c r="AB99" s="23"/>
      <c r="AC99" s="23"/>
      <c r="AD99" s="23"/>
      <c r="AE99" s="23"/>
      <c r="AF99" s="23"/>
      <c r="AG99" s="23">
        <v>3203</v>
      </c>
      <c r="AH99" s="23"/>
      <c r="AI99" s="23"/>
      <c r="AJ99" s="23">
        <v>41.2712815579021</v>
      </c>
      <c r="AK99" s="23">
        <v>355.8</v>
      </c>
      <c r="AL99" s="23"/>
      <c r="AM99" s="23">
        <v>38835.509409999999</v>
      </c>
      <c r="AN99" s="62">
        <v>1104.8699999999999</v>
      </c>
      <c r="AO99" s="23">
        <f t="shared" si="7"/>
        <v>16.184114425447888</v>
      </c>
      <c r="AP99" s="62"/>
      <c r="AQ99" s="62"/>
      <c r="AR99" s="23"/>
    </row>
    <row r="100" spans="1:44">
      <c r="A100" s="61">
        <v>36951</v>
      </c>
      <c r="B100" s="10">
        <v>2001</v>
      </c>
      <c r="C100" s="10">
        <v>3</v>
      </c>
      <c r="D100" s="23"/>
      <c r="E100" s="23">
        <v>68.593797932427435</v>
      </c>
      <c r="F100" s="23"/>
      <c r="G100" s="23"/>
      <c r="H100" s="23">
        <v>4.05</v>
      </c>
      <c r="I100" s="23">
        <v>3700.56</v>
      </c>
      <c r="J100" s="23">
        <v>20351.64</v>
      </c>
      <c r="K100" s="23">
        <f t="shared" si="4"/>
        <v>5394.8900797787364</v>
      </c>
      <c r="L100" s="23">
        <f t="shared" si="5"/>
        <v>29669.796123621323</v>
      </c>
      <c r="M100" s="23">
        <v>587.78590909090894</v>
      </c>
      <c r="N100" s="23">
        <v>93.637966765890994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>
        <v>42.528028056214751</v>
      </c>
      <c r="Y100" s="23">
        <v>69.496186488121126</v>
      </c>
      <c r="Z100" s="23">
        <f t="shared" si="6"/>
        <v>61.194765073165563</v>
      </c>
      <c r="AA100" s="23"/>
      <c r="AB100" s="23"/>
      <c r="AC100" s="23"/>
      <c r="AD100" s="23"/>
      <c r="AE100" s="23"/>
      <c r="AF100" s="23"/>
      <c r="AG100" s="23">
        <v>3638</v>
      </c>
      <c r="AH100" s="23"/>
      <c r="AI100" s="23"/>
      <c r="AJ100" s="23">
        <v>47.857869786158098</v>
      </c>
      <c r="AK100" s="23">
        <v>395.3</v>
      </c>
      <c r="AL100" s="23"/>
      <c r="AM100" s="23">
        <v>39005.041080000003</v>
      </c>
      <c r="AN100" s="62">
        <v>1071.29</v>
      </c>
      <c r="AO100" s="23">
        <f t="shared" si="7"/>
        <v>15.617884302824878</v>
      </c>
      <c r="AP100" s="62"/>
      <c r="AQ100" s="62"/>
      <c r="AR100" s="23"/>
    </row>
    <row r="101" spans="1:44">
      <c r="A101" s="61">
        <v>36982</v>
      </c>
      <c r="B101" s="10">
        <v>2001</v>
      </c>
      <c r="C101" s="10">
        <v>4</v>
      </c>
      <c r="D101" s="23"/>
      <c r="E101" s="23">
        <v>68.906898751818701</v>
      </c>
      <c r="F101" s="23"/>
      <c r="G101" s="23"/>
      <c r="H101" s="23">
        <v>3.84</v>
      </c>
      <c r="I101" s="23">
        <v>3704.13</v>
      </c>
      <c r="J101" s="23">
        <v>20741.95</v>
      </c>
      <c r="K101" s="23">
        <f t="shared" si="4"/>
        <v>5375.5575524319102</v>
      </c>
      <c r="L101" s="23">
        <f t="shared" si="5"/>
        <v>30101.412740553133</v>
      </c>
      <c r="M101" s="23">
        <v>598.62800000000004</v>
      </c>
      <c r="N101" s="23">
        <v>94.75452311437607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>
        <v>41.699884722510269</v>
      </c>
      <c r="Y101" s="23">
        <v>69.817234958369284</v>
      </c>
      <c r="Z101" s="23">
        <f t="shared" si="6"/>
        <v>59.727207397106362</v>
      </c>
      <c r="AA101" s="23"/>
      <c r="AB101" s="23"/>
      <c r="AC101" s="23"/>
      <c r="AD101" s="23"/>
      <c r="AE101" s="23"/>
      <c r="AF101" s="23"/>
      <c r="AG101" s="23">
        <v>3410</v>
      </c>
      <c r="AH101" s="23"/>
      <c r="AI101" s="23"/>
      <c r="AJ101" s="23">
        <v>45.367378674926996</v>
      </c>
      <c r="AK101" s="23">
        <v>374.8</v>
      </c>
      <c r="AL101" s="23"/>
      <c r="AM101" s="23">
        <v>39309.417410000002</v>
      </c>
      <c r="AN101" s="62">
        <v>1068.1300000000001</v>
      </c>
      <c r="AO101" s="23">
        <f t="shared" si="7"/>
        <v>15.501060406840734</v>
      </c>
      <c r="AP101" s="62"/>
      <c r="AQ101" s="62"/>
      <c r="AR101" s="23"/>
    </row>
    <row r="102" spans="1:44">
      <c r="A102" s="61">
        <v>37012</v>
      </c>
      <c r="B102" s="10">
        <v>2001</v>
      </c>
      <c r="C102" s="10">
        <v>5</v>
      </c>
      <c r="D102" s="23"/>
      <c r="E102" s="23">
        <v>69.206267079131408</v>
      </c>
      <c r="F102" s="23"/>
      <c r="G102" s="23"/>
      <c r="H102" s="23">
        <v>3.75</v>
      </c>
      <c r="I102" s="23">
        <v>3698.85</v>
      </c>
      <c r="J102" s="23">
        <v>20808.75</v>
      </c>
      <c r="K102" s="23">
        <f t="shared" si="4"/>
        <v>5344.6749205107153</v>
      </c>
      <c r="L102" s="23">
        <f t="shared" si="5"/>
        <v>30067.724901571393</v>
      </c>
      <c r="M102" s="23">
        <v>604.47809523809497</v>
      </c>
      <c r="N102" s="23">
        <v>95.167514727762125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>
        <v>41.628016614915261</v>
      </c>
      <c r="Y102" s="23">
        <v>69.891254823381956</v>
      </c>
      <c r="Z102" s="23">
        <f t="shared" si="6"/>
        <v>59.561123519832272</v>
      </c>
      <c r="AA102" s="23"/>
      <c r="AB102" s="23"/>
      <c r="AC102" s="23"/>
      <c r="AD102" s="23"/>
      <c r="AE102" s="23"/>
      <c r="AF102" s="23"/>
      <c r="AG102" s="23">
        <v>3489</v>
      </c>
      <c r="AH102" s="23"/>
      <c r="AI102" s="23"/>
      <c r="AJ102" s="23">
        <v>44.934946134713201</v>
      </c>
      <c r="AK102" s="23">
        <v>413.7</v>
      </c>
      <c r="AL102" s="23"/>
      <c r="AM102" s="23">
        <v>39626.194770000002</v>
      </c>
      <c r="AN102" s="62">
        <v>1157.9000000000001</v>
      </c>
      <c r="AO102" s="23">
        <f t="shared" si="7"/>
        <v>16.731143708069691</v>
      </c>
      <c r="AP102" s="62"/>
      <c r="AQ102" s="62"/>
      <c r="AR102" s="23"/>
    </row>
    <row r="103" spans="1:44">
      <c r="A103" s="61">
        <v>37043</v>
      </c>
      <c r="B103" s="10">
        <v>2001</v>
      </c>
      <c r="C103" s="10">
        <v>6</v>
      </c>
      <c r="D103" s="23"/>
      <c r="E103" s="23">
        <v>69.24471805695137</v>
      </c>
      <c r="F103" s="23"/>
      <c r="G103" s="23"/>
      <c r="H103" s="23">
        <v>3.59</v>
      </c>
      <c r="I103" s="23">
        <v>3719.53</v>
      </c>
      <c r="J103" s="23">
        <v>20957.060000000001</v>
      </c>
      <c r="K103" s="23">
        <f t="shared" si="4"/>
        <v>5371.5721637292481</v>
      </c>
      <c r="L103" s="23">
        <f t="shared" si="5"/>
        <v>30265.210962031135</v>
      </c>
      <c r="M103" s="23">
        <v>616.07249999999999</v>
      </c>
      <c r="N103" s="23">
        <v>96.17554982982827</v>
      </c>
      <c r="O103" s="23"/>
      <c r="P103" s="23"/>
      <c r="Q103" s="23"/>
      <c r="R103" s="23"/>
      <c r="S103" s="23"/>
      <c r="T103" s="23"/>
      <c r="U103" s="23"/>
      <c r="V103" s="23"/>
      <c r="W103" s="23"/>
      <c r="X103" s="23">
        <v>40.685451031638458</v>
      </c>
      <c r="Y103" s="23">
        <v>69.021874115986407</v>
      </c>
      <c r="Z103" s="23">
        <f t="shared" si="6"/>
        <v>58.945735033606041</v>
      </c>
      <c r="AA103" s="23"/>
      <c r="AB103" s="23"/>
      <c r="AC103" s="23"/>
      <c r="AD103" s="23"/>
      <c r="AE103" s="23"/>
      <c r="AF103" s="23"/>
      <c r="AG103" s="23">
        <v>3392</v>
      </c>
      <c r="AH103" s="23"/>
      <c r="AI103" s="23"/>
      <c r="AJ103" s="23">
        <v>46.212223730344597</v>
      </c>
      <c r="AK103" s="23">
        <v>379.9</v>
      </c>
      <c r="AL103" s="23"/>
      <c r="AM103" s="23">
        <v>40010.25174</v>
      </c>
      <c r="AN103" s="62">
        <v>1184.5</v>
      </c>
      <c r="AO103" s="23">
        <f t="shared" si="7"/>
        <v>17.105997875907157</v>
      </c>
      <c r="AP103" s="62"/>
      <c r="AQ103" s="62"/>
      <c r="AR103" s="23"/>
    </row>
    <row r="104" spans="1:44">
      <c r="A104" s="61">
        <v>37073</v>
      </c>
      <c r="B104" s="10">
        <v>2001</v>
      </c>
      <c r="C104" s="10">
        <v>7</v>
      </c>
      <c r="D104" s="23"/>
      <c r="E104" s="23">
        <v>69.111055134053345</v>
      </c>
      <c r="F104" s="23"/>
      <c r="G104" s="23"/>
      <c r="H104" s="23">
        <v>3.5</v>
      </c>
      <c r="I104" s="23">
        <v>3698.11</v>
      </c>
      <c r="J104" s="23">
        <v>21039.91</v>
      </c>
      <c r="K104" s="23">
        <f t="shared" si="4"/>
        <v>5350.9673565637931</v>
      </c>
      <c r="L104" s="23">
        <f t="shared" si="5"/>
        <v>30443.624336496243</v>
      </c>
      <c r="M104" s="23">
        <v>656.45571428571395</v>
      </c>
      <c r="N104" s="23">
        <v>102.51176757144931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>
        <v>39.668162915091024</v>
      </c>
      <c r="Y104" s="23">
        <v>67.648186391696186</v>
      </c>
      <c r="Z104" s="23">
        <f t="shared" si="6"/>
        <v>58.638915588075974</v>
      </c>
      <c r="AA104" s="23"/>
      <c r="AB104" s="23"/>
      <c r="AC104" s="23"/>
      <c r="AD104" s="23"/>
      <c r="AE104" s="23"/>
      <c r="AF104" s="23"/>
      <c r="AG104" s="23">
        <v>3490</v>
      </c>
      <c r="AH104" s="23"/>
      <c r="AI104" s="23"/>
      <c r="AJ104" s="23">
        <v>45.573584932528902</v>
      </c>
      <c r="AK104" s="23">
        <v>404.6</v>
      </c>
      <c r="AL104" s="23"/>
      <c r="AM104" s="23">
        <v>40710.879679999998</v>
      </c>
      <c r="AN104" s="62">
        <v>1171.24</v>
      </c>
      <c r="AO104" s="23">
        <f t="shared" si="7"/>
        <v>16.947216298870984</v>
      </c>
      <c r="AP104" s="62"/>
      <c r="AQ104" s="62"/>
      <c r="AR104" s="23"/>
    </row>
    <row r="105" spans="1:44">
      <c r="A105" s="61">
        <v>37104</v>
      </c>
      <c r="B105" s="10">
        <v>2001</v>
      </c>
      <c r="C105" s="10">
        <v>8</v>
      </c>
      <c r="D105" s="23"/>
      <c r="E105" s="23">
        <v>69.665847814027344</v>
      </c>
      <c r="F105" s="23"/>
      <c r="G105" s="23"/>
      <c r="H105" s="23">
        <v>6.5</v>
      </c>
      <c r="I105" s="23">
        <v>3595.45</v>
      </c>
      <c r="J105" s="23">
        <v>20824.740000000002</v>
      </c>
      <c r="K105" s="23">
        <f t="shared" si="4"/>
        <v>5160.9936759802831</v>
      </c>
      <c r="L105" s="23">
        <f t="shared" si="5"/>
        <v>29892.322642209921</v>
      </c>
      <c r="M105" s="23">
        <v>673.70318181818197</v>
      </c>
      <c r="N105" s="23">
        <v>106.26249157650602</v>
      </c>
      <c r="O105" s="23"/>
      <c r="P105" s="23"/>
      <c r="Q105" s="23"/>
      <c r="R105" s="23"/>
      <c r="S105" s="23"/>
      <c r="T105" s="23"/>
      <c r="U105" s="23"/>
      <c r="V105" s="23"/>
      <c r="W105" s="23"/>
      <c r="X105" s="23">
        <v>38.824490761404086</v>
      </c>
      <c r="Y105" s="23">
        <v>67.118194468098608</v>
      </c>
      <c r="Z105" s="23">
        <f t="shared" si="6"/>
        <v>57.844957047909617</v>
      </c>
      <c r="AA105" s="23"/>
      <c r="AB105" s="23"/>
      <c r="AC105" s="23"/>
      <c r="AD105" s="23"/>
      <c r="AE105" s="23"/>
      <c r="AF105" s="23"/>
      <c r="AG105" s="23">
        <v>3499</v>
      </c>
      <c r="AH105" s="23"/>
      <c r="AI105" s="23"/>
      <c r="AJ105" s="23">
        <v>45.595606960039802</v>
      </c>
      <c r="AK105" s="23">
        <v>404.3</v>
      </c>
      <c r="AL105" s="23"/>
      <c r="AM105" s="23">
        <v>40477.598429999998</v>
      </c>
      <c r="AN105" s="62">
        <v>1229.5</v>
      </c>
      <c r="AO105" s="23">
        <f t="shared" si="7"/>
        <v>17.648532797334852</v>
      </c>
      <c r="AP105" s="62"/>
      <c r="AQ105" s="62"/>
      <c r="AR105" s="23"/>
    </row>
    <row r="106" spans="1:44">
      <c r="A106" s="61">
        <v>37135</v>
      </c>
      <c r="B106" s="10">
        <v>2001</v>
      </c>
      <c r="C106" s="10">
        <v>9</v>
      </c>
      <c r="D106" s="23"/>
      <c r="E106" s="23">
        <v>70.176696519349917</v>
      </c>
      <c r="F106" s="23"/>
      <c r="G106" s="23"/>
      <c r="H106" s="23">
        <v>6.5</v>
      </c>
      <c r="I106" s="23">
        <v>3779.49</v>
      </c>
      <c r="J106" s="23">
        <v>20706.79</v>
      </c>
      <c r="K106" s="23">
        <f t="shared" si="4"/>
        <v>5385.6767095867435</v>
      </c>
      <c r="L106" s="23">
        <f t="shared" si="5"/>
        <v>29506.646831531161</v>
      </c>
      <c r="M106" s="23">
        <v>681.24176470588202</v>
      </c>
      <c r="N106" s="23">
        <v>107.67131395344774</v>
      </c>
      <c r="O106" s="23"/>
      <c r="P106" s="23"/>
      <c r="Q106" s="23"/>
      <c r="R106" s="23"/>
      <c r="S106" s="23"/>
      <c r="T106" s="23"/>
      <c r="U106" s="23"/>
      <c r="V106" s="23"/>
      <c r="W106" s="23"/>
      <c r="X106" s="23">
        <v>38.564416626705111</v>
      </c>
      <c r="Y106" s="23">
        <v>66.808094192787237</v>
      </c>
      <c r="Z106" s="23">
        <f t="shared" si="6"/>
        <v>57.724168145584699</v>
      </c>
      <c r="AA106" s="23"/>
      <c r="AB106" s="23"/>
      <c r="AC106" s="23"/>
      <c r="AD106" s="23"/>
      <c r="AE106" s="23"/>
      <c r="AF106" s="23"/>
      <c r="AG106" s="23">
        <v>3277</v>
      </c>
      <c r="AH106" s="23"/>
      <c r="AI106" s="23"/>
      <c r="AJ106" s="23">
        <v>50.036048507234902</v>
      </c>
      <c r="AK106" s="23">
        <v>401.2</v>
      </c>
      <c r="AL106" s="23"/>
      <c r="AM106" s="23">
        <v>41039.326939999999</v>
      </c>
      <c r="AN106" s="62">
        <v>1155.9000000000001</v>
      </c>
      <c r="AO106" s="23">
        <f t="shared" si="7"/>
        <v>16.471279745709918</v>
      </c>
      <c r="AP106" s="62"/>
      <c r="AQ106" s="62"/>
      <c r="AR106" s="23"/>
    </row>
    <row r="107" spans="1:44">
      <c r="A107" s="61">
        <v>37165</v>
      </c>
      <c r="B107" s="10">
        <v>2001</v>
      </c>
      <c r="C107" s="10">
        <v>10</v>
      </c>
      <c r="D107" s="23"/>
      <c r="E107" s="23">
        <v>70.271908464427966</v>
      </c>
      <c r="F107" s="23"/>
      <c r="G107" s="23"/>
      <c r="H107" s="23">
        <v>6.5</v>
      </c>
      <c r="I107" s="23">
        <v>3737.1</v>
      </c>
      <c r="J107" s="23">
        <v>20974.11</v>
      </c>
      <c r="K107" s="23">
        <f t="shared" si="4"/>
        <v>5318.056790633118</v>
      </c>
      <c r="L107" s="23">
        <f t="shared" si="5"/>
        <v>29847.076105265041</v>
      </c>
      <c r="M107" s="23">
        <v>708.09818181818196</v>
      </c>
      <c r="N107" s="23">
        <v>111.04093342264218</v>
      </c>
      <c r="O107" s="23"/>
      <c r="P107" s="23"/>
      <c r="Q107" s="23"/>
      <c r="R107" s="23"/>
      <c r="S107" s="23"/>
      <c r="T107" s="23"/>
      <c r="U107" s="23"/>
      <c r="V107" s="23"/>
      <c r="W107" s="23"/>
      <c r="X107" s="23">
        <v>38.027381017799613</v>
      </c>
      <c r="Y107" s="23">
        <v>65.705690217191702</v>
      </c>
      <c r="Z107" s="23">
        <f t="shared" si="6"/>
        <v>57.875323875450071</v>
      </c>
      <c r="AA107" s="23"/>
      <c r="AB107" s="23"/>
      <c r="AC107" s="23"/>
      <c r="AD107" s="23"/>
      <c r="AE107" s="23"/>
      <c r="AF107" s="23"/>
      <c r="AG107" s="23">
        <v>3502</v>
      </c>
      <c r="AH107" s="23"/>
      <c r="AI107" s="23"/>
      <c r="AJ107" s="23">
        <v>46.9289406256989</v>
      </c>
      <c r="AK107" s="23">
        <v>417.1</v>
      </c>
      <c r="AL107" s="23"/>
      <c r="AM107" s="23">
        <v>41434.161229999998</v>
      </c>
      <c r="AN107" s="62">
        <v>1085.9000000000001</v>
      </c>
      <c r="AO107" s="23">
        <f t="shared" si="7"/>
        <v>15.45283205948062</v>
      </c>
      <c r="AP107" s="62"/>
      <c r="AQ107" s="62"/>
      <c r="AR107" s="23"/>
    </row>
    <row r="108" spans="1:44">
      <c r="A108" s="61">
        <v>37196</v>
      </c>
      <c r="B108" s="10">
        <v>2001</v>
      </c>
      <c r="C108" s="10">
        <v>11</v>
      </c>
      <c r="D108" s="23"/>
      <c r="E108" s="23">
        <v>70.265499968124644</v>
      </c>
      <c r="F108" s="23"/>
      <c r="G108" s="23"/>
      <c r="H108" s="23">
        <v>6.5</v>
      </c>
      <c r="I108" s="23">
        <v>3658.87</v>
      </c>
      <c r="J108" s="23">
        <v>21081.13</v>
      </c>
      <c r="K108" s="23">
        <f t="shared" si="4"/>
        <v>5207.2069531417492</v>
      </c>
      <c r="L108" s="23">
        <f t="shared" si="5"/>
        <v>30002.106310441508</v>
      </c>
      <c r="M108" s="23">
        <v>689.40142857142803</v>
      </c>
      <c r="N108" s="23">
        <v>107.16472667835963</v>
      </c>
      <c r="O108" s="23"/>
      <c r="P108" s="23"/>
      <c r="Q108" s="23"/>
      <c r="R108" s="23"/>
      <c r="S108" s="23"/>
      <c r="T108" s="23"/>
      <c r="U108" s="23"/>
      <c r="V108" s="23"/>
      <c r="W108" s="23"/>
      <c r="X108" s="23">
        <v>38.32139727089853</v>
      </c>
      <c r="Y108" s="23">
        <v>65.336266535559048</v>
      </c>
      <c r="Z108" s="23">
        <f t="shared" si="6"/>
        <v>58.652566641594426</v>
      </c>
      <c r="AA108" s="23"/>
      <c r="AB108" s="23"/>
      <c r="AC108" s="23"/>
      <c r="AD108" s="23"/>
      <c r="AE108" s="23"/>
      <c r="AF108" s="23"/>
      <c r="AG108" s="23">
        <v>3386</v>
      </c>
      <c r="AH108" s="23"/>
      <c r="AI108" s="23"/>
      <c r="AJ108" s="23">
        <v>47.4014132159325</v>
      </c>
      <c r="AK108" s="23">
        <v>396.1</v>
      </c>
      <c r="AL108" s="23"/>
      <c r="AM108" s="23">
        <v>41422.762170000002</v>
      </c>
      <c r="AN108" s="62">
        <v>1191.54</v>
      </c>
      <c r="AO108" s="23">
        <f t="shared" si="7"/>
        <v>16.957681942639447</v>
      </c>
      <c r="AP108" s="62"/>
      <c r="AQ108" s="62"/>
      <c r="AR108" s="23"/>
    </row>
    <row r="109" spans="1:44">
      <c r="A109" s="61">
        <v>37226</v>
      </c>
      <c r="B109" s="10">
        <v>2001</v>
      </c>
      <c r="C109" s="10">
        <v>12</v>
      </c>
      <c r="D109" s="23"/>
      <c r="E109" s="23">
        <v>70.048526593283313</v>
      </c>
      <c r="F109" s="23"/>
      <c r="G109" s="23"/>
      <c r="H109" s="23">
        <v>6.5</v>
      </c>
      <c r="I109" s="23">
        <v>4009.68</v>
      </c>
      <c r="J109" s="23">
        <v>21302.1</v>
      </c>
      <c r="K109" s="23">
        <f t="shared" si="4"/>
        <v>5724.1460955789362</v>
      </c>
      <c r="L109" s="23">
        <f t="shared" si="5"/>
        <v>30410.489750461897</v>
      </c>
      <c r="M109" s="23">
        <v>669.13789473684199</v>
      </c>
      <c r="N109" s="23">
        <v>103.83259307529262</v>
      </c>
      <c r="O109" s="23"/>
      <c r="P109" s="23"/>
      <c r="Q109" s="23"/>
      <c r="R109" s="23"/>
      <c r="S109" s="23"/>
      <c r="T109" s="23"/>
      <c r="U109" s="23"/>
      <c r="V109" s="23"/>
      <c r="W109" s="23"/>
      <c r="X109" s="23">
        <v>38.304235989739595</v>
      </c>
      <c r="Y109" s="23">
        <v>64.145151176802287</v>
      </c>
      <c r="Z109" s="23">
        <f t="shared" si="6"/>
        <v>59.714936027139792</v>
      </c>
      <c r="AA109" s="23"/>
      <c r="AB109" s="23"/>
      <c r="AC109" s="23"/>
      <c r="AD109" s="23"/>
      <c r="AE109" s="23"/>
      <c r="AF109" s="23"/>
      <c r="AG109" s="23">
        <v>3539</v>
      </c>
      <c r="AH109" s="23"/>
      <c r="AI109" s="23"/>
      <c r="AJ109" s="23">
        <v>63.821837729049797</v>
      </c>
      <c r="AK109" s="23">
        <v>414.7</v>
      </c>
      <c r="AL109" s="23"/>
      <c r="AM109" s="23">
        <v>41467.358569999997</v>
      </c>
      <c r="AN109" s="62">
        <v>1188.1300000000001</v>
      </c>
      <c r="AO109" s="23">
        <f t="shared" si="7"/>
        <v>16.961527355151041</v>
      </c>
      <c r="AP109" s="62"/>
      <c r="AQ109" s="62"/>
      <c r="AR109" s="23"/>
    </row>
    <row r="110" spans="1:44">
      <c r="A110" s="61">
        <v>37257</v>
      </c>
      <c r="B110" s="10">
        <v>2002</v>
      </c>
      <c r="C110" s="10">
        <v>1</v>
      </c>
      <c r="D110" s="23"/>
      <c r="E110" s="23">
        <v>69.991765626025256</v>
      </c>
      <c r="F110" s="23"/>
      <c r="G110" s="23"/>
      <c r="H110" s="23">
        <v>6.16</v>
      </c>
      <c r="I110" s="23">
        <v>4140.01</v>
      </c>
      <c r="J110" s="23">
        <v>21500.44</v>
      </c>
      <c r="K110" s="23">
        <f t="shared" si="4"/>
        <v>5914.9958041072869</v>
      </c>
      <c r="L110" s="23">
        <f t="shared" si="5"/>
        <v>30718.527826372512</v>
      </c>
      <c r="M110" s="23">
        <v>667.28181818181804</v>
      </c>
      <c r="N110" s="23">
        <v>103.15309191206725</v>
      </c>
      <c r="O110" s="23"/>
      <c r="P110" s="23"/>
      <c r="Q110" s="23"/>
      <c r="R110" s="23"/>
      <c r="S110" s="23"/>
      <c r="T110" s="23"/>
      <c r="U110" s="23"/>
      <c r="V110" s="23"/>
      <c r="W110" s="23"/>
      <c r="X110" s="23">
        <v>38.336213177473347</v>
      </c>
      <c r="Y110" s="23">
        <v>63.833492425778239</v>
      </c>
      <c r="Z110" s="23">
        <f t="shared" si="6"/>
        <v>60.056581146720738</v>
      </c>
      <c r="AA110" s="23"/>
      <c r="AB110" s="23"/>
      <c r="AC110" s="23"/>
      <c r="AD110" s="23"/>
      <c r="AE110" s="23"/>
      <c r="AF110" s="23"/>
      <c r="AG110" s="23">
        <v>3539</v>
      </c>
      <c r="AH110" s="23"/>
      <c r="AI110" s="23"/>
      <c r="AJ110" s="23">
        <v>45.727739125105103</v>
      </c>
      <c r="AK110" s="23">
        <v>379.4</v>
      </c>
      <c r="AL110" s="23"/>
      <c r="AM110" s="23">
        <v>41865.604449999999</v>
      </c>
      <c r="AN110" s="62">
        <v>1157.07</v>
      </c>
      <c r="AO110" s="23">
        <f t="shared" si="7"/>
        <v>16.531516095512856</v>
      </c>
      <c r="AP110" s="62"/>
      <c r="AQ110" s="62"/>
      <c r="AR110" s="23"/>
    </row>
    <row r="111" spans="1:44">
      <c r="A111" s="61">
        <v>37288</v>
      </c>
      <c r="B111" s="10">
        <v>2002</v>
      </c>
      <c r="C111" s="10">
        <v>2</v>
      </c>
      <c r="D111" s="23"/>
      <c r="E111" s="23">
        <v>69.998174122328592</v>
      </c>
      <c r="F111" s="23"/>
      <c r="G111" s="23"/>
      <c r="H111" s="23">
        <v>5.83</v>
      </c>
      <c r="I111" s="23">
        <v>4061.37</v>
      </c>
      <c r="J111" s="23">
        <v>21610.400000000001</v>
      </c>
      <c r="K111" s="23">
        <f t="shared" si="4"/>
        <v>5802.1084848618511</v>
      </c>
      <c r="L111" s="23">
        <f t="shared" si="5"/>
        <v>30872.805285226059</v>
      </c>
      <c r="M111" s="23">
        <v>678.83500000000004</v>
      </c>
      <c r="N111" s="23">
        <v>104.62347322952252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3">
        <v>38.629661497021843</v>
      </c>
      <c r="Y111" s="23">
        <v>63.798515945765544</v>
      </c>
      <c r="Z111" s="23">
        <f t="shared" si="6"/>
        <v>60.549467216228848</v>
      </c>
      <c r="AA111" s="23"/>
      <c r="AB111" s="23"/>
      <c r="AC111" s="23"/>
      <c r="AD111" s="23"/>
      <c r="AE111" s="23"/>
      <c r="AF111" s="23"/>
      <c r="AG111" s="23">
        <v>3249</v>
      </c>
      <c r="AH111" s="23"/>
      <c r="AI111" s="23"/>
      <c r="AJ111" s="23">
        <v>46.232243755354503</v>
      </c>
      <c r="AK111" s="23">
        <v>339.1</v>
      </c>
      <c r="AL111" s="23"/>
      <c r="AM111" s="23">
        <v>41629.057959999998</v>
      </c>
      <c r="AN111" s="62">
        <v>1136.3800000000001</v>
      </c>
      <c r="AO111" s="23">
        <f t="shared" si="7"/>
        <v>16.234423458161437</v>
      </c>
      <c r="AP111" s="62"/>
      <c r="AQ111" s="62"/>
      <c r="AR111" s="23"/>
    </row>
    <row r="112" spans="1:44">
      <c r="A112" s="61">
        <v>37316</v>
      </c>
      <c r="B112" s="10">
        <v>2002</v>
      </c>
      <c r="C112" s="10">
        <v>3</v>
      </c>
      <c r="D112" s="23"/>
      <c r="E112" s="23">
        <v>70.368035908977902</v>
      </c>
      <c r="F112" s="23">
        <v>37.299999999999997</v>
      </c>
      <c r="G112" s="23"/>
      <c r="H112" s="23">
        <v>5.05</v>
      </c>
      <c r="I112" s="23">
        <v>4044.65</v>
      </c>
      <c r="J112" s="23">
        <v>21667.7</v>
      </c>
      <c r="K112" s="23">
        <f t="shared" si="4"/>
        <v>5747.8512051008711</v>
      </c>
      <c r="L112" s="23">
        <f t="shared" si="5"/>
        <v>30791.963595555648</v>
      </c>
      <c r="M112" s="23">
        <v>663.26400000000001</v>
      </c>
      <c r="N112" s="23">
        <v>102.3230612555521</v>
      </c>
      <c r="O112" s="23"/>
      <c r="P112" s="23"/>
      <c r="Q112" s="23"/>
      <c r="R112" s="23"/>
      <c r="S112" s="23"/>
      <c r="T112" s="23"/>
      <c r="U112" s="23"/>
      <c r="V112" s="23"/>
      <c r="W112" s="23"/>
      <c r="X112" s="23">
        <v>39.396436367823881</v>
      </c>
      <c r="Y112" s="23">
        <v>65.706551179815392</v>
      </c>
      <c r="Z112" s="23">
        <f t="shared" si="6"/>
        <v>59.958155861825539</v>
      </c>
      <c r="AA112" s="23"/>
      <c r="AB112" s="23"/>
      <c r="AC112" s="23"/>
      <c r="AD112" s="23"/>
      <c r="AE112" s="23"/>
      <c r="AF112" s="23"/>
      <c r="AG112" s="23">
        <v>3642</v>
      </c>
      <c r="AH112" s="23"/>
      <c r="AI112" s="23"/>
      <c r="AJ112" s="23">
        <v>55.4274412424001</v>
      </c>
      <c r="AK112" s="23">
        <v>384.5</v>
      </c>
      <c r="AL112" s="23"/>
      <c r="AM112" s="23">
        <v>41337.93159</v>
      </c>
      <c r="AN112" s="62">
        <v>1182.8499999999999</v>
      </c>
      <c r="AO112" s="23">
        <f t="shared" si="7"/>
        <v>16.809478689017752</v>
      </c>
      <c r="AP112" s="62"/>
      <c r="AQ112" s="62"/>
      <c r="AR112" s="23"/>
    </row>
    <row r="113" spans="1:44">
      <c r="A113" s="61">
        <v>37347</v>
      </c>
      <c r="B113" s="10">
        <v>2002</v>
      </c>
      <c r="C113" s="10">
        <v>4</v>
      </c>
      <c r="D113" s="23"/>
      <c r="E113" s="23">
        <v>70.629868757942532</v>
      </c>
      <c r="F113" s="23">
        <v>36.299999999999997</v>
      </c>
      <c r="G113" s="23"/>
      <c r="H113" s="23">
        <v>4.75</v>
      </c>
      <c r="I113" s="23">
        <v>4038.49</v>
      </c>
      <c r="J113" s="23">
        <v>21878.23</v>
      </c>
      <c r="K113" s="23">
        <f t="shared" si="4"/>
        <v>5717.8217530608963</v>
      </c>
      <c r="L113" s="23">
        <f t="shared" si="5"/>
        <v>30975.889357772212</v>
      </c>
      <c r="M113" s="23">
        <v>650.82095238095201</v>
      </c>
      <c r="N113" s="23">
        <v>101.14522627442402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>
        <v>39.364837521264597</v>
      </c>
      <c r="Y113" s="23">
        <v>66.699528169373735</v>
      </c>
      <c r="Z113" s="23">
        <f t="shared" si="6"/>
        <v>59.018164898113412</v>
      </c>
      <c r="AA113" s="23"/>
      <c r="AB113" s="23"/>
      <c r="AC113" s="23"/>
      <c r="AD113" s="23"/>
      <c r="AE113" s="23"/>
      <c r="AF113" s="23"/>
      <c r="AG113" s="23">
        <v>3494</v>
      </c>
      <c r="AH113" s="23"/>
      <c r="AI113" s="23"/>
      <c r="AJ113" s="23">
        <v>47.413425230938401</v>
      </c>
      <c r="AK113" s="23">
        <v>357.5</v>
      </c>
      <c r="AL113" s="23"/>
      <c r="AM113" s="23">
        <v>40925.24293</v>
      </c>
      <c r="AN113" s="62">
        <v>1144.98</v>
      </c>
      <c r="AO113" s="23">
        <f t="shared" si="7"/>
        <v>16.210988638871619</v>
      </c>
      <c r="AP113" s="62"/>
      <c r="AQ113" s="62"/>
      <c r="AR113" s="23"/>
    </row>
    <row r="114" spans="1:44">
      <c r="A114" s="61">
        <v>37377</v>
      </c>
      <c r="B114" s="10">
        <v>2002</v>
      </c>
      <c r="C114" s="10">
        <v>5</v>
      </c>
      <c r="D114" s="23"/>
      <c r="E114" s="23">
        <v>70.693953720975827</v>
      </c>
      <c r="F114" s="23">
        <v>38.229999999999997</v>
      </c>
      <c r="G114" s="23"/>
      <c r="H114" s="23">
        <v>4.2300000000000004</v>
      </c>
      <c r="I114" s="23">
        <v>4116.38</v>
      </c>
      <c r="J114" s="23">
        <v>21854.03</v>
      </c>
      <c r="K114" s="23">
        <f t="shared" si="4"/>
        <v>5822.8176291385098</v>
      </c>
      <c r="L114" s="23">
        <f t="shared" si="5"/>
        <v>30913.577257620011</v>
      </c>
      <c r="M114" s="23">
        <v>653.90650000000005</v>
      </c>
      <c r="N114" s="23">
        <v>103.19656517384057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>
        <v>40.159528463569629</v>
      </c>
      <c r="Y114" s="23">
        <v>67.784733564913481</v>
      </c>
      <c r="Z114" s="23">
        <f t="shared" si="6"/>
        <v>59.245683137651035</v>
      </c>
      <c r="AA114" s="23"/>
      <c r="AB114" s="23"/>
      <c r="AC114" s="23"/>
      <c r="AD114" s="23"/>
      <c r="AE114" s="23"/>
      <c r="AF114" s="23"/>
      <c r="AG114" s="23">
        <v>3556</v>
      </c>
      <c r="AH114" s="23"/>
      <c r="AI114" s="23"/>
      <c r="AJ114" s="23">
        <v>51.221233987820803</v>
      </c>
      <c r="AK114" s="23">
        <v>396.8</v>
      </c>
      <c r="AL114" s="23"/>
      <c r="AM114" s="23">
        <v>40939.977270000003</v>
      </c>
      <c r="AN114" s="62">
        <v>1130.7</v>
      </c>
      <c r="AO114" s="23">
        <f t="shared" si="7"/>
        <v>15.994295699782123</v>
      </c>
      <c r="AP114" s="62"/>
      <c r="AQ114" s="62"/>
      <c r="AR114" s="23"/>
    </row>
    <row r="115" spans="1:44">
      <c r="A115" s="61">
        <v>37408</v>
      </c>
      <c r="B115" s="10">
        <v>2002</v>
      </c>
      <c r="C115" s="10">
        <v>6</v>
      </c>
      <c r="D115" s="23"/>
      <c r="E115" s="23">
        <v>70.604234772729214</v>
      </c>
      <c r="F115" s="23">
        <v>37.03</v>
      </c>
      <c r="G115" s="23"/>
      <c r="H115" s="23">
        <v>4</v>
      </c>
      <c r="I115" s="23">
        <v>4161.53</v>
      </c>
      <c r="J115" s="23">
        <v>21977.95</v>
      </c>
      <c r="K115" s="23">
        <f t="shared" si="4"/>
        <v>5894.1648661666177</v>
      </c>
      <c r="L115" s="23">
        <f t="shared" si="5"/>
        <v>31128.373631901399</v>
      </c>
      <c r="M115" s="23">
        <v>673.76599999999996</v>
      </c>
      <c r="N115" s="23">
        <v>108.3038146030963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>
        <v>40.515812076770466</v>
      </c>
      <c r="Y115" s="23">
        <v>67.007370495665015</v>
      </c>
      <c r="Z115" s="23">
        <f t="shared" si="6"/>
        <v>60.46470974322385</v>
      </c>
      <c r="AA115" s="23"/>
      <c r="AB115" s="23"/>
      <c r="AC115" s="23"/>
      <c r="AD115" s="23"/>
      <c r="AE115" s="23"/>
      <c r="AF115" s="23"/>
      <c r="AG115" s="23">
        <v>3492</v>
      </c>
      <c r="AH115" s="23"/>
      <c r="AI115" s="23"/>
      <c r="AJ115" s="23">
        <v>51.649662523032603</v>
      </c>
      <c r="AK115" s="23">
        <v>376.8</v>
      </c>
      <c r="AL115" s="23"/>
      <c r="AM115" s="23">
        <v>41846.573629999999</v>
      </c>
      <c r="AN115" s="62">
        <v>1061.32</v>
      </c>
      <c r="AO115" s="23">
        <f t="shared" si="7"/>
        <v>15.031959533536837</v>
      </c>
      <c r="AP115" s="62"/>
      <c r="AQ115" s="62"/>
      <c r="AR115" s="23"/>
    </row>
    <row r="116" spans="1:44">
      <c r="A116" s="61">
        <v>37438</v>
      </c>
      <c r="B116" s="10">
        <v>2002</v>
      </c>
      <c r="C116" s="10">
        <v>7</v>
      </c>
      <c r="D116" s="23"/>
      <c r="E116" s="23">
        <v>70.91733559212048</v>
      </c>
      <c r="F116" s="23">
        <v>36.520000000000003</v>
      </c>
      <c r="G116" s="23"/>
      <c r="H116" s="23">
        <v>3.54</v>
      </c>
      <c r="I116" s="23">
        <v>4114.42</v>
      </c>
      <c r="J116" s="23">
        <v>22166.9</v>
      </c>
      <c r="K116" s="23">
        <f t="shared" si="4"/>
        <v>5801.7126075688993</v>
      </c>
      <c r="L116" s="23">
        <f t="shared" si="5"/>
        <v>31257.378488515762</v>
      </c>
      <c r="M116" s="23">
        <v>696.33434782608697</v>
      </c>
      <c r="N116" s="23">
        <v>113.47422280679191</v>
      </c>
      <c r="O116" s="23"/>
      <c r="P116" s="23"/>
      <c r="Q116" s="23"/>
      <c r="R116" s="23"/>
      <c r="S116" s="23"/>
      <c r="T116" s="23"/>
      <c r="U116" s="23"/>
      <c r="V116" s="23"/>
      <c r="W116" s="23"/>
      <c r="X116" s="23">
        <v>40.480639711535503</v>
      </c>
      <c r="Y116" s="23">
        <v>67.432242568394358</v>
      </c>
      <c r="Z116" s="23">
        <f t="shared" si="6"/>
        <v>60.031578618310512</v>
      </c>
      <c r="AA116" s="23"/>
      <c r="AB116" s="23"/>
      <c r="AC116" s="23"/>
      <c r="AD116" s="23"/>
      <c r="AE116" s="23"/>
      <c r="AF116" s="23"/>
      <c r="AG116" s="23">
        <v>3631</v>
      </c>
      <c r="AH116" s="23"/>
      <c r="AI116" s="23"/>
      <c r="AJ116" s="23">
        <v>48.9910032017183</v>
      </c>
      <c r="AK116" s="23">
        <v>345</v>
      </c>
      <c r="AL116" s="23"/>
      <c r="AM116" s="23">
        <v>41840.042130000002</v>
      </c>
      <c r="AN116" s="62">
        <v>986.98</v>
      </c>
      <c r="AO116" s="23">
        <f t="shared" si="7"/>
        <v>13.917330533631356</v>
      </c>
      <c r="AP116" s="62"/>
      <c r="AQ116" s="62"/>
      <c r="AR116" s="23"/>
    </row>
    <row r="117" spans="1:44">
      <c r="A117" s="61">
        <v>37469</v>
      </c>
      <c r="B117" s="10">
        <v>2002</v>
      </c>
      <c r="C117" s="10">
        <v>8</v>
      </c>
      <c r="D117" s="23"/>
      <c r="E117" s="23">
        <v>71.184661437916532</v>
      </c>
      <c r="F117" s="23">
        <v>35.54</v>
      </c>
      <c r="G117" s="23"/>
      <c r="H117" s="23">
        <v>3.07</v>
      </c>
      <c r="I117" s="23">
        <v>4196.22</v>
      </c>
      <c r="J117" s="23">
        <v>22167.64</v>
      </c>
      <c r="K117" s="23">
        <f t="shared" si="4"/>
        <v>5894.8373360737551</v>
      </c>
      <c r="L117" s="23">
        <f t="shared" si="5"/>
        <v>31141.034532184203</v>
      </c>
      <c r="M117" s="23">
        <v>702.30476190476202</v>
      </c>
      <c r="N117" s="23">
        <v>113.51180333652566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>
        <v>39.767647183246865</v>
      </c>
      <c r="Y117" s="23">
        <v>68.185605451197659</v>
      </c>
      <c r="Z117" s="23">
        <f t="shared" si="6"/>
        <v>58.322642909887598</v>
      </c>
      <c r="AA117" s="23"/>
      <c r="AB117" s="23"/>
      <c r="AC117" s="23"/>
      <c r="AD117" s="23"/>
      <c r="AE117" s="23"/>
      <c r="AF117" s="23"/>
      <c r="AG117" s="23">
        <v>3593</v>
      </c>
      <c r="AH117" s="23"/>
      <c r="AI117" s="23"/>
      <c r="AJ117" s="23">
        <v>52.276289305842297</v>
      </c>
      <c r="AK117" s="23">
        <v>381.5</v>
      </c>
      <c r="AL117" s="23"/>
      <c r="AM117" s="23">
        <v>41953.030590000002</v>
      </c>
      <c r="AN117" s="62">
        <v>1036.67</v>
      </c>
      <c r="AO117" s="23">
        <f t="shared" si="7"/>
        <v>14.563109229705734</v>
      </c>
      <c r="AP117" s="62"/>
      <c r="AQ117" s="62"/>
      <c r="AR117" s="23"/>
    </row>
    <row r="118" spans="1:44">
      <c r="A118" s="61">
        <v>37500</v>
      </c>
      <c r="B118" s="10">
        <v>2002</v>
      </c>
      <c r="C118" s="10">
        <v>9</v>
      </c>
      <c r="D118" s="23"/>
      <c r="E118" s="23">
        <v>71.785229091485732</v>
      </c>
      <c r="F118" s="23">
        <v>35.770000000000003</v>
      </c>
      <c r="G118" s="23"/>
      <c r="H118" s="23">
        <v>3</v>
      </c>
      <c r="I118" s="23">
        <v>4285.08</v>
      </c>
      <c r="J118" s="23">
        <v>22398.66</v>
      </c>
      <c r="K118" s="23">
        <f t="shared" si="4"/>
        <v>5969.3060177309417</v>
      </c>
      <c r="L118" s="23">
        <f t="shared" si="5"/>
        <v>31202.324326992566</v>
      </c>
      <c r="M118" s="23">
        <v>726.97894736842102</v>
      </c>
      <c r="N118" s="23">
        <v>116.81458933942849</v>
      </c>
      <c r="O118" s="23"/>
      <c r="P118" s="23"/>
      <c r="Q118" s="23"/>
      <c r="R118" s="23"/>
      <c r="S118" s="23"/>
      <c r="T118" s="23"/>
      <c r="U118" s="23"/>
      <c r="V118" s="23"/>
      <c r="W118" s="23"/>
      <c r="X118" s="23">
        <v>39.844213952471065</v>
      </c>
      <c r="Y118" s="23">
        <v>68.819274666035469</v>
      </c>
      <c r="Z118" s="23">
        <f t="shared" si="6"/>
        <v>57.896881572533438</v>
      </c>
      <c r="AA118" s="23"/>
      <c r="AB118" s="23"/>
      <c r="AC118" s="23"/>
      <c r="AD118" s="23"/>
      <c r="AE118" s="23"/>
      <c r="AF118" s="23"/>
      <c r="AG118" s="23">
        <v>3361</v>
      </c>
      <c r="AH118" s="23"/>
      <c r="AI118" s="23"/>
      <c r="AJ118" s="23">
        <v>52.5545676534799</v>
      </c>
      <c r="AK118" s="23">
        <v>366.8</v>
      </c>
      <c r="AL118" s="23"/>
      <c r="AM118" s="23">
        <v>42345.080179999997</v>
      </c>
      <c r="AN118" s="62">
        <v>979.91</v>
      </c>
      <c r="AO118" s="23">
        <f t="shared" si="7"/>
        <v>13.650579825428524</v>
      </c>
      <c r="AP118" s="62"/>
      <c r="AQ118" s="62"/>
      <c r="AR118" s="23"/>
    </row>
    <row r="119" spans="1:44">
      <c r="A119" s="61">
        <v>37530</v>
      </c>
      <c r="B119" s="10">
        <v>2002</v>
      </c>
      <c r="C119" s="10">
        <v>10</v>
      </c>
      <c r="D119" s="23"/>
      <c r="E119" s="23">
        <v>72.410515230796335</v>
      </c>
      <c r="F119" s="23">
        <v>35.479999999999997</v>
      </c>
      <c r="G119" s="23"/>
      <c r="H119" s="23">
        <v>3</v>
      </c>
      <c r="I119" s="23">
        <v>4283.5</v>
      </c>
      <c r="J119" s="23">
        <v>22512.1</v>
      </c>
      <c r="K119" s="23">
        <f t="shared" si="4"/>
        <v>5915.5772975058444</v>
      </c>
      <c r="L119" s="23">
        <f t="shared" si="5"/>
        <v>31089.54539026061</v>
      </c>
      <c r="M119" s="23">
        <v>742.31739130434801</v>
      </c>
      <c r="N119" s="23">
        <v>117.96997593949877</v>
      </c>
      <c r="O119" s="23"/>
      <c r="P119" s="23"/>
      <c r="Q119" s="23"/>
      <c r="R119" s="23"/>
      <c r="S119" s="23"/>
      <c r="T119" s="23"/>
      <c r="U119" s="23"/>
      <c r="V119" s="23"/>
      <c r="W119" s="23"/>
      <c r="X119" s="23">
        <v>39.855942582168922</v>
      </c>
      <c r="Y119" s="23">
        <v>69.291361298526283</v>
      </c>
      <c r="Z119" s="23">
        <f t="shared" si="6"/>
        <v>57.519352824457492</v>
      </c>
      <c r="AA119" s="23"/>
      <c r="AB119" s="23"/>
      <c r="AC119" s="23"/>
      <c r="AD119" s="23"/>
      <c r="AE119" s="23"/>
      <c r="AF119" s="23"/>
      <c r="AG119" s="23">
        <v>3558</v>
      </c>
      <c r="AH119" s="23"/>
      <c r="AI119" s="23"/>
      <c r="AJ119" s="23">
        <v>51.0630757902426</v>
      </c>
      <c r="AK119" s="23">
        <v>389.9</v>
      </c>
      <c r="AL119" s="23"/>
      <c r="AM119" s="23">
        <v>42165.729939999997</v>
      </c>
      <c r="AN119" s="62">
        <v>921.79</v>
      </c>
      <c r="AO119" s="23">
        <f t="shared" si="7"/>
        <v>12.730057189372971</v>
      </c>
      <c r="AP119" s="62"/>
      <c r="AQ119" s="62"/>
      <c r="AR119" s="23"/>
    </row>
    <row r="120" spans="1:44">
      <c r="A120" s="61">
        <v>37561</v>
      </c>
      <c r="B120" s="10">
        <v>2002</v>
      </c>
      <c r="C120" s="10">
        <v>11</v>
      </c>
      <c r="D120" s="23"/>
      <c r="E120" s="23">
        <v>72.34643026776304</v>
      </c>
      <c r="F120" s="23">
        <v>35.56</v>
      </c>
      <c r="G120" s="23"/>
      <c r="H120" s="23">
        <v>3</v>
      </c>
      <c r="I120" s="23">
        <v>4461</v>
      </c>
      <c r="J120" s="23">
        <v>23013.75</v>
      </c>
      <c r="K120" s="23">
        <f t="shared" si="4"/>
        <v>6166.1646379638778</v>
      </c>
      <c r="L120" s="23">
        <f t="shared" si="5"/>
        <v>31810.484518480429</v>
      </c>
      <c r="M120" s="23">
        <v>709.47649999999999</v>
      </c>
      <c r="N120" s="23">
        <v>113.95602847732881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>
        <v>40.292096322900605</v>
      </c>
      <c r="Y120" s="23">
        <v>68.368193221084368</v>
      </c>
      <c r="Z120" s="23">
        <f t="shared" si="6"/>
        <v>58.933978542634279</v>
      </c>
      <c r="AA120" s="23"/>
      <c r="AB120" s="23"/>
      <c r="AC120" s="23"/>
      <c r="AD120" s="23"/>
      <c r="AE120" s="23"/>
      <c r="AF120" s="23"/>
      <c r="AG120" s="23">
        <v>3514</v>
      </c>
      <c r="AH120" s="23"/>
      <c r="AI120" s="23"/>
      <c r="AJ120" s="23">
        <v>53.055068278727298</v>
      </c>
      <c r="AK120" s="23">
        <v>395.1</v>
      </c>
      <c r="AL120" s="23"/>
      <c r="AM120" s="23">
        <v>42151.060859999998</v>
      </c>
      <c r="AN120" s="62">
        <v>959.12</v>
      </c>
      <c r="AO120" s="23">
        <f t="shared" si="7"/>
        <v>13.257323083532649</v>
      </c>
      <c r="AP120" s="62"/>
      <c r="AQ120" s="62"/>
      <c r="AR120" s="23"/>
    </row>
    <row r="121" spans="1:44">
      <c r="A121" s="61">
        <v>37591</v>
      </c>
      <c r="B121" s="10">
        <v>2002</v>
      </c>
      <c r="C121" s="10">
        <v>12</v>
      </c>
      <c r="D121" s="23"/>
      <c r="E121" s="23">
        <v>72.026920952068451</v>
      </c>
      <c r="F121" s="23">
        <v>42.91</v>
      </c>
      <c r="G121" s="23"/>
      <c r="H121" s="23">
        <v>3</v>
      </c>
      <c r="I121" s="23">
        <v>4669.59</v>
      </c>
      <c r="J121" s="23">
        <v>23096.33</v>
      </c>
      <c r="K121" s="23">
        <f t="shared" si="4"/>
        <v>6483.1176152975613</v>
      </c>
      <c r="L121" s="23">
        <f t="shared" si="5"/>
        <v>32066.246473828654</v>
      </c>
      <c r="M121" s="23">
        <v>701.94899999999996</v>
      </c>
      <c r="N121" s="23">
        <v>113.63894983477336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40.442280726286597</v>
      </c>
      <c r="Y121" s="23">
        <v>69.191601545482669</v>
      </c>
      <c r="Z121" s="23">
        <f t="shared" si="6"/>
        <v>58.449695950023816</v>
      </c>
      <c r="AA121" s="23"/>
      <c r="AB121" s="23"/>
      <c r="AC121" s="23"/>
      <c r="AD121" s="23"/>
      <c r="AE121" s="23"/>
      <c r="AF121" s="23"/>
      <c r="AG121" s="23">
        <v>3724</v>
      </c>
      <c r="AH121" s="23"/>
      <c r="AI121" s="23"/>
      <c r="AJ121" s="23">
        <v>68.3543713912904</v>
      </c>
      <c r="AK121" s="23">
        <v>468.2</v>
      </c>
      <c r="AL121" s="23"/>
      <c r="AM121" s="23">
        <v>42271.669150000002</v>
      </c>
      <c r="AN121" s="62">
        <v>978.4</v>
      </c>
      <c r="AO121" s="23">
        <f t="shared" si="7"/>
        <v>13.583809873687271</v>
      </c>
      <c r="AP121" s="62"/>
      <c r="AQ121" s="62"/>
      <c r="AR121" s="23"/>
    </row>
    <row r="122" spans="1:44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72.097414411405083</v>
      </c>
      <c r="F122" s="23">
        <v>43.9</v>
      </c>
      <c r="G122" s="23"/>
      <c r="H122" s="23">
        <v>2.82</v>
      </c>
      <c r="I122" s="23">
        <v>4887.26</v>
      </c>
      <c r="J122" s="23">
        <v>23176.41</v>
      </c>
      <c r="K122" s="23">
        <f t="shared" si="4"/>
        <v>6778.6896935195573</v>
      </c>
      <c r="L122" s="23">
        <f t="shared" si="5"/>
        <v>32145.965551205296</v>
      </c>
      <c r="M122" s="23">
        <v>722.47772727272695</v>
      </c>
      <c r="N122" s="23">
        <v>119.29250806428063</v>
      </c>
      <c r="O122" s="23">
        <v>1738.89232686439</v>
      </c>
      <c r="P122" s="23">
        <v>625.92700178257405</v>
      </c>
      <c r="Q122" s="23">
        <v>1613.1310874751</v>
      </c>
      <c r="R122" s="23">
        <v>387.07581176375697</v>
      </c>
      <c r="S122" s="23">
        <f>T122+U122</f>
        <v>1060.7669806959821</v>
      </c>
      <c r="T122" s="23">
        <v>699.72143120207602</v>
      </c>
      <c r="U122" s="23">
        <v>361.04554949390598</v>
      </c>
      <c r="V122" s="23">
        <v>294.14003692155597</v>
      </c>
      <c r="W122" s="23">
        <f t="shared" ref="W122:W153" si="8">Q122-U122</f>
        <v>1252.085537981194</v>
      </c>
      <c r="X122" s="23">
        <v>41.462318827032291</v>
      </c>
      <c r="Y122" s="23">
        <v>69.585565641592765</v>
      </c>
      <c r="Z122" s="23">
        <f t="shared" si="6"/>
        <v>59.584654439094464</v>
      </c>
      <c r="AA122" s="23">
        <f t="shared" ref="AA122:AA153" si="9">O122/$X122*100</f>
        <v>4193.9099791270719</v>
      </c>
      <c r="AB122" s="23">
        <f t="shared" ref="AB122:AB153" si="10">P122/$X122*100</f>
        <v>1509.6285482578626</v>
      </c>
      <c r="AC122" s="23">
        <f t="shared" ref="AC122:AC153" si="11">Q122/$Y122*100</f>
        <v>2318.1978512378396</v>
      </c>
      <c r="AD122" s="23">
        <f t="shared" ref="AD122:AD153" si="12">R122/$Y122*100</f>
        <v>556.25877032807148</v>
      </c>
      <c r="AE122" s="23">
        <f t="shared" ref="AE122:AE153" si="13">S122/$Y122*100</f>
        <v>1524.4066365136207</v>
      </c>
      <c r="AF122" s="23">
        <f t="shared" ref="AF122:AF153" si="14">V122/$Y122*100</f>
        <v>422.70265996909887</v>
      </c>
      <c r="AG122" s="23">
        <v>3741.9811789999999</v>
      </c>
      <c r="AH122" s="23"/>
      <c r="AI122" s="23"/>
      <c r="AJ122" s="23">
        <v>49.929942374682398</v>
      </c>
      <c r="AK122" s="23">
        <v>391.5</v>
      </c>
      <c r="AL122" s="23"/>
      <c r="AM122" s="23">
        <v>42606.100149999998</v>
      </c>
      <c r="AN122" s="62">
        <v>1009.11</v>
      </c>
      <c r="AO122" s="23">
        <f t="shared" si="7"/>
        <v>13.996479738396403</v>
      </c>
      <c r="AP122" s="62">
        <v>-878.81358659574505</v>
      </c>
      <c r="AQ122" s="62">
        <v>905.8</v>
      </c>
      <c r="AR122" s="23">
        <f t="shared" ref="AR122:AR153" si="15">AQ122-AP122</f>
        <v>1784.6135865957449</v>
      </c>
    </row>
    <row r="123" spans="1:44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72.678756576064302</v>
      </c>
      <c r="F123" s="23">
        <v>39.4</v>
      </c>
      <c r="G123" s="23"/>
      <c r="H123" s="23">
        <v>2.75</v>
      </c>
      <c r="I123" s="23">
        <v>4863.3500000000004</v>
      </c>
      <c r="J123" s="23">
        <v>23304.5</v>
      </c>
      <c r="K123" s="23">
        <f t="shared" si="4"/>
        <v>6691.5701769197231</v>
      </c>
      <c r="L123" s="23">
        <f t="shared" si="5"/>
        <v>32065.078019888686</v>
      </c>
      <c r="M123" s="23">
        <v>745.21349999999995</v>
      </c>
      <c r="N123" s="23">
        <v>123.0053820291606</v>
      </c>
      <c r="O123" s="23">
        <v>1598.05797325253</v>
      </c>
      <c r="P123" s="23">
        <v>626.60984502414203</v>
      </c>
      <c r="Q123" s="23">
        <v>1289.1507410506199</v>
      </c>
      <c r="R123" s="23">
        <v>348.40355685283203</v>
      </c>
      <c r="S123" s="23">
        <f t="shared" ref="S123:S186" si="16">T123+U123</f>
        <v>812.51115999878505</v>
      </c>
      <c r="T123" s="23">
        <v>561.36652750165604</v>
      </c>
      <c r="U123" s="23">
        <v>251.14463249712901</v>
      </c>
      <c r="V123" s="23">
        <v>223.153927646998</v>
      </c>
      <c r="W123" s="23">
        <f t="shared" si="8"/>
        <v>1038.0061085534908</v>
      </c>
      <c r="X123" s="23">
        <v>42.423923770643043</v>
      </c>
      <c r="Y123" s="23">
        <v>73.354733496936703</v>
      </c>
      <c r="Z123" s="23">
        <f t="shared" si="6"/>
        <v>57.833928021038567</v>
      </c>
      <c r="AA123" s="23">
        <f t="shared" si="9"/>
        <v>3766.8792304364151</v>
      </c>
      <c r="AB123" s="23">
        <f t="shared" si="10"/>
        <v>1477.0200144894427</v>
      </c>
      <c r="AC123" s="23">
        <f t="shared" si="11"/>
        <v>1757.4199776820876</v>
      </c>
      <c r="AD123" s="23">
        <f t="shared" si="12"/>
        <v>474.95715715112146</v>
      </c>
      <c r="AE123" s="23">
        <f t="shared" si="13"/>
        <v>1107.6465297671834</v>
      </c>
      <c r="AF123" s="23">
        <f t="shared" si="14"/>
        <v>304.21203514605764</v>
      </c>
      <c r="AG123" s="23">
        <v>3455.8994440000001</v>
      </c>
      <c r="AH123" s="23"/>
      <c r="AI123" s="23"/>
      <c r="AJ123" s="23">
        <v>50.074086554753698</v>
      </c>
      <c r="AK123" s="23">
        <v>371.9</v>
      </c>
      <c r="AL123" s="23"/>
      <c r="AM123" s="23">
        <v>42596.872360000001</v>
      </c>
      <c r="AN123" s="62">
        <v>1008.81</v>
      </c>
      <c r="AO123" s="23">
        <f t="shared" si="7"/>
        <v>13.880397072343928</v>
      </c>
      <c r="AP123" s="62">
        <v>486.86253118793599</v>
      </c>
      <c r="AQ123" s="62">
        <v>35.5</v>
      </c>
      <c r="AR123" s="23">
        <f t="shared" si="15"/>
        <v>-451.36253118793599</v>
      </c>
    </row>
    <row r="124" spans="1:44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73.527424586519558</v>
      </c>
      <c r="F124" s="23">
        <v>34.4</v>
      </c>
      <c r="G124" s="23"/>
      <c r="H124" s="23">
        <v>2.75</v>
      </c>
      <c r="I124" s="23">
        <v>5244.87</v>
      </c>
      <c r="J124" s="23">
        <v>23766.53</v>
      </c>
      <c r="K124" s="23">
        <f t="shared" si="4"/>
        <v>7133.2159796082251</v>
      </c>
      <c r="L124" s="23">
        <f t="shared" si="5"/>
        <v>32323.354358799792</v>
      </c>
      <c r="M124" s="23">
        <v>743.28333333333296</v>
      </c>
      <c r="N124" s="23">
        <v>121.49490649023673</v>
      </c>
      <c r="O124" s="23">
        <v>1856.6247205509101</v>
      </c>
      <c r="P124" s="23">
        <v>619.81822909565506</v>
      </c>
      <c r="Q124" s="23">
        <v>1307.08897416274</v>
      </c>
      <c r="R124" s="23">
        <v>320.80111355623399</v>
      </c>
      <c r="S124" s="23">
        <f t="shared" si="16"/>
        <v>770.16128673555397</v>
      </c>
      <c r="T124" s="23">
        <v>537.81535595316996</v>
      </c>
      <c r="U124" s="23">
        <v>232.34593078238399</v>
      </c>
      <c r="V124" s="23">
        <v>310.72292388427297</v>
      </c>
      <c r="W124" s="23">
        <f t="shared" si="8"/>
        <v>1074.7430433803561</v>
      </c>
      <c r="X124" s="23">
        <v>42.470559953778491</v>
      </c>
      <c r="Y124" s="23">
        <v>72.126242501000235</v>
      </c>
      <c r="Z124" s="23">
        <f t="shared" si="6"/>
        <v>58.883644123273882</v>
      </c>
      <c r="AA124" s="23">
        <f t="shared" si="9"/>
        <v>4371.556962214554</v>
      </c>
      <c r="AB124" s="23">
        <f t="shared" si="10"/>
        <v>1459.406774410827</v>
      </c>
      <c r="AC124" s="23">
        <f t="shared" si="11"/>
        <v>1812.2238575572733</v>
      </c>
      <c r="AD124" s="23">
        <f t="shared" si="12"/>
        <v>444.77724394388798</v>
      </c>
      <c r="AE124" s="23">
        <f t="shared" si="13"/>
        <v>1067.7962140130528</v>
      </c>
      <c r="AF124" s="23">
        <f t="shared" si="14"/>
        <v>430.80425807564274</v>
      </c>
      <c r="AG124" s="23">
        <v>3888.8483700000002</v>
      </c>
      <c r="AH124" s="23"/>
      <c r="AI124" s="23"/>
      <c r="AJ124" s="23">
        <v>58.498513078918201</v>
      </c>
      <c r="AK124" s="23">
        <v>422.6</v>
      </c>
      <c r="AL124" s="23"/>
      <c r="AM124" s="23">
        <v>42033.401030000001</v>
      </c>
      <c r="AN124" s="62">
        <v>1015.93</v>
      </c>
      <c r="AO124" s="23">
        <f t="shared" si="7"/>
        <v>13.817021413616322</v>
      </c>
      <c r="AP124" s="62">
        <v>769.19209978963295</v>
      </c>
      <c r="AQ124" s="62">
        <v>28</v>
      </c>
      <c r="AR124" s="23">
        <f t="shared" si="15"/>
        <v>-741.19209978963295</v>
      </c>
    </row>
    <row r="125" spans="1:44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73.456931127182912</v>
      </c>
      <c r="F125" s="23">
        <v>39.9</v>
      </c>
      <c r="G125" s="23"/>
      <c r="H125" s="23">
        <v>2.75</v>
      </c>
      <c r="I125" s="23">
        <v>5104.91</v>
      </c>
      <c r="J125" s="23">
        <v>23474.65</v>
      </c>
      <c r="K125" s="23">
        <f t="shared" si="4"/>
        <v>6949.5280045954933</v>
      </c>
      <c r="L125" s="23">
        <f t="shared" si="5"/>
        <v>31957.025211625198</v>
      </c>
      <c r="M125" s="23">
        <v>718.25333333333299</v>
      </c>
      <c r="N125" s="23">
        <v>118.06878292548339</v>
      </c>
      <c r="O125" s="23">
        <v>1804.64565567368</v>
      </c>
      <c r="P125" s="23">
        <v>606.36161318210497</v>
      </c>
      <c r="Q125" s="23">
        <v>1575.23703239571</v>
      </c>
      <c r="R125" s="23">
        <v>366.32042656885199</v>
      </c>
      <c r="S125" s="23">
        <f t="shared" si="16"/>
        <v>956.75065721767305</v>
      </c>
      <c r="T125" s="23">
        <v>626.69912744479905</v>
      </c>
      <c r="U125" s="23">
        <v>330.05152977287401</v>
      </c>
      <c r="V125" s="23">
        <v>366.55985302124799</v>
      </c>
      <c r="W125" s="23">
        <f t="shared" si="8"/>
        <v>1245.1855026228359</v>
      </c>
      <c r="X125" s="23">
        <v>41.46801769803389</v>
      </c>
      <c r="Y125" s="23">
        <v>68.675726481262728</v>
      </c>
      <c r="Z125" s="23">
        <f t="shared" si="6"/>
        <v>60.382350246193461</v>
      </c>
      <c r="AA125" s="23">
        <f t="shared" si="9"/>
        <v>4351.8975727630286</v>
      </c>
      <c r="AB125" s="23">
        <f t="shared" si="10"/>
        <v>1462.239207086222</v>
      </c>
      <c r="AC125" s="23">
        <f t="shared" si="11"/>
        <v>2293.7318803980806</v>
      </c>
      <c r="AD125" s="23">
        <f t="shared" si="12"/>
        <v>533.40597229619073</v>
      </c>
      <c r="AE125" s="23">
        <f t="shared" si="13"/>
        <v>1393.1423899515789</v>
      </c>
      <c r="AF125" s="23">
        <f t="shared" si="14"/>
        <v>533.75460559745079</v>
      </c>
      <c r="AG125" s="23">
        <v>3738.3090269999998</v>
      </c>
      <c r="AH125" s="23"/>
      <c r="AI125" s="23"/>
      <c r="AJ125" s="23">
        <v>52.980994186190699</v>
      </c>
      <c r="AK125" s="23">
        <v>387.1</v>
      </c>
      <c r="AL125" s="23"/>
      <c r="AM125" s="23">
        <v>42666.234750000003</v>
      </c>
      <c r="AN125" s="62">
        <v>1068.6600000000001</v>
      </c>
      <c r="AO125" s="23">
        <f t="shared" si="7"/>
        <v>14.548116612028458</v>
      </c>
      <c r="AP125" s="62">
        <v>-341.45144977952202</v>
      </c>
      <c r="AQ125" s="62">
        <v>-715.9</v>
      </c>
      <c r="AR125" s="23">
        <f t="shared" si="15"/>
        <v>-374.44855022047796</v>
      </c>
    </row>
    <row r="126" spans="1:44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73.175872789308329</v>
      </c>
      <c r="F126" s="23">
        <v>43.9</v>
      </c>
      <c r="G126" s="23"/>
      <c r="H126" s="23">
        <v>2.75</v>
      </c>
      <c r="I126" s="23">
        <v>5124.1400000000003</v>
      </c>
      <c r="J126" s="23">
        <v>22848.17</v>
      </c>
      <c r="K126" s="23">
        <f t="shared" si="4"/>
        <v>7002.4993275497836</v>
      </c>
      <c r="L126" s="23">
        <f t="shared" si="5"/>
        <v>31223.638515095819</v>
      </c>
      <c r="M126" s="23">
        <v>703.58</v>
      </c>
      <c r="N126" s="23">
        <v>118.64001975220751</v>
      </c>
      <c r="O126" s="23">
        <v>1878.05975538447</v>
      </c>
      <c r="P126" s="23">
        <v>747.88088182622096</v>
      </c>
      <c r="Q126" s="23">
        <v>1510.45109316809</v>
      </c>
      <c r="R126" s="23">
        <v>389.34558156176001</v>
      </c>
      <c r="S126" s="23">
        <f t="shared" si="16"/>
        <v>921.977201503468</v>
      </c>
      <c r="T126" s="23">
        <v>643.458803759479</v>
      </c>
      <c r="U126" s="23">
        <v>278.518397743989</v>
      </c>
      <c r="V126" s="23">
        <v>323.637858815649</v>
      </c>
      <c r="W126" s="23">
        <f t="shared" si="8"/>
        <v>1231.932695424101</v>
      </c>
      <c r="X126" s="23">
        <v>41.783368507515519</v>
      </c>
      <c r="Y126" s="23">
        <v>67.819500999014593</v>
      </c>
      <c r="Z126" s="23">
        <f t="shared" si="6"/>
        <v>61.609666677026453</v>
      </c>
      <c r="AA126" s="23">
        <f t="shared" si="9"/>
        <v>4494.7543064812162</v>
      </c>
      <c r="AB126" s="23">
        <f t="shared" si="10"/>
        <v>1789.9008829115839</v>
      </c>
      <c r="AC126" s="23">
        <f t="shared" si="11"/>
        <v>2227.1633835672669</v>
      </c>
      <c r="AD126" s="23">
        <f t="shared" si="12"/>
        <v>574.09089690503197</v>
      </c>
      <c r="AE126" s="23">
        <f t="shared" si="13"/>
        <v>1359.4573653923878</v>
      </c>
      <c r="AF126" s="23">
        <f t="shared" si="14"/>
        <v>477.20471847817254</v>
      </c>
      <c r="AG126" s="23">
        <v>3789.9405969999998</v>
      </c>
      <c r="AH126" s="23"/>
      <c r="AI126" s="23"/>
      <c r="AJ126" s="23">
        <v>57.889904318617397</v>
      </c>
      <c r="AK126" s="23">
        <v>408.8</v>
      </c>
      <c r="AL126" s="23"/>
      <c r="AM126" s="23">
        <v>42998.953479999996</v>
      </c>
      <c r="AN126" s="62">
        <v>1201.4100000000001</v>
      </c>
      <c r="AO126" s="23">
        <f t="shared" si="7"/>
        <v>16.418116439268999</v>
      </c>
      <c r="AP126" s="62">
        <v>379.24412261475101</v>
      </c>
      <c r="AQ126" s="62">
        <v>-312.7</v>
      </c>
      <c r="AR126" s="23">
        <f t="shared" si="15"/>
        <v>-691.944122614751</v>
      </c>
    </row>
    <row r="127" spans="1:44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73.175872789308329</v>
      </c>
      <c r="F127" s="23">
        <v>41.6</v>
      </c>
      <c r="G127" s="23"/>
      <c r="H127" s="23">
        <v>2.75</v>
      </c>
      <c r="I127" s="23">
        <v>5043.7</v>
      </c>
      <c r="J127" s="23">
        <v>22600.25</v>
      </c>
      <c r="K127" s="23">
        <f t="shared" si="4"/>
        <v>6892.5723845099537</v>
      </c>
      <c r="L127" s="23">
        <f t="shared" si="5"/>
        <v>30884.83831969013</v>
      </c>
      <c r="M127" s="23">
        <v>709.18449999999996</v>
      </c>
      <c r="N127" s="23">
        <v>119.88059839432617</v>
      </c>
      <c r="O127" s="23">
        <v>1625.18978507518</v>
      </c>
      <c r="P127" s="23">
        <v>677.93440516371197</v>
      </c>
      <c r="Q127" s="23">
        <v>1372.1373406504099</v>
      </c>
      <c r="R127" s="23">
        <v>345.14480727159798</v>
      </c>
      <c r="S127" s="23">
        <f t="shared" si="16"/>
        <v>867.62545723583798</v>
      </c>
      <c r="T127" s="23">
        <v>648.20495921230702</v>
      </c>
      <c r="U127" s="23">
        <v>219.420498023531</v>
      </c>
      <c r="V127" s="23">
        <v>264.395677200568</v>
      </c>
      <c r="W127" s="23">
        <f t="shared" si="8"/>
        <v>1152.7168426268788</v>
      </c>
      <c r="X127" s="23">
        <v>41.656408577062152</v>
      </c>
      <c r="Y127" s="23">
        <v>68.227522920615939</v>
      </c>
      <c r="Z127" s="23">
        <f t="shared" si="6"/>
        <v>61.055138445419153</v>
      </c>
      <c r="AA127" s="23">
        <f t="shared" si="9"/>
        <v>3901.4159899758638</v>
      </c>
      <c r="AB127" s="23">
        <f t="shared" si="10"/>
        <v>1627.4432393987329</v>
      </c>
      <c r="AC127" s="23">
        <f t="shared" si="11"/>
        <v>2011.1199731623242</v>
      </c>
      <c r="AD127" s="23">
        <f t="shared" si="12"/>
        <v>505.87327884258787</v>
      </c>
      <c r="AE127" s="23">
        <f t="shared" si="13"/>
        <v>1271.6648943056855</v>
      </c>
      <c r="AF127" s="23">
        <f t="shared" si="14"/>
        <v>387.52055751488672</v>
      </c>
      <c r="AG127" s="23">
        <v>3706.3562230000002</v>
      </c>
      <c r="AH127" s="23"/>
      <c r="AI127" s="23"/>
      <c r="AJ127" s="23">
        <v>54.222235736804301</v>
      </c>
      <c r="AK127" s="23">
        <v>416.4</v>
      </c>
      <c r="AL127" s="23"/>
      <c r="AM127" s="23">
        <v>42833.824699999997</v>
      </c>
      <c r="AN127" s="62">
        <v>1250.8900000000001</v>
      </c>
      <c r="AO127" s="23">
        <f t="shared" si="7"/>
        <v>17.094295596604987</v>
      </c>
      <c r="AP127" s="62">
        <v>153.76693860799401</v>
      </c>
      <c r="AQ127" s="62">
        <v>-248</v>
      </c>
      <c r="AR127" s="23">
        <f t="shared" si="15"/>
        <v>-401.76693860799401</v>
      </c>
    </row>
    <row r="128" spans="1:44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73.112703325746935</v>
      </c>
      <c r="F128" s="23">
        <v>40.700000000000003</v>
      </c>
      <c r="G128" s="23"/>
      <c r="H128" s="23">
        <v>2.75</v>
      </c>
      <c r="I128" s="23">
        <v>4857.07</v>
      </c>
      <c r="J128" s="23">
        <v>22264.59</v>
      </c>
      <c r="K128" s="23">
        <f t="shared" si="4"/>
        <v>6643.2641375053126</v>
      </c>
      <c r="L128" s="23">
        <f t="shared" si="5"/>
        <v>30452.423432904903</v>
      </c>
      <c r="M128" s="23">
        <v>701.14043478260896</v>
      </c>
      <c r="N128" s="23">
        <v>117.58201169501039</v>
      </c>
      <c r="O128" s="23">
        <v>1743.7102477900701</v>
      </c>
      <c r="P128" s="23">
        <v>654.08356981073803</v>
      </c>
      <c r="Q128" s="23">
        <v>1553.97900441809</v>
      </c>
      <c r="R128" s="23">
        <v>426.83965328524698</v>
      </c>
      <c r="S128" s="23">
        <f t="shared" si="16"/>
        <v>1001.464496385901</v>
      </c>
      <c r="T128" s="23">
        <v>708.09954760342202</v>
      </c>
      <c r="U128" s="23">
        <v>293.36494878247902</v>
      </c>
      <c r="V128" s="23">
        <v>245.13521819805101</v>
      </c>
      <c r="W128" s="23">
        <f t="shared" si="8"/>
        <v>1260.6140556356108</v>
      </c>
      <c r="X128" s="23">
        <v>41.506751675752867</v>
      </c>
      <c r="Y128" s="23">
        <v>68.018551675452869</v>
      </c>
      <c r="Z128" s="23">
        <f t="shared" si="6"/>
        <v>61.022692564523076</v>
      </c>
      <c r="AA128" s="23">
        <f t="shared" si="9"/>
        <v>4201.0279710919876</v>
      </c>
      <c r="AB128" s="23">
        <f t="shared" si="10"/>
        <v>1575.8486111377299</v>
      </c>
      <c r="AC128" s="23">
        <f t="shared" si="11"/>
        <v>2284.6399491609632</v>
      </c>
      <c r="AD128" s="23">
        <f t="shared" si="12"/>
        <v>627.5341693864508</v>
      </c>
      <c r="AE128" s="23">
        <f t="shared" si="13"/>
        <v>1472.3402244204478</v>
      </c>
      <c r="AF128" s="23">
        <f t="shared" si="14"/>
        <v>360.39464551921287</v>
      </c>
      <c r="AG128" s="23">
        <v>3897.9415300000001</v>
      </c>
      <c r="AH128" s="23"/>
      <c r="AI128" s="23"/>
      <c r="AJ128" s="23">
        <v>53.671685049032099</v>
      </c>
      <c r="AK128" s="23">
        <v>427.4</v>
      </c>
      <c r="AL128" s="23"/>
      <c r="AM128" s="23">
        <v>43115.997320000002</v>
      </c>
      <c r="AN128" s="62">
        <v>1267.3499999999999</v>
      </c>
      <c r="AO128" s="23">
        <f t="shared" si="7"/>
        <v>17.33419696374019</v>
      </c>
      <c r="AP128" s="62">
        <v>-224.46174194974299</v>
      </c>
      <c r="AQ128" s="62">
        <v>-4.0999999999999996</v>
      </c>
      <c r="AR128" s="23">
        <f t="shared" si="15"/>
        <v>220.36174194974299</v>
      </c>
    </row>
    <row r="129" spans="1:44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73.233549256038287</v>
      </c>
      <c r="F129" s="23">
        <v>42.4</v>
      </c>
      <c r="G129" s="23"/>
      <c r="H129" s="23">
        <v>2.75</v>
      </c>
      <c r="I129" s="23">
        <v>4809.7700000000004</v>
      </c>
      <c r="J129" s="23">
        <v>22008.74</v>
      </c>
      <c r="K129" s="23">
        <f t="shared" si="4"/>
        <v>6567.7139082582744</v>
      </c>
      <c r="L129" s="23">
        <f t="shared" si="5"/>
        <v>30052.810799942661</v>
      </c>
      <c r="M129" s="23">
        <v>703.77250000000004</v>
      </c>
      <c r="N129" s="23">
        <v>117.37496680993476</v>
      </c>
      <c r="O129" s="23">
        <v>1760.3205656902001</v>
      </c>
      <c r="P129" s="23">
        <v>797.77672160992199</v>
      </c>
      <c r="Q129" s="23">
        <v>1520.85897624936</v>
      </c>
      <c r="R129" s="23">
        <v>399.08715155909402</v>
      </c>
      <c r="S129" s="23">
        <f t="shared" si="16"/>
        <v>952.99557189450002</v>
      </c>
      <c r="T129" s="23">
        <v>681.14377259208595</v>
      </c>
      <c r="U129" s="23">
        <v>271.85179930241401</v>
      </c>
      <c r="V129" s="23">
        <v>286.50413623820998</v>
      </c>
      <c r="W129" s="23">
        <f t="shared" si="8"/>
        <v>1249.0071769469459</v>
      </c>
      <c r="X129" s="23">
        <v>41.997842554428672</v>
      </c>
      <c r="Y129" s="23">
        <v>68.73088515546047</v>
      </c>
      <c r="Z129" s="23">
        <f t="shared" si="6"/>
        <v>61.104760195412766</v>
      </c>
      <c r="AA129" s="23">
        <f t="shared" si="9"/>
        <v>4191.4547477262595</v>
      </c>
      <c r="AB129" s="23">
        <f t="shared" si="10"/>
        <v>1899.5659612181591</v>
      </c>
      <c r="AC129" s="23">
        <f t="shared" si="11"/>
        <v>2212.773737468056</v>
      </c>
      <c r="AD129" s="23">
        <f t="shared" si="12"/>
        <v>580.65184328182283</v>
      </c>
      <c r="AE129" s="23">
        <f t="shared" si="13"/>
        <v>1386.5608885131423</v>
      </c>
      <c r="AF129" s="23">
        <f t="shared" si="14"/>
        <v>416.84918736340188</v>
      </c>
      <c r="AG129" s="23">
        <v>3792.4649300000001</v>
      </c>
      <c r="AH129" s="23"/>
      <c r="AI129" s="23"/>
      <c r="AJ129" s="23">
        <v>58.208222716274697</v>
      </c>
      <c r="AK129" s="23">
        <v>388.6</v>
      </c>
      <c r="AL129" s="23"/>
      <c r="AM129" s="23">
        <v>43156.593220000002</v>
      </c>
      <c r="AN129" s="62">
        <v>1358.77</v>
      </c>
      <c r="AO129" s="23">
        <f t="shared" si="7"/>
        <v>18.553927998894114</v>
      </c>
      <c r="AP129" s="62">
        <v>-103.40732992141299</v>
      </c>
      <c r="AQ129" s="62">
        <v>44.7</v>
      </c>
      <c r="AR129" s="23">
        <f t="shared" si="15"/>
        <v>148.107329921413</v>
      </c>
    </row>
    <row r="130" spans="1:44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73.37362067523965</v>
      </c>
      <c r="F130" s="23">
        <v>45.6</v>
      </c>
      <c r="G130" s="23"/>
      <c r="H130" s="23">
        <v>2.75</v>
      </c>
      <c r="I130" s="23">
        <v>4987.57</v>
      </c>
      <c r="J130" s="23">
        <v>22199.03</v>
      </c>
      <c r="K130" s="23">
        <f t="shared" ref="K130:K193" si="17">I130/$E130*100</f>
        <v>6797.4974576702107</v>
      </c>
      <c r="L130" s="23">
        <f t="shared" ref="L130:L193" si="18">J130/$E130*100</f>
        <v>30254.783389054137</v>
      </c>
      <c r="M130" s="23">
        <v>675.44200000000001</v>
      </c>
      <c r="N130" s="23">
        <v>113.91857328131276</v>
      </c>
      <c r="O130" s="23">
        <v>1678.18556079567</v>
      </c>
      <c r="P130" s="23">
        <v>722.72323148697001</v>
      </c>
      <c r="Q130" s="23">
        <v>1455.1422818594201</v>
      </c>
      <c r="R130" s="23">
        <v>416.01254511693401</v>
      </c>
      <c r="S130" s="23">
        <f t="shared" si="16"/>
        <v>879.60883203331696</v>
      </c>
      <c r="T130" s="23">
        <v>632.54703423826402</v>
      </c>
      <c r="U130" s="23">
        <v>247.061797795053</v>
      </c>
      <c r="V130" s="23">
        <v>274.94907412097399</v>
      </c>
      <c r="W130" s="23">
        <f t="shared" si="8"/>
        <v>1208.0804840643671</v>
      </c>
      <c r="X130" s="23">
        <v>42.619823423385412</v>
      </c>
      <c r="Y130" s="23">
        <v>68.248081824342066</v>
      </c>
      <c r="Z130" s="23">
        <f t="shared" ref="Z130:Z193" si="19">100*X130/Y130</f>
        <v>62.448382846980159</v>
      </c>
      <c r="AA130" s="23">
        <f t="shared" si="9"/>
        <v>3937.5704214552256</v>
      </c>
      <c r="AB130" s="23">
        <f t="shared" si="10"/>
        <v>1695.7443120010985</v>
      </c>
      <c r="AC130" s="23">
        <f t="shared" si="11"/>
        <v>2132.1365274480345</v>
      </c>
      <c r="AD130" s="23">
        <f t="shared" si="12"/>
        <v>609.55932239630317</v>
      </c>
      <c r="AE130" s="23">
        <f t="shared" si="13"/>
        <v>1288.8403725356961</v>
      </c>
      <c r="AF130" s="23">
        <f t="shared" si="14"/>
        <v>402.86710889346608</v>
      </c>
      <c r="AG130" s="23">
        <v>3622.98612</v>
      </c>
      <c r="AH130" s="23"/>
      <c r="AI130" s="23"/>
      <c r="AJ130" s="23">
        <v>56.706720840532498</v>
      </c>
      <c r="AK130" s="23">
        <v>397.8</v>
      </c>
      <c r="AL130" s="23"/>
      <c r="AM130" s="23">
        <v>43076.398370000003</v>
      </c>
      <c r="AN130" s="62">
        <v>1377.18</v>
      </c>
      <c r="AO130" s="23">
        <f t="shared" ref="AO130:AO193" si="20">AN130/E130</f>
        <v>18.769415865349785</v>
      </c>
      <c r="AP130" s="62">
        <v>-579.701344752674</v>
      </c>
      <c r="AQ130" s="62">
        <v>15.6</v>
      </c>
      <c r="AR130" s="23">
        <f t="shared" si="15"/>
        <v>595.30134475267403</v>
      </c>
    </row>
    <row r="131" spans="1:44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73.25918324125162</v>
      </c>
      <c r="F131" s="23">
        <v>48</v>
      </c>
      <c r="G131" s="23"/>
      <c r="H131" s="23">
        <v>2.75</v>
      </c>
      <c r="I131" s="23">
        <v>4919.82</v>
      </c>
      <c r="J131" s="23">
        <v>22339.47</v>
      </c>
      <c r="K131" s="23">
        <f t="shared" si="17"/>
        <v>6715.6358866279188</v>
      </c>
      <c r="L131" s="23">
        <f t="shared" si="18"/>
        <v>30493.747011119878</v>
      </c>
      <c r="M131" s="23">
        <v>646.06956521739096</v>
      </c>
      <c r="N131" s="23">
        <v>111.39286343991455</v>
      </c>
      <c r="O131" s="23">
        <v>1917.3634707490901</v>
      </c>
      <c r="P131" s="23">
        <v>858.55515663142603</v>
      </c>
      <c r="Q131" s="23">
        <v>1651.7950313369399</v>
      </c>
      <c r="R131" s="23">
        <v>474.72580278967598</v>
      </c>
      <c r="S131" s="23">
        <f t="shared" si="16"/>
        <v>1006.1314055583759</v>
      </c>
      <c r="T131" s="23">
        <v>700.25557939586099</v>
      </c>
      <c r="U131" s="23">
        <v>305.87582616251501</v>
      </c>
      <c r="V131" s="23">
        <v>301.36692389567003</v>
      </c>
      <c r="W131" s="23">
        <f t="shared" si="8"/>
        <v>1345.9192051744249</v>
      </c>
      <c r="X131" s="23">
        <v>44.009881905784866</v>
      </c>
      <c r="Y131" s="23">
        <v>68.703790505478977</v>
      </c>
      <c r="Z131" s="23">
        <f t="shared" si="19"/>
        <v>64.057429119977272</v>
      </c>
      <c r="AA131" s="23">
        <f t="shared" si="9"/>
        <v>4356.6657935000339</v>
      </c>
      <c r="AB131" s="23">
        <f t="shared" si="10"/>
        <v>1950.8235865513047</v>
      </c>
      <c r="AC131" s="23">
        <f t="shared" si="11"/>
        <v>2404.226927195833</v>
      </c>
      <c r="AD131" s="23">
        <f t="shared" si="12"/>
        <v>690.97468901925822</v>
      </c>
      <c r="AE131" s="23">
        <f t="shared" si="13"/>
        <v>1464.4481740467277</v>
      </c>
      <c r="AF131" s="23">
        <f t="shared" si="14"/>
        <v>438.64672047699702</v>
      </c>
      <c r="AG131" s="23">
        <v>3849.03341</v>
      </c>
      <c r="AH131" s="23"/>
      <c r="AI131" s="23"/>
      <c r="AJ131" s="23">
        <v>56.450464520405802</v>
      </c>
      <c r="AK131" s="23">
        <v>423.8</v>
      </c>
      <c r="AL131" s="23"/>
      <c r="AM131" s="23">
        <v>43202.282720000003</v>
      </c>
      <c r="AN131" s="62">
        <v>1530.04</v>
      </c>
      <c r="AO131" s="23">
        <f t="shared" si="20"/>
        <v>20.88529973042953</v>
      </c>
      <c r="AP131" s="62">
        <v>-637.60532693433095</v>
      </c>
      <c r="AQ131" s="62">
        <v>-20.8</v>
      </c>
      <c r="AR131" s="23">
        <f t="shared" si="15"/>
        <v>616.80532693433099</v>
      </c>
    </row>
    <row r="132" spans="1:44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73.035801370106995</v>
      </c>
      <c r="F132" s="23">
        <v>47.8</v>
      </c>
      <c r="G132" s="23">
        <v>56.497247431619201</v>
      </c>
      <c r="H132" s="23">
        <v>2.75</v>
      </c>
      <c r="I132" s="23">
        <v>5008.82</v>
      </c>
      <c r="J132" s="23">
        <v>22225.25</v>
      </c>
      <c r="K132" s="23">
        <f t="shared" si="17"/>
        <v>6858.0338765887391</v>
      </c>
      <c r="L132" s="23">
        <f t="shared" si="18"/>
        <v>30430.623862637083</v>
      </c>
      <c r="M132" s="23">
        <v>625.46699999999998</v>
      </c>
      <c r="N132" s="23">
        <v>108.17611686943202</v>
      </c>
      <c r="O132" s="23">
        <v>1898.6923532361</v>
      </c>
      <c r="P132" s="23">
        <v>880.103362498769</v>
      </c>
      <c r="Q132" s="23">
        <v>1502.69054110865</v>
      </c>
      <c r="R132" s="23">
        <v>423.52120016781402</v>
      </c>
      <c r="S132" s="23">
        <f t="shared" si="16"/>
        <v>902.356247576084</v>
      </c>
      <c r="T132" s="23">
        <v>666.163392287938</v>
      </c>
      <c r="U132" s="23">
        <v>236.19285528814601</v>
      </c>
      <c r="V132" s="23">
        <v>291.75975490421501</v>
      </c>
      <c r="W132" s="23">
        <f t="shared" si="8"/>
        <v>1266.4976858205041</v>
      </c>
      <c r="X132" s="23">
        <v>44.894628974958316</v>
      </c>
      <c r="Y132" s="23">
        <v>68.673399435656009</v>
      </c>
      <c r="Z132" s="23">
        <f t="shared" si="19"/>
        <v>65.374117698982744</v>
      </c>
      <c r="AA132" s="23">
        <f t="shared" si="9"/>
        <v>4229.2193890168192</v>
      </c>
      <c r="AB132" s="23">
        <f t="shared" si="10"/>
        <v>1960.3756230832871</v>
      </c>
      <c r="AC132" s="23">
        <f t="shared" si="11"/>
        <v>2188.1697330515954</v>
      </c>
      <c r="AD132" s="23">
        <f t="shared" si="12"/>
        <v>616.71797762776396</v>
      </c>
      <c r="AE132" s="23">
        <f t="shared" si="13"/>
        <v>1313.982204159782</v>
      </c>
      <c r="AF132" s="23">
        <f t="shared" si="14"/>
        <v>424.85119027430881</v>
      </c>
      <c r="AG132" s="23">
        <v>3736.7658190000002</v>
      </c>
      <c r="AH132" s="23"/>
      <c r="AI132" s="23"/>
      <c r="AJ132" s="23">
        <v>57.909924343627303</v>
      </c>
      <c r="AK132" s="23">
        <v>410.8</v>
      </c>
      <c r="AL132" s="23"/>
      <c r="AM132" s="23">
        <v>43854.094729999997</v>
      </c>
      <c r="AN132" s="62">
        <v>1435.91</v>
      </c>
      <c r="AO132" s="23">
        <f t="shared" si="20"/>
        <v>19.660357975995417</v>
      </c>
      <c r="AP132" s="62">
        <v>-166.32701444800799</v>
      </c>
      <c r="AQ132" s="62">
        <v>43.9</v>
      </c>
      <c r="AR132" s="23">
        <f t="shared" si="15"/>
        <v>210.22701444800799</v>
      </c>
    </row>
    <row r="133" spans="1:44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72.799602506355697</v>
      </c>
      <c r="F133" s="23">
        <v>50.1</v>
      </c>
      <c r="G133" s="23">
        <v>58.797302200278203</v>
      </c>
      <c r="H133" s="23">
        <v>2.4500000000000002</v>
      </c>
      <c r="I133" s="23">
        <v>5492.03</v>
      </c>
      <c r="J133" s="23">
        <v>22548.45</v>
      </c>
      <c r="K133" s="23">
        <f t="shared" si="17"/>
        <v>7544.0384437820567</v>
      </c>
      <c r="L133" s="23">
        <f t="shared" si="18"/>
        <v>30973.31472109539</v>
      </c>
      <c r="M133" s="23">
        <v>602.90449999999998</v>
      </c>
      <c r="N133" s="23">
        <v>106.47645338587888</v>
      </c>
      <c r="O133" s="23">
        <v>2151.1644827843302</v>
      </c>
      <c r="P133" s="23">
        <v>971.52901777061197</v>
      </c>
      <c r="Q133" s="23">
        <v>1516.23405778046</v>
      </c>
      <c r="R133" s="23">
        <v>421.91909014267901</v>
      </c>
      <c r="S133" s="23">
        <f t="shared" si="16"/>
        <v>907.23583029692395</v>
      </c>
      <c r="T133" s="23">
        <v>661.06764383764698</v>
      </c>
      <c r="U133" s="23">
        <v>246.168186459277</v>
      </c>
      <c r="V133" s="23">
        <v>304.07181436489401</v>
      </c>
      <c r="W133" s="23">
        <f t="shared" si="8"/>
        <v>1270.0658713211831</v>
      </c>
      <c r="X133" s="23">
        <v>46.692620697163392</v>
      </c>
      <c r="Y133" s="23">
        <v>71.206412955393645</v>
      </c>
      <c r="Z133" s="23">
        <f t="shared" si="19"/>
        <v>65.573617261711235</v>
      </c>
      <c r="AA133" s="23">
        <f t="shared" si="9"/>
        <v>4607.0759162057802</v>
      </c>
      <c r="AB133" s="23">
        <f t="shared" si="10"/>
        <v>2080.6907028665305</v>
      </c>
      <c r="AC133" s="23">
        <f t="shared" si="11"/>
        <v>2129.3504262464194</v>
      </c>
      <c r="AD133" s="23">
        <f t="shared" si="12"/>
        <v>592.52962286835725</v>
      </c>
      <c r="AE133" s="23">
        <f t="shared" si="13"/>
        <v>1274.0928697886386</v>
      </c>
      <c r="AF133" s="23">
        <f t="shared" si="14"/>
        <v>427.02869270409104</v>
      </c>
      <c r="AG133" s="23">
        <v>3906.98531</v>
      </c>
      <c r="AH133" s="23"/>
      <c r="AI133" s="23"/>
      <c r="AJ133" s="23">
        <v>73.911930334037706</v>
      </c>
      <c r="AK133" s="23">
        <v>457.5</v>
      </c>
      <c r="AL133" s="23"/>
      <c r="AM133" s="23">
        <v>44104.63882</v>
      </c>
      <c r="AN133" s="62">
        <v>1464.23</v>
      </c>
      <c r="AO133" s="23">
        <f t="shared" si="20"/>
        <v>20.113159269958469</v>
      </c>
      <c r="AP133" s="62">
        <v>-373.77188470743903</v>
      </c>
      <c r="AQ133" s="62">
        <v>-137.6</v>
      </c>
      <c r="AR133" s="23">
        <f t="shared" si="15"/>
        <v>236.17188470743903</v>
      </c>
    </row>
    <row r="134" spans="1:44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72.665939583457671</v>
      </c>
      <c r="F134" s="23">
        <v>53.9</v>
      </c>
      <c r="G134" s="23">
        <v>61.696944110979899</v>
      </c>
      <c r="H134" s="23">
        <v>1.87</v>
      </c>
      <c r="I134" s="23">
        <v>5654.42</v>
      </c>
      <c r="J134" s="23">
        <v>22943.48</v>
      </c>
      <c r="K134" s="23">
        <f t="shared" si="17"/>
        <v>7781.3897851081019</v>
      </c>
      <c r="L134" s="23">
        <f t="shared" si="18"/>
        <v>31573.91225038678</v>
      </c>
      <c r="M134" s="23">
        <v>573.64142857142895</v>
      </c>
      <c r="N134" s="23">
        <v>102.78493625991985</v>
      </c>
      <c r="O134" s="23">
        <v>2295.2810861799999</v>
      </c>
      <c r="P134" s="23">
        <v>1054.90929426108</v>
      </c>
      <c r="Q134" s="23">
        <v>1675.5515888923001</v>
      </c>
      <c r="R134" s="23">
        <v>407.34248362775003</v>
      </c>
      <c r="S134" s="23">
        <f t="shared" si="16"/>
        <v>1109.107873961018</v>
      </c>
      <c r="T134" s="23">
        <v>745.75021477228699</v>
      </c>
      <c r="U134" s="23">
        <v>363.35765918873102</v>
      </c>
      <c r="V134" s="23">
        <v>293.10542893741598</v>
      </c>
      <c r="W134" s="23">
        <f t="shared" si="8"/>
        <v>1312.193929703569</v>
      </c>
      <c r="X134" s="23">
        <v>48.841528614557248</v>
      </c>
      <c r="Y134" s="23">
        <v>72.482375897322527</v>
      </c>
      <c r="Z134" s="23">
        <f t="shared" si="19"/>
        <v>67.384006125496555</v>
      </c>
      <c r="AA134" s="23">
        <f t="shared" si="9"/>
        <v>4699.4456383494307</v>
      </c>
      <c r="AB134" s="23">
        <f t="shared" si="10"/>
        <v>2159.8613396933356</v>
      </c>
      <c r="AC134" s="23">
        <f t="shared" si="11"/>
        <v>2311.6675856015841</v>
      </c>
      <c r="AD134" s="23">
        <f t="shared" si="12"/>
        <v>561.98831589735062</v>
      </c>
      <c r="AE134" s="23">
        <f t="shared" si="13"/>
        <v>1530.1759361919426</v>
      </c>
      <c r="AF134" s="23">
        <f t="shared" si="14"/>
        <v>404.38165182750748</v>
      </c>
      <c r="AG134" s="23">
        <v>3930.5522099999998</v>
      </c>
      <c r="AH134" s="23"/>
      <c r="AI134" s="23"/>
      <c r="AJ134" s="23">
        <v>55.737751630053502</v>
      </c>
      <c r="AK134" s="23">
        <v>384.7</v>
      </c>
      <c r="AL134" s="23"/>
      <c r="AM134" s="23">
        <v>45058.009530000003</v>
      </c>
      <c r="AN134" s="62">
        <v>1456.84</v>
      </c>
      <c r="AO134" s="23">
        <f t="shared" si="20"/>
        <v>20.048457480231193</v>
      </c>
      <c r="AP134" s="62">
        <v>45.9805632107687</v>
      </c>
      <c r="AQ134" s="62">
        <v>139.30000000000001</v>
      </c>
      <c r="AR134" s="23">
        <f t="shared" si="15"/>
        <v>93.319436789231304</v>
      </c>
    </row>
    <row r="135" spans="1:44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72.672348079760994</v>
      </c>
      <c r="F135" s="23">
        <v>54</v>
      </c>
      <c r="G135" s="23">
        <v>62.639005687206698</v>
      </c>
      <c r="H135" s="23">
        <v>1.75</v>
      </c>
      <c r="I135" s="23">
        <v>5591.28</v>
      </c>
      <c r="J135" s="23">
        <v>23038.73</v>
      </c>
      <c r="K135" s="23">
        <f t="shared" si="17"/>
        <v>7693.8204801960328</v>
      </c>
      <c r="L135" s="23">
        <f t="shared" si="18"/>
        <v>31702.195688948996</v>
      </c>
      <c r="M135" s="23">
        <v>584.30600000000004</v>
      </c>
      <c r="N135" s="23">
        <v>105.0272510587704</v>
      </c>
      <c r="O135" s="23">
        <v>2581.3338867399998</v>
      </c>
      <c r="P135" s="23">
        <v>1348.0904615669101</v>
      </c>
      <c r="Q135" s="23">
        <v>1440.14998489811</v>
      </c>
      <c r="R135" s="23">
        <v>407.32499996347002</v>
      </c>
      <c r="S135" s="23">
        <f t="shared" si="16"/>
        <v>898.89724009237807</v>
      </c>
      <c r="T135" s="23">
        <v>616.61459200171703</v>
      </c>
      <c r="U135" s="23">
        <v>282.28264809066098</v>
      </c>
      <c r="V135" s="23">
        <v>255.52092386164301</v>
      </c>
      <c r="W135" s="23">
        <f t="shared" si="8"/>
        <v>1157.867336807449</v>
      </c>
      <c r="X135" s="23">
        <v>51.545668126792464</v>
      </c>
      <c r="Y135" s="23">
        <v>72.214152129040301</v>
      </c>
      <c r="Z135" s="23">
        <f t="shared" si="19"/>
        <v>71.378900959309078</v>
      </c>
      <c r="AA135" s="23">
        <f t="shared" si="9"/>
        <v>5007.8580422906016</v>
      </c>
      <c r="AB135" s="23">
        <f t="shared" si="10"/>
        <v>2615.3322103631795</v>
      </c>
      <c r="AC135" s="23">
        <f t="shared" si="11"/>
        <v>1994.2766652230289</v>
      </c>
      <c r="AD135" s="23">
        <f t="shared" si="12"/>
        <v>564.05148846117629</v>
      </c>
      <c r="AE135" s="23">
        <f t="shared" si="13"/>
        <v>1244.7660376682513</v>
      </c>
      <c r="AF135" s="23">
        <f t="shared" si="14"/>
        <v>353.83774001119576</v>
      </c>
      <c r="AG135" s="23">
        <v>3796.2373200000002</v>
      </c>
      <c r="AH135" s="23"/>
      <c r="AI135" s="23"/>
      <c r="AJ135" s="23">
        <v>56.888903068122602</v>
      </c>
      <c r="AK135" s="23">
        <v>387.1</v>
      </c>
      <c r="AL135" s="23"/>
      <c r="AM135" s="23">
        <v>45114.046060000001</v>
      </c>
      <c r="AN135" s="62">
        <v>1470.3</v>
      </c>
      <c r="AO135" s="23">
        <f t="shared" si="20"/>
        <v>20.231904415504548</v>
      </c>
      <c r="AP135" s="62">
        <v>857.39006799114895</v>
      </c>
      <c r="AQ135" s="62">
        <v>10</v>
      </c>
      <c r="AR135" s="23">
        <f t="shared" si="15"/>
        <v>-847.39006799114895</v>
      </c>
    </row>
    <row r="136" spans="1:44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72.978124903377022</v>
      </c>
      <c r="F136" s="23">
        <v>52.2</v>
      </c>
      <c r="G136" s="23">
        <v>62.145172106482001</v>
      </c>
      <c r="H136" s="23">
        <v>1.75</v>
      </c>
      <c r="I136" s="23">
        <v>5951.71</v>
      </c>
      <c r="J136" s="23">
        <v>23596.54</v>
      </c>
      <c r="K136" s="23">
        <f t="shared" si="17"/>
        <v>8155.4712564622068</v>
      </c>
      <c r="L136" s="23">
        <f t="shared" si="18"/>
        <v>32333.716481811229</v>
      </c>
      <c r="M136" s="23">
        <v>603.91217391304394</v>
      </c>
      <c r="N136" s="23">
        <v>107.30725676923352</v>
      </c>
      <c r="O136" s="23">
        <v>2808.6092910299999</v>
      </c>
      <c r="P136" s="23">
        <v>1270.0111939518299</v>
      </c>
      <c r="Q136" s="23">
        <v>1858.6706102426101</v>
      </c>
      <c r="R136" s="23">
        <v>449.48020620208501</v>
      </c>
      <c r="S136" s="23">
        <f t="shared" si="16"/>
        <v>1220.8348466111061</v>
      </c>
      <c r="T136" s="23">
        <v>821.20437174721405</v>
      </c>
      <c r="U136" s="23">
        <v>399.630474863892</v>
      </c>
      <c r="V136" s="23">
        <v>345.949669244436</v>
      </c>
      <c r="W136" s="23">
        <f t="shared" si="8"/>
        <v>1459.0401353787181</v>
      </c>
      <c r="X136" s="23">
        <v>53.786580002064426</v>
      </c>
      <c r="Y136" s="23">
        <v>73.473580721458859</v>
      </c>
      <c r="Z136" s="23">
        <f t="shared" si="19"/>
        <v>73.205333772926352</v>
      </c>
      <c r="AA136" s="23">
        <f t="shared" si="9"/>
        <v>5221.7658957349595</v>
      </c>
      <c r="AB136" s="23">
        <f t="shared" si="10"/>
        <v>2361.2045865401456</v>
      </c>
      <c r="AC136" s="23">
        <f t="shared" si="11"/>
        <v>2529.7128464296593</v>
      </c>
      <c r="AD136" s="23">
        <f t="shared" si="12"/>
        <v>611.75758931102268</v>
      </c>
      <c r="AE136" s="23">
        <f t="shared" si="13"/>
        <v>1661.597045663716</v>
      </c>
      <c r="AF136" s="23">
        <f t="shared" si="14"/>
        <v>470.84906689922235</v>
      </c>
      <c r="AG136" s="23">
        <v>4157.0807400000003</v>
      </c>
      <c r="AH136" s="23"/>
      <c r="AI136" s="23"/>
      <c r="AJ136" s="23">
        <v>59.125139861728002</v>
      </c>
      <c r="AK136" s="23">
        <v>438.1</v>
      </c>
      <c r="AL136" s="23"/>
      <c r="AM136" s="23">
        <v>45941.875930000002</v>
      </c>
      <c r="AN136" s="62">
        <v>1483</v>
      </c>
      <c r="AO136" s="23">
        <f t="shared" si="20"/>
        <v>20.321157908119602</v>
      </c>
      <c r="AP136" s="62">
        <v>555.37770580400195</v>
      </c>
      <c r="AQ136" s="62">
        <v>-58</v>
      </c>
      <c r="AR136" s="23">
        <f t="shared" si="15"/>
        <v>-613.37770580400195</v>
      </c>
    </row>
    <row r="137" spans="1:44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73.246366248644975</v>
      </c>
      <c r="F137" s="23">
        <v>48.1</v>
      </c>
      <c r="G137" s="23">
        <v>59.238636938956603</v>
      </c>
      <c r="H137" s="23">
        <v>1.75</v>
      </c>
      <c r="I137" s="23">
        <v>5715.71</v>
      </c>
      <c r="J137" s="23">
        <v>23662.43</v>
      </c>
      <c r="K137" s="23">
        <f t="shared" si="17"/>
        <v>7803.4041724298349</v>
      </c>
      <c r="L137" s="23">
        <f t="shared" si="18"/>
        <v>32305.261287194226</v>
      </c>
      <c r="M137" s="23">
        <v>608.18714285714304</v>
      </c>
      <c r="N137" s="23">
        <v>107.92456726528378</v>
      </c>
      <c r="O137" s="23">
        <v>2803.8601944500001</v>
      </c>
      <c r="P137" s="23">
        <v>1377.1236247816701</v>
      </c>
      <c r="Q137" s="23">
        <v>1741.92899729282</v>
      </c>
      <c r="R137" s="23">
        <v>480.91140965225497</v>
      </c>
      <c r="S137" s="23">
        <f t="shared" si="16"/>
        <v>1079.8894581183949</v>
      </c>
      <c r="T137" s="23">
        <v>747.99605192736601</v>
      </c>
      <c r="U137" s="23">
        <v>331.89340619102899</v>
      </c>
      <c r="V137" s="23">
        <v>313.59156336656503</v>
      </c>
      <c r="W137" s="23">
        <f t="shared" si="8"/>
        <v>1410.0355911017909</v>
      </c>
      <c r="X137" s="23">
        <v>53.870837031709357</v>
      </c>
      <c r="Y137" s="23">
        <v>74.748594284653024</v>
      </c>
      <c r="Z137" s="23">
        <f t="shared" si="19"/>
        <v>72.069364711477704</v>
      </c>
      <c r="AA137" s="23">
        <f t="shared" si="9"/>
        <v>5204.7830494996706</v>
      </c>
      <c r="AB137" s="23">
        <f t="shared" si="10"/>
        <v>2556.3434701619171</v>
      </c>
      <c r="AC137" s="23">
        <f t="shared" si="11"/>
        <v>2330.3836198702447</v>
      </c>
      <c r="AD137" s="23">
        <f t="shared" si="12"/>
        <v>643.37184431974413</v>
      </c>
      <c r="AE137" s="23">
        <f t="shared" si="13"/>
        <v>1444.6953396956551</v>
      </c>
      <c r="AF137" s="23">
        <f t="shared" si="14"/>
        <v>419.52837557367945</v>
      </c>
      <c r="AG137" s="23">
        <v>3951.1839199999999</v>
      </c>
      <c r="AH137" s="23"/>
      <c r="AI137" s="23"/>
      <c r="AJ137" s="23">
        <v>58.412426971375702</v>
      </c>
      <c r="AK137" s="23">
        <v>436</v>
      </c>
      <c r="AL137" s="23"/>
      <c r="AM137" s="23">
        <v>46551.225480000001</v>
      </c>
      <c r="AN137" s="62">
        <v>1465.95</v>
      </c>
      <c r="AO137" s="23">
        <f t="shared" si="20"/>
        <v>20.013962126443637</v>
      </c>
      <c r="AP137" s="62">
        <v>276.86008955459698</v>
      </c>
      <c r="AQ137" s="62">
        <v>156.80000000000001</v>
      </c>
      <c r="AR137" s="23">
        <f t="shared" si="15"/>
        <v>-120.06008955459697</v>
      </c>
    </row>
    <row r="138" spans="1:44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73.629045027900958</v>
      </c>
      <c r="F138" s="23">
        <v>47.1</v>
      </c>
      <c r="G138" s="23">
        <v>58.608963974627102</v>
      </c>
      <c r="H138" s="23">
        <v>1.75</v>
      </c>
      <c r="I138" s="23">
        <v>5981.1</v>
      </c>
      <c r="J138" s="23">
        <v>23796.06</v>
      </c>
      <c r="K138" s="23">
        <f t="shared" si="17"/>
        <v>8123.2888430557878</v>
      </c>
      <c r="L138" s="23">
        <f t="shared" si="18"/>
        <v>32318.849159299476</v>
      </c>
      <c r="M138" s="23">
        <v>635.75750000000005</v>
      </c>
      <c r="N138" s="23">
        <v>111.55349425687291</v>
      </c>
      <c r="O138" s="23">
        <v>2679.1807173699999</v>
      </c>
      <c r="P138" s="23">
        <v>1332.4729097684401</v>
      </c>
      <c r="Q138" s="23">
        <v>1836.51937013273</v>
      </c>
      <c r="R138" s="23">
        <v>516.19169233339699</v>
      </c>
      <c r="S138" s="23">
        <f t="shared" si="16"/>
        <v>1122.6830460660651</v>
      </c>
      <c r="T138" s="23">
        <v>782.40834029004304</v>
      </c>
      <c r="U138" s="23">
        <v>340.27470577602202</v>
      </c>
      <c r="V138" s="23">
        <v>339.97299068212101</v>
      </c>
      <c r="W138" s="23">
        <f t="shared" si="8"/>
        <v>1496.244664356708</v>
      </c>
      <c r="X138" s="23">
        <v>52.295994712575975</v>
      </c>
      <c r="Y138" s="23">
        <v>76.532680322605302</v>
      </c>
      <c r="Z138" s="23">
        <f t="shared" si="19"/>
        <v>68.331586574695478</v>
      </c>
      <c r="AA138" s="23">
        <f t="shared" si="9"/>
        <v>5123.1088195091143</v>
      </c>
      <c r="AB138" s="23">
        <f t="shared" si="10"/>
        <v>2547.9444785243013</v>
      </c>
      <c r="AC138" s="23">
        <f t="shared" si="11"/>
        <v>2399.653798078572</v>
      </c>
      <c r="AD138" s="23">
        <f t="shared" si="12"/>
        <v>674.47225179820407</v>
      </c>
      <c r="AE138" s="23">
        <f t="shared" si="13"/>
        <v>1466.9328727723398</v>
      </c>
      <c r="AF138" s="23">
        <f t="shared" si="14"/>
        <v>444.21937040365736</v>
      </c>
      <c r="AG138" s="23">
        <v>4059.18174</v>
      </c>
      <c r="AH138" s="23"/>
      <c r="AI138" s="23"/>
      <c r="AJ138" s="23">
        <v>61.969985415634298</v>
      </c>
      <c r="AK138" s="23">
        <v>453.6</v>
      </c>
      <c r="AL138" s="23"/>
      <c r="AM138" s="23">
        <v>46963.441270000003</v>
      </c>
      <c r="AN138" s="62">
        <v>1417.33</v>
      </c>
      <c r="AO138" s="23">
        <f t="shared" si="20"/>
        <v>19.24960454753851</v>
      </c>
      <c r="AP138" s="62">
        <v>387.63768557139798</v>
      </c>
      <c r="AQ138" s="62">
        <v>92.8</v>
      </c>
      <c r="AR138" s="23">
        <f t="shared" si="15"/>
        <v>-294.83768557139797</v>
      </c>
    </row>
    <row r="139" spans="1:44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73.948554343595546</v>
      </c>
      <c r="F139" s="23">
        <v>46.4</v>
      </c>
      <c r="G139" s="23">
        <v>60.262294209883102</v>
      </c>
      <c r="H139" s="23">
        <v>1.75</v>
      </c>
      <c r="I139" s="23">
        <v>6088.11</v>
      </c>
      <c r="J139" s="23">
        <v>23987.78</v>
      </c>
      <c r="K139" s="23">
        <f t="shared" si="17"/>
        <v>8232.8992825365112</v>
      </c>
      <c r="L139" s="23">
        <f t="shared" si="18"/>
        <v>32438.470519035247</v>
      </c>
      <c r="M139" s="23">
        <v>643.49649999999997</v>
      </c>
      <c r="N139" s="23">
        <v>113.46375012124976</v>
      </c>
      <c r="O139" s="23">
        <v>2491.53411198</v>
      </c>
      <c r="P139" s="23">
        <v>1268.0673191758699</v>
      </c>
      <c r="Q139" s="23">
        <v>1713.68699421517</v>
      </c>
      <c r="R139" s="23">
        <v>452.33664518623999</v>
      </c>
      <c r="S139" s="23">
        <f t="shared" si="16"/>
        <v>1081.868982492037</v>
      </c>
      <c r="T139" s="23">
        <v>785.13598613974398</v>
      </c>
      <c r="U139" s="23">
        <v>296.73299635229301</v>
      </c>
      <c r="V139" s="23">
        <v>311.52343820573799</v>
      </c>
      <c r="W139" s="23">
        <f t="shared" si="8"/>
        <v>1416.953997862877</v>
      </c>
      <c r="X139" s="23">
        <v>51.836792541346242</v>
      </c>
      <c r="Y139" s="23">
        <v>76.131450490140395</v>
      </c>
      <c r="Z139" s="23">
        <f t="shared" si="19"/>
        <v>68.08853924050679</v>
      </c>
      <c r="AA139" s="23">
        <f t="shared" si="9"/>
        <v>4806.4974506142407</v>
      </c>
      <c r="AB139" s="23">
        <f t="shared" si="10"/>
        <v>2446.2688700587128</v>
      </c>
      <c r="AC139" s="23">
        <f t="shared" si="11"/>
        <v>2250.9580248140755</v>
      </c>
      <c r="AD139" s="23">
        <f t="shared" si="12"/>
        <v>594.1521437908516</v>
      </c>
      <c r="AE139" s="23">
        <f t="shared" si="13"/>
        <v>1421.0539475169298</v>
      </c>
      <c r="AF139" s="23">
        <f t="shared" si="14"/>
        <v>409.19151835427419</v>
      </c>
      <c r="AG139" s="23">
        <v>4020.6623800000002</v>
      </c>
      <c r="AH139" s="23"/>
      <c r="AI139" s="23"/>
      <c r="AJ139" s="23">
        <v>56.9289431181423</v>
      </c>
      <c r="AK139" s="23">
        <v>448.8</v>
      </c>
      <c r="AL139" s="23"/>
      <c r="AM139" s="23">
        <v>47165.949990000001</v>
      </c>
      <c r="AN139" s="62">
        <v>1448.75</v>
      </c>
      <c r="AO139" s="23">
        <f t="shared" si="20"/>
        <v>19.591322817056149</v>
      </c>
      <c r="AP139" s="62">
        <v>451.82032710834699</v>
      </c>
      <c r="AQ139" s="62">
        <v>-225.08</v>
      </c>
      <c r="AR139" s="23">
        <f t="shared" si="15"/>
        <v>-676.90032710834703</v>
      </c>
    </row>
    <row r="140" spans="1:44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74.120668244313535</v>
      </c>
      <c r="F140" s="23">
        <v>45.3</v>
      </c>
      <c r="G140" s="23">
        <v>57.552932485722799</v>
      </c>
      <c r="H140" s="23">
        <v>1.75</v>
      </c>
      <c r="I140" s="23">
        <v>6073.69</v>
      </c>
      <c r="J140" s="23">
        <v>24529.61</v>
      </c>
      <c r="K140" s="23">
        <f t="shared" si="17"/>
        <v>8194.3270937333546</v>
      </c>
      <c r="L140" s="23">
        <f t="shared" si="18"/>
        <v>33094.156570670006</v>
      </c>
      <c r="M140" s="23">
        <v>632.39363636363601</v>
      </c>
      <c r="N140" s="23">
        <v>111.55810251102413</v>
      </c>
      <c r="O140" s="23">
        <v>2835.6570016094101</v>
      </c>
      <c r="P140" s="23">
        <v>1464.19821781939</v>
      </c>
      <c r="Q140" s="23">
        <v>2019.8981386728401</v>
      </c>
      <c r="R140" s="23">
        <v>556.19192981156198</v>
      </c>
      <c r="S140" s="23">
        <f t="shared" si="16"/>
        <v>1298.5708076004521</v>
      </c>
      <c r="T140" s="23">
        <v>853.32200185481497</v>
      </c>
      <c r="U140" s="23">
        <v>445.24880574563701</v>
      </c>
      <c r="V140" s="23">
        <v>335.73513418485402</v>
      </c>
      <c r="W140" s="23">
        <f t="shared" si="8"/>
        <v>1574.649332927203</v>
      </c>
      <c r="X140" s="23">
        <v>52.755879188160065</v>
      </c>
      <c r="Y140" s="23">
        <v>76.348423607554992</v>
      </c>
      <c r="Z140" s="23">
        <f t="shared" si="19"/>
        <v>69.098845392453725</v>
      </c>
      <c r="AA140" s="23">
        <f t="shared" si="9"/>
        <v>5375.0540134033308</v>
      </c>
      <c r="AB140" s="23">
        <f t="shared" si="10"/>
        <v>2775.4218872879633</v>
      </c>
      <c r="AC140" s="23">
        <f t="shared" si="11"/>
        <v>2645.6317540431351</v>
      </c>
      <c r="AD140" s="23">
        <f t="shared" si="12"/>
        <v>728.49170098192371</v>
      </c>
      <c r="AE140" s="23">
        <f t="shared" si="13"/>
        <v>1700.8482248112234</v>
      </c>
      <c r="AF140" s="23">
        <f t="shared" si="14"/>
        <v>439.74075471498224</v>
      </c>
      <c r="AG140" s="23">
        <v>4185.7483033333301</v>
      </c>
      <c r="AH140" s="23"/>
      <c r="AI140" s="23"/>
      <c r="AJ140" s="23">
        <v>60.506521587410901</v>
      </c>
      <c r="AK140" s="23">
        <v>474.4</v>
      </c>
      <c r="AL140" s="23"/>
      <c r="AM140" s="23">
        <v>47893.016210000002</v>
      </c>
      <c r="AN140" s="62">
        <v>1497.82</v>
      </c>
      <c r="AO140" s="23">
        <f t="shared" si="20"/>
        <v>20.207858826406511</v>
      </c>
      <c r="AP140" s="62">
        <v>-255.213869713745</v>
      </c>
      <c r="AQ140" s="62">
        <v>-7.7</v>
      </c>
      <c r="AR140" s="23">
        <f t="shared" si="15"/>
        <v>247.51386971374501</v>
      </c>
    </row>
    <row r="141" spans="1:44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74.401726582188161</v>
      </c>
      <c r="F141" s="23">
        <v>47.4</v>
      </c>
      <c r="G141" s="23">
        <v>61.277376991146902</v>
      </c>
      <c r="H141" s="23">
        <v>1.75</v>
      </c>
      <c r="I141" s="23">
        <v>6085.28</v>
      </c>
      <c r="J141" s="23">
        <v>24905.99</v>
      </c>
      <c r="K141" s="23">
        <f t="shared" si="17"/>
        <v>8178.9499781001341</v>
      </c>
      <c r="L141" s="23">
        <f t="shared" si="18"/>
        <v>33475.016164426641</v>
      </c>
      <c r="M141" s="23">
        <v>635.93181818181802</v>
      </c>
      <c r="N141" s="23">
        <v>111.66047389243887</v>
      </c>
      <c r="O141" s="23">
        <v>2802.9446393933399</v>
      </c>
      <c r="P141" s="23">
        <v>1480.92034441296</v>
      </c>
      <c r="Q141" s="23">
        <v>1995.7854389455599</v>
      </c>
      <c r="R141" s="23">
        <v>537.96514493196105</v>
      </c>
      <c r="S141" s="23">
        <f t="shared" si="16"/>
        <v>1283.0519779769511</v>
      </c>
      <c r="T141" s="23">
        <v>892.36149407169</v>
      </c>
      <c r="U141" s="23">
        <v>390.69048390526098</v>
      </c>
      <c r="V141" s="23">
        <v>336.66851973189603</v>
      </c>
      <c r="W141" s="23">
        <f t="shared" si="8"/>
        <v>1605.0949550402988</v>
      </c>
      <c r="X141" s="23">
        <v>53.228712262400762</v>
      </c>
      <c r="Y141" s="23">
        <v>76.953142942470194</v>
      </c>
      <c r="Z141" s="23">
        <f t="shared" si="19"/>
        <v>69.170290162409998</v>
      </c>
      <c r="AA141" s="23">
        <f t="shared" si="9"/>
        <v>5265.8509294301675</v>
      </c>
      <c r="AB141" s="23">
        <f t="shared" si="10"/>
        <v>2782.1833019602091</v>
      </c>
      <c r="AC141" s="23">
        <f t="shared" si="11"/>
        <v>2593.507376869064</v>
      </c>
      <c r="AD141" s="23">
        <f t="shared" si="12"/>
        <v>699.08144665922384</v>
      </c>
      <c r="AE141" s="23">
        <f t="shared" si="13"/>
        <v>1667.3158871966471</v>
      </c>
      <c r="AF141" s="23">
        <f t="shared" si="14"/>
        <v>437.49807591820888</v>
      </c>
      <c r="AG141" s="23">
        <v>4160.3059199999998</v>
      </c>
      <c r="AH141" s="23"/>
      <c r="AI141" s="23"/>
      <c r="AJ141" s="23">
        <v>58.812827471573598</v>
      </c>
      <c r="AK141" s="23">
        <v>465.8</v>
      </c>
      <c r="AL141" s="23"/>
      <c r="AM141" s="23">
        <v>48108.909469999999</v>
      </c>
      <c r="AN141" s="62">
        <v>1565.8</v>
      </c>
      <c r="AO141" s="23">
        <f t="shared" si="20"/>
        <v>21.045210533794975</v>
      </c>
      <c r="AP141" s="62">
        <v>53.728696756310498</v>
      </c>
      <c r="AQ141" s="62">
        <v>-102.9</v>
      </c>
      <c r="AR141" s="23">
        <f t="shared" si="15"/>
        <v>-156.62869675631049</v>
      </c>
    </row>
    <row r="142" spans="1:44">
      <c r="A142" s="61">
        <v>38231</v>
      </c>
      <c r="B142" s="10">
        <v>2004</v>
      </c>
      <c r="C142" s="10">
        <v>9</v>
      </c>
      <c r="D142" s="23">
        <v>66.68163425497616</v>
      </c>
      <c r="E142" s="23">
        <v>74.440177560008138</v>
      </c>
      <c r="F142" s="23">
        <v>45.3</v>
      </c>
      <c r="G142" s="23">
        <v>63.040379154150699</v>
      </c>
      <c r="H142" s="23">
        <v>1.94</v>
      </c>
      <c r="I142" s="23">
        <v>6303.46</v>
      </c>
      <c r="J142" s="23">
        <v>25594.12</v>
      </c>
      <c r="K142" s="23">
        <f t="shared" si="17"/>
        <v>8467.8196729429055</v>
      </c>
      <c r="L142" s="23">
        <f t="shared" si="18"/>
        <v>34382.131852611346</v>
      </c>
      <c r="M142" s="23">
        <v>616.55190476190501</v>
      </c>
      <c r="N142" s="23">
        <v>108.79273841230608</v>
      </c>
      <c r="O142" s="23">
        <v>2787.5883490272499</v>
      </c>
      <c r="P142" s="23">
        <v>1465.6662103833801</v>
      </c>
      <c r="Q142" s="23">
        <v>2101.4453630431599</v>
      </c>
      <c r="R142" s="23">
        <v>575.26799663236295</v>
      </c>
      <c r="S142" s="23">
        <f t="shared" si="16"/>
        <v>1317.7542615900979</v>
      </c>
      <c r="T142" s="23">
        <v>936.572601928935</v>
      </c>
      <c r="U142" s="23">
        <v>381.181659661163</v>
      </c>
      <c r="V142" s="23">
        <v>378.16564388010198</v>
      </c>
      <c r="W142" s="23">
        <f t="shared" si="8"/>
        <v>1720.2637033819969</v>
      </c>
      <c r="X142" s="23">
        <v>53.667502291573314</v>
      </c>
      <c r="Y142" s="23">
        <v>77.61205528152027</v>
      </c>
      <c r="Z142" s="23">
        <f t="shared" si="19"/>
        <v>69.148410123796509</v>
      </c>
      <c r="AA142" s="23">
        <f t="shared" si="9"/>
        <v>5194.1831275888308</v>
      </c>
      <c r="AB142" s="23">
        <f t="shared" si="10"/>
        <v>2731.0125267624276</v>
      </c>
      <c r="AC142" s="23">
        <f t="shared" si="11"/>
        <v>2707.6275140770845</v>
      </c>
      <c r="AD142" s="23">
        <f t="shared" si="12"/>
        <v>741.2095898577968</v>
      </c>
      <c r="AE142" s="23">
        <f t="shared" si="13"/>
        <v>1697.8731677833305</v>
      </c>
      <c r="AF142" s="23">
        <f t="shared" si="14"/>
        <v>487.25116543865664</v>
      </c>
      <c r="AG142" s="23">
        <v>3928.6215999999999</v>
      </c>
      <c r="AH142" s="23"/>
      <c r="AI142" s="23"/>
      <c r="AJ142" s="23">
        <v>61.307322587806802</v>
      </c>
      <c r="AK142" s="23">
        <v>451.6</v>
      </c>
      <c r="AL142" s="23"/>
      <c r="AM142" s="23">
        <v>48290.596060000003</v>
      </c>
      <c r="AN142" s="62">
        <v>1654.63</v>
      </c>
      <c r="AO142" s="23">
        <f t="shared" si="20"/>
        <v>22.227647142111671</v>
      </c>
      <c r="AP142" s="62">
        <v>-1026.2212148594899</v>
      </c>
      <c r="AQ142" s="62">
        <v>-25.6</v>
      </c>
      <c r="AR142" s="23">
        <f t="shared" si="15"/>
        <v>1000.6212148594899</v>
      </c>
    </row>
    <row r="143" spans="1:44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74.657150934849454</v>
      </c>
      <c r="F143" s="23">
        <v>45.4</v>
      </c>
      <c r="G143" s="23">
        <v>60.579822379435903</v>
      </c>
      <c r="H143" s="23">
        <v>2</v>
      </c>
      <c r="I143" s="23">
        <v>6422.36</v>
      </c>
      <c r="J143" s="23">
        <v>26230.65</v>
      </c>
      <c r="K143" s="23">
        <f t="shared" si="17"/>
        <v>8602.4713233492621</v>
      </c>
      <c r="L143" s="23">
        <f t="shared" si="18"/>
        <v>35134.812501605535</v>
      </c>
      <c r="M143" s="23">
        <v>607.27850000000001</v>
      </c>
      <c r="N143" s="23">
        <v>108.26272070292747</v>
      </c>
      <c r="O143" s="23">
        <v>2769.0251741299999</v>
      </c>
      <c r="P143" s="23">
        <v>1548.35177676536</v>
      </c>
      <c r="Q143" s="23">
        <v>2244.8434753456399</v>
      </c>
      <c r="R143" s="23">
        <v>548.36123428759504</v>
      </c>
      <c r="S143" s="23">
        <f t="shared" si="16"/>
        <v>1448.1004781900879</v>
      </c>
      <c r="T143" s="23">
        <v>896.17111046033096</v>
      </c>
      <c r="U143" s="23">
        <v>551.92936772975702</v>
      </c>
      <c r="V143" s="23">
        <v>428.53916260721297</v>
      </c>
      <c r="W143" s="23">
        <f t="shared" si="8"/>
        <v>1692.914107615883</v>
      </c>
      <c r="X143" s="23">
        <v>54.649505684308537</v>
      </c>
      <c r="Y143" s="23">
        <v>79.934531093313623</v>
      </c>
      <c r="Z143" s="23">
        <f t="shared" si="19"/>
        <v>68.367831695305796</v>
      </c>
      <c r="AA143" s="23">
        <f t="shared" si="9"/>
        <v>5066.8805498913553</v>
      </c>
      <c r="AB143" s="23">
        <f t="shared" si="10"/>
        <v>2833.2402230857447</v>
      </c>
      <c r="AC143" s="23">
        <f t="shared" si="11"/>
        <v>2808.3525913538724</v>
      </c>
      <c r="AD143" s="23">
        <f t="shared" si="12"/>
        <v>686.01294933156169</v>
      </c>
      <c r="AE143" s="23">
        <f t="shared" si="13"/>
        <v>1811.6081477973651</v>
      </c>
      <c r="AF143" s="23">
        <f t="shared" si="14"/>
        <v>536.11268715262349</v>
      </c>
      <c r="AG143" s="23">
        <v>4136.0449799999997</v>
      </c>
      <c r="AH143" s="23"/>
      <c r="AI143" s="23"/>
      <c r="AJ143" s="23">
        <v>63.873889794075502</v>
      </c>
      <c r="AK143" s="23">
        <v>486.9</v>
      </c>
      <c r="AL143" s="23"/>
      <c r="AM143" s="23">
        <v>49197.895920000003</v>
      </c>
      <c r="AN143" s="62">
        <v>1723.44</v>
      </c>
      <c r="AO143" s="23">
        <f t="shared" si="20"/>
        <v>23.084727697471106</v>
      </c>
      <c r="AP143" s="62">
        <v>10.6480781970736</v>
      </c>
      <c r="AQ143" s="62">
        <v>-270.7</v>
      </c>
      <c r="AR143" s="23">
        <f t="shared" si="15"/>
        <v>-281.34807819707356</v>
      </c>
    </row>
    <row r="144" spans="1:44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74.848490324477439</v>
      </c>
      <c r="F144" s="23">
        <v>49.7</v>
      </c>
      <c r="G144" s="23">
        <v>61.921464179181797</v>
      </c>
      <c r="H144" s="23">
        <v>2.15</v>
      </c>
      <c r="I144" s="23">
        <v>6446.68</v>
      </c>
      <c r="J144" s="23">
        <v>26240.99</v>
      </c>
      <c r="K144" s="23">
        <f t="shared" si="17"/>
        <v>8612.9726492182363</v>
      </c>
      <c r="L144" s="23">
        <f t="shared" si="18"/>
        <v>35058.809985668478</v>
      </c>
      <c r="M144" s="23">
        <v>596.72</v>
      </c>
      <c r="N144" s="23">
        <v>108.45358381364498</v>
      </c>
      <c r="O144" s="23">
        <v>2967.33588341</v>
      </c>
      <c r="P144" s="23">
        <v>1540.35130949719</v>
      </c>
      <c r="Q144" s="23">
        <v>2042.3785473288301</v>
      </c>
      <c r="R144" s="23">
        <v>549.45958537126</v>
      </c>
      <c r="S144" s="23">
        <f t="shared" si="16"/>
        <v>1246.6746146274199</v>
      </c>
      <c r="T144" s="23">
        <v>870.69186235259599</v>
      </c>
      <c r="U144" s="23">
        <v>375.98275227482401</v>
      </c>
      <c r="V144" s="23">
        <v>409.592483206255</v>
      </c>
      <c r="W144" s="23">
        <f t="shared" si="8"/>
        <v>1666.3957950540062</v>
      </c>
      <c r="X144" s="23">
        <v>55.783727494045166</v>
      </c>
      <c r="Y144" s="23">
        <v>79.605060227494917</v>
      </c>
      <c r="Z144" s="23">
        <f t="shared" si="19"/>
        <v>70.075604910826939</v>
      </c>
      <c r="AA144" s="23">
        <f t="shared" si="9"/>
        <v>5319.3574841816708</v>
      </c>
      <c r="AB144" s="23">
        <f t="shared" si="10"/>
        <v>2761.2914709968427</v>
      </c>
      <c r="AC144" s="23">
        <f t="shared" si="11"/>
        <v>2565.6390956707169</v>
      </c>
      <c r="AD144" s="23">
        <f t="shared" si="12"/>
        <v>690.23198249083327</v>
      </c>
      <c r="AE144" s="23">
        <f t="shared" si="13"/>
        <v>1566.0745825261356</v>
      </c>
      <c r="AF144" s="23">
        <f t="shared" si="14"/>
        <v>514.53071203730497</v>
      </c>
      <c r="AG144" s="23">
        <v>4055.18975</v>
      </c>
      <c r="AH144" s="23"/>
      <c r="AI144" s="23"/>
      <c r="AJ144" s="23">
        <v>59.019033729175597</v>
      </c>
      <c r="AK144" s="23">
        <v>467.5</v>
      </c>
      <c r="AL144" s="23"/>
      <c r="AM144" s="23">
        <v>49392.130380000002</v>
      </c>
      <c r="AN144" s="62">
        <v>1758.86</v>
      </c>
      <c r="AO144" s="23">
        <f t="shared" si="20"/>
        <v>23.498937552048474</v>
      </c>
      <c r="AP144" s="62">
        <v>-51.416597487560203</v>
      </c>
      <c r="AQ144" s="62">
        <v>170.7</v>
      </c>
      <c r="AR144" s="23">
        <f t="shared" si="15"/>
        <v>222.1165974875602</v>
      </c>
    </row>
    <row r="145" spans="1:44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74.567431986602841</v>
      </c>
      <c r="F145" s="23">
        <v>49.6</v>
      </c>
      <c r="G145" s="23">
        <v>61.798614043614997</v>
      </c>
      <c r="H145" s="23">
        <v>2.25</v>
      </c>
      <c r="I145" s="23">
        <v>6814.64</v>
      </c>
      <c r="J145" s="23">
        <v>26769.15</v>
      </c>
      <c r="K145" s="23">
        <f t="shared" si="17"/>
        <v>9138.8959207075186</v>
      </c>
      <c r="L145" s="23">
        <f t="shared" si="18"/>
        <v>35899.251572468638</v>
      </c>
      <c r="M145" s="23">
        <v>576.16999999999996</v>
      </c>
      <c r="N145" s="23">
        <v>106.11817635873845</v>
      </c>
      <c r="O145" s="23">
        <v>3203.0566686100001</v>
      </c>
      <c r="P145" s="23">
        <v>1570.41752406</v>
      </c>
      <c r="Q145" s="23">
        <v>2193.3164072803802</v>
      </c>
      <c r="R145" s="23">
        <v>518.81563083330195</v>
      </c>
      <c r="S145" s="23">
        <f t="shared" si="16"/>
        <v>1373.1551737305122</v>
      </c>
      <c r="T145" s="23">
        <v>943.43257196456705</v>
      </c>
      <c r="U145" s="23">
        <v>429.722601765945</v>
      </c>
      <c r="V145" s="23">
        <v>485.937503079137</v>
      </c>
      <c r="W145" s="23">
        <f t="shared" si="8"/>
        <v>1763.5938055144352</v>
      </c>
      <c r="X145" s="23">
        <v>56.927728125363551</v>
      </c>
      <c r="Y145" s="23">
        <v>79.209077068664129</v>
      </c>
      <c r="Z145" s="23">
        <f t="shared" si="19"/>
        <v>71.870207597564217</v>
      </c>
      <c r="AA145" s="23">
        <f t="shared" si="9"/>
        <v>5626.5316992035587</v>
      </c>
      <c r="AB145" s="23">
        <f t="shared" si="10"/>
        <v>2758.6161889364366</v>
      </c>
      <c r="AC145" s="23">
        <f t="shared" si="11"/>
        <v>2769.0215420374807</v>
      </c>
      <c r="AD145" s="23">
        <f t="shared" si="12"/>
        <v>654.99517231283392</v>
      </c>
      <c r="AE145" s="23">
        <f t="shared" si="13"/>
        <v>1733.5831000027465</v>
      </c>
      <c r="AF145" s="23">
        <f t="shared" si="14"/>
        <v>613.48714195709078</v>
      </c>
      <c r="AG145" s="23">
        <v>4289.7722700000004</v>
      </c>
      <c r="AH145" s="23"/>
      <c r="AI145" s="23"/>
      <c r="AJ145" s="23">
        <v>79.805825696951302</v>
      </c>
      <c r="AK145" s="23">
        <v>518</v>
      </c>
      <c r="AL145" s="23"/>
      <c r="AM145" s="23">
        <v>49808.73328</v>
      </c>
      <c r="AN145" s="62">
        <v>1799.94</v>
      </c>
      <c r="AO145" s="23">
        <f t="shared" si="20"/>
        <v>24.138420112461247</v>
      </c>
      <c r="AP145" s="62">
        <v>959.87188325993395</v>
      </c>
      <c r="AQ145" s="62">
        <v>-70.400000000000006</v>
      </c>
      <c r="AR145" s="23">
        <f t="shared" si="15"/>
        <v>-1030.2718832599339</v>
      </c>
    </row>
    <row r="146" spans="1:44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74.331233122851529</v>
      </c>
      <c r="F146" s="23">
        <v>53</v>
      </c>
      <c r="G146" s="23">
        <v>62.9979124601156</v>
      </c>
      <c r="H146" s="23">
        <v>2.42</v>
      </c>
      <c r="I146" s="23">
        <v>6979.7</v>
      </c>
      <c r="J146" s="23">
        <v>27362.74</v>
      </c>
      <c r="K146" s="23">
        <f t="shared" si="17"/>
        <v>9389.9962462135481</v>
      </c>
      <c r="L146" s="23">
        <f t="shared" si="18"/>
        <v>36811.901068257561</v>
      </c>
      <c r="M146" s="23">
        <v>574.11952380952403</v>
      </c>
      <c r="N146" s="23">
        <v>105.29689572895182</v>
      </c>
      <c r="O146" s="23">
        <v>2904.9586272900001</v>
      </c>
      <c r="P146" s="23">
        <v>1314.0630130490699</v>
      </c>
      <c r="Q146" s="23">
        <v>2169.9888742040198</v>
      </c>
      <c r="R146" s="23">
        <v>515.87068654807501</v>
      </c>
      <c r="S146" s="23">
        <f t="shared" si="16"/>
        <v>1361.1244017767672</v>
      </c>
      <c r="T146" s="23">
        <v>939.91004649223305</v>
      </c>
      <c r="U146" s="23">
        <v>421.21435528453401</v>
      </c>
      <c r="V146" s="23">
        <v>475.060623145585</v>
      </c>
      <c r="W146" s="23">
        <f t="shared" si="8"/>
        <v>1748.7745189194857</v>
      </c>
      <c r="X146" s="23">
        <v>57.179766262472313</v>
      </c>
      <c r="Y146" s="23">
        <v>79.441168775316015</v>
      </c>
      <c r="Z146" s="23">
        <f t="shared" si="19"/>
        <v>71.977498750294359</v>
      </c>
      <c r="AA146" s="23">
        <f t="shared" si="9"/>
        <v>5080.3961211652504</v>
      </c>
      <c r="AB146" s="23">
        <f t="shared" si="10"/>
        <v>2298.1258912761655</v>
      </c>
      <c r="AC146" s="23">
        <f t="shared" si="11"/>
        <v>2731.5671554901387</v>
      </c>
      <c r="AD146" s="23">
        <f t="shared" si="12"/>
        <v>649.37449247142308</v>
      </c>
      <c r="AE146" s="23">
        <f t="shared" si="13"/>
        <v>1713.3740889770195</v>
      </c>
      <c r="AF146" s="23">
        <f t="shared" si="14"/>
        <v>598.00306373789908</v>
      </c>
      <c r="AG146" s="23">
        <v>4186.0047000000004</v>
      </c>
      <c r="AH146" s="23"/>
      <c r="AI146" s="23">
        <v>46.535459900402358</v>
      </c>
      <c r="AJ146" s="23">
        <v>60.1628929421585</v>
      </c>
      <c r="AK146" s="23">
        <v>430.4</v>
      </c>
      <c r="AL146" s="23"/>
      <c r="AM146" s="23">
        <v>50962.756589999997</v>
      </c>
      <c r="AN146" s="62">
        <v>1758.34</v>
      </c>
      <c r="AO146" s="23">
        <f t="shared" si="20"/>
        <v>23.655466566710789</v>
      </c>
      <c r="AP146" s="62">
        <v>-82.20401619738</v>
      </c>
      <c r="AQ146" s="62">
        <v>-265</v>
      </c>
      <c r="AR146" s="23">
        <f t="shared" si="15"/>
        <v>-182.79598380262001</v>
      </c>
    </row>
    <row r="147" spans="1:44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74.260739663514897</v>
      </c>
      <c r="F147" s="23">
        <v>52.8</v>
      </c>
      <c r="G147" s="23">
        <v>64.425120318851697</v>
      </c>
      <c r="H147" s="23">
        <v>2.65</v>
      </c>
      <c r="I147" s="23">
        <v>6868.88</v>
      </c>
      <c r="J147" s="23">
        <v>27505.86</v>
      </c>
      <c r="K147" s="23">
        <f t="shared" si="17"/>
        <v>9249.6789435760966</v>
      </c>
      <c r="L147" s="23">
        <f t="shared" si="18"/>
        <v>37039.571817669261</v>
      </c>
      <c r="M147" s="23">
        <v>573.58399999999995</v>
      </c>
      <c r="N147" s="23">
        <v>105.50169161309833</v>
      </c>
      <c r="O147" s="23">
        <v>2884.42385122</v>
      </c>
      <c r="P147" s="23">
        <v>1440.3947249241601</v>
      </c>
      <c r="Q147" s="23">
        <v>2004.5134512274201</v>
      </c>
      <c r="R147" s="23">
        <v>535.44342868190597</v>
      </c>
      <c r="S147" s="23">
        <f t="shared" si="16"/>
        <v>1222.9714342346599</v>
      </c>
      <c r="T147" s="23">
        <v>852.00846921027096</v>
      </c>
      <c r="U147" s="23">
        <v>370.96296502438901</v>
      </c>
      <c r="V147" s="23">
        <v>404.37895192894302</v>
      </c>
      <c r="W147" s="23">
        <f t="shared" si="8"/>
        <v>1633.5504862030311</v>
      </c>
      <c r="X147" s="23">
        <v>58.334525089546005</v>
      </c>
      <c r="Y147" s="23">
        <v>80.600116648337092</v>
      </c>
      <c r="Z147" s="23">
        <f t="shared" si="19"/>
        <v>72.375236557116736</v>
      </c>
      <c r="AA147" s="23">
        <f t="shared" si="9"/>
        <v>4944.6255828641533</v>
      </c>
      <c r="AB147" s="23">
        <f t="shared" si="10"/>
        <v>2469.1976538989425</v>
      </c>
      <c r="AC147" s="23">
        <f t="shared" si="11"/>
        <v>2486.9857942926146</v>
      </c>
      <c r="AD147" s="23">
        <f t="shared" si="12"/>
        <v>664.32091037544797</v>
      </c>
      <c r="AE147" s="23">
        <f t="shared" si="13"/>
        <v>1517.332089692319</v>
      </c>
      <c r="AF147" s="23">
        <f t="shared" si="14"/>
        <v>501.7101323727253</v>
      </c>
      <c r="AG147" s="23">
        <v>3879.5757400000002</v>
      </c>
      <c r="AH147" s="23"/>
      <c r="AI147" s="23">
        <v>45.356482754735509</v>
      </c>
      <c r="AJ147" s="23">
        <v>58.472379431250701</v>
      </c>
      <c r="AK147" s="23">
        <v>367</v>
      </c>
      <c r="AL147" s="23"/>
      <c r="AM147" s="23">
        <v>51281.729200000002</v>
      </c>
      <c r="AN147" s="62">
        <v>1836.62</v>
      </c>
      <c r="AO147" s="23">
        <f t="shared" si="20"/>
        <v>24.732045604743028</v>
      </c>
      <c r="AP147" s="62">
        <v>-161.50888705026901</v>
      </c>
      <c r="AQ147" s="62">
        <v>-169.1</v>
      </c>
      <c r="AR147" s="23">
        <f t="shared" si="15"/>
        <v>-7.5911129497309844</v>
      </c>
    </row>
    <row r="148" spans="1:44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74.733137391017522</v>
      </c>
      <c r="F148" s="23">
        <v>49.4</v>
      </c>
      <c r="G148" s="23">
        <v>61.365613987576999</v>
      </c>
      <c r="H148" s="23">
        <v>2.75</v>
      </c>
      <c r="I148" s="23">
        <v>6829.54</v>
      </c>
      <c r="J148" s="23">
        <v>27802.67</v>
      </c>
      <c r="K148" s="23">
        <f t="shared" si="17"/>
        <v>9138.5699014168113</v>
      </c>
      <c r="L148" s="23">
        <f t="shared" si="18"/>
        <v>37202.599771144778</v>
      </c>
      <c r="M148" s="23">
        <v>586.48272727272695</v>
      </c>
      <c r="N148" s="23">
        <v>107.94157437622766</v>
      </c>
      <c r="O148" s="23">
        <v>3641.3549839799998</v>
      </c>
      <c r="P148" s="23">
        <v>1746.9658113134701</v>
      </c>
      <c r="Q148" s="23">
        <v>2545.9652887704501</v>
      </c>
      <c r="R148" s="23">
        <v>648.63568879915204</v>
      </c>
      <c r="S148" s="23">
        <f t="shared" si="16"/>
        <v>1587.885021607075</v>
      </c>
      <c r="T148" s="23">
        <v>996.45548174759097</v>
      </c>
      <c r="U148" s="23">
        <v>591.42953985948395</v>
      </c>
      <c r="V148" s="23">
        <v>505.43452069593297</v>
      </c>
      <c r="W148" s="23">
        <f t="shared" si="8"/>
        <v>1954.535748910966</v>
      </c>
      <c r="X148" s="23">
        <v>59.902355738642854</v>
      </c>
      <c r="Y148" s="23">
        <v>83.439582173513188</v>
      </c>
      <c r="Z148" s="23">
        <f t="shared" si="19"/>
        <v>71.791293985719506</v>
      </c>
      <c r="AA148" s="23">
        <f t="shared" si="9"/>
        <v>6078.8176676513767</v>
      </c>
      <c r="AB148" s="23">
        <f t="shared" si="10"/>
        <v>2916.3557756151936</v>
      </c>
      <c r="AC148" s="23">
        <f t="shared" si="11"/>
        <v>3051.2680222632198</v>
      </c>
      <c r="AD148" s="23">
        <f t="shared" si="12"/>
        <v>777.37168847551231</v>
      </c>
      <c r="AE148" s="23">
        <f t="shared" si="13"/>
        <v>1903.0356819201913</v>
      </c>
      <c r="AF148" s="23">
        <f t="shared" si="14"/>
        <v>605.74910315931163</v>
      </c>
      <c r="AG148" s="23">
        <v>4344.5702700000002</v>
      </c>
      <c r="AH148" s="23"/>
      <c r="AI148" s="23">
        <v>51.617617433506041</v>
      </c>
      <c r="AJ148" s="23">
        <v>64.176175846265593</v>
      </c>
      <c r="AK148" s="23">
        <v>447.2</v>
      </c>
      <c r="AL148" s="23"/>
      <c r="AM148" s="23">
        <v>51859.102870000002</v>
      </c>
      <c r="AN148" s="62">
        <v>1929.73</v>
      </c>
      <c r="AO148" s="23">
        <f t="shared" si="20"/>
        <v>25.821610966274541</v>
      </c>
      <c r="AP148" s="62">
        <v>249.286045822896</v>
      </c>
      <c r="AQ148" s="62">
        <v>58.9</v>
      </c>
      <c r="AR148" s="23">
        <f t="shared" si="15"/>
        <v>-190.38604582289599</v>
      </c>
    </row>
    <row r="149" spans="1:44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75.403283004451453</v>
      </c>
      <c r="F149" s="23">
        <v>48.1</v>
      </c>
      <c r="G149" s="23">
        <v>59.192093581673099</v>
      </c>
      <c r="H149" s="23">
        <v>2.94</v>
      </c>
      <c r="I149" s="23">
        <v>6898.39</v>
      </c>
      <c r="J149" s="23">
        <v>28497.439999999999</v>
      </c>
      <c r="K149" s="23">
        <f t="shared" si="17"/>
        <v>9148.6600120484836</v>
      </c>
      <c r="L149" s="23">
        <f t="shared" si="18"/>
        <v>37793.367695034773</v>
      </c>
      <c r="M149" s="23">
        <v>580.45571428571395</v>
      </c>
      <c r="N149" s="23">
        <v>105.87688420905896</v>
      </c>
      <c r="O149" s="23">
        <v>3494.2262328699999</v>
      </c>
      <c r="P149" s="23">
        <v>1616.4142050810899</v>
      </c>
      <c r="Q149" s="23">
        <v>2391.33395135314</v>
      </c>
      <c r="R149" s="23">
        <v>533.63539147416498</v>
      </c>
      <c r="S149" s="23">
        <f t="shared" si="16"/>
        <v>1462.0056927943042</v>
      </c>
      <c r="T149" s="23">
        <v>936.46831129768304</v>
      </c>
      <c r="U149" s="23">
        <v>525.53738149662104</v>
      </c>
      <c r="V149" s="23">
        <v>570.96566081122205</v>
      </c>
      <c r="W149" s="23">
        <f t="shared" si="8"/>
        <v>1865.796569856519</v>
      </c>
      <c r="X149" s="23">
        <v>60.059222321391459</v>
      </c>
      <c r="Y149" s="23">
        <v>84.334162350944396</v>
      </c>
      <c r="Z149" s="23">
        <f t="shared" si="19"/>
        <v>71.215769087103411</v>
      </c>
      <c r="AA149" s="23">
        <f t="shared" si="9"/>
        <v>5817.9678287733204</v>
      </c>
      <c r="AB149" s="23">
        <f t="shared" si="10"/>
        <v>2691.3671915884388</v>
      </c>
      <c r="AC149" s="23">
        <f t="shared" si="11"/>
        <v>2835.5459812382437</v>
      </c>
      <c r="AD149" s="23">
        <f t="shared" si="12"/>
        <v>632.76301868454993</v>
      </c>
      <c r="AE149" s="23">
        <f t="shared" si="13"/>
        <v>1733.5865467073465</v>
      </c>
      <c r="AF149" s="23">
        <f t="shared" si="14"/>
        <v>677.02772505788482</v>
      </c>
      <c r="AG149" s="23">
        <v>4174.4368199999999</v>
      </c>
      <c r="AH149" s="23"/>
      <c r="AI149" s="23">
        <v>50.701438978281345</v>
      </c>
      <c r="AJ149" s="23">
        <v>63.141783070917903</v>
      </c>
      <c r="AK149" s="23">
        <v>408.7</v>
      </c>
      <c r="AL149" s="23"/>
      <c r="AM149" s="23">
        <v>52290.379979999998</v>
      </c>
      <c r="AN149" s="62">
        <v>1975.66</v>
      </c>
      <c r="AO149" s="23">
        <f t="shared" si="20"/>
        <v>26.201246434898152</v>
      </c>
      <c r="AP149" s="62">
        <v>664.463249914171</v>
      </c>
      <c r="AQ149" s="62">
        <v>1582</v>
      </c>
      <c r="AR149" s="23">
        <f t="shared" si="15"/>
        <v>917.536750085829</v>
      </c>
    </row>
    <row r="150" spans="1:44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75.607439386686096</v>
      </c>
      <c r="F150" s="23">
        <v>47.8</v>
      </c>
      <c r="G150" s="23">
        <v>59.024744946164802</v>
      </c>
      <c r="H150" s="23">
        <v>3.14</v>
      </c>
      <c r="I150" s="23">
        <v>7017.65</v>
      </c>
      <c r="J150" s="23">
        <v>28983.16</v>
      </c>
      <c r="K150" s="23">
        <f t="shared" si="17"/>
        <v>9281.6924590039143</v>
      </c>
      <c r="L150" s="23">
        <f t="shared" si="18"/>
        <v>38333.74101160701</v>
      </c>
      <c r="M150" s="23">
        <v>578.30904761904799</v>
      </c>
      <c r="N150" s="23">
        <v>104.45431206822589</v>
      </c>
      <c r="O150" s="23">
        <v>3282.7124846699999</v>
      </c>
      <c r="P150" s="23">
        <v>1588.01959875731</v>
      </c>
      <c r="Q150" s="23">
        <v>2562.7413083811398</v>
      </c>
      <c r="R150" s="23">
        <v>581.98865780038705</v>
      </c>
      <c r="S150" s="23">
        <f t="shared" si="16"/>
        <v>1683.4626950221159</v>
      </c>
      <c r="T150" s="23">
        <v>1049.4194800729199</v>
      </c>
      <c r="U150" s="23">
        <v>634.043214949196</v>
      </c>
      <c r="V150" s="23">
        <v>492.84843975769201</v>
      </c>
      <c r="W150" s="23">
        <f t="shared" si="8"/>
        <v>1928.6980934319438</v>
      </c>
      <c r="X150" s="23">
        <v>58.919551766911098</v>
      </c>
      <c r="Y150" s="23">
        <v>83.532385198486281</v>
      </c>
      <c r="Z150" s="23">
        <f t="shared" si="19"/>
        <v>70.53498068672269</v>
      </c>
      <c r="AA150" s="23">
        <f t="shared" si="9"/>
        <v>5571.5163918024809</v>
      </c>
      <c r="AB150" s="23">
        <f t="shared" si="10"/>
        <v>2695.2336722444875</v>
      </c>
      <c r="AC150" s="23">
        <f t="shared" si="11"/>
        <v>3067.9613688650902</v>
      </c>
      <c r="AD150" s="23">
        <f t="shared" si="12"/>
        <v>696.72218315984765</v>
      </c>
      <c r="AE150" s="23">
        <f t="shared" si="13"/>
        <v>2015.3413445838278</v>
      </c>
      <c r="AF150" s="23">
        <f t="shared" si="14"/>
        <v>590.00881943764136</v>
      </c>
      <c r="AG150" s="23">
        <v>4273.6347599999999</v>
      </c>
      <c r="AH150" s="23"/>
      <c r="AI150" s="23">
        <v>50.130371087386642</v>
      </c>
      <c r="AJ150" s="23">
        <v>64.696649746144402</v>
      </c>
      <c r="AK150" s="23">
        <v>456</v>
      </c>
      <c r="AL150" s="23"/>
      <c r="AM150" s="23">
        <v>52827.391530000001</v>
      </c>
      <c r="AN150" s="62">
        <v>1963.88</v>
      </c>
      <c r="AO150" s="23">
        <f t="shared" si="20"/>
        <v>25.974692648377466</v>
      </c>
      <c r="AP150" s="62">
        <v>-579.17910293741795</v>
      </c>
      <c r="AQ150" s="62">
        <v>577.5</v>
      </c>
      <c r="AR150" s="23">
        <f t="shared" si="15"/>
        <v>1156.6791029374181</v>
      </c>
    </row>
    <row r="151" spans="1:44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75.920540206077348</v>
      </c>
      <c r="F151" s="23">
        <v>48.3</v>
      </c>
      <c r="G151" s="23">
        <v>59.706582166977</v>
      </c>
      <c r="H151" s="23">
        <v>3.25</v>
      </c>
      <c r="I151" s="23">
        <v>6911.55</v>
      </c>
      <c r="J151" s="23">
        <v>29517.85</v>
      </c>
      <c r="K151" s="23">
        <f t="shared" si="17"/>
        <v>9103.6628312172361</v>
      </c>
      <c r="L151" s="23">
        <f t="shared" si="18"/>
        <v>38879.926196359083</v>
      </c>
      <c r="M151" s="23">
        <v>585.47333333333302</v>
      </c>
      <c r="N151" s="23">
        <v>103.76982526490461</v>
      </c>
      <c r="O151" s="23">
        <v>3480.3661181500001</v>
      </c>
      <c r="P151" s="23">
        <v>1867.30043998718</v>
      </c>
      <c r="Q151" s="23">
        <v>2414.4766285144701</v>
      </c>
      <c r="R151" s="23">
        <v>542.43237095044697</v>
      </c>
      <c r="S151" s="23">
        <f t="shared" si="16"/>
        <v>1515.000195194684</v>
      </c>
      <c r="T151" s="23">
        <v>990.58994933252302</v>
      </c>
      <c r="U151" s="23">
        <v>524.41024586216099</v>
      </c>
      <c r="V151" s="23">
        <v>535.64723105640701</v>
      </c>
      <c r="W151" s="23">
        <f t="shared" si="8"/>
        <v>1890.0663826523091</v>
      </c>
      <c r="X151" s="23">
        <v>61.076797874135572</v>
      </c>
      <c r="Y151" s="23">
        <v>85.314783297820725</v>
      </c>
      <c r="Z151" s="23">
        <f t="shared" si="19"/>
        <v>71.589934959954022</v>
      </c>
      <c r="AA151" s="23">
        <f t="shared" si="9"/>
        <v>5698.3441164060177</v>
      </c>
      <c r="AB151" s="23">
        <f t="shared" si="10"/>
        <v>3057.2991790356004</v>
      </c>
      <c r="AC151" s="23">
        <f t="shared" si="11"/>
        <v>2830.0800109705551</v>
      </c>
      <c r="AD151" s="23">
        <f t="shared" si="12"/>
        <v>635.80114721372422</v>
      </c>
      <c r="AE151" s="23">
        <f t="shared" si="13"/>
        <v>1775.7768778548641</v>
      </c>
      <c r="AF151" s="23">
        <f t="shared" si="14"/>
        <v>627.84808253751908</v>
      </c>
      <c r="AG151" s="23">
        <v>4143.1645699999999</v>
      </c>
      <c r="AH151" s="23"/>
      <c r="AI151" s="23">
        <v>48.68873474244127</v>
      </c>
      <c r="AJ151" s="23">
        <v>61.893495992753202</v>
      </c>
      <c r="AK151" s="23">
        <v>407.2</v>
      </c>
      <c r="AL151" s="23"/>
      <c r="AM151" s="23">
        <v>52913.22739</v>
      </c>
      <c r="AN151" s="62">
        <v>2037.79</v>
      </c>
      <c r="AO151" s="23">
        <f t="shared" si="20"/>
        <v>26.84108930822488</v>
      </c>
      <c r="AP151" s="62">
        <v>-276.50579780116101</v>
      </c>
      <c r="AQ151" s="62">
        <v>-548.20000000000005</v>
      </c>
      <c r="AR151" s="23">
        <f t="shared" si="15"/>
        <v>-271.69420219883904</v>
      </c>
    </row>
    <row r="152" spans="1:44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76.386529437276621</v>
      </c>
      <c r="F152" s="23">
        <v>48.8</v>
      </c>
      <c r="G152" s="23">
        <v>61.664083125817399</v>
      </c>
      <c r="H152" s="23">
        <v>3.4</v>
      </c>
      <c r="I152" s="23">
        <v>6868.98</v>
      </c>
      <c r="J152" s="23">
        <v>29898.82</v>
      </c>
      <c r="K152" s="23">
        <f t="shared" si="17"/>
        <v>8992.3970241904171</v>
      </c>
      <c r="L152" s="23">
        <f t="shared" si="18"/>
        <v>39141.482431861048</v>
      </c>
      <c r="M152" s="23">
        <v>575.76619047618999</v>
      </c>
      <c r="N152" s="23">
        <v>101.02344015972631</v>
      </c>
      <c r="O152" s="23">
        <v>3438.8186426900002</v>
      </c>
      <c r="P152" s="23">
        <v>1837.3890899683399</v>
      </c>
      <c r="Q152" s="23">
        <v>2749.3502635744399</v>
      </c>
      <c r="R152" s="23">
        <v>645.95871883046402</v>
      </c>
      <c r="S152" s="23">
        <f t="shared" si="16"/>
        <v>1610.89883449276</v>
      </c>
      <c r="T152" s="23">
        <v>1075.04535409752</v>
      </c>
      <c r="U152" s="23">
        <v>535.85348039524001</v>
      </c>
      <c r="V152" s="23">
        <v>678.21475403882505</v>
      </c>
      <c r="W152" s="23">
        <f t="shared" si="8"/>
        <v>2213.4967831792001</v>
      </c>
      <c r="X152" s="23">
        <v>61.953591783493117</v>
      </c>
      <c r="Y152" s="23">
        <v>86.889814527538107</v>
      </c>
      <c r="Z152" s="23">
        <f t="shared" si="19"/>
        <v>71.301328148028304</v>
      </c>
      <c r="AA152" s="23">
        <f t="shared" si="9"/>
        <v>5550.6364420444097</v>
      </c>
      <c r="AB152" s="23">
        <f t="shared" si="10"/>
        <v>2965.7507128713282</v>
      </c>
      <c r="AC152" s="23">
        <f t="shared" si="11"/>
        <v>3164.1801499105336</v>
      </c>
      <c r="AD152" s="23">
        <f t="shared" si="12"/>
        <v>743.42283079190997</v>
      </c>
      <c r="AE152" s="23">
        <f t="shared" si="13"/>
        <v>1853.9558902870206</v>
      </c>
      <c r="AF152" s="23">
        <f t="shared" si="14"/>
        <v>780.54574949504297</v>
      </c>
      <c r="AG152" s="23">
        <v>4279.4038680000003</v>
      </c>
      <c r="AH152" s="23"/>
      <c r="AI152" s="23">
        <v>51.135601008790978</v>
      </c>
      <c r="AJ152" s="23">
        <v>67.6660867786523</v>
      </c>
      <c r="AK152" s="23">
        <v>417.8</v>
      </c>
      <c r="AL152" s="23"/>
      <c r="AM152" s="23">
        <v>52881.506690000002</v>
      </c>
      <c r="AN152" s="62">
        <v>2106.77</v>
      </c>
      <c r="AO152" s="23">
        <f t="shared" si="20"/>
        <v>27.580386430960122</v>
      </c>
      <c r="AP152" s="62">
        <v>-576.17721924818602</v>
      </c>
      <c r="AQ152" s="62">
        <v>-434.3</v>
      </c>
      <c r="AR152" s="23">
        <f t="shared" si="15"/>
        <v>141.87721924818601</v>
      </c>
    </row>
    <row r="153" spans="1:44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76.60991130842126</v>
      </c>
      <c r="F153" s="23">
        <v>50.8</v>
      </c>
      <c r="G153" s="23">
        <v>62.500987394172299</v>
      </c>
      <c r="H153" s="23">
        <v>3.65</v>
      </c>
      <c r="I153" s="23">
        <v>6768.78</v>
      </c>
      <c r="J153" s="23">
        <v>29832.09</v>
      </c>
      <c r="K153" s="23">
        <f t="shared" si="17"/>
        <v>8835.3842008115589</v>
      </c>
      <c r="L153" s="23">
        <f t="shared" si="18"/>
        <v>38940.248709987398</v>
      </c>
      <c r="M153" s="23">
        <v>546.60954545454501</v>
      </c>
      <c r="N153" s="23">
        <v>96.919038726496282</v>
      </c>
      <c r="O153" s="23">
        <v>3350.9439038099999</v>
      </c>
      <c r="P153" s="23">
        <v>1701.8488526501701</v>
      </c>
      <c r="Q153" s="23">
        <v>2654.6254283078601</v>
      </c>
      <c r="R153" s="23">
        <v>700.18490697011998</v>
      </c>
      <c r="S153" s="23">
        <f t="shared" si="16"/>
        <v>1590.2731478167802</v>
      </c>
      <c r="T153" s="23">
        <v>1108.4469643407101</v>
      </c>
      <c r="U153" s="23">
        <v>481.82618347607001</v>
      </c>
      <c r="V153" s="23">
        <v>556.63396542297698</v>
      </c>
      <c r="W153" s="23">
        <f t="shared" si="8"/>
        <v>2172.79924483179</v>
      </c>
      <c r="X153" s="23">
        <v>63.427815123675131</v>
      </c>
      <c r="Y153" s="23">
        <v>89.356392292616917</v>
      </c>
      <c r="Z153" s="23">
        <f t="shared" si="19"/>
        <v>70.982963273592077</v>
      </c>
      <c r="AA153" s="23">
        <f t="shared" si="9"/>
        <v>5283.082662198186</v>
      </c>
      <c r="AB153" s="23">
        <f t="shared" si="10"/>
        <v>2683.1270308330959</v>
      </c>
      <c r="AC153" s="23">
        <f t="shared" si="11"/>
        <v>2970.8287904179397</v>
      </c>
      <c r="AD153" s="23">
        <f t="shared" si="12"/>
        <v>783.5868134393927</v>
      </c>
      <c r="AE153" s="23">
        <f t="shared" si="13"/>
        <v>1779.6971285602997</v>
      </c>
      <c r="AF153" s="23">
        <f t="shared" si="14"/>
        <v>622.9369283398978</v>
      </c>
      <c r="AG153" s="23">
        <v>4282.6940000000004</v>
      </c>
      <c r="AH153" s="23"/>
      <c r="AI153" s="23">
        <v>50.088532214432902</v>
      </c>
      <c r="AJ153" s="23">
        <v>63.064277949197503</v>
      </c>
      <c r="AK153" s="23">
        <v>469.5</v>
      </c>
      <c r="AL153" s="23"/>
      <c r="AM153" s="23">
        <v>53498.818899999998</v>
      </c>
      <c r="AN153" s="62">
        <v>2133.7199999999998</v>
      </c>
      <c r="AO153" s="23">
        <f t="shared" si="20"/>
        <v>27.851748730133995</v>
      </c>
      <c r="AP153" s="62">
        <v>344.17708881366002</v>
      </c>
      <c r="AQ153" s="62">
        <v>2.6</v>
      </c>
      <c r="AR153" s="23">
        <f t="shared" si="15"/>
        <v>-341.57708881366</v>
      </c>
    </row>
    <row r="154" spans="1:44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77.368860370629918</v>
      </c>
      <c r="F154" s="23">
        <v>49.7</v>
      </c>
      <c r="G154" s="23">
        <v>62.998484149894203</v>
      </c>
      <c r="H154" s="23">
        <v>3.93</v>
      </c>
      <c r="I154" s="23">
        <v>6839.14</v>
      </c>
      <c r="J154" s="23">
        <v>29916.57</v>
      </c>
      <c r="K154" s="23">
        <f t="shared" si="17"/>
        <v>8839.6545680492072</v>
      </c>
      <c r="L154" s="23">
        <f t="shared" si="18"/>
        <v>38667.455946341775</v>
      </c>
      <c r="M154" s="23">
        <v>536.70047619047602</v>
      </c>
      <c r="N154" s="23">
        <v>94.889598515053066</v>
      </c>
      <c r="O154" s="23">
        <v>3485.5391622299999</v>
      </c>
      <c r="P154" s="23">
        <v>1997.07987509754</v>
      </c>
      <c r="Q154" s="23">
        <v>2770.9851136572302</v>
      </c>
      <c r="R154" s="23">
        <v>687.31932888333404</v>
      </c>
      <c r="S154" s="23">
        <f t="shared" si="16"/>
        <v>1709.92617441009</v>
      </c>
      <c r="T154" s="23">
        <v>1050.31935322615</v>
      </c>
      <c r="U154" s="23">
        <v>659.60682118394004</v>
      </c>
      <c r="V154" s="23">
        <v>567.86434994595299</v>
      </c>
      <c r="W154" s="23">
        <f t="shared" ref="W154:W185" si="21">Q154-U154</f>
        <v>2111.37829247329</v>
      </c>
      <c r="X154" s="23">
        <v>63.898622694564487</v>
      </c>
      <c r="Y154" s="23">
        <v>92.714693632223742</v>
      </c>
      <c r="Z154" s="23">
        <f t="shared" si="19"/>
        <v>68.919628800192683</v>
      </c>
      <c r="AA154" s="23">
        <f t="shared" ref="AA154:AA185" si="22">O154/$X154*100</f>
        <v>5454.795448238192</v>
      </c>
      <c r="AB154" s="23">
        <f t="shared" ref="AB154:AB185" si="23">P154/$X154*100</f>
        <v>3125.3879831551062</v>
      </c>
      <c r="AC154" s="23">
        <f t="shared" ref="AC154:AC185" si="24">Q154/$Y154*100</f>
        <v>2988.7227203155549</v>
      </c>
      <c r="AD154" s="23">
        <f t="shared" ref="AD154:AD185" si="25">R154/$Y154*100</f>
        <v>741.3272933951115</v>
      </c>
      <c r="AE154" s="23">
        <f t="shared" ref="AE154:AE185" si="26">S154/$Y154*100</f>
        <v>1844.2882216630562</v>
      </c>
      <c r="AF154" s="23">
        <f t="shared" ref="AF154:AF185" si="27">V154/$Y154*100</f>
        <v>612.48581826579766</v>
      </c>
      <c r="AG154" s="23">
        <v>4073.96842416667</v>
      </c>
      <c r="AH154" s="23"/>
      <c r="AI154" s="23">
        <v>52.940255780784817</v>
      </c>
      <c r="AJ154" s="23">
        <v>66.4895804272399</v>
      </c>
      <c r="AK154" s="23">
        <v>431.9</v>
      </c>
      <c r="AL154" s="23"/>
      <c r="AM154" s="23">
        <v>53927.398139999998</v>
      </c>
      <c r="AN154" s="62">
        <v>2119.4</v>
      </c>
      <c r="AO154" s="23">
        <f t="shared" si="20"/>
        <v>27.393449895050384</v>
      </c>
      <c r="AP154" s="62">
        <v>-84.587661956190303</v>
      </c>
      <c r="AQ154" s="62">
        <v>-531.9</v>
      </c>
      <c r="AR154" s="23">
        <f t="shared" ref="AR154:AR185" si="28">AQ154-AP154</f>
        <v>-447.31233804380969</v>
      </c>
    </row>
    <row r="155" spans="1:44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77.746046153054465</v>
      </c>
      <c r="F155" s="23">
        <v>49.6</v>
      </c>
      <c r="G155" s="23">
        <v>62.3713756034102</v>
      </c>
      <c r="H155" s="23">
        <v>4.18</v>
      </c>
      <c r="I155" s="23">
        <v>6856.77</v>
      </c>
      <c r="J155" s="23">
        <v>30723.5</v>
      </c>
      <c r="K155" s="23">
        <f t="shared" si="17"/>
        <v>8819.4452827883306</v>
      </c>
      <c r="L155" s="23">
        <f t="shared" si="18"/>
        <v>39517.765237239582</v>
      </c>
      <c r="M155" s="23">
        <v>535.49699999999996</v>
      </c>
      <c r="N155" s="23">
        <v>93.446661028962168</v>
      </c>
      <c r="O155" s="23">
        <v>3489.4876550501699</v>
      </c>
      <c r="P155" s="23">
        <v>1793.97079971981</v>
      </c>
      <c r="Q155" s="23">
        <v>3012.6349030108599</v>
      </c>
      <c r="R155" s="23">
        <v>730.53542647252095</v>
      </c>
      <c r="S155" s="23">
        <f t="shared" si="16"/>
        <v>1721.1350211461872</v>
      </c>
      <c r="T155" s="23">
        <v>1115.3703501078801</v>
      </c>
      <c r="U155" s="23">
        <v>605.76467103830703</v>
      </c>
      <c r="V155" s="23">
        <v>767.652451185009</v>
      </c>
      <c r="W155" s="23">
        <f t="shared" si="21"/>
        <v>2406.870231972553</v>
      </c>
      <c r="X155" s="23">
        <v>66.115793115510968</v>
      </c>
      <c r="Y155" s="23">
        <v>94.837472321595911</v>
      </c>
      <c r="Z155" s="23">
        <f t="shared" si="19"/>
        <v>69.714841082342318</v>
      </c>
      <c r="AA155" s="23">
        <f t="shared" si="22"/>
        <v>5277.8428430158629</v>
      </c>
      <c r="AB155" s="23">
        <f t="shared" si="23"/>
        <v>2713.3771148832197</v>
      </c>
      <c r="AC155" s="23">
        <f t="shared" si="24"/>
        <v>3176.629268223166</v>
      </c>
      <c r="AD155" s="23">
        <f t="shared" si="25"/>
        <v>770.30250658227123</v>
      </c>
      <c r="AE155" s="23">
        <f t="shared" si="26"/>
        <v>1814.8259111227483</v>
      </c>
      <c r="AF155" s="23">
        <f t="shared" si="27"/>
        <v>809.44001605386848</v>
      </c>
      <c r="AG155" s="23">
        <v>4276.6512524669997</v>
      </c>
      <c r="AH155" s="23"/>
      <c r="AI155" s="23">
        <v>52.551827663359944</v>
      </c>
      <c r="AJ155" s="23">
        <v>68.101077057439198</v>
      </c>
      <c r="AK155" s="23">
        <v>456.1</v>
      </c>
      <c r="AL155" s="23"/>
      <c r="AM155" s="23">
        <v>54759.430330000003</v>
      </c>
      <c r="AN155" s="62">
        <v>2126.4499999999998</v>
      </c>
      <c r="AO155" s="23">
        <f t="shared" si="20"/>
        <v>27.351230129616777</v>
      </c>
      <c r="AP155" s="62">
        <v>644.17264672799502</v>
      </c>
      <c r="AQ155" s="62">
        <v>-595.9</v>
      </c>
      <c r="AR155" s="23">
        <f t="shared" si="28"/>
        <v>-1240.0726467279951</v>
      </c>
    </row>
    <row r="156" spans="1:44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77.560199760257902</v>
      </c>
      <c r="F156" s="23">
        <v>51.9</v>
      </c>
      <c r="G156" s="23">
        <v>59.291869433526003</v>
      </c>
      <c r="H156" s="23">
        <v>4.42</v>
      </c>
      <c r="I156" s="23">
        <v>6938.54</v>
      </c>
      <c r="J156" s="23">
        <v>31517.69</v>
      </c>
      <c r="K156" s="23">
        <f t="shared" si="17"/>
        <v>8946.0058399118898</v>
      </c>
      <c r="L156" s="23">
        <f t="shared" si="18"/>
        <v>40636.421898631786</v>
      </c>
      <c r="M156" s="23">
        <v>529.88142857142896</v>
      </c>
      <c r="N156" s="23">
        <v>91.578078839571447</v>
      </c>
      <c r="O156" s="23">
        <v>4090.8170184979299</v>
      </c>
      <c r="P156" s="23">
        <v>2392.11377275212</v>
      </c>
      <c r="Q156" s="23">
        <v>2834.2926552415902</v>
      </c>
      <c r="R156" s="23">
        <v>707.31284990095605</v>
      </c>
      <c r="S156" s="23">
        <f t="shared" si="16"/>
        <v>1623.1636090130633</v>
      </c>
      <c r="T156" s="23">
        <v>1085.2773414855701</v>
      </c>
      <c r="U156" s="23">
        <v>537.88626752749303</v>
      </c>
      <c r="V156" s="23">
        <v>698.40898830579999</v>
      </c>
      <c r="W156" s="23">
        <f t="shared" si="21"/>
        <v>2296.406387714097</v>
      </c>
      <c r="X156" s="23">
        <v>67.148100320640367</v>
      </c>
      <c r="Y156" s="23">
        <v>90.486709335471403</v>
      </c>
      <c r="Z156" s="23">
        <f t="shared" si="19"/>
        <v>74.207693940659041</v>
      </c>
      <c r="AA156" s="23">
        <f t="shared" si="22"/>
        <v>6092.2304562061772</v>
      </c>
      <c r="AB156" s="23">
        <f t="shared" si="23"/>
        <v>3562.4444494028644</v>
      </c>
      <c r="AC156" s="23">
        <f t="shared" si="24"/>
        <v>3132.2750888571968</v>
      </c>
      <c r="AD156" s="23">
        <f t="shared" si="25"/>
        <v>781.6759556131683</v>
      </c>
      <c r="AE156" s="23">
        <f t="shared" si="26"/>
        <v>1793.8143854865239</v>
      </c>
      <c r="AF156" s="23">
        <f t="shared" si="27"/>
        <v>771.83598943410686</v>
      </c>
      <c r="AG156" s="23">
        <v>4251.6810500000001</v>
      </c>
      <c r="AH156" s="23"/>
      <c r="AI156" s="23">
        <v>50.884975072505554</v>
      </c>
      <c r="AJ156" s="23">
        <v>63.274288215698803</v>
      </c>
      <c r="AK156" s="23">
        <v>479.1</v>
      </c>
      <c r="AL156" s="23"/>
      <c r="AM156" s="23">
        <v>55930.402370000003</v>
      </c>
      <c r="AN156" s="62">
        <v>2041.67</v>
      </c>
      <c r="AO156" s="23">
        <f t="shared" si="20"/>
        <v>26.323681557176165</v>
      </c>
      <c r="AP156" s="62">
        <v>-370.605311517465</v>
      </c>
      <c r="AQ156" s="62">
        <v>1138.5999999999999</v>
      </c>
      <c r="AR156" s="23">
        <f t="shared" si="28"/>
        <v>1509.2053115174649</v>
      </c>
    </row>
    <row r="157" spans="1:44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77.299282410765187</v>
      </c>
      <c r="F157" s="23">
        <v>54.5</v>
      </c>
      <c r="G157" s="23">
        <v>58.836969465331698</v>
      </c>
      <c r="H157" s="23">
        <v>4.5</v>
      </c>
      <c r="I157" s="23">
        <v>7578.92</v>
      </c>
      <c r="J157" s="23">
        <v>32520.18</v>
      </c>
      <c r="K157" s="23">
        <f t="shared" si="17"/>
        <v>9804.6447051421928</v>
      </c>
      <c r="L157" s="23">
        <f t="shared" si="18"/>
        <v>42070.481103807804</v>
      </c>
      <c r="M157" s="23">
        <v>514.330952380952</v>
      </c>
      <c r="N157" s="23">
        <v>89.301999469723469</v>
      </c>
      <c r="O157" s="23">
        <v>4430.3438044418899</v>
      </c>
      <c r="P157" s="23">
        <v>2702.3969560232299</v>
      </c>
      <c r="Q157" s="23">
        <v>2562.6649409301699</v>
      </c>
      <c r="R157" s="23">
        <v>642.27585468893403</v>
      </c>
      <c r="S157" s="23">
        <f t="shared" si="16"/>
        <v>1524.8505702834871</v>
      </c>
      <c r="T157" s="23">
        <v>1029.96611225678</v>
      </c>
      <c r="U157" s="23">
        <v>494.88445802670702</v>
      </c>
      <c r="V157" s="23">
        <v>589.37736230141104</v>
      </c>
      <c r="W157" s="23">
        <f t="shared" si="21"/>
        <v>2067.7804829034631</v>
      </c>
      <c r="X157" s="23">
        <v>69.739233752592241</v>
      </c>
      <c r="Y157" s="23">
        <v>92.315462351771373</v>
      </c>
      <c r="Z157" s="23">
        <f t="shared" si="19"/>
        <v>75.544477572834325</v>
      </c>
      <c r="AA157" s="23">
        <f t="shared" si="22"/>
        <v>6352.7279639449898</v>
      </c>
      <c r="AB157" s="23">
        <f t="shared" si="23"/>
        <v>3875.002363246901</v>
      </c>
      <c r="AC157" s="23">
        <f t="shared" si="24"/>
        <v>2775.9866826697389</v>
      </c>
      <c r="AD157" s="23">
        <f t="shared" si="25"/>
        <v>695.74027830951968</v>
      </c>
      <c r="AE157" s="23">
        <f t="shared" si="26"/>
        <v>1651.782411567186</v>
      </c>
      <c r="AF157" s="23">
        <f t="shared" si="27"/>
        <v>638.43840163586844</v>
      </c>
      <c r="AG157" s="23">
        <v>4455.2373500000003</v>
      </c>
      <c r="AH157" s="23"/>
      <c r="AI157" s="23">
        <v>64.438006677315201</v>
      </c>
      <c r="AJ157" s="23">
        <v>86.057530236472999</v>
      </c>
      <c r="AK157" s="23">
        <v>549.6</v>
      </c>
      <c r="AL157" s="23"/>
      <c r="AM157" s="23">
        <v>57052.211479999998</v>
      </c>
      <c r="AN157" s="62">
        <v>1982.73</v>
      </c>
      <c r="AO157" s="23">
        <f t="shared" si="20"/>
        <v>25.650044064624751</v>
      </c>
      <c r="AP157" s="62">
        <v>1089.67353788234</v>
      </c>
      <c r="AQ157" s="62">
        <v>900.5</v>
      </c>
      <c r="AR157" s="23">
        <f t="shared" si="28"/>
        <v>-189.17353788234004</v>
      </c>
    </row>
    <row r="158" spans="1:44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77.362451874326595</v>
      </c>
      <c r="F158" s="23">
        <v>58.5</v>
      </c>
      <c r="G158" s="23">
        <v>56.028838324817002</v>
      </c>
      <c r="H158" s="23">
        <v>4.5</v>
      </c>
      <c r="I158" s="23">
        <v>7577.61</v>
      </c>
      <c r="J158" s="23">
        <v>33036.28</v>
      </c>
      <c r="K158" s="23">
        <f t="shared" si="17"/>
        <v>9794.9455018691006</v>
      </c>
      <c r="L158" s="23">
        <f t="shared" si="18"/>
        <v>42703.248410051201</v>
      </c>
      <c r="M158" s="23">
        <v>524.47681818181798</v>
      </c>
      <c r="N158" s="23">
        <v>92.437416032783332</v>
      </c>
      <c r="O158" s="23">
        <v>4073.2706562404201</v>
      </c>
      <c r="P158" s="23">
        <v>2276.5332951170799</v>
      </c>
      <c r="Q158" s="23">
        <v>2982.2937050321498</v>
      </c>
      <c r="R158" s="23">
        <v>667.65234863855198</v>
      </c>
      <c r="S158" s="23">
        <f t="shared" si="16"/>
        <v>1917.190763020132</v>
      </c>
      <c r="T158" s="23">
        <v>1217.74719949215</v>
      </c>
      <c r="U158" s="23">
        <v>699.44356352798195</v>
      </c>
      <c r="V158" s="23">
        <v>619.35275989283002</v>
      </c>
      <c r="W158" s="23">
        <f t="shared" si="21"/>
        <v>2282.8501415041678</v>
      </c>
      <c r="X158" s="23">
        <v>71.128218249672443</v>
      </c>
      <c r="Y158" s="23">
        <v>91.066162448267235</v>
      </c>
      <c r="Z158" s="23">
        <f t="shared" si="19"/>
        <v>78.106089394157664</v>
      </c>
      <c r="AA158" s="23">
        <f t="shared" si="22"/>
        <v>5726.6592028813793</v>
      </c>
      <c r="AB158" s="23">
        <f t="shared" si="23"/>
        <v>3200.6049794837418</v>
      </c>
      <c r="AC158" s="23">
        <f t="shared" si="24"/>
        <v>3274.8648069213723</v>
      </c>
      <c r="AD158" s="23">
        <f t="shared" si="25"/>
        <v>733.15085503666762</v>
      </c>
      <c r="AE158" s="23">
        <f t="shared" si="26"/>
        <v>2105.2723772227114</v>
      </c>
      <c r="AF158" s="23">
        <f t="shared" si="27"/>
        <v>680.11294562310263</v>
      </c>
      <c r="AG158" s="23">
        <v>4441.8784724999996</v>
      </c>
      <c r="AH158" s="23"/>
      <c r="AI158" s="23">
        <v>48.807712174621756</v>
      </c>
      <c r="AJ158" s="23">
        <v>62.933181463986799</v>
      </c>
      <c r="AK158" s="23">
        <v>415.1</v>
      </c>
      <c r="AL158" s="23"/>
      <c r="AM158" s="23">
        <v>57543.612009999997</v>
      </c>
      <c r="AN158" s="62">
        <v>2058.38</v>
      </c>
      <c r="AO158" s="23">
        <f t="shared" si="20"/>
        <v>26.606964362295393</v>
      </c>
      <c r="AP158" s="62">
        <v>621.10967459628102</v>
      </c>
      <c r="AQ158" s="62">
        <v>-1156.8</v>
      </c>
      <c r="AR158" s="23">
        <f t="shared" si="28"/>
        <v>-1777.9096745962811</v>
      </c>
    </row>
    <row r="159" spans="1:44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77.292873914461865</v>
      </c>
      <c r="F159" s="23">
        <v>57.5</v>
      </c>
      <c r="G159" s="23">
        <v>62.373348488772699</v>
      </c>
      <c r="H159" s="23">
        <v>4.66</v>
      </c>
      <c r="I159" s="23">
        <v>7548.37</v>
      </c>
      <c r="J159" s="23">
        <v>33183.51</v>
      </c>
      <c r="K159" s="23">
        <f t="shared" si="17"/>
        <v>9765.9326374040593</v>
      </c>
      <c r="L159" s="23">
        <f t="shared" si="18"/>
        <v>42932.172552832468</v>
      </c>
      <c r="M159" s="23">
        <v>525.70450000000005</v>
      </c>
      <c r="N159" s="23">
        <v>92.413521729486291</v>
      </c>
      <c r="O159" s="23">
        <v>4290.6308909488798</v>
      </c>
      <c r="P159" s="23">
        <v>2673.5676389673699</v>
      </c>
      <c r="Q159" s="23">
        <v>2472.32852262503</v>
      </c>
      <c r="R159" s="23">
        <v>612.11270285033197</v>
      </c>
      <c r="S159" s="23">
        <f t="shared" si="16"/>
        <v>1616.466875398075</v>
      </c>
      <c r="T159" s="23">
        <v>1042.86701378052</v>
      </c>
      <c r="U159" s="23">
        <v>573.59986161755501</v>
      </c>
      <c r="V159" s="23">
        <v>428.04416765636199</v>
      </c>
      <c r="W159" s="23">
        <f t="shared" si="21"/>
        <v>1898.728661007475</v>
      </c>
      <c r="X159" s="23">
        <v>73.165138528003638</v>
      </c>
      <c r="Y159" s="23">
        <v>90.643524447338947</v>
      </c>
      <c r="Z159" s="23">
        <f t="shared" si="19"/>
        <v>80.717446694728082</v>
      </c>
      <c r="AA159" s="23">
        <f t="shared" si="22"/>
        <v>5864.3104862114897</v>
      </c>
      <c r="AB159" s="23">
        <f t="shared" si="23"/>
        <v>3654.1550972996156</v>
      </c>
      <c r="AC159" s="23">
        <f t="shared" si="24"/>
        <v>2727.5291177158228</v>
      </c>
      <c r="AD159" s="23">
        <f t="shared" si="25"/>
        <v>675.29667075771124</v>
      </c>
      <c r="AE159" s="23">
        <f t="shared" si="26"/>
        <v>1783.3230616900732</v>
      </c>
      <c r="AF159" s="23">
        <f t="shared" si="27"/>
        <v>472.2280717416744</v>
      </c>
      <c r="AG159" s="23">
        <v>4058.4826600000001</v>
      </c>
      <c r="AH159" s="23"/>
      <c r="AI159" s="23">
        <v>47.78069585935858</v>
      </c>
      <c r="AJ159" s="23">
        <v>62.259192744607901</v>
      </c>
      <c r="AK159" s="23">
        <v>388.3</v>
      </c>
      <c r="AL159" s="23"/>
      <c r="AM159" s="23">
        <v>58061.872340000002</v>
      </c>
      <c r="AN159" s="62">
        <v>2127.37</v>
      </c>
      <c r="AO159" s="23">
        <f t="shared" si="20"/>
        <v>27.523494628422128</v>
      </c>
      <c r="AP159" s="62">
        <v>-855.18448502796298</v>
      </c>
      <c r="AQ159" s="62">
        <v>316.10000000000002</v>
      </c>
      <c r="AR159" s="23">
        <f t="shared" si="28"/>
        <v>1171.284485027963</v>
      </c>
    </row>
    <row r="160" spans="1:44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77.746046153054479</v>
      </c>
      <c r="F160" s="23">
        <v>59.3</v>
      </c>
      <c r="G160" s="23">
        <v>59.8351832030257</v>
      </c>
      <c r="H160" s="23">
        <v>4.75</v>
      </c>
      <c r="I160" s="23">
        <v>7539.58</v>
      </c>
      <c r="J160" s="23">
        <v>33586.74</v>
      </c>
      <c r="K160" s="23">
        <f t="shared" si="17"/>
        <v>9697.7021637309153</v>
      </c>
      <c r="L160" s="23">
        <f t="shared" si="18"/>
        <v>43200.576314684324</v>
      </c>
      <c r="M160" s="23">
        <v>528.77086956521703</v>
      </c>
      <c r="N160" s="23">
        <v>92.746839591726314</v>
      </c>
      <c r="O160" s="23">
        <v>5644.0394511086997</v>
      </c>
      <c r="P160" s="23">
        <v>3498.1546884067102</v>
      </c>
      <c r="Q160" s="23">
        <v>3029.8715542271798</v>
      </c>
      <c r="R160" s="23">
        <v>754.98100948649198</v>
      </c>
      <c r="S160" s="23">
        <f t="shared" si="16"/>
        <v>1833.2547537831069</v>
      </c>
      <c r="T160" s="23">
        <v>1196.8274354648299</v>
      </c>
      <c r="U160" s="23">
        <v>636.427318318277</v>
      </c>
      <c r="V160" s="23">
        <v>658.59981659264599</v>
      </c>
      <c r="W160" s="23">
        <f t="shared" si="21"/>
        <v>2393.4442359089026</v>
      </c>
      <c r="X160" s="23">
        <v>74.60671148057493</v>
      </c>
      <c r="Y160" s="23">
        <v>90.113437351295858</v>
      </c>
      <c r="Z160" s="23">
        <f t="shared" si="19"/>
        <v>82.791993817448216</v>
      </c>
      <c r="AA160" s="23">
        <f t="shared" si="22"/>
        <v>7565.0559300931218</v>
      </c>
      <c r="AB160" s="23">
        <f t="shared" si="23"/>
        <v>4688.7935669400358</v>
      </c>
      <c r="AC160" s="23">
        <f t="shared" si="24"/>
        <v>3362.2860732918311</v>
      </c>
      <c r="AD160" s="23">
        <f t="shared" si="25"/>
        <v>837.81179774920122</v>
      </c>
      <c r="AE160" s="23">
        <f t="shared" si="26"/>
        <v>2034.3855563254067</v>
      </c>
      <c r="AF160" s="23">
        <f t="shared" si="27"/>
        <v>730.85639162245889</v>
      </c>
      <c r="AG160" s="23">
        <v>4572.8114299999997</v>
      </c>
      <c r="AH160" s="23"/>
      <c r="AI160" s="23">
        <v>55.641266260589234</v>
      </c>
      <c r="AJ160" s="23">
        <v>70.205564824662801</v>
      </c>
      <c r="AK160" s="23">
        <v>441</v>
      </c>
      <c r="AL160" s="23"/>
      <c r="AM160" s="23">
        <v>58946.116379999999</v>
      </c>
      <c r="AN160" s="62">
        <v>2159.25</v>
      </c>
      <c r="AO160" s="23">
        <f t="shared" si="20"/>
        <v>27.773116535716813</v>
      </c>
      <c r="AP160" s="62">
        <v>352.58408356767501</v>
      </c>
      <c r="AQ160" s="62">
        <v>-230.4</v>
      </c>
      <c r="AR160" s="23">
        <f t="shared" si="28"/>
        <v>-582.98408356767504</v>
      </c>
    </row>
    <row r="161" spans="1:44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78.243162366298492</v>
      </c>
      <c r="F161" s="23">
        <v>55.6</v>
      </c>
      <c r="G161" s="23">
        <v>58.379420291353497</v>
      </c>
      <c r="H161" s="23">
        <v>4.88</v>
      </c>
      <c r="I161" s="23">
        <v>7636.64</v>
      </c>
      <c r="J161" s="23">
        <v>34107.96</v>
      </c>
      <c r="K161" s="23">
        <f t="shared" si="17"/>
        <v>9760.1372043844094</v>
      </c>
      <c r="L161" s="23">
        <f t="shared" si="18"/>
        <v>43592.256458554446</v>
      </c>
      <c r="M161" s="23">
        <v>517.32631578947405</v>
      </c>
      <c r="N161" s="23">
        <v>91.755774027188707</v>
      </c>
      <c r="O161" s="23">
        <v>5264.2882903545396</v>
      </c>
      <c r="P161" s="23">
        <v>3371.86994412167</v>
      </c>
      <c r="Q161" s="23">
        <v>2441.7332103706199</v>
      </c>
      <c r="R161" s="23">
        <v>618.34456835268804</v>
      </c>
      <c r="S161" s="23">
        <f t="shared" si="16"/>
        <v>1510.0121655662811</v>
      </c>
      <c r="T161" s="23">
        <v>990.75912038633305</v>
      </c>
      <c r="U161" s="23">
        <v>519.253045179948</v>
      </c>
      <c r="V161" s="23">
        <v>475.61986375590402</v>
      </c>
      <c r="W161" s="23">
        <f t="shared" si="21"/>
        <v>1922.4801651906719</v>
      </c>
      <c r="X161" s="23">
        <v>85.495077502218251</v>
      </c>
      <c r="Y161" s="23">
        <v>93.387025274521804</v>
      </c>
      <c r="Z161" s="23">
        <f t="shared" si="19"/>
        <v>91.549203169172287</v>
      </c>
      <c r="AA161" s="23">
        <f t="shared" si="22"/>
        <v>6157.4168293115508</v>
      </c>
      <c r="AB161" s="23">
        <f t="shared" si="23"/>
        <v>3943.9346014209809</v>
      </c>
      <c r="AC161" s="23">
        <f t="shared" si="24"/>
        <v>2614.6386001619248</v>
      </c>
      <c r="AD161" s="23">
        <f t="shared" si="25"/>
        <v>662.13113281528524</v>
      </c>
      <c r="AE161" s="23">
        <f t="shared" si="26"/>
        <v>1616.9399990281609</v>
      </c>
      <c r="AF161" s="23">
        <f t="shared" si="27"/>
        <v>509.29972590706819</v>
      </c>
      <c r="AG161" s="23">
        <v>4375.3404600000003</v>
      </c>
      <c r="AH161" s="23"/>
      <c r="AI161" s="23">
        <v>52.401507251652859</v>
      </c>
      <c r="AJ161" s="23">
        <v>70.166516023833907</v>
      </c>
      <c r="AK161" s="23">
        <v>443.6</v>
      </c>
      <c r="AL161" s="23"/>
      <c r="AM161" s="23">
        <v>59676.49</v>
      </c>
      <c r="AN161" s="62">
        <v>2181.91</v>
      </c>
      <c r="AO161" s="23">
        <f t="shared" si="20"/>
        <v>27.88627062113493</v>
      </c>
      <c r="AP161" s="62">
        <v>834.39230759848294</v>
      </c>
      <c r="AQ161" s="62">
        <v>1340.9</v>
      </c>
      <c r="AR161" s="23">
        <f t="shared" si="28"/>
        <v>506.50769240151715</v>
      </c>
    </row>
    <row r="162" spans="1:44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78.43450175592649</v>
      </c>
      <c r="F162" s="23">
        <v>54.8</v>
      </c>
      <c r="G162" s="23">
        <v>56.785331474150802</v>
      </c>
      <c r="H162" s="23">
        <v>5</v>
      </c>
      <c r="I162" s="23">
        <v>7695.54</v>
      </c>
      <c r="J162" s="23">
        <v>34473.360000000001</v>
      </c>
      <c r="K162" s="23">
        <f t="shared" si="17"/>
        <v>9811.4220498870272</v>
      </c>
      <c r="L162" s="23">
        <f t="shared" si="18"/>
        <v>43951.780438759786</v>
      </c>
      <c r="M162" s="23">
        <v>520.79409090909098</v>
      </c>
      <c r="N162" s="23">
        <v>93.94551054840565</v>
      </c>
      <c r="O162" s="23">
        <v>4708.43276061497</v>
      </c>
      <c r="P162" s="23">
        <v>2561.5808583664202</v>
      </c>
      <c r="Q162" s="23">
        <v>3316.6279174061801</v>
      </c>
      <c r="R162" s="23">
        <v>793.49164358446001</v>
      </c>
      <c r="S162" s="23">
        <f t="shared" si="16"/>
        <v>2162.4630038301693</v>
      </c>
      <c r="T162" s="23">
        <v>1239.9430165884301</v>
      </c>
      <c r="U162" s="23">
        <v>922.51998724173905</v>
      </c>
      <c r="V162" s="23">
        <v>581.11955775808201</v>
      </c>
      <c r="W162" s="23">
        <f t="shared" si="21"/>
        <v>2394.1079301644413</v>
      </c>
      <c r="X162" s="23">
        <v>99.249026534462857</v>
      </c>
      <c r="Y162" s="23">
        <v>95.415893183648535</v>
      </c>
      <c r="Z162" s="23">
        <f t="shared" si="19"/>
        <v>104.01729022589207</v>
      </c>
      <c r="AA162" s="23">
        <f t="shared" si="22"/>
        <v>4744.059387806723</v>
      </c>
      <c r="AB162" s="23">
        <f t="shared" si="23"/>
        <v>2580.9632072078275</v>
      </c>
      <c r="AC162" s="23">
        <f t="shared" si="24"/>
        <v>3475.9700996799475</v>
      </c>
      <c r="AD162" s="23">
        <f t="shared" si="25"/>
        <v>831.61370407885147</v>
      </c>
      <c r="AE162" s="23">
        <f t="shared" si="26"/>
        <v>2266.3551444915379</v>
      </c>
      <c r="AF162" s="23">
        <f t="shared" si="27"/>
        <v>609.0385347434642</v>
      </c>
      <c r="AG162" s="23">
        <v>4540.4613499999996</v>
      </c>
      <c r="AH162" s="23"/>
      <c r="AI162" s="23">
        <v>52.95322024913947</v>
      </c>
      <c r="AJ162" s="23">
        <v>68.177676756770595</v>
      </c>
      <c r="AK162" s="23">
        <v>459.1</v>
      </c>
      <c r="AL162" s="23"/>
      <c r="AM162" s="23">
        <v>60264.154369999997</v>
      </c>
      <c r="AN162" s="62">
        <v>2181</v>
      </c>
      <c r="AO162" s="23">
        <f t="shared" si="20"/>
        <v>27.806640587669751</v>
      </c>
      <c r="AP162" s="62">
        <v>872.45700082197504</v>
      </c>
      <c r="AQ162" s="62">
        <v>554.6</v>
      </c>
      <c r="AR162" s="23">
        <f t="shared" si="28"/>
        <v>-317.85700082197502</v>
      </c>
    </row>
    <row r="163" spans="1:44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78.894082490822427</v>
      </c>
      <c r="F163" s="23">
        <v>48.2</v>
      </c>
      <c r="G163" s="23">
        <v>51.9427797427903</v>
      </c>
      <c r="H163" s="23">
        <v>5</v>
      </c>
      <c r="I163" s="23">
        <v>7821.8</v>
      </c>
      <c r="J163" s="23">
        <v>35081.769999999997</v>
      </c>
      <c r="K163" s="23">
        <f t="shared" si="17"/>
        <v>9914.3050442470048</v>
      </c>
      <c r="L163" s="23">
        <f t="shared" si="18"/>
        <v>44466.9218430685</v>
      </c>
      <c r="M163" s="23">
        <v>542.46</v>
      </c>
      <c r="N163" s="23">
        <v>96.728017164487611</v>
      </c>
      <c r="O163" s="23">
        <v>6026.0925121185001</v>
      </c>
      <c r="P163" s="23">
        <v>4218.3422197847003</v>
      </c>
      <c r="Q163" s="23">
        <v>3113.30366257272</v>
      </c>
      <c r="R163" s="23">
        <v>743.64541060128499</v>
      </c>
      <c r="S163" s="23">
        <f t="shared" si="16"/>
        <v>1962.448118568358</v>
      </c>
      <c r="T163" s="23">
        <v>1192.88142523127</v>
      </c>
      <c r="U163" s="23">
        <v>769.56669333708805</v>
      </c>
      <c r="V163" s="23">
        <v>609.53509148944704</v>
      </c>
      <c r="W163" s="23">
        <f t="shared" si="21"/>
        <v>2343.7369692356319</v>
      </c>
      <c r="X163" s="23">
        <v>93.554765847328241</v>
      </c>
      <c r="Y163" s="23">
        <v>95.610825032968279</v>
      </c>
      <c r="Z163" s="23">
        <f t="shared" si="19"/>
        <v>97.849553975785611</v>
      </c>
      <c r="AA163" s="23">
        <f t="shared" si="22"/>
        <v>6441.2458922215292</v>
      </c>
      <c r="AB163" s="23">
        <f t="shared" si="23"/>
        <v>4508.9549223698568</v>
      </c>
      <c r="AC163" s="23">
        <f t="shared" si="24"/>
        <v>3256.2250785925116</v>
      </c>
      <c r="AD163" s="23">
        <f t="shared" si="25"/>
        <v>777.7836979702488</v>
      </c>
      <c r="AE163" s="23">
        <f t="shared" si="26"/>
        <v>2052.5375844123005</v>
      </c>
      <c r="AF163" s="23">
        <f t="shared" si="27"/>
        <v>637.51682017100961</v>
      </c>
      <c r="AG163" s="23">
        <v>4419.70831</v>
      </c>
      <c r="AH163" s="23"/>
      <c r="AI163" s="23">
        <v>52.224419474702188</v>
      </c>
      <c r="AJ163" s="23">
        <v>67.507613292828907</v>
      </c>
      <c r="AK163" s="23">
        <v>447.9</v>
      </c>
      <c r="AL163" s="23"/>
      <c r="AM163" s="23">
        <v>61023.942110000004</v>
      </c>
      <c r="AN163" s="62">
        <v>2084.5700000000002</v>
      </c>
      <c r="AO163" s="23">
        <f t="shared" si="20"/>
        <v>26.42238725879718</v>
      </c>
      <c r="AP163" s="62">
        <v>487.359675252611</v>
      </c>
      <c r="AQ163" s="62">
        <v>-474.8</v>
      </c>
      <c r="AR163" s="23">
        <f t="shared" si="28"/>
        <v>-962.15967525261101</v>
      </c>
    </row>
    <row r="164" spans="1:44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79.321620744201724</v>
      </c>
      <c r="F164" s="23">
        <v>48.5</v>
      </c>
      <c r="G164" s="23">
        <v>53.629281235555702</v>
      </c>
      <c r="H164" s="23">
        <v>5.14</v>
      </c>
      <c r="I164" s="23">
        <v>7690.19</v>
      </c>
      <c r="J164" s="23">
        <v>35216.04</v>
      </c>
      <c r="K164" s="23">
        <f t="shared" si="17"/>
        <v>9694.9481463566026</v>
      </c>
      <c r="L164" s="23">
        <f t="shared" si="18"/>
        <v>44396.52098583</v>
      </c>
      <c r="M164" s="23">
        <v>540.62047619047598</v>
      </c>
      <c r="N164" s="23">
        <v>95.951992400746931</v>
      </c>
      <c r="O164" s="23">
        <v>4989.8716307177101</v>
      </c>
      <c r="P164" s="23">
        <v>2960.84496243382</v>
      </c>
      <c r="Q164" s="23">
        <v>3027.31366857491</v>
      </c>
      <c r="R164" s="23">
        <v>740.29557438755205</v>
      </c>
      <c r="S164" s="23">
        <f t="shared" si="16"/>
        <v>1792.5778820603982</v>
      </c>
      <c r="T164" s="23">
        <v>1072.6869882624101</v>
      </c>
      <c r="U164" s="23">
        <v>719.89089379798804</v>
      </c>
      <c r="V164" s="23">
        <v>679.08315474967605</v>
      </c>
      <c r="W164" s="23">
        <f t="shared" si="21"/>
        <v>2307.4227747769219</v>
      </c>
      <c r="X164" s="23">
        <v>97.431576341810128</v>
      </c>
      <c r="Y164" s="23">
        <v>96.733137304154084</v>
      </c>
      <c r="Z164" s="23">
        <f t="shared" si="19"/>
        <v>100.7220266571733</v>
      </c>
      <c r="AA164" s="23">
        <f t="shared" si="22"/>
        <v>5121.4111667578973</v>
      </c>
      <c r="AB164" s="23">
        <f t="shared" si="23"/>
        <v>3038.8967043359366</v>
      </c>
      <c r="AC164" s="23">
        <f t="shared" si="24"/>
        <v>3129.5518298514917</v>
      </c>
      <c r="AD164" s="23">
        <f t="shared" si="25"/>
        <v>765.29676904809844</v>
      </c>
      <c r="AE164" s="23">
        <f t="shared" si="26"/>
        <v>1853.1166589005256</v>
      </c>
      <c r="AF164" s="23">
        <f t="shared" si="27"/>
        <v>702.0170891537017</v>
      </c>
      <c r="AG164" s="23">
        <v>4573.1233700000003</v>
      </c>
      <c r="AH164" s="23"/>
      <c r="AI164" s="23">
        <v>52.803978835103706</v>
      </c>
      <c r="AJ164" s="23">
        <v>71.149939063398705</v>
      </c>
      <c r="AK164" s="23">
        <v>459.8</v>
      </c>
      <c r="AL164" s="23"/>
      <c r="AM164" s="23">
        <v>61257.695890000003</v>
      </c>
      <c r="AN164" s="62">
        <v>2101.41</v>
      </c>
      <c r="AO164" s="23">
        <f t="shared" si="20"/>
        <v>26.492272602153172</v>
      </c>
      <c r="AP164" s="62">
        <v>1106.5871355358199</v>
      </c>
      <c r="AQ164" s="62">
        <v>-602.04999999999995</v>
      </c>
      <c r="AR164" s="23">
        <f t="shared" si="28"/>
        <v>-1708.6371355358199</v>
      </c>
    </row>
    <row r="165" spans="1:44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79.532185622739703</v>
      </c>
      <c r="F165" s="23">
        <v>46.7</v>
      </c>
      <c r="G165" s="23">
        <v>56.345527985126601</v>
      </c>
      <c r="H165" s="23">
        <v>5.25</v>
      </c>
      <c r="I165" s="23">
        <v>7657.59</v>
      </c>
      <c r="J165" s="23">
        <v>35972.31</v>
      </c>
      <c r="K165" s="23">
        <f t="shared" si="17"/>
        <v>9628.2906599898033</v>
      </c>
      <c r="L165" s="23">
        <f t="shared" si="18"/>
        <v>45229.87733624519</v>
      </c>
      <c r="M165" s="23">
        <v>538.52727272727304</v>
      </c>
      <c r="N165" s="23">
        <v>95.76716020862564</v>
      </c>
      <c r="O165" s="23">
        <v>5134.54336650803</v>
      </c>
      <c r="P165" s="23">
        <v>3212.4326604405101</v>
      </c>
      <c r="Q165" s="23">
        <v>3434.6131890737001</v>
      </c>
      <c r="R165" s="23">
        <v>854.82146366535505</v>
      </c>
      <c r="S165" s="23">
        <f t="shared" si="16"/>
        <v>2133.9041432053218</v>
      </c>
      <c r="T165" s="23">
        <v>1364.27272568128</v>
      </c>
      <c r="U165" s="23">
        <v>769.63141752404204</v>
      </c>
      <c r="V165" s="23">
        <v>670.32908647327997</v>
      </c>
      <c r="W165" s="23">
        <f t="shared" si="21"/>
        <v>2664.9817715496583</v>
      </c>
      <c r="X165" s="23">
        <v>96.929785420763068</v>
      </c>
      <c r="Y165" s="23">
        <v>96.421646299250185</v>
      </c>
      <c r="Z165" s="23">
        <f t="shared" si="19"/>
        <v>100.52699693587044</v>
      </c>
      <c r="AA165" s="23">
        <f t="shared" si="22"/>
        <v>5297.178100848424</v>
      </c>
      <c r="AB165" s="23">
        <f t="shared" si="23"/>
        <v>3314.1852594593524</v>
      </c>
      <c r="AC165" s="23">
        <f t="shared" si="24"/>
        <v>3562.0768996353563</v>
      </c>
      <c r="AD165" s="23">
        <f t="shared" si="25"/>
        <v>886.54518614250469</v>
      </c>
      <c r="AE165" s="23">
        <f t="shared" si="26"/>
        <v>2213.0965660787683</v>
      </c>
      <c r="AF165" s="23">
        <f t="shared" si="27"/>
        <v>695.20601669968869</v>
      </c>
      <c r="AG165" s="23">
        <v>4518.7062400000004</v>
      </c>
      <c r="AH165" s="23"/>
      <c r="AI165" s="23">
        <v>53.056472731423995</v>
      </c>
      <c r="AJ165" s="23">
        <v>66.830024384971793</v>
      </c>
      <c r="AK165" s="23">
        <v>411.7</v>
      </c>
      <c r="AL165" s="23"/>
      <c r="AM165" s="23">
        <v>62016.534169999999</v>
      </c>
      <c r="AN165" s="62">
        <v>2156.7600000000002</v>
      </c>
      <c r="AO165" s="23">
        <f t="shared" si="20"/>
        <v>27.118077833678232</v>
      </c>
      <c r="AP165" s="62">
        <v>-139.34631566757099</v>
      </c>
      <c r="AQ165" s="62">
        <v>-94.1</v>
      </c>
      <c r="AR165" s="23">
        <f t="shared" si="28"/>
        <v>45.246315667570997</v>
      </c>
    </row>
    <row r="166" spans="1:44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79.545002615346363</v>
      </c>
      <c r="F166" s="23">
        <v>49.9</v>
      </c>
      <c r="G166" s="23">
        <v>54.229606134707801</v>
      </c>
      <c r="H166" s="23">
        <v>5.25</v>
      </c>
      <c r="I166" s="23">
        <v>7925.01</v>
      </c>
      <c r="J166" s="23">
        <v>36713.58</v>
      </c>
      <c r="K166" s="23">
        <f t="shared" si="17"/>
        <v>9962.9263177257762</v>
      </c>
      <c r="L166" s="23">
        <f t="shared" si="18"/>
        <v>46154.477079515447</v>
      </c>
      <c r="M166" s="23">
        <v>538.65263157894697</v>
      </c>
      <c r="N166" s="23">
        <v>95.677325868576844</v>
      </c>
      <c r="O166" s="23">
        <v>4942.2319189622704</v>
      </c>
      <c r="P166" s="23">
        <v>3127.5537141268301</v>
      </c>
      <c r="Q166" s="23">
        <v>3255.4403575850101</v>
      </c>
      <c r="R166" s="23">
        <v>799.99084569490299</v>
      </c>
      <c r="S166" s="23">
        <f t="shared" si="16"/>
        <v>1918.899069399137</v>
      </c>
      <c r="T166" s="23">
        <v>1187.42167052639</v>
      </c>
      <c r="U166" s="23">
        <v>731.47739887274702</v>
      </c>
      <c r="V166" s="23">
        <v>747.50696978026201</v>
      </c>
      <c r="W166" s="23">
        <f t="shared" si="21"/>
        <v>2523.9629587122631</v>
      </c>
      <c r="X166" s="23">
        <v>95.156433722844923</v>
      </c>
      <c r="Y166" s="23">
        <v>92.232180548037334</v>
      </c>
      <c r="Z166" s="23">
        <f t="shared" si="19"/>
        <v>103.17053457636139</v>
      </c>
      <c r="AA166" s="23">
        <f t="shared" si="22"/>
        <v>5193.7969148330449</v>
      </c>
      <c r="AB166" s="23">
        <f t="shared" si="23"/>
        <v>3286.7496098437477</v>
      </c>
      <c r="AC166" s="23">
        <f t="shared" si="24"/>
        <v>3529.6144341827385</v>
      </c>
      <c r="AD166" s="23">
        <f t="shared" si="25"/>
        <v>867.36629334947077</v>
      </c>
      <c r="AE166" s="23">
        <f t="shared" si="26"/>
        <v>2080.5092734414056</v>
      </c>
      <c r="AF166" s="23">
        <f t="shared" si="27"/>
        <v>810.46221106193798</v>
      </c>
      <c r="AG166" s="23">
        <v>4309.9456300000002</v>
      </c>
      <c r="AH166" s="23"/>
      <c r="AI166" s="23">
        <v>56.814228239395121</v>
      </c>
      <c r="AJ166" s="23">
        <v>73.500409813463307</v>
      </c>
      <c r="AK166" s="23">
        <v>392.5</v>
      </c>
      <c r="AL166" s="23"/>
      <c r="AM166" s="23">
        <v>62519.325389999998</v>
      </c>
      <c r="AN166" s="62">
        <v>2227.04</v>
      </c>
      <c r="AO166" s="23">
        <f t="shared" si="20"/>
        <v>27.997233349393898</v>
      </c>
      <c r="AP166" s="62">
        <v>272.605617888832</v>
      </c>
      <c r="AQ166" s="62">
        <v>621.20000000000005</v>
      </c>
      <c r="AR166" s="23">
        <f t="shared" si="28"/>
        <v>348.59438211116804</v>
      </c>
    </row>
    <row r="167" spans="1:44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79.340846233111705</v>
      </c>
      <c r="F167" s="23">
        <v>48.8</v>
      </c>
      <c r="G167" s="23">
        <v>54.392261565264</v>
      </c>
      <c r="H167" s="23">
        <v>5.25</v>
      </c>
      <c r="I167" s="23">
        <v>7739.57</v>
      </c>
      <c r="J167" s="23">
        <v>36587.14</v>
      </c>
      <c r="K167" s="23">
        <f t="shared" si="17"/>
        <v>9754.8367170931524</v>
      </c>
      <c r="L167" s="23">
        <f t="shared" si="18"/>
        <v>46113.876694109305</v>
      </c>
      <c r="M167" s="23">
        <v>530.95476190476199</v>
      </c>
      <c r="N167" s="23">
        <v>94.101957615621018</v>
      </c>
      <c r="O167" s="23">
        <v>4391.9233770950595</v>
      </c>
      <c r="P167" s="23">
        <v>2605.2799212280102</v>
      </c>
      <c r="Q167" s="23">
        <v>3173.1517418898902</v>
      </c>
      <c r="R167" s="23">
        <v>915.79328894076298</v>
      </c>
      <c r="S167" s="23">
        <f t="shared" si="16"/>
        <v>1884.1387560589128</v>
      </c>
      <c r="T167" s="23">
        <v>1227.7786111540099</v>
      </c>
      <c r="U167" s="23">
        <v>656.360144904903</v>
      </c>
      <c r="V167" s="23">
        <v>602.67361452500495</v>
      </c>
      <c r="W167" s="23">
        <f t="shared" si="21"/>
        <v>2516.7915969849873</v>
      </c>
      <c r="X167" s="23">
        <v>93.985390516199118</v>
      </c>
      <c r="Y167" s="23">
        <v>91.332486632855193</v>
      </c>
      <c r="Z167" s="23">
        <f t="shared" si="19"/>
        <v>102.90466621587591</v>
      </c>
      <c r="AA167" s="23">
        <f t="shared" si="22"/>
        <v>4672.9851873500247</v>
      </c>
      <c r="AB167" s="23">
        <f t="shared" si="23"/>
        <v>2772.0052094468551</v>
      </c>
      <c r="AC167" s="23">
        <f t="shared" si="24"/>
        <v>3474.2859401666692</v>
      </c>
      <c r="AD167" s="23">
        <f t="shared" si="25"/>
        <v>1002.7026775501403</v>
      </c>
      <c r="AE167" s="23">
        <f t="shared" si="26"/>
        <v>2062.9447697322721</v>
      </c>
      <c r="AF167" s="23">
        <f t="shared" si="27"/>
        <v>659.86773900909441</v>
      </c>
      <c r="AG167" s="23">
        <v>4562.8393770000002</v>
      </c>
      <c r="AH167" s="23"/>
      <c r="AI167" s="23">
        <v>55.698102201384351</v>
      </c>
      <c r="AJ167" s="23">
        <v>69.865032941795306</v>
      </c>
      <c r="AK167" s="23">
        <v>490.5</v>
      </c>
      <c r="AL167" s="23"/>
      <c r="AM167" s="23">
        <v>63207.48459</v>
      </c>
      <c r="AN167" s="62">
        <v>2349.71</v>
      </c>
      <c r="AO167" s="23">
        <f t="shared" si="20"/>
        <v>29.615388687641499</v>
      </c>
      <c r="AP167" s="62">
        <v>648.763822169229</v>
      </c>
      <c r="AQ167" s="62">
        <v>-63.25</v>
      </c>
      <c r="AR167" s="23">
        <f t="shared" si="28"/>
        <v>-712.013822169229</v>
      </c>
    </row>
    <row r="168" spans="1:44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79.207183310213694</v>
      </c>
      <c r="F168" s="23">
        <v>49.8</v>
      </c>
      <c r="G168" s="23">
        <v>53.770475041996001</v>
      </c>
      <c r="H168" s="23">
        <v>5.25</v>
      </c>
      <c r="I168" s="23">
        <v>7867.24</v>
      </c>
      <c r="J168" s="23">
        <v>36918.910000000003</v>
      </c>
      <c r="K168" s="23">
        <f t="shared" si="17"/>
        <v>9932.4829784542108</v>
      </c>
      <c r="L168" s="23">
        <f t="shared" si="18"/>
        <v>46610.557852319616</v>
      </c>
      <c r="M168" s="23">
        <v>527.43714285714304</v>
      </c>
      <c r="N168" s="23">
        <v>94.599429649204154</v>
      </c>
      <c r="O168" s="23">
        <v>4112.2076493864297</v>
      </c>
      <c r="P168" s="23">
        <v>2123.9877405765201</v>
      </c>
      <c r="Q168" s="23">
        <v>3243.3105472831298</v>
      </c>
      <c r="R168" s="23">
        <v>881.17816993729605</v>
      </c>
      <c r="S168" s="23">
        <f t="shared" si="16"/>
        <v>1903.078678315954</v>
      </c>
      <c r="T168" s="23">
        <v>1263.28275760206</v>
      </c>
      <c r="U168" s="23">
        <v>639.79592071389402</v>
      </c>
      <c r="V168" s="23">
        <v>696.00355911126405</v>
      </c>
      <c r="W168" s="23">
        <f t="shared" si="21"/>
        <v>2603.5146265692356</v>
      </c>
      <c r="X168" s="23">
        <v>90.613298219747563</v>
      </c>
      <c r="Y168" s="23">
        <v>91.842668776089056</v>
      </c>
      <c r="Z168" s="23">
        <f t="shared" si="19"/>
        <v>98.66143855277258</v>
      </c>
      <c r="AA168" s="23">
        <f t="shared" si="22"/>
        <v>4538.1944264007006</v>
      </c>
      <c r="AB168" s="23">
        <f t="shared" si="23"/>
        <v>2344.0132765343205</v>
      </c>
      <c r="AC168" s="23">
        <f t="shared" si="24"/>
        <v>3531.3766362672545</v>
      </c>
      <c r="AD168" s="23">
        <f t="shared" si="25"/>
        <v>959.44312341967566</v>
      </c>
      <c r="AE168" s="23">
        <f t="shared" si="26"/>
        <v>2072.1073371197749</v>
      </c>
      <c r="AF168" s="23">
        <f t="shared" si="27"/>
        <v>757.82157507651425</v>
      </c>
      <c r="AG168" s="23">
        <v>4471.8304619999999</v>
      </c>
      <c r="AH168" s="23"/>
      <c r="AI168" s="23">
        <v>55.984191940071838</v>
      </c>
      <c r="AJ168" s="23">
        <v>67.599609204995005</v>
      </c>
      <c r="AK168" s="23">
        <v>479</v>
      </c>
      <c r="AL168" s="23"/>
      <c r="AM168" s="23">
        <v>64563.986140000001</v>
      </c>
      <c r="AN168" s="62">
        <v>2475.0100000000002</v>
      </c>
      <c r="AO168" s="23">
        <f t="shared" si="20"/>
        <v>31.247292184430574</v>
      </c>
      <c r="AP168" s="62">
        <v>735.36710832823599</v>
      </c>
      <c r="AQ168" s="62">
        <v>-500.3</v>
      </c>
      <c r="AR168" s="23">
        <f t="shared" si="28"/>
        <v>-1235.6671083282361</v>
      </c>
    </row>
    <row r="169" spans="1:44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79.284085265853662</v>
      </c>
      <c r="F169" s="23">
        <v>54.1</v>
      </c>
      <c r="G169" s="23">
        <v>53.120655533269797</v>
      </c>
      <c r="H169" s="23">
        <v>5.25</v>
      </c>
      <c r="I169" s="23">
        <v>8580.1</v>
      </c>
      <c r="J169" s="23">
        <v>38195.4</v>
      </c>
      <c r="K169" s="23">
        <f t="shared" si="17"/>
        <v>10821.970098071255</v>
      </c>
      <c r="L169" s="23">
        <f t="shared" si="18"/>
        <v>48175.368198956974</v>
      </c>
      <c r="M169" s="23">
        <v>527.58210526315804</v>
      </c>
      <c r="N169" s="23">
        <v>95.354842446211066</v>
      </c>
      <c r="O169" s="23">
        <v>5802.6267293765204</v>
      </c>
      <c r="P169" s="23">
        <v>3826.0579449527399</v>
      </c>
      <c r="Q169" s="23">
        <v>2993.0050520100599</v>
      </c>
      <c r="R169" s="23">
        <v>767.61477272679394</v>
      </c>
      <c r="S169" s="23">
        <f t="shared" si="16"/>
        <v>1781.5370140529362</v>
      </c>
      <c r="T169" s="23">
        <v>1153.3593560290301</v>
      </c>
      <c r="U169" s="23">
        <v>628.17765802390602</v>
      </c>
      <c r="V169" s="23">
        <v>653.09278891383406</v>
      </c>
      <c r="W169" s="23">
        <f t="shared" si="21"/>
        <v>2364.8273939861538</v>
      </c>
      <c r="X169" s="23">
        <v>87.784938865328172</v>
      </c>
      <c r="Y169" s="23">
        <v>91.293108811889596</v>
      </c>
      <c r="Z169" s="23">
        <f t="shared" si="19"/>
        <v>96.157245610082086</v>
      </c>
      <c r="AA169" s="23">
        <f t="shared" si="22"/>
        <v>6610.0481521988559</v>
      </c>
      <c r="AB169" s="23">
        <f t="shared" si="23"/>
        <v>4358.4446197796378</v>
      </c>
      <c r="AC169" s="23">
        <f t="shared" si="24"/>
        <v>3278.456710437124</v>
      </c>
      <c r="AD169" s="23">
        <f t="shared" si="25"/>
        <v>840.82444197236418</v>
      </c>
      <c r="AE169" s="23">
        <f t="shared" si="26"/>
        <v>1951.4474172676184</v>
      </c>
      <c r="AF169" s="23">
        <f t="shared" si="27"/>
        <v>715.38016112425146</v>
      </c>
      <c r="AG169" s="23">
        <v>4729.781191</v>
      </c>
      <c r="AH169" s="23"/>
      <c r="AI169" s="23">
        <v>70.585339411351285</v>
      </c>
      <c r="AJ169" s="23">
        <v>93.401542348456701</v>
      </c>
      <c r="AK169" s="23">
        <v>532.29999999999995</v>
      </c>
      <c r="AL169" s="23"/>
      <c r="AM169" s="23">
        <v>65846.871459999995</v>
      </c>
      <c r="AN169" s="62">
        <v>2646.18</v>
      </c>
      <c r="AO169" s="23">
        <f t="shared" si="20"/>
        <v>33.375928991636684</v>
      </c>
      <c r="AP169" s="62">
        <v>1527.2970849207099</v>
      </c>
      <c r="AQ169" s="62">
        <v>2286.349929</v>
      </c>
      <c r="AR169" s="23">
        <f t="shared" si="28"/>
        <v>759.05284407929003</v>
      </c>
    </row>
    <row r="170" spans="1:44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79.526692625908296</v>
      </c>
      <c r="F170" s="23">
        <v>52</v>
      </c>
      <c r="G170" s="23">
        <v>54.702359987693697</v>
      </c>
      <c r="H170" s="23">
        <v>5.09</v>
      </c>
      <c r="I170" s="23">
        <v>8791.85</v>
      </c>
      <c r="J170" s="23">
        <v>39149.800000000003</v>
      </c>
      <c r="K170" s="23">
        <f t="shared" si="17"/>
        <v>11055.218958188865</v>
      </c>
      <c r="L170" s="23">
        <f t="shared" si="18"/>
        <v>49228.502666594912</v>
      </c>
      <c r="M170" s="23">
        <v>540.51</v>
      </c>
      <c r="N170" s="23">
        <v>97.031402150488873</v>
      </c>
      <c r="O170" s="23">
        <v>5407.4011367000003</v>
      </c>
      <c r="P170" s="23">
        <v>3146.0855239893799</v>
      </c>
      <c r="Q170" s="23">
        <v>2980.4821781831602</v>
      </c>
      <c r="R170" s="23">
        <v>783.55438381164095</v>
      </c>
      <c r="S170" s="23">
        <f t="shared" si="16"/>
        <v>1871.3576570954381</v>
      </c>
      <c r="T170" s="23">
        <v>1295.9097704649801</v>
      </c>
      <c r="U170" s="23">
        <v>575.44788663045802</v>
      </c>
      <c r="V170" s="23">
        <v>547.78435060078198</v>
      </c>
      <c r="W170" s="23">
        <f t="shared" si="21"/>
        <v>2405.0342915527021</v>
      </c>
      <c r="X170" s="23">
        <v>80.462209406216076</v>
      </c>
      <c r="Y170" s="23">
        <v>90.455539816230612</v>
      </c>
      <c r="Z170" s="23">
        <f t="shared" si="19"/>
        <v>88.952218481790084</v>
      </c>
      <c r="AA170" s="23">
        <f t="shared" si="22"/>
        <v>6720.4233845985509</v>
      </c>
      <c r="AB170" s="23">
        <f t="shared" si="23"/>
        <v>3910.016325932917</v>
      </c>
      <c r="AC170" s="23">
        <f t="shared" si="24"/>
        <v>3294.9692017076068</v>
      </c>
      <c r="AD170" s="23">
        <f t="shared" si="25"/>
        <v>866.23150489567513</v>
      </c>
      <c r="AE170" s="23">
        <f t="shared" si="26"/>
        <v>2068.8148684948283</v>
      </c>
      <c r="AF170" s="23">
        <f t="shared" si="27"/>
        <v>605.58408220619788</v>
      </c>
      <c r="AG170" s="23">
        <v>4760.3642900000004</v>
      </c>
      <c r="AH170" s="23"/>
      <c r="AI170" s="23">
        <v>52.874680274382271</v>
      </c>
      <c r="AJ170" s="23">
        <v>66.261300447398099</v>
      </c>
      <c r="AK170" s="23">
        <v>445.2</v>
      </c>
      <c r="AL170" s="23"/>
      <c r="AM170" s="23">
        <v>66333.386469999998</v>
      </c>
      <c r="AN170" s="62">
        <v>2784.41</v>
      </c>
      <c r="AO170" s="23">
        <f t="shared" si="20"/>
        <v>35.012269567122566</v>
      </c>
      <c r="AP170" s="62">
        <v>2727.1399171770599</v>
      </c>
      <c r="AQ170" s="62">
        <v>-1984.581962</v>
      </c>
      <c r="AR170" s="23">
        <f t="shared" si="28"/>
        <v>-4711.7218791770601</v>
      </c>
    </row>
    <row r="171" spans="1:44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79.392114203538355</v>
      </c>
      <c r="F171" s="23">
        <v>50.4</v>
      </c>
      <c r="G171" s="23">
        <v>57.919537171103897</v>
      </c>
      <c r="H171" s="23">
        <v>5</v>
      </c>
      <c r="I171" s="23">
        <v>8739.44</v>
      </c>
      <c r="J171" s="23">
        <v>39446.519999999997</v>
      </c>
      <c r="K171" s="23">
        <f t="shared" si="17"/>
        <v>11007.944665127081</v>
      </c>
      <c r="L171" s="23">
        <f t="shared" si="18"/>
        <v>49685.690317895504</v>
      </c>
      <c r="M171" s="23">
        <v>542.26649999999995</v>
      </c>
      <c r="N171" s="23">
        <v>98.172857019479679</v>
      </c>
      <c r="O171" s="23">
        <v>5183.3993432789002</v>
      </c>
      <c r="P171" s="23">
        <v>3268.7825314577099</v>
      </c>
      <c r="Q171" s="23">
        <v>2892.8030795452</v>
      </c>
      <c r="R171" s="23">
        <v>797.31730478456302</v>
      </c>
      <c r="S171" s="23">
        <f t="shared" si="16"/>
        <v>1769.4895447389099</v>
      </c>
      <c r="T171" s="23">
        <v>1183.04195738369</v>
      </c>
      <c r="U171" s="23">
        <v>586.44758735521998</v>
      </c>
      <c r="V171" s="23">
        <v>535.185542251063</v>
      </c>
      <c r="W171" s="23">
        <f t="shared" si="21"/>
        <v>2306.3554921899799</v>
      </c>
      <c r="X171" s="23">
        <v>80.670621221554228</v>
      </c>
      <c r="Y171" s="23">
        <v>91.052842614570949</v>
      </c>
      <c r="Z171" s="23">
        <f t="shared" si="19"/>
        <v>88.597586747549514</v>
      </c>
      <c r="AA171" s="23">
        <f t="shared" si="22"/>
        <v>6425.3866708714004</v>
      </c>
      <c r="AB171" s="23">
        <f t="shared" si="23"/>
        <v>4052.0111063485033</v>
      </c>
      <c r="AC171" s="23">
        <f t="shared" si="24"/>
        <v>3177.0596024008946</v>
      </c>
      <c r="AD171" s="23">
        <f t="shared" si="25"/>
        <v>875.6643745430639</v>
      </c>
      <c r="AE171" s="23">
        <f t="shared" si="26"/>
        <v>1943.3655160324925</v>
      </c>
      <c r="AF171" s="23">
        <f t="shared" si="27"/>
        <v>587.77466675754135</v>
      </c>
      <c r="AG171" s="23">
        <v>4310.8454599999995</v>
      </c>
      <c r="AH171" s="23"/>
      <c r="AI171" s="23">
        <v>52.448788439241916</v>
      </c>
      <c r="AJ171" s="23">
        <v>67.083891688899698</v>
      </c>
      <c r="AK171" s="23">
        <v>388.8</v>
      </c>
      <c r="AL171" s="23"/>
      <c r="AM171" s="23">
        <v>67200.451520000002</v>
      </c>
      <c r="AN171" s="62">
        <v>2973.3</v>
      </c>
      <c r="AO171" s="23">
        <f t="shared" si="20"/>
        <v>37.450822790501853</v>
      </c>
      <c r="AP171" s="62">
        <v>353.16937104397698</v>
      </c>
      <c r="AQ171" s="62">
        <v>-1320.8036649999999</v>
      </c>
      <c r="AR171" s="23">
        <f t="shared" si="28"/>
        <v>-1673.9730360439769</v>
      </c>
    </row>
    <row r="172" spans="1:44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79.73084900814294</v>
      </c>
      <c r="F172" s="23">
        <v>48.4</v>
      </c>
      <c r="G172" s="23">
        <v>58.9714223278283</v>
      </c>
      <c r="H172" s="23">
        <v>5</v>
      </c>
      <c r="I172" s="23">
        <v>8781.5300000000007</v>
      </c>
      <c r="J172" s="23">
        <v>40172.15</v>
      </c>
      <c r="K172" s="23">
        <f t="shared" si="17"/>
        <v>11013.967754316951</v>
      </c>
      <c r="L172" s="23">
        <f t="shared" si="18"/>
        <v>50384.701153623995</v>
      </c>
      <c r="M172" s="23">
        <v>538.48772727272706</v>
      </c>
      <c r="N172" s="23">
        <v>97.843904668309989</v>
      </c>
      <c r="O172" s="23">
        <v>6041.1055460344196</v>
      </c>
      <c r="P172" s="23">
        <v>3756.7444747466898</v>
      </c>
      <c r="Q172" s="23">
        <v>3513.0677279358201</v>
      </c>
      <c r="R172" s="23">
        <v>864.11504572065905</v>
      </c>
      <c r="S172" s="23">
        <f t="shared" si="16"/>
        <v>2226.332365281557</v>
      </c>
      <c r="T172" s="23">
        <v>1421.06738616607</v>
      </c>
      <c r="U172" s="23">
        <v>805.26497911548699</v>
      </c>
      <c r="V172" s="23">
        <v>675.28065010767295</v>
      </c>
      <c r="W172" s="23">
        <f t="shared" si="21"/>
        <v>2707.8027488203334</v>
      </c>
      <c r="X172" s="23">
        <v>87.076716334294645</v>
      </c>
      <c r="Y172" s="23">
        <v>93.506588478507126</v>
      </c>
      <c r="Z172" s="23">
        <f t="shared" si="19"/>
        <v>93.123615941040981</v>
      </c>
      <c r="AA172" s="23">
        <f t="shared" si="22"/>
        <v>6937.6818515320683</v>
      </c>
      <c r="AB172" s="23">
        <f t="shared" si="23"/>
        <v>4314.2927672240648</v>
      </c>
      <c r="AC172" s="23">
        <f t="shared" si="24"/>
        <v>3757.0269486874859</v>
      </c>
      <c r="AD172" s="23">
        <f t="shared" si="25"/>
        <v>924.12209640102458</v>
      </c>
      <c r="AE172" s="23">
        <f t="shared" si="26"/>
        <v>2380.9363612846264</v>
      </c>
      <c r="AF172" s="23">
        <f t="shared" si="27"/>
        <v>722.17440620549326</v>
      </c>
      <c r="AG172" s="23">
        <v>4891.4988400000002</v>
      </c>
      <c r="AH172" s="23"/>
      <c r="AI172" s="23">
        <v>60.623616784060552</v>
      </c>
      <c r="AJ172" s="23">
        <v>77.076349471939807</v>
      </c>
      <c r="AK172" s="23">
        <v>498.1</v>
      </c>
      <c r="AL172" s="23"/>
      <c r="AM172" s="23">
        <v>67727.891770000002</v>
      </c>
      <c r="AN172" s="62">
        <v>2897.53</v>
      </c>
      <c r="AO172" s="23">
        <f t="shared" si="20"/>
        <v>36.341391519662288</v>
      </c>
      <c r="AP172" s="62">
        <v>-1200.9588745563201</v>
      </c>
      <c r="AQ172" s="62">
        <v>-816.8286918</v>
      </c>
      <c r="AR172" s="23">
        <f t="shared" si="28"/>
        <v>384.1301827563201</v>
      </c>
    </row>
    <row r="173" spans="1:44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80.189514243566975</v>
      </c>
      <c r="F173" s="23">
        <v>49.4</v>
      </c>
      <c r="G173" s="23">
        <v>54.617260882270401</v>
      </c>
      <c r="H173" s="23">
        <v>5</v>
      </c>
      <c r="I173" s="23">
        <v>8996.02</v>
      </c>
      <c r="J173" s="23">
        <v>40812.17</v>
      </c>
      <c r="K173" s="23">
        <f t="shared" si="17"/>
        <v>11218.449300834474</v>
      </c>
      <c r="L173" s="23">
        <f t="shared" si="18"/>
        <v>50894.646744008758</v>
      </c>
      <c r="M173" s="23">
        <v>532.30100000000004</v>
      </c>
      <c r="N173" s="23">
        <v>97.725116450984387</v>
      </c>
      <c r="O173" s="23">
        <v>6218.3443694999996</v>
      </c>
      <c r="P173" s="23">
        <v>3913.5835631016398</v>
      </c>
      <c r="Q173" s="23">
        <v>3249.6668806845701</v>
      </c>
      <c r="R173" s="23">
        <v>744.95071846646204</v>
      </c>
      <c r="S173" s="23">
        <f t="shared" si="16"/>
        <v>2097.6005063875218</v>
      </c>
      <c r="T173" s="23">
        <v>1301.7832121562401</v>
      </c>
      <c r="U173" s="23">
        <v>795.81729423128195</v>
      </c>
      <c r="V173" s="23">
        <v>622.43147330491001</v>
      </c>
      <c r="W173" s="23">
        <f t="shared" si="21"/>
        <v>2453.8495864532879</v>
      </c>
      <c r="X173" s="23">
        <v>97.187085642939806</v>
      </c>
      <c r="Y173" s="23">
        <v>95.227345335912958</v>
      </c>
      <c r="Z173" s="23">
        <f t="shared" si="19"/>
        <v>102.05795961245575</v>
      </c>
      <c r="AA173" s="23">
        <f t="shared" si="22"/>
        <v>6398.3237364950601</v>
      </c>
      <c r="AB173" s="23">
        <f t="shared" si="23"/>
        <v>4026.8555613242052</v>
      </c>
      <c r="AC173" s="23">
        <f t="shared" si="24"/>
        <v>3412.5354111483643</v>
      </c>
      <c r="AD173" s="23">
        <f t="shared" si="25"/>
        <v>782.28655418111271</v>
      </c>
      <c r="AE173" s="23">
        <f t="shared" si="26"/>
        <v>2202.7291624987224</v>
      </c>
      <c r="AF173" s="23">
        <f t="shared" si="27"/>
        <v>653.62682442663174</v>
      </c>
      <c r="AG173" s="23">
        <v>4635.5693799999999</v>
      </c>
      <c r="AH173" s="23"/>
      <c r="AI173" s="23">
        <v>56.271303558214392</v>
      </c>
      <c r="AJ173" s="23">
        <v>72.112254289258203</v>
      </c>
      <c r="AK173" s="23">
        <v>454.9</v>
      </c>
      <c r="AL173" s="23"/>
      <c r="AM173" s="23">
        <v>68444.910969999997</v>
      </c>
      <c r="AN173" s="62">
        <v>3077.01</v>
      </c>
      <c r="AO173" s="23">
        <f t="shared" si="20"/>
        <v>38.371725144186748</v>
      </c>
      <c r="AP173" s="62">
        <v>921.64900889667297</v>
      </c>
      <c r="AQ173" s="62">
        <v>2046.8821720000001</v>
      </c>
      <c r="AR173" s="23">
        <f t="shared" si="28"/>
        <v>1125.2331631033271</v>
      </c>
    </row>
    <row r="174" spans="1:44">
      <c r="A174" s="61">
        <v>39203</v>
      </c>
      <c r="B174" s="10">
        <v>2007</v>
      </c>
      <c r="C174" s="10">
        <v>5</v>
      </c>
      <c r="D174" s="23">
        <v>79.86677008821006</v>
      </c>
      <c r="E174" s="23">
        <v>80.687545956282904</v>
      </c>
      <c r="F174" s="23">
        <v>46.7</v>
      </c>
      <c r="G174" s="23">
        <v>55.889676348751998</v>
      </c>
      <c r="H174" s="23">
        <v>5</v>
      </c>
      <c r="I174" s="23">
        <v>9048.89</v>
      </c>
      <c r="J174" s="23">
        <v>41461.949999999997</v>
      </c>
      <c r="K174" s="23">
        <f t="shared" si="17"/>
        <v>11214.729476222705</v>
      </c>
      <c r="L174" s="23">
        <f t="shared" si="18"/>
        <v>51385.811166526721</v>
      </c>
      <c r="M174" s="23">
        <v>522.01619047619101</v>
      </c>
      <c r="N174" s="23">
        <v>95.517494455330848</v>
      </c>
      <c r="O174" s="23">
        <v>6393.5729586699999</v>
      </c>
      <c r="P174" s="23">
        <v>4035.4320768003599</v>
      </c>
      <c r="Q174" s="23">
        <v>3848.82795191478</v>
      </c>
      <c r="R174" s="23">
        <v>890.94677262471703</v>
      </c>
      <c r="S174" s="23">
        <f t="shared" si="16"/>
        <v>2473.56248717786</v>
      </c>
      <c r="T174" s="23">
        <v>1436.6544867800001</v>
      </c>
      <c r="U174" s="23">
        <v>1036.90800039786</v>
      </c>
      <c r="V174" s="23">
        <v>746.87798203198599</v>
      </c>
      <c r="W174" s="23">
        <f t="shared" si="21"/>
        <v>2811.9199515169203</v>
      </c>
      <c r="X174" s="23">
        <v>96.932848664186096</v>
      </c>
      <c r="Y174" s="23">
        <v>96.874703411345379</v>
      </c>
      <c r="Z174" s="23">
        <f t="shared" si="19"/>
        <v>100.06002108991635</v>
      </c>
      <c r="AA174" s="23">
        <f t="shared" si="22"/>
        <v>6595.8785352732975</v>
      </c>
      <c r="AB174" s="23">
        <f t="shared" si="23"/>
        <v>4163.1213075979022</v>
      </c>
      <c r="AC174" s="23">
        <f t="shared" si="24"/>
        <v>3972.9958558655348</v>
      </c>
      <c r="AD174" s="23">
        <f t="shared" si="25"/>
        <v>919.68980678228809</v>
      </c>
      <c r="AE174" s="23">
        <f t="shared" si="26"/>
        <v>2553.3626427476333</v>
      </c>
      <c r="AF174" s="23">
        <f t="shared" si="27"/>
        <v>770.97318054293635</v>
      </c>
      <c r="AG174" s="23">
        <v>4777.1447900000003</v>
      </c>
      <c r="AH174" s="23"/>
      <c r="AI174" s="23">
        <v>57.208625659385518</v>
      </c>
      <c r="AJ174" s="23">
        <v>71.667599639015293</v>
      </c>
      <c r="AK174" s="23">
        <v>476.1</v>
      </c>
      <c r="AL174" s="23"/>
      <c r="AM174" s="23">
        <v>69079.919540000003</v>
      </c>
      <c r="AN174" s="62">
        <v>3214.43</v>
      </c>
      <c r="AO174" s="23">
        <f t="shared" si="20"/>
        <v>39.837994350969616</v>
      </c>
      <c r="AP174" s="62">
        <v>1418.69220674079</v>
      </c>
      <c r="AQ174" s="62">
        <v>-459.7326668</v>
      </c>
      <c r="AR174" s="23">
        <f t="shared" si="28"/>
        <v>-1878.42487354079</v>
      </c>
    </row>
    <row r="175" spans="1:44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81.441002021660111</v>
      </c>
      <c r="F175" s="23">
        <v>46.2</v>
      </c>
      <c r="G175" s="23">
        <v>56.691048080244798</v>
      </c>
      <c r="H175" s="23">
        <v>5</v>
      </c>
      <c r="I175" s="23">
        <v>9092.7900000000009</v>
      </c>
      <c r="J175" s="23">
        <v>42192.86</v>
      </c>
      <c r="K175" s="23">
        <f t="shared" si="17"/>
        <v>11164.879820095626</v>
      </c>
      <c r="L175" s="23">
        <f t="shared" si="18"/>
        <v>51807.884177036962</v>
      </c>
      <c r="M175" s="23">
        <v>526.71904761904796</v>
      </c>
      <c r="N175" s="23">
        <v>95.539996968004615</v>
      </c>
      <c r="O175" s="23">
        <v>5939.0961962700003</v>
      </c>
      <c r="P175" s="23">
        <v>3813.8412242321501</v>
      </c>
      <c r="Q175" s="23">
        <v>3504.4030348465799</v>
      </c>
      <c r="R175" s="23">
        <v>844.16049641842699</v>
      </c>
      <c r="S175" s="23">
        <f t="shared" si="16"/>
        <v>2265.1285711860751</v>
      </c>
      <c r="T175" s="23">
        <v>1392.5594621313101</v>
      </c>
      <c r="U175" s="23">
        <v>872.56910905476502</v>
      </c>
      <c r="V175" s="23">
        <v>646.42208253135902</v>
      </c>
      <c r="W175" s="23">
        <f t="shared" si="21"/>
        <v>2631.8339257918151</v>
      </c>
      <c r="X175" s="23">
        <v>95.483287589841794</v>
      </c>
      <c r="Y175" s="23">
        <v>97.622783954832755</v>
      </c>
      <c r="Z175" s="23">
        <f t="shared" si="19"/>
        <v>97.80840467940267</v>
      </c>
      <c r="AA175" s="23">
        <f t="shared" si="22"/>
        <v>6220.037397310819</v>
      </c>
      <c r="AB175" s="23">
        <f t="shared" si="23"/>
        <v>3994.2500101325527</v>
      </c>
      <c r="AC175" s="23">
        <f t="shared" si="24"/>
        <v>3589.7388835663264</v>
      </c>
      <c r="AD175" s="23">
        <f t="shared" si="25"/>
        <v>864.71668008258769</v>
      </c>
      <c r="AE175" s="23">
        <f t="shared" si="26"/>
        <v>2320.2868013209754</v>
      </c>
      <c r="AF175" s="23">
        <f t="shared" si="27"/>
        <v>662.16313072001697</v>
      </c>
      <c r="AG175" s="23">
        <v>4705.0791399999998</v>
      </c>
      <c r="AH175" s="23"/>
      <c r="AI175" s="23">
        <v>57.728911802050902</v>
      </c>
      <c r="AJ175" s="23">
        <v>72.445700202591198</v>
      </c>
      <c r="AK175" s="23">
        <v>457.9</v>
      </c>
      <c r="AL175" s="23"/>
      <c r="AM175" s="23">
        <v>69439.255399999995</v>
      </c>
      <c r="AN175" s="62">
        <v>3366.81</v>
      </c>
      <c r="AO175" s="23">
        <f t="shared" si="20"/>
        <v>41.340478584786574</v>
      </c>
      <c r="AP175" s="62">
        <v>-842.43202218817396</v>
      </c>
      <c r="AQ175" s="62">
        <v>950.9218022</v>
      </c>
      <c r="AR175" s="23">
        <f t="shared" si="28"/>
        <v>1793.353824388174</v>
      </c>
    </row>
    <row r="176" spans="1:44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82.360163491451999</v>
      </c>
      <c r="F176" s="23">
        <v>43.3</v>
      </c>
      <c r="G176" s="23">
        <v>56.3182835618111</v>
      </c>
      <c r="H176" s="23">
        <v>5.15</v>
      </c>
      <c r="I176" s="23">
        <v>9141.19</v>
      </c>
      <c r="J176" s="23">
        <v>42786.53</v>
      </c>
      <c r="K176" s="23">
        <f t="shared" si="17"/>
        <v>11099.043047612146</v>
      </c>
      <c r="L176" s="23">
        <f t="shared" si="18"/>
        <v>51950.516106540672</v>
      </c>
      <c r="M176" s="23">
        <v>519.80449999999996</v>
      </c>
      <c r="N176" s="23">
        <v>94.35504206712406</v>
      </c>
      <c r="O176" s="23">
        <v>5467.8444103800002</v>
      </c>
      <c r="P176" s="23">
        <v>3197.4770489908801</v>
      </c>
      <c r="Q176" s="23">
        <v>3740.04429998151</v>
      </c>
      <c r="R176" s="23">
        <v>923.37083061241799</v>
      </c>
      <c r="S176" s="23">
        <f t="shared" si="16"/>
        <v>2449.63612730563</v>
      </c>
      <c r="T176" s="23">
        <v>1387.88983776499</v>
      </c>
      <c r="U176" s="23">
        <v>1061.74628954064</v>
      </c>
      <c r="V176" s="23">
        <v>630.84514437025598</v>
      </c>
      <c r="W176" s="23">
        <f t="shared" si="21"/>
        <v>2678.2980104408698</v>
      </c>
      <c r="X176" s="23">
        <v>99.332184855015925</v>
      </c>
      <c r="Y176" s="23">
        <v>97.646626331798444</v>
      </c>
      <c r="Z176" s="23">
        <f t="shared" si="19"/>
        <v>101.72618203673524</v>
      </c>
      <c r="AA176" s="23">
        <f t="shared" si="22"/>
        <v>5504.6049962162824</v>
      </c>
      <c r="AB176" s="23">
        <f t="shared" si="23"/>
        <v>3218.9738438330737</v>
      </c>
      <c r="AC176" s="23">
        <f t="shared" si="24"/>
        <v>3830.182813764628</v>
      </c>
      <c r="AD176" s="23">
        <f t="shared" si="25"/>
        <v>945.62491844300814</v>
      </c>
      <c r="AE176" s="23">
        <f t="shared" si="26"/>
        <v>2508.6746151186899</v>
      </c>
      <c r="AF176" s="23">
        <f t="shared" si="27"/>
        <v>646.04909362324008</v>
      </c>
      <c r="AG176" s="23">
        <v>4692.5632400000004</v>
      </c>
      <c r="AH176" s="23"/>
      <c r="AI176" s="23">
        <v>55.194668688708674</v>
      </c>
      <c r="AJ176" s="23">
        <v>71.883085088625805</v>
      </c>
      <c r="AK176" s="23">
        <v>451.8</v>
      </c>
      <c r="AL176" s="23"/>
      <c r="AM176" s="23">
        <v>69655.278489999997</v>
      </c>
      <c r="AN176" s="62">
        <v>3387.27</v>
      </c>
      <c r="AO176" s="23">
        <f t="shared" si="20"/>
        <v>41.127528848962982</v>
      </c>
      <c r="AP176" s="62">
        <v>1870.46128804778</v>
      </c>
      <c r="AQ176" s="62">
        <v>526.4535419</v>
      </c>
      <c r="AR176" s="23">
        <f t="shared" si="28"/>
        <v>-1344.0077461477799</v>
      </c>
    </row>
    <row r="177" spans="1:44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83.253690976030569</v>
      </c>
      <c r="F177" s="23">
        <v>41.6</v>
      </c>
      <c r="G177" s="23">
        <v>55.121321536408203</v>
      </c>
      <c r="H177" s="23">
        <v>5.42</v>
      </c>
      <c r="I177" s="23">
        <v>9121.4500000000007</v>
      </c>
      <c r="J177" s="23">
        <v>42842.64</v>
      </c>
      <c r="K177" s="23">
        <f t="shared" si="17"/>
        <v>10956.210941597943</v>
      </c>
      <c r="L177" s="23">
        <f t="shared" si="18"/>
        <v>51460.349082102264</v>
      </c>
      <c r="M177" s="23">
        <v>522.922727272727</v>
      </c>
      <c r="N177" s="23">
        <v>94.117279945817003</v>
      </c>
      <c r="O177" s="23">
        <v>5575.0522112099998</v>
      </c>
      <c r="P177" s="23">
        <v>3353.3886044801302</v>
      </c>
      <c r="Q177" s="23">
        <v>4145.0138121546897</v>
      </c>
      <c r="R177" s="23">
        <v>1082.50407573702</v>
      </c>
      <c r="S177" s="23">
        <f t="shared" si="16"/>
        <v>2636.9572985447489</v>
      </c>
      <c r="T177" s="23">
        <v>1679.6015325629101</v>
      </c>
      <c r="U177" s="23">
        <v>957.355765981839</v>
      </c>
      <c r="V177" s="23">
        <v>724.592752757075</v>
      </c>
      <c r="W177" s="23">
        <f t="shared" si="21"/>
        <v>3187.6580461728508</v>
      </c>
      <c r="X177" s="23">
        <v>96.866973965200998</v>
      </c>
      <c r="Y177" s="23">
        <v>97.134877187558189</v>
      </c>
      <c r="Z177" s="23">
        <f t="shared" si="19"/>
        <v>99.724194614628587</v>
      </c>
      <c r="AA177" s="23">
        <f t="shared" si="22"/>
        <v>5755.3694339753101</v>
      </c>
      <c r="AB177" s="23">
        <f t="shared" si="23"/>
        <v>3461.8492425342197</v>
      </c>
      <c r="AC177" s="23">
        <f t="shared" si="24"/>
        <v>4267.2765253525395</v>
      </c>
      <c r="AD177" s="23">
        <f t="shared" si="25"/>
        <v>1114.4339778664751</v>
      </c>
      <c r="AE177" s="23">
        <f t="shared" si="26"/>
        <v>2714.7378726315119</v>
      </c>
      <c r="AF177" s="23">
        <f t="shared" si="27"/>
        <v>745.96558284410605</v>
      </c>
      <c r="AG177" s="23">
        <v>4724.9122299999999</v>
      </c>
      <c r="AH177" s="23"/>
      <c r="AI177" s="23">
        <v>56.755054682917731</v>
      </c>
      <c r="AJ177" s="23">
        <v>71.057852670841498</v>
      </c>
      <c r="AK177" s="23">
        <v>427.5</v>
      </c>
      <c r="AL177" s="23"/>
      <c r="AM177" s="23">
        <v>70294.881179999997</v>
      </c>
      <c r="AN177" s="62">
        <v>3207.14</v>
      </c>
      <c r="AO177" s="23">
        <f t="shared" si="20"/>
        <v>38.522496268944543</v>
      </c>
      <c r="AP177" s="62">
        <v>-541.40474933247503</v>
      </c>
      <c r="AQ177" s="62">
        <v>-2825.6148629999998</v>
      </c>
      <c r="AR177" s="23">
        <f t="shared" si="28"/>
        <v>-2284.2101136675246</v>
      </c>
    </row>
    <row r="178" spans="1:44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84.19757093156386</v>
      </c>
      <c r="F178" s="23">
        <v>42.3</v>
      </c>
      <c r="G178" s="23">
        <v>60.453831693155998</v>
      </c>
      <c r="H178" s="23">
        <v>5.62</v>
      </c>
      <c r="I178" s="23">
        <v>9409.23</v>
      </c>
      <c r="J178" s="23">
        <v>43247.21</v>
      </c>
      <c r="K178" s="23">
        <f t="shared" si="17"/>
        <v>11175.179872644856</v>
      </c>
      <c r="L178" s="23">
        <f t="shared" si="18"/>
        <v>51363.96397367747</v>
      </c>
      <c r="M178" s="23">
        <v>516.91117647058798</v>
      </c>
      <c r="N178" s="23">
        <v>93.310744117814849</v>
      </c>
      <c r="O178" s="23">
        <v>5291.0062421000002</v>
      </c>
      <c r="P178" s="23">
        <v>3446.3419913132502</v>
      </c>
      <c r="Q178" s="23">
        <v>3661.0397369152502</v>
      </c>
      <c r="R178" s="23">
        <v>957.34819468653302</v>
      </c>
      <c r="S178" s="23">
        <f t="shared" si="16"/>
        <v>2294.0593551935826</v>
      </c>
      <c r="T178" s="23">
        <v>1328.9800939608599</v>
      </c>
      <c r="U178" s="23">
        <v>965.07926123272296</v>
      </c>
      <c r="V178" s="23">
        <v>661.02623067070999</v>
      </c>
      <c r="W178" s="23">
        <f t="shared" si="21"/>
        <v>2695.9604756825274</v>
      </c>
      <c r="X178" s="23">
        <v>98.390797136049571</v>
      </c>
      <c r="Y178" s="23">
        <v>98.637672372877162</v>
      </c>
      <c r="Z178" s="23">
        <f t="shared" si="19"/>
        <v>99.749715062319865</v>
      </c>
      <c r="AA178" s="23">
        <f t="shared" si="22"/>
        <v>5377.5417987353812</v>
      </c>
      <c r="AB178" s="23">
        <f t="shared" si="23"/>
        <v>3502.7076633476518</v>
      </c>
      <c r="AC178" s="23">
        <f t="shared" si="24"/>
        <v>3711.6039428379117</v>
      </c>
      <c r="AD178" s="23">
        <f t="shared" si="25"/>
        <v>970.5705453667814</v>
      </c>
      <c r="AE178" s="23">
        <f t="shared" si="26"/>
        <v>2325.7436028309912</v>
      </c>
      <c r="AF178" s="23">
        <f t="shared" si="27"/>
        <v>670.15595032681983</v>
      </c>
      <c r="AG178" s="23">
        <v>4425.3258999999998</v>
      </c>
      <c r="AH178" s="23"/>
      <c r="AI178" s="23">
        <v>58.711401092434606</v>
      </c>
      <c r="AJ178" s="23">
        <v>77.609222558622804</v>
      </c>
      <c r="AK178" s="23">
        <v>474.5</v>
      </c>
      <c r="AL178" s="23"/>
      <c r="AM178" s="23">
        <v>70780.815530000007</v>
      </c>
      <c r="AN178" s="62">
        <v>3211.64</v>
      </c>
      <c r="AO178" s="23">
        <f t="shared" si="20"/>
        <v>38.144093285190309</v>
      </c>
      <c r="AP178" s="62">
        <v>648.232110538597</v>
      </c>
      <c r="AQ178" s="62">
        <v>347.63782529999997</v>
      </c>
      <c r="AR178" s="23">
        <f t="shared" si="28"/>
        <v>-300.59428523859702</v>
      </c>
    </row>
    <row r="179" spans="1:44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84.459403780528476</v>
      </c>
      <c r="F179" s="23">
        <v>41.5</v>
      </c>
      <c r="G179" s="23">
        <v>58.444155259911597</v>
      </c>
      <c r="H179" s="23">
        <v>5.75</v>
      </c>
      <c r="I179" s="23">
        <v>9190.83</v>
      </c>
      <c r="J179" s="23">
        <v>43758.05</v>
      </c>
      <c r="K179" s="23">
        <f t="shared" si="17"/>
        <v>10881.949893800791</v>
      </c>
      <c r="L179" s="23">
        <f t="shared" si="18"/>
        <v>51809.565354862374</v>
      </c>
      <c r="M179" s="23">
        <v>501.44272727272698</v>
      </c>
      <c r="N179" s="23">
        <v>91.346264674283191</v>
      </c>
      <c r="O179" s="23">
        <v>5802.8742761499998</v>
      </c>
      <c r="P179" s="23">
        <v>3545.79034929515</v>
      </c>
      <c r="Q179" s="23">
        <v>4424.0633022742504</v>
      </c>
      <c r="R179" s="23">
        <v>1158.9736611281401</v>
      </c>
      <c r="S179" s="23">
        <f t="shared" si="16"/>
        <v>2766.2948836759797</v>
      </c>
      <c r="T179" s="23">
        <v>1652.63172171576</v>
      </c>
      <c r="U179" s="23">
        <v>1113.6631619602199</v>
      </c>
      <c r="V179" s="23">
        <v>831.31440236291598</v>
      </c>
      <c r="W179" s="23">
        <f t="shared" si="21"/>
        <v>3310.4001403140305</v>
      </c>
      <c r="X179" s="23">
        <v>101.73738119419281</v>
      </c>
      <c r="Y179" s="23">
        <v>100.81853386227908</v>
      </c>
      <c r="Z179" s="23">
        <f t="shared" si="19"/>
        <v>100.91138731809856</v>
      </c>
      <c r="AA179" s="23">
        <f t="shared" si="22"/>
        <v>5703.7779113595161</v>
      </c>
      <c r="AB179" s="23">
        <f t="shared" si="23"/>
        <v>3485.2384715182197</v>
      </c>
      <c r="AC179" s="23">
        <f t="shared" si="24"/>
        <v>4388.1448507450468</v>
      </c>
      <c r="AD179" s="23">
        <f t="shared" si="25"/>
        <v>1149.5640897846524</v>
      </c>
      <c r="AE179" s="23">
        <f t="shared" si="26"/>
        <v>2743.835659676241</v>
      </c>
      <c r="AF179" s="23">
        <f t="shared" si="27"/>
        <v>824.56505814547415</v>
      </c>
      <c r="AG179" s="23">
        <v>4710.0469599999997</v>
      </c>
      <c r="AH179" s="23"/>
      <c r="AI179" s="23">
        <v>60.674648914837405</v>
      </c>
      <c r="AJ179" s="23">
        <v>71.619479007594293</v>
      </c>
      <c r="AK179" s="23">
        <v>482</v>
      </c>
      <c r="AL179" s="23"/>
      <c r="AM179" s="23">
        <v>71674.3946</v>
      </c>
      <c r="AN179" s="62">
        <v>3406.88</v>
      </c>
      <c r="AO179" s="23">
        <f t="shared" si="20"/>
        <v>40.337485792025355</v>
      </c>
      <c r="AP179" s="62">
        <v>1574.0887233840101</v>
      </c>
      <c r="AQ179" s="62">
        <v>-37.933111670000002</v>
      </c>
      <c r="AR179" s="23">
        <f t="shared" si="28"/>
        <v>-1612.0218350540101</v>
      </c>
    </row>
    <row r="180" spans="1:44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85.097506912445766</v>
      </c>
      <c r="F180" s="23">
        <v>43.4</v>
      </c>
      <c r="G180" s="23">
        <v>55.037580355204803</v>
      </c>
      <c r="H180" s="23">
        <v>5.75</v>
      </c>
      <c r="I180" s="23">
        <v>9570.5300000000007</v>
      </c>
      <c r="J180" s="23">
        <v>45091.81</v>
      </c>
      <c r="K180" s="23">
        <f t="shared" si="17"/>
        <v>11246.545694748527</v>
      </c>
      <c r="L180" s="23">
        <f t="shared" si="18"/>
        <v>52988.403110790998</v>
      </c>
      <c r="M180" s="23">
        <v>506.95142857142901</v>
      </c>
      <c r="N180" s="23">
        <v>93.573252562659604</v>
      </c>
      <c r="O180" s="23">
        <v>5411.6357915962799</v>
      </c>
      <c r="P180" s="23">
        <v>3260.1965711282901</v>
      </c>
      <c r="Q180" s="23">
        <v>4410.9985569639002</v>
      </c>
      <c r="R180" s="23">
        <v>1088.97732473573</v>
      </c>
      <c r="S180" s="23">
        <f t="shared" si="16"/>
        <v>2692.0392476102102</v>
      </c>
      <c r="T180" s="23">
        <v>1573.9760318368101</v>
      </c>
      <c r="U180" s="23">
        <v>1118.0632157734001</v>
      </c>
      <c r="V180" s="23">
        <v>924.04133751135305</v>
      </c>
      <c r="W180" s="23">
        <f t="shared" si="21"/>
        <v>3292.9353411905004</v>
      </c>
      <c r="X180" s="23">
        <v>94.869086097097977</v>
      </c>
      <c r="Y180" s="23">
        <v>104.50817867548739</v>
      </c>
      <c r="Z180" s="23">
        <f t="shared" si="19"/>
        <v>90.776709822567895</v>
      </c>
      <c r="AA180" s="23">
        <f t="shared" si="22"/>
        <v>5704.3195146388371</v>
      </c>
      <c r="AB180" s="23">
        <f t="shared" si="23"/>
        <v>3436.5215322001704</v>
      </c>
      <c r="AC180" s="23">
        <f t="shared" si="24"/>
        <v>4220.7209166477505</v>
      </c>
      <c r="AD180" s="23">
        <f t="shared" si="25"/>
        <v>1042.0020122225631</v>
      </c>
      <c r="AE180" s="23">
        <f t="shared" si="26"/>
        <v>2575.9125091724841</v>
      </c>
      <c r="AF180" s="23">
        <f t="shared" si="27"/>
        <v>884.18088347002151</v>
      </c>
      <c r="AG180" s="23">
        <v>4582.5336399999997</v>
      </c>
      <c r="AH180" s="23"/>
      <c r="AI180" s="23">
        <v>60.159019528293015</v>
      </c>
      <c r="AJ180" s="23">
        <v>71.977741168933306</v>
      </c>
      <c r="AK180" s="23">
        <v>469</v>
      </c>
      <c r="AL180" s="23"/>
      <c r="AM180" s="23">
        <v>73075.924140000003</v>
      </c>
      <c r="AN180" s="62">
        <v>3200.26</v>
      </c>
      <c r="AO180" s="23">
        <f t="shared" si="20"/>
        <v>37.606977173757279</v>
      </c>
      <c r="AP180" s="62">
        <v>1445.83311247864</v>
      </c>
      <c r="AQ180" s="62">
        <v>-385.68128580000001</v>
      </c>
      <c r="AR180" s="23">
        <f t="shared" si="28"/>
        <v>-1831.5143982786401</v>
      </c>
    </row>
    <row r="181" spans="1:44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85.486594188005071</v>
      </c>
      <c r="F181" s="23">
        <v>48.1</v>
      </c>
      <c r="G181" s="23">
        <v>54.939512170608999</v>
      </c>
      <c r="H181" s="23">
        <v>5.88</v>
      </c>
      <c r="I181" s="23">
        <v>10129.86</v>
      </c>
      <c r="J181" s="23">
        <v>46031.69</v>
      </c>
      <c r="K181" s="23">
        <f t="shared" si="17"/>
        <v>11849.647416906168</v>
      </c>
      <c r="L181" s="23">
        <f t="shared" si="18"/>
        <v>53846.676706719089</v>
      </c>
      <c r="M181" s="23">
        <v>499.27684210526297</v>
      </c>
      <c r="N181" s="23">
        <v>91.155281722958861</v>
      </c>
      <c r="O181" s="23">
        <v>5830.0320018399998</v>
      </c>
      <c r="P181" s="23">
        <v>3707.4013937536602</v>
      </c>
      <c r="Q181" s="23">
        <v>4107.8510315317699</v>
      </c>
      <c r="R181" s="23">
        <v>926.38131745036401</v>
      </c>
      <c r="S181" s="23">
        <f t="shared" si="16"/>
        <v>2468.7351033005398</v>
      </c>
      <c r="T181" s="23">
        <v>1452.7208183263599</v>
      </c>
      <c r="U181" s="23">
        <v>1016.01428497418</v>
      </c>
      <c r="V181" s="23">
        <v>987.38869113628596</v>
      </c>
      <c r="W181" s="23">
        <f t="shared" si="21"/>
        <v>3091.8367465575898</v>
      </c>
      <c r="X181" s="23">
        <v>92.040793037352728</v>
      </c>
      <c r="Y181" s="23">
        <v>103.7270636912875</v>
      </c>
      <c r="Z181" s="23">
        <f t="shared" si="19"/>
        <v>88.733633983204754</v>
      </c>
      <c r="AA181" s="23">
        <f t="shared" si="22"/>
        <v>6334.1827133910174</v>
      </c>
      <c r="AB181" s="23">
        <f t="shared" si="23"/>
        <v>4027.9980988963152</v>
      </c>
      <c r="AC181" s="23">
        <f t="shared" si="24"/>
        <v>3960.2499919958755</v>
      </c>
      <c r="AD181" s="23">
        <f t="shared" si="25"/>
        <v>893.09509445621666</v>
      </c>
      <c r="AE181" s="23">
        <f t="shared" si="26"/>
        <v>2380.0298740239959</v>
      </c>
      <c r="AF181" s="23">
        <f t="shared" si="27"/>
        <v>951.91038481042153</v>
      </c>
      <c r="AG181" s="23">
        <v>4775.9268499999998</v>
      </c>
      <c r="AH181" s="23"/>
      <c r="AI181" s="23">
        <v>76.786858859378924</v>
      </c>
      <c r="AJ181" s="23">
        <v>96.285340138852206</v>
      </c>
      <c r="AK181" s="23">
        <v>531.20000000000005</v>
      </c>
      <c r="AL181" s="23"/>
      <c r="AM181" s="23">
        <v>73993.46759</v>
      </c>
      <c r="AN181" s="62">
        <v>3100.91</v>
      </c>
      <c r="AO181" s="23">
        <f t="shared" si="20"/>
        <v>36.273640673768938</v>
      </c>
      <c r="AP181" s="62">
        <v>-2265.4823007560399</v>
      </c>
      <c r="AQ181" s="62">
        <v>745.13879250000002</v>
      </c>
      <c r="AR181" s="23">
        <f t="shared" si="28"/>
        <v>3010.6210932560398</v>
      </c>
    </row>
    <row r="182" spans="1:44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85.455467205960332</v>
      </c>
      <c r="F182" s="23">
        <v>44.9</v>
      </c>
      <c r="G182" s="23">
        <v>55.870014463149502</v>
      </c>
      <c r="H182" s="23">
        <v>6.17</v>
      </c>
      <c r="I182" s="23">
        <v>10204.1</v>
      </c>
      <c r="J182" s="23">
        <v>47782.3</v>
      </c>
      <c r="K182" s="23">
        <f t="shared" si="17"/>
        <v>11940.839285807902</v>
      </c>
      <c r="L182" s="23">
        <f t="shared" si="18"/>
        <v>55914.854323875603</v>
      </c>
      <c r="M182" s="23">
        <v>480.89636363636401</v>
      </c>
      <c r="N182" s="23">
        <v>88.715707030166669</v>
      </c>
      <c r="O182" s="23">
        <v>6264.6206426280396</v>
      </c>
      <c r="P182" s="23">
        <v>3639.2046154622699</v>
      </c>
      <c r="Q182" s="23">
        <v>4251.4993860680397</v>
      </c>
      <c r="R182" s="23">
        <v>995.38932874158399</v>
      </c>
      <c r="S182" s="23">
        <f t="shared" si="16"/>
        <v>2772.7493798729101</v>
      </c>
      <c r="T182" s="23">
        <v>1628.3691799256001</v>
      </c>
      <c r="U182" s="23">
        <v>1144.3801999473101</v>
      </c>
      <c r="V182" s="23">
        <v>825.56647523919298</v>
      </c>
      <c r="W182" s="23">
        <f t="shared" si="21"/>
        <v>3107.1191861207299</v>
      </c>
      <c r="X182" s="23">
        <v>96.470307253583115</v>
      </c>
      <c r="Y182" s="23">
        <v>106.92968495465628</v>
      </c>
      <c r="Z182" s="23">
        <f t="shared" si="19"/>
        <v>90.218452709826579</v>
      </c>
      <c r="AA182" s="23">
        <f t="shared" si="22"/>
        <v>6493.8329948102846</v>
      </c>
      <c r="AB182" s="23">
        <f t="shared" si="23"/>
        <v>3772.3572351606686</v>
      </c>
      <c r="AC182" s="23">
        <f t="shared" si="24"/>
        <v>3975.9767251450294</v>
      </c>
      <c r="AD182" s="23">
        <f t="shared" si="25"/>
        <v>930.88212984418738</v>
      </c>
      <c r="AE182" s="23">
        <f t="shared" si="26"/>
        <v>2593.0585889677868</v>
      </c>
      <c r="AF182" s="23">
        <f t="shared" si="27"/>
        <v>772.06481585471408</v>
      </c>
      <c r="AG182" s="23">
        <v>4878.25713</v>
      </c>
      <c r="AH182" s="23"/>
      <c r="AI182" s="23">
        <v>57.141102249483957</v>
      </c>
      <c r="AJ182" s="23">
        <v>68.850222803717003</v>
      </c>
      <c r="AK182" s="23">
        <v>437</v>
      </c>
      <c r="AL182" s="23"/>
      <c r="AM182" s="23">
        <v>73906.594459999993</v>
      </c>
      <c r="AN182" s="62">
        <v>2732.66</v>
      </c>
      <c r="AO182" s="23">
        <f t="shared" si="20"/>
        <v>31.977591245436464</v>
      </c>
      <c r="AP182" s="62">
        <v>514.67088879856499</v>
      </c>
      <c r="AQ182" s="62">
        <v>-178.7496539</v>
      </c>
      <c r="AR182" s="23">
        <f t="shared" si="28"/>
        <v>-693.42054269856499</v>
      </c>
    </row>
    <row r="183" spans="1:44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85.799695007396323</v>
      </c>
      <c r="F183" s="23">
        <v>43.7</v>
      </c>
      <c r="G183" s="23">
        <v>57.130639707808797</v>
      </c>
      <c r="H183" s="23">
        <v>6.25</v>
      </c>
      <c r="I183" s="23">
        <v>10156.799999999999</v>
      </c>
      <c r="J183" s="23">
        <v>48271</v>
      </c>
      <c r="K183" s="23">
        <f t="shared" si="17"/>
        <v>11837.804317514692</v>
      </c>
      <c r="L183" s="23">
        <f t="shared" si="18"/>
        <v>56260.10674727786</v>
      </c>
      <c r="M183" s="23">
        <v>467.21714285714302</v>
      </c>
      <c r="N183" s="23">
        <v>86.665774338319466</v>
      </c>
      <c r="O183" s="23">
        <v>6119.7402610128001</v>
      </c>
      <c r="P183" s="23">
        <v>3749.5104873208202</v>
      </c>
      <c r="Q183" s="23">
        <v>4340.4131627637098</v>
      </c>
      <c r="R183" s="23">
        <v>984.92979106043401</v>
      </c>
      <c r="S183" s="23">
        <f t="shared" si="16"/>
        <v>2952.90563836093</v>
      </c>
      <c r="T183" s="23">
        <v>1645.18895830062</v>
      </c>
      <c r="U183" s="23">
        <v>1307.71668006031</v>
      </c>
      <c r="V183" s="23">
        <v>730.97706741766899</v>
      </c>
      <c r="W183" s="23">
        <f t="shared" si="21"/>
        <v>3032.6964827033999</v>
      </c>
      <c r="X183" s="23">
        <v>102.79666921997564</v>
      </c>
      <c r="Y183" s="23">
        <v>107.86306059276691</v>
      </c>
      <c r="Z183" s="23">
        <f t="shared" si="19"/>
        <v>95.302941206239964</v>
      </c>
      <c r="AA183" s="23">
        <f t="shared" si="22"/>
        <v>5953.2476173105433</v>
      </c>
      <c r="AB183" s="23">
        <f t="shared" si="23"/>
        <v>3647.5019237220658</v>
      </c>
      <c r="AC183" s="23">
        <f t="shared" si="24"/>
        <v>4024.003341747165</v>
      </c>
      <c r="AD183" s="23">
        <f t="shared" si="25"/>
        <v>913.12983856354754</v>
      </c>
      <c r="AE183" s="23">
        <f t="shared" si="26"/>
        <v>2737.6431024051121</v>
      </c>
      <c r="AF183" s="23">
        <f t="shared" si="27"/>
        <v>677.68989995328104</v>
      </c>
      <c r="AG183" s="23">
        <v>4611.1398200000003</v>
      </c>
      <c r="AH183" s="23"/>
      <c r="AI183" s="23">
        <v>56.847820753375267</v>
      </c>
      <c r="AJ183" s="23">
        <v>71.331426537531399</v>
      </c>
      <c r="AK183" s="23">
        <v>419.4</v>
      </c>
      <c r="AL183" s="23"/>
      <c r="AM183" s="23">
        <v>74397.298859999995</v>
      </c>
      <c r="AN183" s="62">
        <v>2843.54</v>
      </c>
      <c r="AO183" s="23">
        <f t="shared" si="20"/>
        <v>33.141609649718148</v>
      </c>
      <c r="AP183" s="62">
        <v>-328.83289304917798</v>
      </c>
      <c r="AQ183" s="62">
        <v>94.982274439999998</v>
      </c>
      <c r="AR183" s="23">
        <f t="shared" si="28"/>
        <v>423.81516748917795</v>
      </c>
    </row>
    <row r="184" spans="1:44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86.514700094953568</v>
      </c>
      <c r="F184" s="23">
        <v>41.4</v>
      </c>
      <c r="G184" s="23">
        <v>52.226734497683701</v>
      </c>
      <c r="H184" s="23">
        <v>6.25</v>
      </c>
      <c r="I184" s="23">
        <v>10101.700000000001</v>
      </c>
      <c r="J184" s="23">
        <v>48794.400000000001</v>
      </c>
      <c r="K184" s="23">
        <f t="shared" si="17"/>
        <v>11676.281590195602</v>
      </c>
      <c r="L184" s="23">
        <f t="shared" si="18"/>
        <v>56400.126159422703</v>
      </c>
      <c r="M184" s="23">
        <v>442.94200000000001</v>
      </c>
      <c r="N184" s="23">
        <v>83.259903457951083</v>
      </c>
      <c r="O184" s="23">
        <v>6771.5968166387102</v>
      </c>
      <c r="P184" s="23">
        <v>4291.27313984999</v>
      </c>
      <c r="Q184" s="23">
        <v>4468.5692449088601</v>
      </c>
      <c r="R184" s="23">
        <v>1043.9825981726401</v>
      </c>
      <c r="S184" s="23">
        <f t="shared" si="16"/>
        <v>3005.6197227575299</v>
      </c>
      <c r="T184" s="23">
        <v>1542.66838106348</v>
      </c>
      <c r="U184" s="23">
        <v>1462.9513416940499</v>
      </c>
      <c r="V184" s="23">
        <v>736.07618671059197</v>
      </c>
      <c r="W184" s="23">
        <f t="shared" si="21"/>
        <v>3005.6179032148102</v>
      </c>
      <c r="X184" s="23">
        <v>108.05737776842361</v>
      </c>
      <c r="Y184" s="23">
        <v>111.96198490458676</v>
      </c>
      <c r="Z184" s="23">
        <f t="shared" si="19"/>
        <v>96.512559919788288</v>
      </c>
      <c r="AA184" s="23">
        <f t="shared" si="22"/>
        <v>6266.6677245776154</v>
      </c>
      <c r="AB184" s="23">
        <f t="shared" si="23"/>
        <v>3971.291205165614</v>
      </c>
      <c r="AC184" s="23">
        <f t="shared" si="24"/>
        <v>3991.148646316823</v>
      </c>
      <c r="AD184" s="23">
        <f t="shared" si="25"/>
        <v>932.4438103364414</v>
      </c>
      <c r="AE184" s="23">
        <f t="shared" si="26"/>
        <v>2684.5002125667015</v>
      </c>
      <c r="AF184" s="23">
        <f t="shared" si="27"/>
        <v>657.43402757451213</v>
      </c>
      <c r="AG184" s="23">
        <v>4765.3341600000003</v>
      </c>
      <c r="AH184" s="23"/>
      <c r="AI184" s="23">
        <v>63.04738271977137</v>
      </c>
      <c r="AJ184" s="23">
        <v>79.0616396623209</v>
      </c>
      <c r="AK184" s="23">
        <v>453.2</v>
      </c>
      <c r="AL184" s="23"/>
      <c r="AM184" s="23">
        <v>74268.380550000002</v>
      </c>
      <c r="AN184" s="62">
        <v>2826.13</v>
      </c>
      <c r="AO184" s="23">
        <f t="shared" si="20"/>
        <v>32.666471673579196</v>
      </c>
      <c r="AP184" s="62">
        <v>1249.81319879128</v>
      </c>
      <c r="AQ184" s="62">
        <v>433.10229809999998</v>
      </c>
      <c r="AR184" s="23">
        <f t="shared" si="28"/>
        <v>-816.71090069128002</v>
      </c>
    </row>
    <row r="185" spans="1:44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86.846110903782915</v>
      </c>
      <c r="F185" s="23">
        <v>38.9</v>
      </c>
      <c r="G185" s="23">
        <v>53.027595496923198</v>
      </c>
      <c r="H185" s="23">
        <v>6.25</v>
      </c>
      <c r="I185" s="23">
        <v>10101.299999999999</v>
      </c>
      <c r="J185" s="23">
        <v>49493.2</v>
      </c>
      <c r="K185" s="23">
        <f t="shared" si="17"/>
        <v>11631.263501472464</v>
      </c>
      <c r="L185" s="23">
        <f t="shared" si="18"/>
        <v>56989.541022549267</v>
      </c>
      <c r="M185" s="23">
        <v>446.43363636363603</v>
      </c>
      <c r="N185" s="23">
        <v>84.567904893144572</v>
      </c>
      <c r="O185" s="23">
        <v>6289.7654477014103</v>
      </c>
      <c r="P185" s="23">
        <v>3393.8411350880001</v>
      </c>
      <c r="Q185" s="23">
        <v>5195.8196089381499</v>
      </c>
      <c r="R185" s="23">
        <v>1225.8554283078499</v>
      </c>
      <c r="S185" s="23">
        <f t="shared" si="16"/>
        <v>3423.0433681047098</v>
      </c>
      <c r="T185" s="23">
        <v>1769.1624497166499</v>
      </c>
      <c r="U185" s="23">
        <v>1653.8809183880601</v>
      </c>
      <c r="V185" s="23">
        <v>899.54597494144502</v>
      </c>
      <c r="W185" s="23">
        <f t="shared" si="21"/>
        <v>3541.9386905500896</v>
      </c>
      <c r="X185" s="23">
        <v>110.38293227014225</v>
      </c>
      <c r="Y185" s="23">
        <v>115.61527239005942</v>
      </c>
      <c r="Z185" s="23">
        <f t="shared" si="19"/>
        <v>95.474352123424964</v>
      </c>
      <c r="AA185" s="23">
        <f t="shared" si="22"/>
        <v>5698.1322368827341</v>
      </c>
      <c r="AB185" s="23">
        <f t="shared" si="23"/>
        <v>3074.6067940849662</v>
      </c>
      <c r="AC185" s="23">
        <f t="shared" si="24"/>
        <v>4494.0599122654367</v>
      </c>
      <c r="AD185" s="23">
        <f t="shared" si="25"/>
        <v>1060.2884921397711</v>
      </c>
      <c r="AE185" s="23">
        <f t="shared" si="26"/>
        <v>2960.7190272891858</v>
      </c>
      <c r="AF185" s="23">
        <f t="shared" si="27"/>
        <v>778.05116603158035</v>
      </c>
      <c r="AG185" s="23">
        <v>4449.8717699999997</v>
      </c>
      <c r="AH185" s="23"/>
      <c r="AI185" s="23">
        <v>60.69735564005871</v>
      </c>
      <c r="AJ185" s="23">
        <v>70.208693882466903</v>
      </c>
      <c r="AK185" s="23">
        <v>430</v>
      </c>
      <c r="AL185" s="23"/>
      <c r="AM185" s="23">
        <v>76163.724400000006</v>
      </c>
      <c r="AN185" s="62">
        <v>2983.66</v>
      </c>
      <c r="AO185" s="23">
        <f t="shared" si="20"/>
        <v>34.355712293272482</v>
      </c>
      <c r="AP185" s="62">
        <v>3017.0689041734399</v>
      </c>
      <c r="AQ185" s="62">
        <v>511.0773064</v>
      </c>
      <c r="AR185" s="23">
        <f t="shared" si="28"/>
        <v>-2505.9915977734399</v>
      </c>
    </row>
    <row r="186" spans="1:44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87.848582825518093</v>
      </c>
      <c r="F186" s="23">
        <v>36.5</v>
      </c>
      <c r="G186" s="23">
        <v>53.448298140488902</v>
      </c>
      <c r="H186" s="23">
        <v>6.25</v>
      </c>
      <c r="I186" s="23">
        <v>10416.4</v>
      </c>
      <c r="J186" s="23">
        <v>49686.6</v>
      </c>
      <c r="K186" s="23">
        <f t="shared" si="17"/>
        <v>11857.220304496777</v>
      </c>
      <c r="L186" s="23">
        <f t="shared" si="18"/>
        <v>56559.364308341603</v>
      </c>
      <c r="M186" s="23">
        <v>470.1</v>
      </c>
      <c r="N186" s="23">
        <v>87.575337655064189</v>
      </c>
      <c r="O186" s="23">
        <v>6197.2304667365897</v>
      </c>
      <c r="P186" s="23">
        <v>3357.8674491044599</v>
      </c>
      <c r="Q186" s="23">
        <v>5183.0682267738903</v>
      </c>
      <c r="R186" s="23">
        <v>1121.8663796380399</v>
      </c>
      <c r="S186" s="23">
        <f t="shared" si="16"/>
        <v>3408.6736493171202</v>
      </c>
      <c r="T186" s="23">
        <v>1808.9991181806899</v>
      </c>
      <c r="U186" s="23">
        <v>1599.67453113643</v>
      </c>
      <c r="V186" s="23">
        <v>992.52813222428097</v>
      </c>
      <c r="W186" s="23">
        <f t="shared" ref="W186:W217" si="29">Q186-U186</f>
        <v>3583.39369563746</v>
      </c>
      <c r="X186" s="23">
        <v>108.66379725674213</v>
      </c>
      <c r="Y186" s="23">
        <v>120.33496950210764</v>
      </c>
      <c r="Z186" s="23">
        <f t="shared" si="19"/>
        <v>90.301096768748423</v>
      </c>
      <c r="AA186" s="23">
        <f t="shared" ref="AA186:AA217" si="30">O186/$X186*100</f>
        <v>5703.1234166189397</v>
      </c>
      <c r="AB186" s="23">
        <f t="shared" ref="AB186:AB217" si="31">P186/$X186*100</f>
        <v>3090.1436668652018</v>
      </c>
      <c r="AC186" s="23">
        <f t="shared" ref="AC186:AC217" si="32">Q186/$Y186*100</f>
        <v>4307.200349340771</v>
      </c>
      <c r="AD186" s="23">
        <f t="shared" ref="AD186:AD217" si="33">R186/$Y186*100</f>
        <v>932.28625417850014</v>
      </c>
      <c r="AE186" s="23">
        <f t="shared" ref="AE186:AE217" si="34">S186/$Y186*100</f>
        <v>2832.6542678497276</v>
      </c>
      <c r="AF186" s="23">
        <f t="shared" ref="AF186:AF217" si="35">V186/$Y186*100</f>
        <v>824.80440750591379</v>
      </c>
      <c r="AG186" s="23">
        <v>4619.0074199999999</v>
      </c>
      <c r="AH186" s="23"/>
      <c r="AI186" s="23">
        <v>61.955289845564195</v>
      </c>
      <c r="AJ186" s="23">
        <v>74.576203407799596</v>
      </c>
      <c r="AK186" s="23">
        <v>465.9</v>
      </c>
      <c r="AL186" s="23"/>
      <c r="AM186" s="23">
        <v>76697.438510000007</v>
      </c>
      <c r="AN186" s="62">
        <v>2984.61</v>
      </c>
      <c r="AO186" s="23">
        <f t="shared" si="20"/>
        <v>33.974480907995208</v>
      </c>
      <c r="AP186" s="62">
        <v>313.77903719440599</v>
      </c>
      <c r="AQ186" s="62">
        <v>934.71520829999997</v>
      </c>
      <c r="AR186" s="23">
        <f t="shared" ref="AR186:AR217" si="36">AQ186-AP186</f>
        <v>620.93617110559398</v>
      </c>
    </row>
    <row r="187" spans="1:44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89.156831570869301</v>
      </c>
      <c r="F187" s="23">
        <v>33.4</v>
      </c>
      <c r="G187" s="23">
        <v>49.562405874550997</v>
      </c>
      <c r="H187" s="23">
        <v>6.58</v>
      </c>
      <c r="I187" s="23">
        <v>10491.7</v>
      </c>
      <c r="J187" s="23">
        <v>50151.1</v>
      </c>
      <c r="K187" s="23">
        <f t="shared" si="17"/>
        <v>11767.690501271707</v>
      </c>
      <c r="L187" s="23">
        <f t="shared" si="18"/>
        <v>56250.428729217143</v>
      </c>
      <c r="M187" s="23">
        <v>493.61238095238099</v>
      </c>
      <c r="N187" s="23">
        <v>91.066783651894994</v>
      </c>
      <c r="O187" s="23">
        <v>5831.9752340334398</v>
      </c>
      <c r="P187" s="23">
        <v>3408.07229741949</v>
      </c>
      <c r="Q187" s="23">
        <v>5123.4213856127799</v>
      </c>
      <c r="R187" s="23">
        <v>1122.27107138377</v>
      </c>
      <c r="S187" s="23">
        <f t="shared" ref="S187:S250" si="37">T187+U187</f>
        <v>3272.00980541955</v>
      </c>
      <c r="T187" s="23">
        <v>1785.9011628507101</v>
      </c>
      <c r="U187" s="23">
        <v>1486.10864256884</v>
      </c>
      <c r="V187" s="23">
        <v>1072.0495146773601</v>
      </c>
      <c r="W187" s="23">
        <f t="shared" si="29"/>
        <v>3637.3127430439399</v>
      </c>
      <c r="X187" s="23">
        <v>108.292860367656</v>
      </c>
      <c r="Y187" s="23">
        <v>125.66563101333375</v>
      </c>
      <c r="Z187" s="23">
        <f t="shared" si="19"/>
        <v>86.175400142753105</v>
      </c>
      <c r="AA187" s="23">
        <f t="shared" si="30"/>
        <v>5385.373711834548</v>
      </c>
      <c r="AB187" s="23">
        <f t="shared" si="31"/>
        <v>3147.0886315580083</v>
      </c>
      <c r="AC187" s="23">
        <f t="shared" si="32"/>
        <v>4077.0267449412318</v>
      </c>
      <c r="AD187" s="23">
        <f t="shared" si="33"/>
        <v>893.06126291976489</v>
      </c>
      <c r="AE187" s="23">
        <f t="shared" si="34"/>
        <v>2603.742788728267</v>
      </c>
      <c r="AF187" s="23">
        <f t="shared" si="35"/>
        <v>853.09683008205343</v>
      </c>
      <c r="AG187" s="23">
        <v>4661.7569400000002</v>
      </c>
      <c r="AH187" s="23"/>
      <c r="AI187" s="23">
        <v>61.550778839522565</v>
      </c>
      <c r="AJ187" s="23">
        <v>71.927726203305596</v>
      </c>
      <c r="AK187" s="23">
        <v>472</v>
      </c>
      <c r="AL187" s="23"/>
      <c r="AM187" s="23">
        <v>77618.964290000004</v>
      </c>
      <c r="AN187" s="62">
        <v>3040.39</v>
      </c>
      <c r="AO187" s="23">
        <f t="shared" si="20"/>
        <v>34.101593186196212</v>
      </c>
      <c r="AP187" s="62">
        <v>-3757.5467708496699</v>
      </c>
      <c r="AQ187" s="62">
        <v>973.61152530000004</v>
      </c>
      <c r="AR187" s="23">
        <f t="shared" si="36"/>
        <v>4731.1582961496697</v>
      </c>
    </row>
    <row r="188" spans="1:44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90.164796489435901</v>
      </c>
      <c r="F188" s="23">
        <v>31.6</v>
      </c>
      <c r="G188" s="23">
        <v>48.579496443390603</v>
      </c>
      <c r="H188" s="23">
        <v>7.07</v>
      </c>
      <c r="I188" s="23">
        <v>9950.2000000000007</v>
      </c>
      <c r="J188" s="23">
        <v>49949.3</v>
      </c>
      <c r="K188" s="23">
        <f t="shared" si="17"/>
        <v>11035.570851829971</v>
      </c>
      <c r="L188" s="23">
        <f t="shared" si="18"/>
        <v>55397.784883651664</v>
      </c>
      <c r="M188" s="23">
        <v>502.24136363636399</v>
      </c>
      <c r="N188" s="23">
        <v>92.461481721636545</v>
      </c>
      <c r="O188" s="23">
        <v>5846.3700503210202</v>
      </c>
      <c r="P188" s="23">
        <v>2927.3281528768498</v>
      </c>
      <c r="Q188" s="23">
        <v>5791.32755493483</v>
      </c>
      <c r="R188" s="23">
        <v>1283.21280287115</v>
      </c>
      <c r="S188" s="23">
        <f t="shared" si="37"/>
        <v>3767.5439236088901</v>
      </c>
      <c r="T188" s="23">
        <v>2197.61934049707</v>
      </c>
      <c r="U188" s="23">
        <v>1569.9245831118201</v>
      </c>
      <c r="V188" s="23">
        <v>1142.8441893879501</v>
      </c>
      <c r="W188" s="23">
        <f t="shared" si="29"/>
        <v>4221.4029718230104</v>
      </c>
      <c r="X188" s="23">
        <v>110.43156105385344</v>
      </c>
      <c r="Y188" s="23">
        <v>126.8461608505304</v>
      </c>
      <c r="Z188" s="23">
        <f t="shared" si="19"/>
        <v>87.059442960974465</v>
      </c>
      <c r="AA188" s="23">
        <f t="shared" si="30"/>
        <v>5294.1115696716079</v>
      </c>
      <c r="AB188" s="23">
        <f t="shared" si="31"/>
        <v>2650.8075453622346</v>
      </c>
      <c r="AC188" s="23">
        <f t="shared" si="32"/>
        <v>4565.6309312814446</v>
      </c>
      <c r="AD188" s="23">
        <f t="shared" si="33"/>
        <v>1011.6292004952584</v>
      </c>
      <c r="AE188" s="23">
        <f t="shared" si="34"/>
        <v>2970.1678776454164</v>
      </c>
      <c r="AF188" s="23">
        <f t="shared" si="35"/>
        <v>900.9686865766671</v>
      </c>
      <c r="AG188" s="23">
        <v>4779.1823800000002</v>
      </c>
      <c r="AH188" s="23"/>
      <c r="AI188" s="23">
        <v>60.257008638525249</v>
      </c>
      <c r="AJ188" s="23">
        <v>70.572570078668207</v>
      </c>
      <c r="AK188" s="23">
        <v>431.6</v>
      </c>
      <c r="AL188" s="23"/>
      <c r="AM188" s="23">
        <v>77339.770449999996</v>
      </c>
      <c r="AN188" s="62">
        <v>2848.66</v>
      </c>
      <c r="AO188" s="23">
        <f t="shared" si="20"/>
        <v>31.593927019330224</v>
      </c>
      <c r="AP188" s="62">
        <v>-252.97931780328301</v>
      </c>
      <c r="AQ188" s="62">
        <v>1708.1426289999999</v>
      </c>
      <c r="AR188" s="23">
        <f t="shared" si="36"/>
        <v>1961.121946803283</v>
      </c>
    </row>
    <row r="189" spans="1:44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91.000647507284512</v>
      </c>
      <c r="F189" s="23">
        <v>31.7</v>
      </c>
      <c r="G189" s="23">
        <v>50.142214734054299</v>
      </c>
      <c r="H189" s="23">
        <v>7.5</v>
      </c>
      <c r="I189" s="23">
        <v>10062.799999999999</v>
      </c>
      <c r="J189" s="23">
        <v>50137.4</v>
      </c>
      <c r="K189" s="23">
        <f t="shared" si="17"/>
        <v>11057.94329561719</v>
      </c>
      <c r="L189" s="23">
        <f t="shared" si="18"/>
        <v>55095.651924879494</v>
      </c>
      <c r="M189" s="23">
        <v>516.702</v>
      </c>
      <c r="N189" s="23">
        <v>92.266057450894749</v>
      </c>
      <c r="O189" s="23">
        <v>5042.2886054479204</v>
      </c>
      <c r="P189" s="23">
        <v>2440.4445152033099</v>
      </c>
      <c r="Q189" s="23">
        <v>5560.6530532004699</v>
      </c>
      <c r="R189" s="23">
        <v>1252.3683610471901</v>
      </c>
      <c r="S189" s="23">
        <f t="shared" si="37"/>
        <v>3712.98228872037</v>
      </c>
      <c r="T189" s="23">
        <v>2129.8683186496401</v>
      </c>
      <c r="U189" s="23">
        <v>1583.1139700707299</v>
      </c>
      <c r="V189" s="23">
        <v>1018.55648148225</v>
      </c>
      <c r="W189" s="23">
        <f t="shared" si="29"/>
        <v>3977.53908312974</v>
      </c>
      <c r="X189" s="23">
        <v>102.82889855555808</v>
      </c>
      <c r="Y189" s="23">
        <v>120.03725516374956</v>
      </c>
      <c r="Z189" s="23">
        <f t="shared" si="19"/>
        <v>85.664153529071783</v>
      </c>
      <c r="AA189" s="23">
        <f t="shared" si="30"/>
        <v>4903.5715409550849</v>
      </c>
      <c r="AB189" s="23">
        <f t="shared" si="31"/>
        <v>2373.3060934079213</v>
      </c>
      <c r="AC189" s="23">
        <f t="shared" si="32"/>
        <v>4632.4393586098504</v>
      </c>
      <c r="AD189" s="23">
        <f t="shared" si="33"/>
        <v>1043.3163931804038</v>
      </c>
      <c r="AE189" s="23">
        <f t="shared" si="34"/>
        <v>3093.1915959385128</v>
      </c>
      <c r="AF189" s="23">
        <f t="shared" si="35"/>
        <v>848.53363240668887</v>
      </c>
      <c r="AG189" s="23">
        <v>4757.464782</v>
      </c>
      <c r="AH189" s="23"/>
      <c r="AI189" s="23">
        <v>60.659623834854536</v>
      </c>
      <c r="AJ189" s="23">
        <v>76.251740726163206</v>
      </c>
      <c r="AK189" s="23">
        <v>424.2</v>
      </c>
      <c r="AL189" s="23"/>
      <c r="AM189" s="23">
        <v>77620.496840000007</v>
      </c>
      <c r="AN189" s="62">
        <v>2910.33</v>
      </c>
      <c r="AO189" s="23">
        <f t="shared" si="20"/>
        <v>31.981420788978792</v>
      </c>
      <c r="AP189" s="62">
        <v>-90.794929083941994</v>
      </c>
      <c r="AQ189" s="62">
        <v>945.13444909999998</v>
      </c>
      <c r="AR189" s="23">
        <f t="shared" si="36"/>
        <v>1035.9293781839419</v>
      </c>
    </row>
    <row r="190" spans="1:44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91.971076947503022</v>
      </c>
      <c r="F190" s="23">
        <v>34.6</v>
      </c>
      <c r="G190" s="23">
        <v>51.112180435032798</v>
      </c>
      <c r="H190" s="23">
        <v>8.15</v>
      </c>
      <c r="I190" s="23">
        <v>10193.299999999999</v>
      </c>
      <c r="J190" s="23">
        <v>50820.2</v>
      </c>
      <c r="K190" s="23">
        <f t="shared" si="17"/>
        <v>11083.158247476347</v>
      </c>
      <c r="L190" s="23">
        <f t="shared" si="18"/>
        <v>55256.719489115152</v>
      </c>
      <c r="M190" s="23">
        <v>530.16999999999996</v>
      </c>
      <c r="N190" s="23">
        <v>92.473801275947423</v>
      </c>
      <c r="O190" s="23">
        <v>4396.0124144664996</v>
      </c>
      <c r="P190" s="23">
        <v>1967.45498234407</v>
      </c>
      <c r="Q190" s="23">
        <v>5396.9536292544999</v>
      </c>
      <c r="R190" s="23">
        <v>1199.0974665947101</v>
      </c>
      <c r="S190" s="23">
        <f t="shared" si="37"/>
        <v>3607.7160578071798</v>
      </c>
      <c r="T190" s="23">
        <v>2118.1741957998001</v>
      </c>
      <c r="U190" s="23">
        <v>1489.5418620073799</v>
      </c>
      <c r="V190" s="23">
        <v>1010.80680420077</v>
      </c>
      <c r="W190" s="23">
        <f t="shared" si="29"/>
        <v>3907.4117672471202</v>
      </c>
      <c r="X190" s="23">
        <v>96.310631786516581</v>
      </c>
      <c r="Y190" s="23">
        <v>115.86939700244838</v>
      </c>
      <c r="Z190" s="23">
        <f t="shared" si="19"/>
        <v>83.119990504897075</v>
      </c>
      <c r="AA190" s="23">
        <f t="shared" si="30"/>
        <v>4564.4103178668356</v>
      </c>
      <c r="AB190" s="23">
        <f t="shared" si="31"/>
        <v>2042.8222158329897</v>
      </c>
      <c r="AC190" s="23">
        <f t="shared" si="32"/>
        <v>4657.7903819940129</v>
      </c>
      <c r="AD190" s="23">
        <f t="shared" si="33"/>
        <v>1034.8698600454204</v>
      </c>
      <c r="AE190" s="23">
        <f t="shared" si="34"/>
        <v>3113.6056207584706</v>
      </c>
      <c r="AF190" s="23">
        <f t="shared" si="35"/>
        <v>872.36736390318072</v>
      </c>
      <c r="AG190" s="23">
        <v>4530.5543500000003</v>
      </c>
      <c r="AH190" s="23"/>
      <c r="AI190" s="23">
        <v>62.07582458141659</v>
      </c>
      <c r="AJ190" s="23">
        <v>73.491868343316497</v>
      </c>
      <c r="AK190" s="23">
        <v>419.9</v>
      </c>
      <c r="AL190" s="23"/>
      <c r="AM190" s="23">
        <v>78458.922139999995</v>
      </c>
      <c r="AN190" s="62">
        <v>2774.16</v>
      </c>
      <c r="AO190" s="23">
        <f t="shared" si="20"/>
        <v>30.163395842189463</v>
      </c>
      <c r="AP190" s="62">
        <v>-3099.7850821587199</v>
      </c>
      <c r="AQ190" s="62">
        <v>1961.883425</v>
      </c>
      <c r="AR190" s="23">
        <f t="shared" si="36"/>
        <v>5061.6685071587199</v>
      </c>
    </row>
    <row r="191" spans="1:44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92.781293980138301</v>
      </c>
      <c r="F191" s="23">
        <v>34.5</v>
      </c>
      <c r="G191" s="23">
        <v>42.153594305287598</v>
      </c>
      <c r="H191" s="23">
        <v>8.25</v>
      </c>
      <c r="I191" s="23">
        <v>10416.5</v>
      </c>
      <c r="J191" s="23">
        <v>52704.3</v>
      </c>
      <c r="K191" s="23">
        <f t="shared" si="17"/>
        <v>11226.939777569669</v>
      </c>
      <c r="L191" s="23">
        <f t="shared" si="18"/>
        <v>56804.87708145396</v>
      </c>
      <c r="M191" s="23">
        <v>618.39454545454498</v>
      </c>
      <c r="N191" s="23">
        <v>103.55814597473166</v>
      </c>
      <c r="O191" s="23">
        <v>4117.8060170896097</v>
      </c>
      <c r="P191" s="23">
        <v>1709.3874469872101</v>
      </c>
      <c r="Q191" s="23">
        <v>5502.5240535694602</v>
      </c>
      <c r="R191" s="23">
        <v>1257.26592005782</v>
      </c>
      <c r="S191" s="23">
        <f t="shared" si="37"/>
        <v>3576.75553766859</v>
      </c>
      <c r="T191" s="23">
        <v>2286.7532505759</v>
      </c>
      <c r="U191" s="23">
        <v>1290.00228709269</v>
      </c>
      <c r="V191" s="23">
        <v>1104.0756363482899</v>
      </c>
      <c r="W191" s="23">
        <f t="shared" si="29"/>
        <v>4212.5217664767697</v>
      </c>
      <c r="X191" s="23">
        <v>78.19215494896541</v>
      </c>
      <c r="Y191" s="23">
        <v>105.350312117949</v>
      </c>
      <c r="Z191" s="23">
        <f t="shared" si="19"/>
        <v>74.22109472387929</v>
      </c>
      <c r="AA191" s="23">
        <f t="shared" si="30"/>
        <v>5266.2649082599482</v>
      </c>
      <c r="AB191" s="23">
        <f t="shared" si="31"/>
        <v>2186.136765386369</v>
      </c>
      <c r="AC191" s="23">
        <f t="shared" si="32"/>
        <v>5223.0733283532163</v>
      </c>
      <c r="AD191" s="23">
        <f t="shared" si="33"/>
        <v>1193.4145184593278</v>
      </c>
      <c r="AE191" s="23">
        <f t="shared" si="34"/>
        <v>3395.1067308316042</v>
      </c>
      <c r="AF191" s="23">
        <f t="shared" si="35"/>
        <v>1048.0041436537742</v>
      </c>
      <c r="AG191" s="23">
        <v>4783.0908069999996</v>
      </c>
      <c r="AH191" s="23"/>
      <c r="AI191" s="23">
        <v>62.859524547619003</v>
      </c>
      <c r="AJ191" s="23">
        <v>74.325353092811994</v>
      </c>
      <c r="AK191" s="23">
        <v>455.7</v>
      </c>
      <c r="AL191" s="23"/>
      <c r="AM191" s="23">
        <v>80874.16188</v>
      </c>
      <c r="AN191" s="62">
        <v>2424.54</v>
      </c>
      <c r="AO191" s="23">
        <f t="shared" si="20"/>
        <v>26.131776093993921</v>
      </c>
      <c r="AP191" s="62">
        <v>-1326.0248420651601</v>
      </c>
      <c r="AQ191" s="62">
        <v>-186.79698719999999</v>
      </c>
      <c r="AR191" s="23">
        <f t="shared" si="36"/>
        <v>1139.2278548651602</v>
      </c>
    </row>
    <row r="192" spans="1:44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92.660448049846934</v>
      </c>
      <c r="F192" s="23">
        <v>33.5</v>
      </c>
      <c r="G192" s="23">
        <v>39.1618855950842</v>
      </c>
      <c r="H192" s="23">
        <v>8.25</v>
      </c>
      <c r="I192" s="23">
        <v>10282.799999999999</v>
      </c>
      <c r="J192" s="23">
        <v>53503.7</v>
      </c>
      <c r="K192" s="23">
        <f t="shared" si="17"/>
        <v>11097.29147269862</v>
      </c>
      <c r="L192" s="23">
        <f t="shared" si="18"/>
        <v>57741.68064805551</v>
      </c>
      <c r="M192" s="23">
        <v>651.50549999999998</v>
      </c>
      <c r="N192" s="23">
        <v>106.8257783723725</v>
      </c>
      <c r="O192" s="23">
        <v>3392.60527620213</v>
      </c>
      <c r="P192" s="23">
        <v>1323.60187638</v>
      </c>
      <c r="Q192" s="23">
        <v>3813.5023196842399</v>
      </c>
      <c r="R192" s="23">
        <v>935.68835670204498</v>
      </c>
      <c r="S192" s="23">
        <f t="shared" si="37"/>
        <v>2164.6231560914739</v>
      </c>
      <c r="T192" s="23">
        <v>1527.2534524923201</v>
      </c>
      <c r="U192" s="23">
        <v>637.36970359915404</v>
      </c>
      <c r="V192" s="23">
        <v>1024.1211064095901</v>
      </c>
      <c r="W192" s="23">
        <f t="shared" si="29"/>
        <v>3176.1326160850858</v>
      </c>
      <c r="X192" s="23">
        <v>67.531875044622339</v>
      </c>
      <c r="Y192" s="23">
        <v>97.650428089785009</v>
      </c>
      <c r="Z192" s="23">
        <f t="shared" si="19"/>
        <v>69.156762920209559</v>
      </c>
      <c r="AA192" s="23">
        <f t="shared" si="30"/>
        <v>5023.7095800471006</v>
      </c>
      <c r="AB192" s="23">
        <f t="shared" si="31"/>
        <v>1959.966127855057</v>
      </c>
      <c r="AC192" s="23">
        <f t="shared" si="32"/>
        <v>3905.2591926969358</v>
      </c>
      <c r="AD192" s="23">
        <f t="shared" si="33"/>
        <v>958.20200177896118</v>
      </c>
      <c r="AE192" s="23">
        <f t="shared" si="34"/>
        <v>2216.7062637976392</v>
      </c>
      <c r="AF192" s="23">
        <f t="shared" si="35"/>
        <v>1048.7625363689738</v>
      </c>
      <c r="AG192" s="23">
        <v>4661.7495785000001</v>
      </c>
      <c r="AH192" s="23"/>
      <c r="AI192" s="23">
        <v>60.365711063648156</v>
      </c>
      <c r="AJ192" s="23">
        <v>72.050276056605398</v>
      </c>
      <c r="AK192" s="23">
        <v>436.2</v>
      </c>
      <c r="AL192" s="23"/>
      <c r="AM192" s="23">
        <v>81508.850699999995</v>
      </c>
      <c r="AN192" s="62">
        <v>2500.21</v>
      </c>
      <c r="AO192" s="23">
        <f t="shared" si="20"/>
        <v>26.982494177612928</v>
      </c>
      <c r="AP192" s="62">
        <v>-1509.7398678964701</v>
      </c>
      <c r="AQ192" s="62">
        <v>-1105.622525</v>
      </c>
      <c r="AR192" s="23">
        <f t="shared" si="36"/>
        <v>404.11734289647006</v>
      </c>
    </row>
    <row r="193" spans="1:44">
      <c r="A193" s="61">
        <v>39783</v>
      </c>
      <c r="B193" s="10">
        <v>2008</v>
      </c>
      <c r="C193" s="10">
        <v>12</v>
      </c>
      <c r="D193" s="23">
        <v>89.1056542686797</v>
      </c>
      <c r="E193" s="23">
        <v>91.549947190427062</v>
      </c>
      <c r="F193" s="23">
        <v>35.4</v>
      </c>
      <c r="G193" s="23">
        <v>37.237769663498902</v>
      </c>
      <c r="H193" s="23">
        <v>8.25</v>
      </c>
      <c r="I193" s="23">
        <v>10807.9</v>
      </c>
      <c r="J193" s="23">
        <v>54598.1</v>
      </c>
      <c r="K193" s="23">
        <f t="shared" si="17"/>
        <v>11805.468306299721</v>
      </c>
      <c r="L193" s="23">
        <f t="shared" si="18"/>
        <v>59637.500266858762</v>
      </c>
      <c r="M193" s="23">
        <v>649.31650000000002</v>
      </c>
      <c r="N193" s="23">
        <v>109.03330799164756</v>
      </c>
      <c r="O193" s="23">
        <v>4240.1315528546002</v>
      </c>
      <c r="P193" s="23">
        <v>2084.5505186145901</v>
      </c>
      <c r="Q193" s="23">
        <v>3827.69767797858</v>
      </c>
      <c r="R193" s="23">
        <v>877.89403229158097</v>
      </c>
      <c r="S193" s="23">
        <f t="shared" si="37"/>
        <v>2375.3775151600048</v>
      </c>
      <c r="T193" s="23">
        <v>1558.87727936228</v>
      </c>
      <c r="U193" s="23">
        <v>816.50023579772505</v>
      </c>
      <c r="V193" s="23">
        <v>896.77811083267795</v>
      </c>
      <c r="W193" s="23">
        <f t="shared" si="29"/>
        <v>3011.197442180855</v>
      </c>
      <c r="X193" s="23">
        <v>60.541743868413938</v>
      </c>
      <c r="Y193" s="23">
        <v>88.288334596377851</v>
      </c>
      <c r="Z193" s="23">
        <f t="shared" si="19"/>
        <v>68.572755557332428</v>
      </c>
      <c r="AA193" s="23">
        <f t="shared" si="30"/>
        <v>7003.6495183726902</v>
      </c>
      <c r="AB193" s="23">
        <f t="shared" si="31"/>
        <v>3443.1623296899274</v>
      </c>
      <c r="AC193" s="23">
        <f t="shared" si="32"/>
        <v>4335.451218416817</v>
      </c>
      <c r="AD193" s="23">
        <f t="shared" si="33"/>
        <v>994.34884155986526</v>
      </c>
      <c r="AE193" s="23">
        <f t="shared" si="34"/>
        <v>2690.4772029276201</v>
      </c>
      <c r="AF193" s="23">
        <f t="shared" si="35"/>
        <v>1015.7379397090468</v>
      </c>
      <c r="AG193" s="23">
        <v>4878.7895289999997</v>
      </c>
      <c r="AH193" s="23"/>
      <c r="AI193" s="23">
        <v>75.928457433413314</v>
      </c>
      <c r="AJ193" s="23">
        <v>92.242375047506997</v>
      </c>
      <c r="AK193" s="23">
        <v>482.5</v>
      </c>
      <c r="AL193" s="23"/>
      <c r="AM193" s="23">
        <v>81440.99669</v>
      </c>
      <c r="AN193" s="62">
        <v>2334</v>
      </c>
      <c r="AO193" s="23">
        <f t="shared" si="20"/>
        <v>25.494280134812083</v>
      </c>
      <c r="AP193" s="62">
        <v>-692.16561194943904</v>
      </c>
      <c r="AQ193" s="62">
        <v>352.7658864</v>
      </c>
      <c r="AR193" s="23">
        <f t="shared" si="36"/>
        <v>1044.9314983494392</v>
      </c>
    </row>
    <row r="194" spans="1:44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90.854167591779799</v>
      </c>
      <c r="F194" s="23">
        <v>36.700000000000003</v>
      </c>
      <c r="G194" s="23">
        <v>38.2245906450677</v>
      </c>
      <c r="H194" s="23">
        <v>7.49</v>
      </c>
      <c r="I194" s="23">
        <v>10752.8</v>
      </c>
      <c r="J194" s="23">
        <v>54703.7</v>
      </c>
      <c r="K194" s="23">
        <f t="shared" ref="K194:K257" si="38">I194/$E194*100</f>
        <v>11835.230331220248</v>
      </c>
      <c r="L194" s="23">
        <f t="shared" ref="L194:L257" si="39">J194/$E194*100</f>
        <v>60210.446532063565</v>
      </c>
      <c r="M194" s="23">
        <v>623.00761904761896</v>
      </c>
      <c r="N194" s="23">
        <v>106.46073867476473</v>
      </c>
      <c r="O194" s="23">
        <v>3651.8084969249498</v>
      </c>
      <c r="P194" s="23">
        <v>1528.5374332510601</v>
      </c>
      <c r="Q194" s="23">
        <v>3155.4161728619401</v>
      </c>
      <c r="R194" s="23">
        <v>742.77489225008298</v>
      </c>
      <c r="S194" s="23">
        <f t="shared" si="37"/>
        <v>1865.971368586708</v>
      </c>
      <c r="T194" s="23">
        <v>1285.5087915948</v>
      </c>
      <c r="U194" s="23">
        <v>580.46257699190801</v>
      </c>
      <c r="V194" s="23">
        <v>803.81534243988699</v>
      </c>
      <c r="W194" s="23">
        <f t="shared" si="29"/>
        <v>2574.9535958700321</v>
      </c>
      <c r="X194" s="23">
        <v>61.179363800839852</v>
      </c>
      <c r="Y194" s="23">
        <v>86.992478137719587</v>
      </c>
      <c r="Z194" s="23">
        <f t="shared" ref="Z194:Z257" si="40">100*X194/Y194</f>
        <v>70.327188178253238</v>
      </c>
      <c r="AA194" s="23">
        <f t="shared" si="30"/>
        <v>5969.0200584838694</v>
      </c>
      <c r="AB194" s="23">
        <f t="shared" si="31"/>
        <v>2498.4526452857244</v>
      </c>
      <c r="AC194" s="23">
        <f t="shared" si="32"/>
        <v>3627.2287448422098</v>
      </c>
      <c r="AD194" s="23">
        <f t="shared" si="33"/>
        <v>853.83806525683838</v>
      </c>
      <c r="AE194" s="23">
        <f t="shared" si="34"/>
        <v>2144.9801276297135</v>
      </c>
      <c r="AF194" s="23">
        <f t="shared" si="35"/>
        <v>924.0055688117659</v>
      </c>
      <c r="AG194" s="23">
        <v>4856.8403040000003</v>
      </c>
      <c r="AH194" s="23">
        <v>86.284801578657095</v>
      </c>
      <c r="AI194" s="23">
        <v>57.796044888149879</v>
      </c>
      <c r="AJ194" s="23">
        <v>71.794335919698199</v>
      </c>
      <c r="AK194" s="23">
        <v>430.4</v>
      </c>
      <c r="AL194" s="23">
        <v>10058</v>
      </c>
      <c r="AM194" s="23">
        <v>80991.142949999994</v>
      </c>
      <c r="AN194" s="62">
        <v>2495.3200000000002</v>
      </c>
      <c r="AO194" s="23">
        <f t="shared" ref="AO194:AO257" si="41">AN194/E194</f>
        <v>27.465113226415923</v>
      </c>
      <c r="AP194" s="62">
        <v>98.290795675233994</v>
      </c>
      <c r="AQ194" s="62">
        <v>738.66985720000002</v>
      </c>
      <c r="AR194" s="23">
        <f t="shared" si="36"/>
        <v>640.37906152476603</v>
      </c>
    </row>
    <row r="195" spans="1:44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90.524587781894269</v>
      </c>
      <c r="F195" s="23">
        <v>36.4</v>
      </c>
      <c r="G195" s="23">
        <v>37.408391376458702</v>
      </c>
      <c r="H195" s="23">
        <v>5.88</v>
      </c>
      <c r="I195" s="23">
        <v>10535.2</v>
      </c>
      <c r="J195" s="23">
        <v>54289.5</v>
      </c>
      <c r="K195" s="23">
        <f t="shared" si="38"/>
        <v>11637.943080594878</v>
      </c>
      <c r="L195" s="23">
        <f t="shared" si="39"/>
        <v>59972.104077184631</v>
      </c>
      <c r="M195" s="23">
        <v>605.99800000000005</v>
      </c>
      <c r="N195" s="23">
        <v>102.41842304343875</v>
      </c>
      <c r="O195" s="23">
        <v>3435.95420738657</v>
      </c>
      <c r="P195" s="23">
        <v>1633.89731374593</v>
      </c>
      <c r="Q195" s="23">
        <v>2789.05263942378</v>
      </c>
      <c r="R195" s="23">
        <v>689.62338232217303</v>
      </c>
      <c r="S195" s="23">
        <f t="shared" si="37"/>
        <v>1748.6602103707542</v>
      </c>
      <c r="T195" s="23">
        <v>1144.4818802253401</v>
      </c>
      <c r="U195" s="23">
        <v>604.17833014541395</v>
      </c>
      <c r="V195" s="23">
        <v>574.75176845635394</v>
      </c>
      <c r="W195" s="23">
        <f t="shared" si="29"/>
        <v>2184.8743092783661</v>
      </c>
      <c r="X195" s="23">
        <v>61.344516533089944</v>
      </c>
      <c r="Y195" s="23">
        <v>86.068431630559402</v>
      </c>
      <c r="Z195" s="23">
        <f t="shared" si="40"/>
        <v>71.274119175780356</v>
      </c>
      <c r="AA195" s="23">
        <f t="shared" si="30"/>
        <v>5601.0779798601507</v>
      </c>
      <c r="AB195" s="23">
        <f t="shared" si="31"/>
        <v>2663.4773669861543</v>
      </c>
      <c r="AC195" s="23">
        <f t="shared" si="32"/>
        <v>3240.5059399659153</v>
      </c>
      <c r="AD195" s="23">
        <f t="shared" si="33"/>
        <v>801.25008584136413</v>
      </c>
      <c r="AE195" s="23">
        <f t="shared" si="34"/>
        <v>2031.7091612366223</v>
      </c>
      <c r="AF195" s="23">
        <f t="shared" si="35"/>
        <v>667.78464248473995</v>
      </c>
      <c r="AG195" s="23">
        <v>4418.8176567</v>
      </c>
      <c r="AH195" s="23">
        <v>79.639631748502794</v>
      </c>
      <c r="AI195" s="23">
        <v>55.013051124313833</v>
      </c>
      <c r="AJ195" s="23">
        <v>70.457038397237497</v>
      </c>
      <c r="AK195" s="23">
        <v>376.7</v>
      </c>
      <c r="AL195" s="23">
        <v>6706</v>
      </c>
      <c r="AM195" s="23">
        <v>80115.570949999994</v>
      </c>
      <c r="AN195" s="62">
        <v>2593.38</v>
      </c>
      <c r="AO195" s="23">
        <f t="shared" si="41"/>
        <v>28.648349178328978</v>
      </c>
      <c r="AP195" s="62">
        <v>912.39530148470101</v>
      </c>
      <c r="AQ195" s="62">
        <v>-363.56995110000003</v>
      </c>
      <c r="AR195" s="23">
        <f t="shared" si="36"/>
        <v>-1275.9652525847009</v>
      </c>
    </row>
    <row r="196" spans="1:44">
      <c r="A196" s="61">
        <v>39873</v>
      </c>
      <c r="B196" s="10">
        <v>2009</v>
      </c>
      <c r="C196" s="10">
        <v>3</v>
      </c>
      <c r="D196" s="23">
        <v>83.5335555994386</v>
      </c>
      <c r="E196" s="23">
        <v>90.872477581217893</v>
      </c>
      <c r="F196" s="23">
        <v>36.1</v>
      </c>
      <c r="G196" s="23">
        <v>37.873946212454101</v>
      </c>
      <c r="H196" s="23">
        <v>3.27</v>
      </c>
      <c r="I196" s="23">
        <v>10642.5</v>
      </c>
      <c r="J196" s="23">
        <v>51660.800000000003</v>
      </c>
      <c r="K196" s="23">
        <f t="shared" si="38"/>
        <v>11711.466753493314</v>
      </c>
      <c r="L196" s="23">
        <f t="shared" si="39"/>
        <v>56849.776054392052</v>
      </c>
      <c r="M196" s="23">
        <v>592.93136363636404</v>
      </c>
      <c r="N196" s="23">
        <v>99.282290799908949</v>
      </c>
      <c r="O196" s="23">
        <v>4298.7539425863097</v>
      </c>
      <c r="P196" s="23">
        <v>2069.9137573336702</v>
      </c>
      <c r="Q196" s="23">
        <v>2909.2265789460698</v>
      </c>
      <c r="R196" s="23">
        <v>700.98627528458803</v>
      </c>
      <c r="S196" s="23">
        <f t="shared" si="37"/>
        <v>1857.5233339532251</v>
      </c>
      <c r="T196" s="23">
        <v>1187.18034325858</v>
      </c>
      <c r="U196" s="23">
        <v>670.34299069464498</v>
      </c>
      <c r="V196" s="23">
        <v>573.324975997141</v>
      </c>
      <c r="W196" s="23">
        <f t="shared" si="29"/>
        <v>2238.883588251425</v>
      </c>
      <c r="X196" s="23">
        <v>64.203454625752258</v>
      </c>
      <c r="Y196" s="23">
        <v>85.077514422804242</v>
      </c>
      <c r="Z196" s="23">
        <f t="shared" si="40"/>
        <v>75.464657214460317</v>
      </c>
      <c r="AA196" s="23">
        <f t="shared" si="30"/>
        <v>6695.5181269359027</v>
      </c>
      <c r="AB196" s="23">
        <f t="shared" si="31"/>
        <v>3223.9912468875459</v>
      </c>
      <c r="AC196" s="23">
        <f t="shared" si="32"/>
        <v>3419.5011439665172</v>
      </c>
      <c r="AD196" s="23">
        <f t="shared" si="33"/>
        <v>823.93835790846185</v>
      </c>
      <c r="AE196" s="23">
        <f t="shared" si="34"/>
        <v>2183.3305151840841</v>
      </c>
      <c r="AF196" s="23">
        <f t="shared" si="35"/>
        <v>673.88543246330016</v>
      </c>
      <c r="AG196" s="23">
        <v>4911.5935600000003</v>
      </c>
      <c r="AH196" s="23">
        <v>89.855102892385005</v>
      </c>
      <c r="AI196" s="23">
        <v>60.996688124601853</v>
      </c>
      <c r="AJ196" s="23">
        <v>78.362320335578801</v>
      </c>
      <c r="AK196" s="23">
        <v>426.1</v>
      </c>
      <c r="AL196" s="23">
        <v>6703</v>
      </c>
      <c r="AM196" s="23">
        <v>78720.576539999995</v>
      </c>
      <c r="AN196" s="62">
        <v>2466.1</v>
      </c>
      <c r="AO196" s="23">
        <f t="shared" si="41"/>
        <v>27.138029749391464</v>
      </c>
      <c r="AP196" s="62">
        <v>143.280333491748</v>
      </c>
      <c r="AQ196" s="62">
        <v>84.544282219999999</v>
      </c>
      <c r="AR196" s="23">
        <f t="shared" si="36"/>
        <v>-58.736051271747996</v>
      </c>
    </row>
    <row r="197" spans="1:44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90.735152660432234</v>
      </c>
      <c r="F197" s="23">
        <v>36.299999999999997</v>
      </c>
      <c r="G197" s="23">
        <v>40.135599611762203</v>
      </c>
      <c r="H197" s="23">
        <v>1.92</v>
      </c>
      <c r="I197" s="23">
        <v>10889.8</v>
      </c>
      <c r="J197" s="23">
        <v>50847.3</v>
      </c>
      <c r="K197" s="23">
        <f t="shared" si="38"/>
        <v>12001.743184093215</v>
      </c>
      <c r="L197" s="23">
        <f t="shared" si="39"/>
        <v>56039.25106104272</v>
      </c>
      <c r="M197" s="23">
        <v>583.17571428571398</v>
      </c>
      <c r="N197" s="23">
        <v>99.683150897291782</v>
      </c>
      <c r="O197" s="23">
        <v>4367.5429141288596</v>
      </c>
      <c r="P197" s="23">
        <v>2209.8226773062001</v>
      </c>
      <c r="Q197" s="23">
        <v>3193.2406880672602</v>
      </c>
      <c r="R197" s="23">
        <v>699.16407091125905</v>
      </c>
      <c r="S197" s="23">
        <f t="shared" si="37"/>
        <v>2083.734178054583</v>
      </c>
      <c r="T197" s="23">
        <v>1224.8146663918899</v>
      </c>
      <c r="U197" s="23">
        <v>858.91951166269303</v>
      </c>
      <c r="V197" s="23">
        <v>643.17397732504196</v>
      </c>
      <c r="W197" s="23">
        <f t="shared" si="29"/>
        <v>2334.3211764045673</v>
      </c>
      <c r="X197" s="23">
        <v>69.407799429298905</v>
      </c>
      <c r="Y197" s="23">
        <v>85.949681935951091</v>
      </c>
      <c r="Z197" s="23">
        <f t="shared" si="40"/>
        <v>80.753992180007074</v>
      </c>
      <c r="AA197" s="23">
        <f t="shared" si="30"/>
        <v>6292.58231789611</v>
      </c>
      <c r="AB197" s="23">
        <f t="shared" si="31"/>
        <v>3183.8247221152706</v>
      </c>
      <c r="AC197" s="23">
        <f t="shared" si="32"/>
        <v>3715.2443338264284</v>
      </c>
      <c r="AD197" s="23">
        <f t="shared" si="33"/>
        <v>813.45742667467891</v>
      </c>
      <c r="AE197" s="23">
        <f t="shared" si="34"/>
        <v>2424.3651996378094</v>
      </c>
      <c r="AF197" s="23">
        <f t="shared" si="35"/>
        <v>748.31455200070343</v>
      </c>
      <c r="AG197" s="23">
        <v>4567.9200199999996</v>
      </c>
      <c r="AH197" s="23">
        <v>85.393609457087507</v>
      </c>
      <c r="AI197" s="23">
        <v>57.631532275367306</v>
      </c>
      <c r="AJ197" s="23">
        <v>74.148372915508801</v>
      </c>
      <c r="AK197" s="23">
        <v>425.5</v>
      </c>
      <c r="AL197" s="23">
        <v>11991</v>
      </c>
      <c r="AM197" s="23">
        <v>79048.385209999993</v>
      </c>
      <c r="AN197" s="62">
        <v>2626.68</v>
      </c>
      <c r="AO197" s="23">
        <f t="shared" si="41"/>
        <v>28.948868470306127</v>
      </c>
      <c r="AP197" s="62">
        <v>790.56197915784105</v>
      </c>
      <c r="AQ197" s="62">
        <v>187.5023971</v>
      </c>
      <c r="AR197" s="23">
        <f t="shared" si="36"/>
        <v>-603.059582057841</v>
      </c>
    </row>
    <row r="198" spans="1:44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90.506277792456174</v>
      </c>
      <c r="F198" s="23">
        <v>39</v>
      </c>
      <c r="G198" s="23">
        <v>41.851128876046097</v>
      </c>
      <c r="H198" s="23">
        <v>1.36</v>
      </c>
      <c r="I198" s="23">
        <v>11334.3</v>
      </c>
      <c r="J198" s="23">
        <v>50984.5</v>
      </c>
      <c r="K198" s="23">
        <f t="shared" si="38"/>
        <v>12523.219688684103</v>
      </c>
      <c r="L198" s="23">
        <f t="shared" si="39"/>
        <v>56332.556418809691</v>
      </c>
      <c r="M198" s="23">
        <v>565.71789473684203</v>
      </c>
      <c r="N198" s="23">
        <v>98.389331966281915</v>
      </c>
      <c r="O198" s="23">
        <v>4278.9118486886</v>
      </c>
      <c r="P198" s="23">
        <v>2458.91635935666</v>
      </c>
      <c r="Q198" s="23">
        <v>2774.9854380052102</v>
      </c>
      <c r="R198" s="23">
        <v>674.55287435578396</v>
      </c>
      <c r="S198" s="23">
        <f t="shared" si="37"/>
        <v>1745.3944604863759</v>
      </c>
      <c r="T198" s="23">
        <v>1175.6416727395399</v>
      </c>
      <c r="U198" s="23">
        <v>569.75278774683602</v>
      </c>
      <c r="V198" s="23">
        <v>537.75828960854994</v>
      </c>
      <c r="W198" s="23">
        <f t="shared" si="29"/>
        <v>2205.2326502583742</v>
      </c>
      <c r="X198" s="23">
        <v>71.783694101283217</v>
      </c>
      <c r="Y198" s="23">
        <v>88.521199124389</v>
      </c>
      <c r="Z198" s="23">
        <f t="shared" si="40"/>
        <v>81.092094110037493</v>
      </c>
      <c r="AA198" s="23">
        <f t="shared" si="30"/>
        <v>5960.8409712814009</v>
      </c>
      <c r="AB198" s="23">
        <f t="shared" si="31"/>
        <v>3425.4525211355817</v>
      </c>
      <c r="AC198" s="23">
        <f t="shared" si="32"/>
        <v>3134.82585578832</v>
      </c>
      <c r="AD198" s="23">
        <f t="shared" si="33"/>
        <v>762.0241038622961</v>
      </c>
      <c r="AE198" s="23">
        <f t="shared" si="34"/>
        <v>1971.7248272176782</v>
      </c>
      <c r="AF198" s="23">
        <f t="shared" si="35"/>
        <v>607.49096818367536</v>
      </c>
      <c r="AG198" s="23">
        <v>4700.3175099999999</v>
      </c>
      <c r="AH198" s="23">
        <v>86.388063151415693</v>
      </c>
      <c r="AI198" s="23">
        <v>60.943394107129897</v>
      </c>
      <c r="AJ198" s="23">
        <v>79.223246277311901</v>
      </c>
      <c r="AK198" s="23">
        <v>456.2</v>
      </c>
      <c r="AL198" s="23">
        <v>4658</v>
      </c>
      <c r="AM198" s="23">
        <v>78911.038440000004</v>
      </c>
      <c r="AN198" s="62">
        <v>2969.2</v>
      </c>
      <c r="AO198" s="23">
        <f t="shared" si="41"/>
        <v>32.806564057454665</v>
      </c>
      <c r="AP198" s="62">
        <v>1447.62989317386</v>
      </c>
      <c r="AQ198" s="62">
        <v>-24.168840679999999</v>
      </c>
      <c r="AR198" s="23">
        <f t="shared" si="36"/>
        <v>-1471.7987338538599</v>
      </c>
    </row>
    <row r="199" spans="1:44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90.817547612903624</v>
      </c>
      <c r="F199" s="23">
        <v>40.4</v>
      </c>
      <c r="G199" s="23">
        <v>43.914846484218103</v>
      </c>
      <c r="H199" s="23">
        <v>1.04</v>
      </c>
      <c r="I199" s="23">
        <v>11614.9</v>
      </c>
      <c r="J199" s="23">
        <v>51494</v>
      </c>
      <c r="K199" s="23">
        <f t="shared" si="38"/>
        <v>12789.26848972711</v>
      </c>
      <c r="L199" s="23">
        <f t="shared" si="39"/>
        <v>56700.496053345953</v>
      </c>
      <c r="M199" s="23">
        <v>553.08000000000004</v>
      </c>
      <c r="N199" s="23">
        <v>96.725794453298448</v>
      </c>
      <c r="O199" s="23">
        <v>4446.6506674750199</v>
      </c>
      <c r="P199" s="23">
        <v>2567.5299895718099</v>
      </c>
      <c r="Q199" s="23">
        <v>3005.8846740618901</v>
      </c>
      <c r="R199" s="23">
        <v>734.62469717208603</v>
      </c>
      <c r="S199" s="23">
        <f t="shared" si="37"/>
        <v>1865.3633513844979</v>
      </c>
      <c r="T199" s="23">
        <v>1185.6977786913401</v>
      </c>
      <c r="U199" s="23">
        <v>679.66557269315797</v>
      </c>
      <c r="V199" s="23">
        <v>595.59334648588106</v>
      </c>
      <c r="W199" s="23">
        <f t="shared" si="29"/>
        <v>2326.219101368732</v>
      </c>
      <c r="X199" s="23">
        <v>75.801897606020987</v>
      </c>
      <c r="Y199" s="23">
        <v>91.879809443770085</v>
      </c>
      <c r="Z199" s="23">
        <f t="shared" si="40"/>
        <v>82.501148037764821</v>
      </c>
      <c r="AA199" s="23">
        <f t="shared" si="30"/>
        <v>5866.1469012113757</v>
      </c>
      <c r="AB199" s="23">
        <f t="shared" si="31"/>
        <v>3387.1579349061958</v>
      </c>
      <c r="AC199" s="23">
        <f t="shared" si="32"/>
        <v>3271.5399523128904</v>
      </c>
      <c r="AD199" s="23">
        <f t="shared" si="33"/>
        <v>799.54965255089269</v>
      </c>
      <c r="AE199" s="23">
        <f t="shared" si="34"/>
        <v>2030.2211799057873</v>
      </c>
      <c r="AF199" s="23">
        <f t="shared" si="35"/>
        <v>648.23093353320542</v>
      </c>
      <c r="AG199" s="23">
        <v>4671.4501490000002</v>
      </c>
      <c r="AH199" s="23">
        <v>87.770935359482607</v>
      </c>
      <c r="AI199" s="23">
        <v>58.580468841179616</v>
      </c>
      <c r="AJ199" s="23">
        <v>74.471179427027806</v>
      </c>
      <c r="AK199" s="23">
        <v>466.2</v>
      </c>
      <c r="AL199" s="23">
        <v>11584</v>
      </c>
      <c r="AM199" s="23">
        <v>77560.480689999997</v>
      </c>
      <c r="AN199" s="62">
        <v>3157.38</v>
      </c>
      <c r="AO199" s="23">
        <f t="shared" si="41"/>
        <v>34.766188726630958</v>
      </c>
      <c r="AP199" s="62">
        <v>-119.49062478330301</v>
      </c>
      <c r="AQ199" s="62">
        <v>-626.07936199999995</v>
      </c>
      <c r="AR199" s="23">
        <f t="shared" si="36"/>
        <v>-506.58873721669693</v>
      </c>
    </row>
    <row r="200" spans="1:44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90.423882839984799</v>
      </c>
      <c r="F200" s="23">
        <v>41</v>
      </c>
      <c r="G200" s="23">
        <v>46.928962537843098</v>
      </c>
      <c r="H200" s="23">
        <v>0.57999999999999996</v>
      </c>
      <c r="I200" s="23">
        <v>11602.1</v>
      </c>
      <c r="J200" s="23">
        <v>51988.9</v>
      </c>
      <c r="K200" s="23">
        <f t="shared" si="38"/>
        <v>12830.791640004241</v>
      </c>
      <c r="L200" s="23">
        <f t="shared" si="39"/>
        <v>57494.655578991435</v>
      </c>
      <c r="M200" s="23">
        <v>540.42045454545496</v>
      </c>
      <c r="N200" s="23">
        <v>95.208249224888377</v>
      </c>
      <c r="O200" s="23">
        <v>4750.6977928638498</v>
      </c>
      <c r="P200" s="23">
        <v>2840.5709009358802</v>
      </c>
      <c r="Q200" s="23">
        <v>3737.1923737877401</v>
      </c>
      <c r="R200" s="23">
        <v>875.54000999801701</v>
      </c>
      <c r="S200" s="23">
        <f t="shared" si="37"/>
        <v>2307.39300680727</v>
      </c>
      <c r="T200" s="23">
        <v>1300.2673482600201</v>
      </c>
      <c r="U200" s="23">
        <v>1007.1256585472501</v>
      </c>
      <c r="V200" s="23">
        <v>778.48971950371697</v>
      </c>
      <c r="W200" s="23">
        <f t="shared" si="29"/>
        <v>2730.0667152404899</v>
      </c>
      <c r="X200" s="23">
        <v>77.708174324273756</v>
      </c>
      <c r="Y200" s="23">
        <v>90.839058340907485</v>
      </c>
      <c r="Z200" s="23">
        <f t="shared" si="40"/>
        <v>85.544891969977073</v>
      </c>
      <c r="AA200" s="23">
        <f t="shared" si="30"/>
        <v>6113.5110098447785</v>
      </c>
      <c r="AB200" s="23">
        <f t="shared" si="31"/>
        <v>3655.4338403090874</v>
      </c>
      <c r="AC200" s="23">
        <f t="shared" si="32"/>
        <v>4114.0809273501382</v>
      </c>
      <c r="AD200" s="23">
        <f t="shared" si="33"/>
        <v>963.83651040527775</v>
      </c>
      <c r="AE200" s="23">
        <f t="shared" si="34"/>
        <v>2540.089086071232</v>
      </c>
      <c r="AF200" s="23">
        <f t="shared" si="35"/>
        <v>856.99888761742068</v>
      </c>
      <c r="AG200" s="23">
        <v>4698.1276453</v>
      </c>
      <c r="AH200" s="23">
        <v>84.337380443678796</v>
      </c>
      <c r="AI200" s="23">
        <v>60.156721811783655</v>
      </c>
      <c r="AJ200" s="23">
        <v>75.802602503295503</v>
      </c>
      <c r="AK200" s="23">
        <v>421.6</v>
      </c>
      <c r="AL200" s="23">
        <v>19725</v>
      </c>
      <c r="AM200" s="23">
        <v>78038.632670000006</v>
      </c>
      <c r="AN200" s="62">
        <v>3173.83</v>
      </c>
      <c r="AO200" s="23">
        <f t="shared" si="41"/>
        <v>35.099465985291168</v>
      </c>
      <c r="AP200" s="62">
        <v>130.501562409977</v>
      </c>
      <c r="AQ200" s="62">
        <v>-1.1285624139999999</v>
      </c>
      <c r="AR200" s="23">
        <f t="shared" si="36"/>
        <v>-131.63012482397698</v>
      </c>
    </row>
    <row r="201" spans="1:44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90.094303030099255</v>
      </c>
      <c r="F201" s="23">
        <v>44.6</v>
      </c>
      <c r="G201" s="23">
        <v>49.728331869889303</v>
      </c>
      <c r="H201" s="23">
        <v>0.5</v>
      </c>
      <c r="I201" s="23">
        <v>11748.2</v>
      </c>
      <c r="J201" s="23">
        <v>51948.5</v>
      </c>
      <c r="K201" s="23">
        <f t="shared" si="38"/>
        <v>13039.892207252095</v>
      </c>
      <c r="L201" s="23">
        <f t="shared" si="39"/>
        <v>57660.138602376137</v>
      </c>
      <c r="M201" s="23">
        <v>546.88428571428597</v>
      </c>
      <c r="N201" s="23">
        <v>97.453309159845986</v>
      </c>
      <c r="O201" s="23">
        <v>4671.3736281330202</v>
      </c>
      <c r="P201" s="23">
        <v>2825.1046733026901</v>
      </c>
      <c r="Q201" s="23">
        <v>3250.5593781455</v>
      </c>
      <c r="R201" s="23">
        <v>807.02691354240403</v>
      </c>
      <c r="S201" s="23">
        <f t="shared" si="37"/>
        <v>2001.207018562307</v>
      </c>
      <c r="T201" s="23">
        <v>1291.9813190013299</v>
      </c>
      <c r="U201" s="23">
        <v>709.22569956097698</v>
      </c>
      <c r="V201" s="23">
        <v>637.92581830897404</v>
      </c>
      <c r="W201" s="23">
        <f t="shared" si="29"/>
        <v>2541.3336785845231</v>
      </c>
      <c r="X201" s="23">
        <v>84.485565096204795</v>
      </c>
      <c r="Y201" s="23">
        <v>93.179204628753212</v>
      </c>
      <c r="Z201" s="23">
        <f t="shared" si="40"/>
        <v>90.669978814279617</v>
      </c>
      <c r="AA201" s="23">
        <f t="shared" si="30"/>
        <v>5529.1973520135271</v>
      </c>
      <c r="AB201" s="23">
        <f t="shared" si="31"/>
        <v>3343.8903676452983</v>
      </c>
      <c r="AC201" s="23">
        <f t="shared" si="32"/>
        <v>3488.5030314397463</v>
      </c>
      <c r="AD201" s="23">
        <f t="shared" si="33"/>
        <v>866.10195564319281</v>
      </c>
      <c r="AE201" s="23">
        <f t="shared" si="34"/>
        <v>2147.6970387712186</v>
      </c>
      <c r="AF201" s="23">
        <f t="shared" si="35"/>
        <v>684.6225194243857</v>
      </c>
      <c r="AG201" s="23">
        <v>4791.0580300000001</v>
      </c>
      <c r="AH201" s="23">
        <v>88.420194167032804</v>
      </c>
      <c r="AI201" s="23">
        <v>62.289220123854953</v>
      </c>
      <c r="AJ201" s="23">
        <v>81.860912573341295</v>
      </c>
      <c r="AK201" s="23">
        <v>460.2</v>
      </c>
      <c r="AL201" s="23">
        <v>16437</v>
      </c>
      <c r="AM201" s="23">
        <v>78964.423890000005</v>
      </c>
      <c r="AN201" s="62">
        <v>3264.13</v>
      </c>
      <c r="AO201" s="23">
        <f t="shared" si="41"/>
        <v>36.230148746580568</v>
      </c>
      <c r="AP201" s="62">
        <v>1022.58866666142</v>
      </c>
      <c r="AQ201" s="62">
        <v>1379.1852879999999</v>
      </c>
      <c r="AR201" s="23">
        <f t="shared" si="36"/>
        <v>356.59662133857989</v>
      </c>
    </row>
    <row r="202" spans="1:44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90.982337517846403</v>
      </c>
      <c r="F202" s="23">
        <v>48.7</v>
      </c>
      <c r="G202" s="23">
        <v>52.4105735585456</v>
      </c>
      <c r="H202" s="23">
        <v>0.5</v>
      </c>
      <c r="I202" s="23">
        <v>12297.4</v>
      </c>
      <c r="J202" s="23">
        <v>52233.4</v>
      </c>
      <c r="K202" s="23">
        <f t="shared" si="38"/>
        <v>13516.249785940963</v>
      </c>
      <c r="L202" s="23">
        <f t="shared" si="39"/>
        <v>57410.483644426371</v>
      </c>
      <c r="M202" s="23">
        <v>549.07095238095201</v>
      </c>
      <c r="N202" s="23">
        <v>98.134863731365513</v>
      </c>
      <c r="O202" s="23">
        <v>4403.69727807441</v>
      </c>
      <c r="P202" s="23">
        <v>2523.7501988319</v>
      </c>
      <c r="Q202" s="23">
        <v>3247.5923598497602</v>
      </c>
      <c r="R202" s="23">
        <v>919.94868333040301</v>
      </c>
      <c r="S202" s="23">
        <f t="shared" si="37"/>
        <v>1961.993769803147</v>
      </c>
      <c r="T202" s="23">
        <v>1250.51851665186</v>
      </c>
      <c r="U202" s="23">
        <v>711.47525315128701</v>
      </c>
      <c r="V202" s="23">
        <v>568.09746862354302</v>
      </c>
      <c r="W202" s="23">
        <f t="shared" si="29"/>
        <v>2536.1171066984734</v>
      </c>
      <c r="X202" s="23">
        <v>85.290241006699489</v>
      </c>
      <c r="Y202" s="23">
        <v>92.831526153671803</v>
      </c>
      <c r="Z202" s="23">
        <f t="shared" si="40"/>
        <v>91.876374913314905</v>
      </c>
      <c r="AA202" s="23">
        <f t="shared" si="30"/>
        <v>5163.1900978313597</v>
      </c>
      <c r="AB202" s="23">
        <f t="shared" si="31"/>
        <v>2959.01403143375</v>
      </c>
      <c r="AC202" s="23">
        <f t="shared" si="32"/>
        <v>3498.372260382479</v>
      </c>
      <c r="AD202" s="23">
        <f t="shared" si="33"/>
        <v>990.98735251592757</v>
      </c>
      <c r="AE202" s="23">
        <f t="shared" si="34"/>
        <v>2113.499423197346</v>
      </c>
      <c r="AF202" s="23">
        <f t="shared" si="35"/>
        <v>611.96609833078014</v>
      </c>
      <c r="AG202" s="23">
        <v>4626.7708156999997</v>
      </c>
      <c r="AH202" s="23">
        <v>87.954279489322104</v>
      </c>
      <c r="AI202" s="23">
        <v>62.943031405999413</v>
      </c>
      <c r="AJ202" s="23">
        <v>77.835642769181504</v>
      </c>
      <c r="AK202" s="23">
        <v>463.6</v>
      </c>
      <c r="AL202" s="23">
        <v>29587</v>
      </c>
      <c r="AM202" s="23">
        <v>78381.771059999999</v>
      </c>
      <c r="AN202" s="62">
        <v>3258.19</v>
      </c>
      <c r="AO202" s="23">
        <f t="shared" si="41"/>
        <v>35.811236432136056</v>
      </c>
      <c r="AP202" s="62">
        <v>-870.23097011414995</v>
      </c>
      <c r="AQ202" s="62">
        <v>739.24116300000003</v>
      </c>
      <c r="AR202" s="23">
        <f t="shared" si="36"/>
        <v>1609.47213311415</v>
      </c>
    </row>
    <row r="203" spans="1:44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90.982337517846403</v>
      </c>
      <c r="F203" s="23">
        <v>52.3</v>
      </c>
      <c r="G203" s="23">
        <v>53.5875641295248</v>
      </c>
      <c r="H203" s="23">
        <v>0.5</v>
      </c>
      <c r="I203" s="23">
        <v>12344.2</v>
      </c>
      <c r="J203" s="23">
        <v>51359.8</v>
      </c>
      <c r="K203" s="23">
        <f t="shared" si="38"/>
        <v>13567.688341243876</v>
      </c>
      <c r="L203" s="23">
        <f t="shared" si="39"/>
        <v>56450.297278771992</v>
      </c>
      <c r="M203" s="23">
        <v>545.83285714285705</v>
      </c>
      <c r="N203" s="23">
        <v>98.75690068904872</v>
      </c>
      <c r="O203" s="23">
        <v>5744.3345629157102</v>
      </c>
      <c r="P203" s="23">
        <v>3791.0691335029301</v>
      </c>
      <c r="Q203" s="23">
        <v>3892.57081257144</v>
      </c>
      <c r="R203" s="23">
        <v>1050.99472474344</v>
      </c>
      <c r="S203" s="23">
        <f t="shared" si="37"/>
        <v>2413.5277529722143</v>
      </c>
      <c r="T203" s="23">
        <v>1629.7029998743101</v>
      </c>
      <c r="U203" s="23">
        <v>783.82475309790402</v>
      </c>
      <c r="V203" s="23">
        <v>677.55346185668395</v>
      </c>
      <c r="W203" s="23">
        <f t="shared" si="29"/>
        <v>3108.7460594735358</v>
      </c>
      <c r="X203" s="23">
        <v>86.652302125857389</v>
      </c>
      <c r="Y203" s="23">
        <v>94.766250285159543</v>
      </c>
      <c r="Z203" s="23">
        <f t="shared" si="40"/>
        <v>91.437934776477263</v>
      </c>
      <c r="AA203" s="23">
        <f t="shared" si="30"/>
        <v>6629.1770928052219</v>
      </c>
      <c r="AB203" s="23">
        <f t="shared" si="31"/>
        <v>4375.0356776403059</v>
      </c>
      <c r="AC203" s="23">
        <f t="shared" si="32"/>
        <v>4107.5496823588255</v>
      </c>
      <c r="AD203" s="23">
        <f t="shared" si="33"/>
        <v>1109.0390530182522</v>
      </c>
      <c r="AE203" s="23">
        <f t="shared" si="34"/>
        <v>2546.8220444617236</v>
      </c>
      <c r="AF203" s="23">
        <f t="shared" si="35"/>
        <v>714.97337904356152</v>
      </c>
      <c r="AG203" s="23">
        <v>4785.9764999999998</v>
      </c>
      <c r="AH203" s="23">
        <v>94.759082761340196</v>
      </c>
      <c r="AI203" s="23">
        <v>64.556331914404964</v>
      </c>
      <c r="AJ203" s="23">
        <v>80.134443404851297</v>
      </c>
      <c r="AK203" s="23">
        <v>495.1</v>
      </c>
      <c r="AL203" s="23">
        <v>13593</v>
      </c>
      <c r="AM203" s="23">
        <v>78735.257830000002</v>
      </c>
      <c r="AN203" s="62">
        <v>3409.43</v>
      </c>
      <c r="AO203" s="23">
        <f t="shared" si="41"/>
        <v>37.473537095386583</v>
      </c>
      <c r="AP203" s="62">
        <v>-646.92950483903803</v>
      </c>
      <c r="AQ203" s="62">
        <v>-274.65101079999999</v>
      </c>
      <c r="AR203" s="23">
        <f t="shared" si="36"/>
        <v>372.27849403903804</v>
      </c>
    </row>
    <row r="204" spans="1:44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90.561207760770429</v>
      </c>
      <c r="F204" s="23">
        <v>52.5</v>
      </c>
      <c r="G204" s="23">
        <v>53.381794313451998</v>
      </c>
      <c r="H204" s="23">
        <v>0.5</v>
      </c>
      <c r="I204" s="23">
        <v>12322.4</v>
      </c>
      <c r="J204" s="23">
        <v>51272.2</v>
      </c>
      <c r="K204" s="23">
        <f t="shared" si="38"/>
        <v>13606.708992388079</v>
      </c>
      <c r="L204" s="23">
        <f t="shared" si="39"/>
        <v>56616.073557060314</v>
      </c>
      <c r="M204" s="23">
        <v>507.78142857142899</v>
      </c>
      <c r="N204" s="23">
        <v>92.816351293323095</v>
      </c>
      <c r="O204" s="23">
        <v>5316.9613825122797</v>
      </c>
      <c r="P204" s="23">
        <v>3413.2637125245701</v>
      </c>
      <c r="Q204" s="23">
        <v>4009.0266951261901</v>
      </c>
      <c r="R204" s="23">
        <v>1030.0206707432801</v>
      </c>
      <c r="S204" s="23">
        <f t="shared" si="37"/>
        <v>2363.5729686713303</v>
      </c>
      <c r="T204" s="23">
        <v>1350.2600634831001</v>
      </c>
      <c r="U204" s="23">
        <v>1013.31290518823</v>
      </c>
      <c r="V204" s="23">
        <v>872.379521696864</v>
      </c>
      <c r="W204" s="23">
        <f t="shared" si="29"/>
        <v>2995.71378993796</v>
      </c>
      <c r="X204" s="23">
        <v>90.29006433588691</v>
      </c>
      <c r="Y204" s="23">
        <v>96.14070007508154</v>
      </c>
      <c r="Z204" s="23">
        <f t="shared" si="40"/>
        <v>93.914506827362871</v>
      </c>
      <c r="AA204" s="23">
        <f t="shared" si="30"/>
        <v>5888.7557801849825</v>
      </c>
      <c r="AB204" s="23">
        <f t="shared" si="31"/>
        <v>3780.3314657379483</v>
      </c>
      <c r="AC204" s="23">
        <f t="shared" si="32"/>
        <v>4169.9578763159843</v>
      </c>
      <c r="AD204" s="23">
        <f t="shared" si="33"/>
        <v>1071.3679741658639</v>
      </c>
      <c r="AE204" s="23">
        <f t="shared" si="34"/>
        <v>2458.4520050566375</v>
      </c>
      <c r="AF204" s="23">
        <f t="shared" si="35"/>
        <v>907.39876141485865</v>
      </c>
      <c r="AG204" s="23">
        <v>4690.182452</v>
      </c>
      <c r="AH204" s="23">
        <v>91.428997447635794</v>
      </c>
      <c r="AI204" s="23">
        <v>63.547157894192779</v>
      </c>
      <c r="AJ204" s="23">
        <v>77.111557201292598</v>
      </c>
      <c r="AK204" s="23">
        <v>466.4</v>
      </c>
      <c r="AL204" s="23">
        <v>17569</v>
      </c>
      <c r="AM204" s="23">
        <v>78885.936040000001</v>
      </c>
      <c r="AN204" s="62">
        <v>3301.86</v>
      </c>
      <c r="AO204" s="23">
        <f t="shared" si="41"/>
        <v>36.459981946379358</v>
      </c>
      <c r="AP204" s="62">
        <v>182.11379377843301</v>
      </c>
      <c r="AQ204" s="62">
        <v>-24.443656699999998</v>
      </c>
      <c r="AR204" s="23">
        <f t="shared" si="36"/>
        <v>-206.557450478433</v>
      </c>
    </row>
    <row r="205" spans="1:44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90.286557919199154</v>
      </c>
      <c r="F205" s="23">
        <v>54</v>
      </c>
      <c r="G205" s="23">
        <v>53.755223850984102</v>
      </c>
      <c r="H205" s="23">
        <v>0.5</v>
      </c>
      <c r="I205" s="23">
        <v>13279.1</v>
      </c>
      <c r="J205" s="23">
        <v>51716</v>
      </c>
      <c r="K205" s="23">
        <f t="shared" si="38"/>
        <v>14707.726494440032</v>
      </c>
      <c r="L205" s="23">
        <f t="shared" si="39"/>
        <v>57279.844521576073</v>
      </c>
      <c r="M205" s="23">
        <v>501.45</v>
      </c>
      <c r="N205" s="23">
        <v>91.001996106069441</v>
      </c>
      <c r="O205" s="23">
        <v>6095.9847596070904</v>
      </c>
      <c r="P205" s="23">
        <v>4014.7616265136598</v>
      </c>
      <c r="Q205" s="23">
        <v>4177.1106672864398</v>
      </c>
      <c r="R205" s="23">
        <v>1064.3625879595299</v>
      </c>
      <c r="S205" s="23">
        <f t="shared" si="37"/>
        <v>2287.916115648492</v>
      </c>
      <c r="T205" s="23">
        <v>1550.06558189305</v>
      </c>
      <c r="U205" s="23">
        <v>737.85053375544203</v>
      </c>
      <c r="V205" s="23">
        <v>1089.4675236328301</v>
      </c>
      <c r="W205" s="23">
        <f t="shared" si="29"/>
        <v>3439.2601335309978</v>
      </c>
      <c r="X205" s="23">
        <v>93.163564945892347</v>
      </c>
      <c r="Y205" s="23">
        <v>97.819630761081584</v>
      </c>
      <c r="Z205" s="23">
        <f t="shared" si="40"/>
        <v>95.240151921487623</v>
      </c>
      <c r="AA205" s="23">
        <f t="shared" si="30"/>
        <v>6543.3141841958541</v>
      </c>
      <c r="AB205" s="23">
        <f t="shared" si="31"/>
        <v>4309.3688276584926</v>
      </c>
      <c r="AC205" s="23">
        <f t="shared" si="32"/>
        <v>4270.2171688715271</v>
      </c>
      <c r="AD205" s="23">
        <f t="shared" si="33"/>
        <v>1088.0869000202729</v>
      </c>
      <c r="AE205" s="23">
        <f t="shared" si="34"/>
        <v>2338.9130564565166</v>
      </c>
      <c r="AF205" s="23">
        <f t="shared" si="35"/>
        <v>1113.7514169254916</v>
      </c>
      <c r="AG205" s="23">
        <v>4977.4352929999995</v>
      </c>
      <c r="AH205" s="23">
        <v>94.951882079511094</v>
      </c>
      <c r="AI205" s="23">
        <v>83.24542124515196</v>
      </c>
      <c r="AJ205" s="23">
        <v>99.317056349984696</v>
      </c>
      <c r="AK205" s="23">
        <v>506.4</v>
      </c>
      <c r="AL205" s="23">
        <v>16692</v>
      </c>
      <c r="AM205" s="23">
        <v>80831.132310000001</v>
      </c>
      <c r="AN205" s="62">
        <v>3448.51</v>
      </c>
      <c r="AO205" s="23">
        <f t="shared" si="41"/>
        <v>38.195165254679459</v>
      </c>
      <c r="AP205" s="62">
        <v>468.17624345438099</v>
      </c>
      <c r="AQ205" s="62">
        <v>-167.35420769999999</v>
      </c>
      <c r="AR205" s="23">
        <f t="shared" si="36"/>
        <v>-635.53045115438101</v>
      </c>
    </row>
    <row r="206" spans="1:44">
      <c r="A206" s="61">
        <v>40179</v>
      </c>
      <c r="B206" s="10">
        <v>2010</v>
      </c>
      <c r="C206" s="10">
        <v>1</v>
      </c>
      <c r="D206" s="23">
        <v>81.581097335881694</v>
      </c>
      <c r="E206" s="23">
        <v>90.758359849839124</v>
      </c>
      <c r="F206" s="23">
        <v>56.4</v>
      </c>
      <c r="G206" s="23">
        <v>55.553348736681698</v>
      </c>
      <c r="H206" s="23">
        <v>0.5</v>
      </c>
      <c r="I206" s="23">
        <v>13780.6</v>
      </c>
      <c r="J206" s="23">
        <v>52900</v>
      </c>
      <c r="K206" s="23">
        <f t="shared" si="38"/>
        <v>15183.835431579175</v>
      </c>
      <c r="L206" s="23">
        <f t="shared" si="39"/>
        <v>58286.641679646629</v>
      </c>
      <c r="M206" s="23">
        <v>500.66250000000002</v>
      </c>
      <c r="N206" s="23">
        <v>90.951551893617051</v>
      </c>
      <c r="O206" s="23">
        <v>5067.4875620316297</v>
      </c>
      <c r="P206" s="23">
        <v>2762.4754060841801</v>
      </c>
      <c r="Q206" s="23">
        <v>3887.1651820009101</v>
      </c>
      <c r="R206" s="23">
        <v>1004.83111990654</v>
      </c>
      <c r="S206" s="23">
        <f t="shared" si="37"/>
        <v>2268.5913588156591</v>
      </c>
      <c r="T206" s="23">
        <v>1382.5749989275701</v>
      </c>
      <c r="U206" s="23">
        <v>886.01635988808903</v>
      </c>
      <c r="V206" s="23">
        <v>862.70446056217304</v>
      </c>
      <c r="W206" s="23">
        <f t="shared" si="29"/>
        <v>3001.1488221128211</v>
      </c>
      <c r="X206" s="23">
        <v>96.715420167354395</v>
      </c>
      <c r="Y206" s="23">
        <v>100.01891011426281</v>
      </c>
      <c r="Z206" s="23">
        <f t="shared" si="40"/>
        <v>96.697134628707232</v>
      </c>
      <c r="AA206" s="23">
        <f t="shared" si="30"/>
        <v>5239.5859453052599</v>
      </c>
      <c r="AB206" s="23">
        <f t="shared" si="31"/>
        <v>2856.2926173551732</v>
      </c>
      <c r="AC206" s="23">
        <f t="shared" si="32"/>
        <v>3886.4302535992101</v>
      </c>
      <c r="AD206" s="23">
        <f t="shared" si="33"/>
        <v>1004.6411411188233</v>
      </c>
      <c r="AE206" s="23">
        <f t="shared" si="34"/>
        <v>2268.1624467053211</v>
      </c>
      <c r="AF206" s="23">
        <f t="shared" si="35"/>
        <v>862.54135300675546</v>
      </c>
      <c r="AG206" s="23">
        <v>4883.8251399999999</v>
      </c>
      <c r="AH206" s="23">
        <v>85.472147679564102</v>
      </c>
      <c r="AI206" s="23">
        <v>64.560967995566557</v>
      </c>
      <c r="AJ206" s="23">
        <v>77.422853149533196</v>
      </c>
      <c r="AK206" s="23">
        <v>426.5</v>
      </c>
      <c r="AL206" s="23">
        <v>19342</v>
      </c>
      <c r="AM206" s="23">
        <v>81011.419890000005</v>
      </c>
      <c r="AN206" s="62">
        <v>3752.01</v>
      </c>
      <c r="AO206" s="23">
        <f t="shared" si="41"/>
        <v>41.34065452711738</v>
      </c>
      <c r="AP206" s="62">
        <v>986.43119723669201</v>
      </c>
      <c r="AQ206" s="62">
        <v>-180.02319</v>
      </c>
      <c r="AR206" s="23">
        <f t="shared" si="36"/>
        <v>-1166.4543872366921</v>
      </c>
    </row>
    <row r="207" spans="1:44">
      <c r="A207" s="61">
        <v>40210</v>
      </c>
      <c r="B207" s="10">
        <v>2010</v>
      </c>
      <c r="C207" s="10">
        <v>2</v>
      </c>
      <c r="D207" s="23">
        <v>76.775973481802893</v>
      </c>
      <c r="E207" s="23">
        <v>91.012407043260652</v>
      </c>
      <c r="F207" s="23">
        <v>56.9</v>
      </c>
      <c r="G207" s="23">
        <v>56.562229145839702</v>
      </c>
      <c r="H207" s="23">
        <v>0.5</v>
      </c>
      <c r="I207" s="23">
        <v>13876.1</v>
      </c>
      <c r="J207" s="23">
        <v>52896.4</v>
      </c>
      <c r="K207" s="23">
        <f t="shared" si="38"/>
        <v>15246.382829326023</v>
      </c>
      <c r="L207" s="23">
        <f t="shared" si="39"/>
        <v>58119.987942805332</v>
      </c>
      <c r="M207" s="23">
        <v>532.55700000000002</v>
      </c>
      <c r="N207" s="23">
        <v>95.614572200241895</v>
      </c>
      <c r="O207" s="23">
        <v>5004.1426526186497</v>
      </c>
      <c r="P207" s="23">
        <v>3035.28021472617</v>
      </c>
      <c r="Q207" s="23">
        <v>3665.2840616409599</v>
      </c>
      <c r="R207" s="23">
        <v>989.69498501989801</v>
      </c>
      <c r="S207" s="23">
        <f t="shared" si="37"/>
        <v>2183.0239051854501</v>
      </c>
      <c r="T207" s="23">
        <v>1288.33166564099</v>
      </c>
      <c r="U207" s="23">
        <v>894.69223954445999</v>
      </c>
      <c r="V207" s="23">
        <v>720.21367121056403</v>
      </c>
      <c r="W207" s="23">
        <f t="shared" si="29"/>
        <v>2770.5918220965</v>
      </c>
      <c r="X207" s="23">
        <v>93.209870205252457</v>
      </c>
      <c r="Y207" s="23">
        <v>99.209757419830396</v>
      </c>
      <c r="Z207" s="23">
        <f t="shared" si="40"/>
        <v>93.952321454443293</v>
      </c>
      <c r="AA207" s="23">
        <f t="shared" si="30"/>
        <v>5368.6832109081315</v>
      </c>
      <c r="AB207" s="23">
        <f t="shared" si="31"/>
        <v>3256.393564375041</v>
      </c>
      <c r="AC207" s="23">
        <f t="shared" si="32"/>
        <v>3694.4794110627768</v>
      </c>
      <c r="AD207" s="23">
        <f t="shared" si="33"/>
        <v>997.57827330608336</v>
      </c>
      <c r="AE207" s="23">
        <f t="shared" si="34"/>
        <v>2200.4125017133642</v>
      </c>
      <c r="AF207" s="23">
        <f t="shared" si="35"/>
        <v>725.95044070393544</v>
      </c>
      <c r="AG207" s="23">
        <v>4385.919132</v>
      </c>
      <c r="AH207" s="23">
        <v>81.474191316595295</v>
      </c>
      <c r="AI207" s="23">
        <v>60.000626977732367</v>
      </c>
      <c r="AJ207" s="23">
        <v>72.401039170720694</v>
      </c>
      <c r="AK207" s="23">
        <v>393.6</v>
      </c>
      <c r="AL207" s="23">
        <v>17615</v>
      </c>
      <c r="AM207" s="23">
        <v>81041.830059999993</v>
      </c>
      <c r="AN207" s="62">
        <v>3802.87</v>
      </c>
      <c r="AO207" s="23">
        <f t="shared" si="41"/>
        <v>41.784083330445192</v>
      </c>
      <c r="AP207" s="62">
        <v>7619.1271855979503</v>
      </c>
      <c r="AQ207" s="62">
        <v>276.49283350000002</v>
      </c>
      <c r="AR207" s="23">
        <f t="shared" si="36"/>
        <v>-7342.6343520979499</v>
      </c>
    </row>
    <row r="208" spans="1:44">
      <c r="A208" s="61">
        <v>40238</v>
      </c>
      <c r="B208" s="10">
        <v>2010</v>
      </c>
      <c r="C208" s="10">
        <v>3</v>
      </c>
      <c r="D208" s="23">
        <v>83.666745402318298</v>
      </c>
      <c r="E208" s="23">
        <v>91.084991955666794</v>
      </c>
      <c r="F208" s="23">
        <v>46.5</v>
      </c>
      <c r="G208" s="23">
        <v>56.946622066306197</v>
      </c>
      <c r="H208" s="23">
        <v>0.5</v>
      </c>
      <c r="I208" s="23">
        <v>14204.7</v>
      </c>
      <c r="J208" s="23">
        <v>53352.6</v>
      </c>
      <c r="K208" s="23">
        <f t="shared" si="38"/>
        <v>15594.995064514867</v>
      </c>
      <c r="L208" s="23">
        <f t="shared" si="39"/>
        <v>58574.523480188655</v>
      </c>
      <c r="M208" s="23">
        <v>523.16260869565201</v>
      </c>
      <c r="N208" s="23">
        <v>93.758921171111538</v>
      </c>
      <c r="O208" s="23">
        <v>5544.0037482254402</v>
      </c>
      <c r="P208" s="23">
        <v>3512.8551348461801</v>
      </c>
      <c r="Q208" s="23">
        <v>4212.9991938256198</v>
      </c>
      <c r="R208" s="23">
        <v>1243.7659785589301</v>
      </c>
      <c r="S208" s="23">
        <f t="shared" si="37"/>
        <v>2451.671291403512</v>
      </c>
      <c r="T208" s="23">
        <v>1635.1166471454901</v>
      </c>
      <c r="U208" s="23">
        <v>816.55464425802199</v>
      </c>
      <c r="V208" s="23">
        <v>797.46561453673303</v>
      </c>
      <c r="W208" s="23">
        <f t="shared" si="29"/>
        <v>3396.4445495675977</v>
      </c>
      <c r="X208" s="23">
        <v>98.886490100214502</v>
      </c>
      <c r="Y208" s="23">
        <v>99.256115179973222</v>
      </c>
      <c r="Z208" s="23">
        <f t="shared" si="40"/>
        <v>99.627604728344949</v>
      </c>
      <c r="AA208" s="23">
        <f t="shared" si="30"/>
        <v>5606.4319227095457</v>
      </c>
      <c r="AB208" s="23">
        <f t="shared" si="31"/>
        <v>3552.4115895772502</v>
      </c>
      <c r="AC208" s="23">
        <f t="shared" si="32"/>
        <v>4244.5739350029198</v>
      </c>
      <c r="AD208" s="23">
        <f t="shared" si="33"/>
        <v>1253.0875062999476</v>
      </c>
      <c r="AE208" s="23">
        <f t="shared" si="34"/>
        <v>2470.0455855622513</v>
      </c>
      <c r="AF208" s="23">
        <f t="shared" si="35"/>
        <v>803.44229984293861</v>
      </c>
      <c r="AG208" s="23">
        <v>4528.1935999999996</v>
      </c>
      <c r="AH208" s="23">
        <v>85.890692107301703</v>
      </c>
      <c r="AI208" s="23">
        <v>68.707034366282187</v>
      </c>
      <c r="AJ208" s="23">
        <v>84.906157415983301</v>
      </c>
      <c r="AK208" s="23">
        <v>452</v>
      </c>
      <c r="AL208" s="23">
        <v>17808</v>
      </c>
      <c r="AM208" s="23">
        <v>81023.523499999996</v>
      </c>
      <c r="AN208" s="62">
        <v>3779.24</v>
      </c>
      <c r="AO208" s="23">
        <f t="shared" si="41"/>
        <v>41.491357893948596</v>
      </c>
      <c r="AP208" s="62">
        <v>-969.96788995912198</v>
      </c>
      <c r="AQ208" s="62">
        <v>759.05412269999999</v>
      </c>
      <c r="AR208" s="23">
        <f t="shared" si="36"/>
        <v>1729.0220126591221</v>
      </c>
    </row>
    <row r="209" spans="1:44">
      <c r="A209" s="61">
        <v>40269</v>
      </c>
      <c r="B209" s="10">
        <v>2010</v>
      </c>
      <c r="C209" s="10">
        <v>4</v>
      </c>
      <c r="D209" s="23">
        <v>84.935024213132294</v>
      </c>
      <c r="E209" s="23">
        <v>91.511428316052914</v>
      </c>
      <c r="F209" s="23">
        <v>48.3</v>
      </c>
      <c r="G209" s="23">
        <v>59.464297348827202</v>
      </c>
      <c r="H209" s="23">
        <v>0.5</v>
      </c>
      <c r="I209" s="23">
        <v>14333.8</v>
      </c>
      <c r="J209" s="23">
        <v>53971</v>
      </c>
      <c r="K209" s="23">
        <f t="shared" si="38"/>
        <v>15663.398838553116</v>
      </c>
      <c r="L209" s="23">
        <f t="shared" si="39"/>
        <v>58977.333206515388</v>
      </c>
      <c r="M209" s="23">
        <v>520.62428571428597</v>
      </c>
      <c r="N209" s="23">
        <v>93.439103576248399</v>
      </c>
      <c r="O209" s="23">
        <v>5361.02776135559</v>
      </c>
      <c r="P209" s="23">
        <v>3129.9438879643699</v>
      </c>
      <c r="Q209" s="23">
        <v>4223.5161369957495</v>
      </c>
      <c r="R209" s="23">
        <v>1194.8096043304899</v>
      </c>
      <c r="S209" s="23">
        <f t="shared" si="37"/>
        <v>2365.8958721359959</v>
      </c>
      <c r="T209" s="23">
        <v>1556.4097303332001</v>
      </c>
      <c r="U209" s="23">
        <v>809.48614180279606</v>
      </c>
      <c r="V209" s="23">
        <v>942.76850182068995</v>
      </c>
      <c r="W209" s="23">
        <f t="shared" si="29"/>
        <v>3414.0299951929537</v>
      </c>
      <c r="X209" s="23">
        <v>102.01324487172388</v>
      </c>
      <c r="Y209" s="23">
        <v>101.42891244754384</v>
      </c>
      <c r="Z209" s="23">
        <f t="shared" si="40"/>
        <v>100.57610045309542</v>
      </c>
      <c r="AA209" s="23">
        <f t="shared" si="30"/>
        <v>5255.2271698609247</v>
      </c>
      <c r="AB209" s="23">
        <f t="shared" si="31"/>
        <v>3068.1740316172709</v>
      </c>
      <c r="AC209" s="23">
        <f t="shared" si="32"/>
        <v>4164.0159941377979</v>
      </c>
      <c r="AD209" s="23">
        <f t="shared" si="33"/>
        <v>1177.9773394971692</v>
      </c>
      <c r="AE209" s="23">
        <f t="shared" si="34"/>
        <v>2332.5655526076653</v>
      </c>
      <c r="AF209" s="23">
        <f t="shared" si="35"/>
        <v>929.48694713478574</v>
      </c>
      <c r="AG209" s="23">
        <v>4607.9886800000004</v>
      </c>
      <c r="AH209" s="23">
        <v>89.314768059423301</v>
      </c>
      <c r="AI209" s="23">
        <v>71.357183475679008</v>
      </c>
      <c r="AJ209" s="23">
        <v>81.156233839538899</v>
      </c>
      <c r="AK209" s="23">
        <v>452.8</v>
      </c>
      <c r="AL209" s="23">
        <v>22198</v>
      </c>
      <c r="AM209" s="23">
        <v>81455.068719999996</v>
      </c>
      <c r="AN209" s="62">
        <v>3828.9</v>
      </c>
      <c r="AO209" s="23">
        <f t="shared" si="41"/>
        <v>41.840675754465693</v>
      </c>
      <c r="AP209" s="62">
        <v>1605.7997260275599</v>
      </c>
      <c r="AQ209" s="62">
        <v>-49.717873740000002</v>
      </c>
      <c r="AR209" s="23">
        <f t="shared" si="36"/>
        <v>-1655.5175997675599</v>
      </c>
    </row>
    <row r="210" spans="1:44">
      <c r="A210" s="61">
        <v>40299</v>
      </c>
      <c r="B210" s="10">
        <v>2010</v>
      </c>
      <c r="C210" s="10">
        <v>5</v>
      </c>
      <c r="D210" s="23">
        <v>85.088090831222303</v>
      </c>
      <c r="E210" s="23">
        <v>91.838060421880598</v>
      </c>
      <c r="F210" s="23">
        <v>47.2</v>
      </c>
      <c r="G210" s="23">
        <v>59.3567318142698</v>
      </c>
      <c r="H210" s="23">
        <v>0.5</v>
      </c>
      <c r="I210" s="23">
        <v>15026.7</v>
      </c>
      <c r="J210" s="23">
        <v>54841.2</v>
      </c>
      <c r="K210" s="23">
        <f t="shared" si="38"/>
        <v>16362.170467201919</v>
      </c>
      <c r="L210" s="23">
        <f t="shared" si="39"/>
        <v>59715.111303607162</v>
      </c>
      <c r="M210" s="23">
        <v>533.20650000000001</v>
      </c>
      <c r="N210" s="23">
        <v>93.669383982981628</v>
      </c>
      <c r="O210" s="23">
        <v>5673.5490056243398</v>
      </c>
      <c r="P210" s="23">
        <v>3350.51463810111</v>
      </c>
      <c r="Q210" s="23">
        <v>4556.2783427965896</v>
      </c>
      <c r="R210" s="23">
        <v>1190.4145054154601</v>
      </c>
      <c r="S210" s="23">
        <f t="shared" si="37"/>
        <v>2831.6533703251298</v>
      </c>
      <c r="T210" s="23">
        <v>1689.35749971117</v>
      </c>
      <c r="U210" s="23">
        <v>1142.29587061396</v>
      </c>
      <c r="V210" s="23">
        <v>834.20355345119401</v>
      </c>
      <c r="W210" s="23">
        <f t="shared" si="29"/>
        <v>3413.9824721826299</v>
      </c>
      <c r="X210" s="23">
        <v>95.126174799621424</v>
      </c>
      <c r="Y210" s="23">
        <v>99.849406832877492</v>
      </c>
      <c r="Z210" s="23">
        <f t="shared" si="40"/>
        <v>95.269644374391163</v>
      </c>
      <c r="AA210" s="23">
        <f t="shared" si="30"/>
        <v>5964.2354142541626</v>
      </c>
      <c r="AB210" s="23">
        <f t="shared" si="31"/>
        <v>3522.1795106959817</v>
      </c>
      <c r="AC210" s="23">
        <f t="shared" si="32"/>
        <v>4563.1501351056004</v>
      </c>
      <c r="AD210" s="23">
        <f t="shared" si="33"/>
        <v>1192.2098920506469</v>
      </c>
      <c r="AE210" s="23">
        <f t="shared" si="34"/>
        <v>2835.9240782116985</v>
      </c>
      <c r="AF210" s="23">
        <f t="shared" si="35"/>
        <v>835.46170168786136</v>
      </c>
      <c r="AG210" s="23">
        <v>4844.6632</v>
      </c>
      <c r="AH210" s="23">
        <v>88.300744635051998</v>
      </c>
      <c r="AI210" s="23">
        <v>73.482460010067186</v>
      </c>
      <c r="AJ210" s="23">
        <v>83.810951508294906</v>
      </c>
      <c r="AK210" s="23">
        <v>433.7</v>
      </c>
      <c r="AL210" s="23">
        <v>25016</v>
      </c>
      <c r="AM210" s="23">
        <v>82061.425659999994</v>
      </c>
      <c r="AN210" s="62">
        <v>3828.04</v>
      </c>
      <c r="AO210" s="23">
        <f t="shared" si="41"/>
        <v>41.682500505944503</v>
      </c>
      <c r="AP210" s="62">
        <v>-595.52806921742103</v>
      </c>
      <c r="AQ210" s="62">
        <v>106.6821918</v>
      </c>
      <c r="AR210" s="23">
        <f t="shared" si="36"/>
        <v>702.21026101742109</v>
      </c>
    </row>
    <row r="211" spans="1:44">
      <c r="A211" s="61">
        <v>40330</v>
      </c>
      <c r="B211" s="10">
        <v>2010</v>
      </c>
      <c r="C211" s="10">
        <v>6</v>
      </c>
      <c r="D211" s="23">
        <v>84.953013952844302</v>
      </c>
      <c r="E211" s="23">
        <v>91.838060421880598</v>
      </c>
      <c r="F211" s="23">
        <v>47.9</v>
      </c>
      <c r="G211" s="23">
        <v>57.896814881210801</v>
      </c>
      <c r="H211" s="23">
        <v>0.74</v>
      </c>
      <c r="I211" s="23">
        <v>15322.4</v>
      </c>
      <c r="J211" s="23">
        <v>54835.4</v>
      </c>
      <c r="K211" s="23">
        <f t="shared" si="38"/>
        <v>16684.15026364103</v>
      </c>
      <c r="L211" s="23">
        <f t="shared" si="39"/>
        <v>59708.795839219798</v>
      </c>
      <c r="M211" s="23">
        <v>536.66809523809502</v>
      </c>
      <c r="N211" s="23">
        <v>93.541470534940601</v>
      </c>
      <c r="O211" s="23">
        <v>5364.4961181176704</v>
      </c>
      <c r="P211" s="23">
        <v>3195.3500587100698</v>
      </c>
      <c r="Q211" s="23">
        <v>4248.7016639610201</v>
      </c>
      <c r="R211" s="23">
        <v>1161.44007808725</v>
      </c>
      <c r="S211" s="23">
        <f t="shared" si="37"/>
        <v>2515.4202836826139</v>
      </c>
      <c r="T211" s="23">
        <v>1705.7283812561</v>
      </c>
      <c r="U211" s="23">
        <v>809.69190242651405</v>
      </c>
      <c r="V211" s="23">
        <v>876.55551543761101</v>
      </c>
      <c r="W211" s="23">
        <f t="shared" si="29"/>
        <v>3439.0097615345062</v>
      </c>
      <c r="X211" s="23">
        <v>91.942508252454758</v>
      </c>
      <c r="Y211" s="23">
        <v>98.823101858516779</v>
      </c>
      <c r="Z211" s="23">
        <f t="shared" si="40"/>
        <v>93.037464442360005</v>
      </c>
      <c r="AA211" s="23">
        <f t="shared" si="30"/>
        <v>5834.6201556606375</v>
      </c>
      <c r="AB211" s="23">
        <f t="shared" si="31"/>
        <v>3475.3783853017276</v>
      </c>
      <c r="AC211" s="23">
        <f t="shared" si="32"/>
        <v>4299.3000463027438</v>
      </c>
      <c r="AD211" s="23">
        <f t="shared" si="33"/>
        <v>1175.2718304168011</v>
      </c>
      <c r="AE211" s="23">
        <f t="shared" si="34"/>
        <v>2545.3767756489719</v>
      </c>
      <c r="AF211" s="23">
        <f t="shared" si="35"/>
        <v>886.99453766646525</v>
      </c>
      <c r="AG211" s="23">
        <v>4897.5466699999997</v>
      </c>
      <c r="AH211" s="23">
        <v>90.273452606456004</v>
      </c>
      <c r="AI211" s="23">
        <v>69.143842139072476</v>
      </c>
      <c r="AJ211" s="23">
        <v>79.242860832751006</v>
      </c>
      <c r="AK211" s="23">
        <v>470.2</v>
      </c>
      <c r="AL211" s="23">
        <v>21739</v>
      </c>
      <c r="AM211" s="23">
        <v>82940.694099999993</v>
      </c>
      <c r="AN211" s="62">
        <v>3997.25</v>
      </c>
      <c r="AO211" s="23">
        <f t="shared" si="41"/>
        <v>43.524982797302712</v>
      </c>
      <c r="AP211" s="62">
        <v>-513.979412663213</v>
      </c>
      <c r="AQ211" s="62">
        <v>293.09063079999999</v>
      </c>
      <c r="AR211" s="23">
        <f t="shared" si="36"/>
        <v>807.07004346321298</v>
      </c>
    </row>
    <row r="212" spans="1:44">
      <c r="A212" s="61">
        <v>40360</v>
      </c>
      <c r="B212" s="10">
        <v>2010</v>
      </c>
      <c r="C212" s="10">
        <v>7</v>
      </c>
      <c r="D212" s="23">
        <v>85.270078619426798</v>
      </c>
      <c r="E212" s="23">
        <v>92.427812835180561</v>
      </c>
      <c r="F212" s="23">
        <v>45.1</v>
      </c>
      <c r="G212" s="23">
        <v>58.961241822833102</v>
      </c>
      <c r="H212" s="23">
        <v>1.24</v>
      </c>
      <c r="I212" s="23">
        <v>15145.3</v>
      </c>
      <c r="J212" s="23">
        <v>54329.2</v>
      </c>
      <c r="K212" s="23">
        <f t="shared" si="38"/>
        <v>16386.08502724981</v>
      </c>
      <c r="L212" s="23">
        <f t="shared" si="39"/>
        <v>58780.142398134092</v>
      </c>
      <c r="M212" s="23">
        <v>531.72142857142899</v>
      </c>
      <c r="N212" s="23">
        <v>93.300231394763543</v>
      </c>
      <c r="O212" s="23">
        <v>6005.9899440977097</v>
      </c>
      <c r="P212" s="23">
        <v>3706.0377778259199</v>
      </c>
      <c r="Q212" s="23">
        <v>4962.8458680455597</v>
      </c>
      <c r="R212" s="23">
        <v>1409.4140687506399</v>
      </c>
      <c r="S212" s="23">
        <f t="shared" si="37"/>
        <v>2890.090015934999</v>
      </c>
      <c r="T212" s="23">
        <v>1968.7357019072799</v>
      </c>
      <c r="U212" s="23">
        <v>921.35431402771906</v>
      </c>
      <c r="V212" s="23">
        <v>1017.18966968069</v>
      </c>
      <c r="W212" s="23">
        <f t="shared" si="29"/>
        <v>4041.4915540178408</v>
      </c>
      <c r="X212" s="23">
        <v>94.046274926634311</v>
      </c>
      <c r="Y212" s="23">
        <v>98.046512446929583</v>
      </c>
      <c r="Z212" s="23">
        <f t="shared" si="40"/>
        <v>95.920061386721414</v>
      </c>
      <c r="AA212" s="23">
        <f t="shared" si="30"/>
        <v>6386.2071610842586</v>
      </c>
      <c r="AB212" s="23">
        <f t="shared" si="31"/>
        <v>3940.6534503541025</v>
      </c>
      <c r="AC212" s="23">
        <f t="shared" si="32"/>
        <v>5061.7260565304032</v>
      </c>
      <c r="AD212" s="23">
        <f t="shared" si="33"/>
        <v>1437.4953617177609</v>
      </c>
      <c r="AE212" s="23">
        <f t="shared" si="34"/>
        <v>2947.6724299595471</v>
      </c>
      <c r="AF212" s="23">
        <f t="shared" si="35"/>
        <v>1037.4562483609729</v>
      </c>
      <c r="AG212" s="23">
        <v>5100.2466299999996</v>
      </c>
      <c r="AH212" s="23">
        <v>91.268547448797307</v>
      </c>
      <c r="AI212" s="23">
        <v>73.100363357362468</v>
      </c>
      <c r="AJ212" s="23">
        <v>84.175881215015295</v>
      </c>
      <c r="AK212" s="23">
        <v>452.2</v>
      </c>
      <c r="AL212" s="23">
        <v>20861</v>
      </c>
      <c r="AM212" s="23">
        <v>81985.617169999998</v>
      </c>
      <c r="AN212" s="62">
        <v>4222.3100000000004</v>
      </c>
      <c r="AO212" s="23">
        <f t="shared" si="41"/>
        <v>45.682245100068769</v>
      </c>
      <c r="AP212" s="62">
        <v>-297.70220677658699</v>
      </c>
      <c r="AQ212" s="62">
        <v>-121.188388</v>
      </c>
      <c r="AR212" s="23">
        <f t="shared" si="36"/>
        <v>176.51381877658699</v>
      </c>
    </row>
    <row r="213" spans="1:44">
      <c r="A213" s="61">
        <v>40391</v>
      </c>
      <c r="B213" s="10">
        <v>2010</v>
      </c>
      <c r="C213" s="10">
        <v>8</v>
      </c>
      <c r="D213" s="23">
        <v>86.139571002333199</v>
      </c>
      <c r="E213" s="23">
        <v>92.337081694672861</v>
      </c>
      <c r="F213" s="23">
        <v>49.4</v>
      </c>
      <c r="G213" s="23">
        <v>58.8036288343474</v>
      </c>
      <c r="H213" s="23">
        <v>1.8</v>
      </c>
      <c r="I213" s="23">
        <v>15125.6</v>
      </c>
      <c r="J213" s="23">
        <v>53450.3</v>
      </c>
      <c r="K213" s="23">
        <f t="shared" si="38"/>
        <v>16380.851248922059</v>
      </c>
      <c r="L213" s="23">
        <f t="shared" si="39"/>
        <v>57886.061611457306</v>
      </c>
      <c r="M213" s="23">
        <v>509.32409090909101</v>
      </c>
      <c r="N213" s="23">
        <v>90.265332114058509</v>
      </c>
      <c r="O213" s="23">
        <v>6322.50525306277</v>
      </c>
      <c r="P213" s="23">
        <v>3976.1680823122101</v>
      </c>
      <c r="Q213" s="23">
        <v>4973.7586653236904</v>
      </c>
      <c r="R213" s="23">
        <v>1412.0937552124799</v>
      </c>
      <c r="S213" s="23">
        <f t="shared" si="37"/>
        <v>2983.1632403791</v>
      </c>
      <c r="T213" s="23">
        <v>1899.6010408936299</v>
      </c>
      <c r="U213" s="23">
        <v>1083.56219948547</v>
      </c>
      <c r="V213" s="23">
        <v>943.54165298617795</v>
      </c>
      <c r="W213" s="23">
        <f t="shared" si="29"/>
        <v>3890.1964658382203</v>
      </c>
      <c r="X213" s="23">
        <v>98.121593490961942</v>
      </c>
      <c r="Y213" s="23">
        <v>98.149588335646101</v>
      </c>
      <c r="Z213" s="23">
        <f t="shared" si="40"/>
        <v>99.971477369229078</v>
      </c>
      <c r="AA213" s="23">
        <f t="shared" si="30"/>
        <v>6443.5411494261361</v>
      </c>
      <c r="AB213" s="23">
        <f t="shared" si="31"/>
        <v>4052.2864956106305</v>
      </c>
      <c r="AC213" s="23">
        <f t="shared" si="32"/>
        <v>5067.5288095093456</v>
      </c>
      <c r="AD213" s="23">
        <f t="shared" si="33"/>
        <v>1438.71592245857</v>
      </c>
      <c r="AE213" s="23">
        <f t="shared" si="34"/>
        <v>3039.4047402190386</v>
      </c>
      <c r="AF213" s="23">
        <f t="shared" si="35"/>
        <v>961.33021950077944</v>
      </c>
      <c r="AG213" s="23">
        <v>5086.5332539999999</v>
      </c>
      <c r="AH213" s="23">
        <v>93.337515702813704</v>
      </c>
      <c r="AI213" s="23">
        <v>70.309819507791673</v>
      </c>
      <c r="AJ213" s="23">
        <v>81.637976815137094</v>
      </c>
      <c r="AK213" s="23">
        <v>466.8</v>
      </c>
      <c r="AL213" s="23">
        <v>17999</v>
      </c>
      <c r="AM213" s="23">
        <v>82619.810970000006</v>
      </c>
      <c r="AN213" s="62">
        <v>4468.13</v>
      </c>
      <c r="AO213" s="23">
        <f t="shared" si="41"/>
        <v>48.389335226930577</v>
      </c>
      <c r="AP213" s="62">
        <v>-257.36426276459798</v>
      </c>
      <c r="AQ213" s="62">
        <v>-269.61108760000002</v>
      </c>
      <c r="AR213" s="23">
        <f t="shared" si="36"/>
        <v>-12.246824835402037</v>
      </c>
    </row>
    <row r="214" spans="1:44">
      <c r="A214" s="61">
        <v>40422</v>
      </c>
      <c r="B214" s="10">
        <v>2010</v>
      </c>
      <c r="C214" s="10">
        <v>9</v>
      </c>
      <c r="D214" s="23">
        <v>85.058511677701404</v>
      </c>
      <c r="E214" s="23">
        <v>92.709079370754395</v>
      </c>
      <c r="F214" s="23">
        <v>53.8</v>
      </c>
      <c r="G214" s="23">
        <v>60.603886233885497</v>
      </c>
      <c r="H214" s="23">
        <v>2.2000000000000002</v>
      </c>
      <c r="I214" s="23">
        <v>15648.8</v>
      </c>
      <c r="J214" s="23">
        <v>54061.5</v>
      </c>
      <c r="K214" s="23">
        <f t="shared" si="38"/>
        <v>16879.468662846524</v>
      </c>
      <c r="L214" s="23">
        <f t="shared" si="39"/>
        <v>58313.058836235199</v>
      </c>
      <c r="M214" s="23">
        <v>493.93299999999999</v>
      </c>
      <c r="N214" s="23">
        <v>88.466861151483741</v>
      </c>
      <c r="O214" s="23">
        <v>6140.2512563242799</v>
      </c>
      <c r="P214" s="23">
        <v>4073.2777937096698</v>
      </c>
      <c r="Q214" s="23">
        <v>4773.8639671107303</v>
      </c>
      <c r="R214" s="23">
        <v>1424.6481733056301</v>
      </c>
      <c r="S214" s="23">
        <f t="shared" si="37"/>
        <v>2776.5547252954402</v>
      </c>
      <c r="T214" s="23">
        <v>1887.92896448174</v>
      </c>
      <c r="U214" s="23">
        <v>888.62576081370003</v>
      </c>
      <c r="V214" s="23">
        <v>929.95397830863703</v>
      </c>
      <c r="W214" s="23">
        <f t="shared" si="29"/>
        <v>3885.23820629703</v>
      </c>
      <c r="X214" s="23">
        <v>101.37894004074133</v>
      </c>
      <c r="Y214" s="23">
        <v>98.335696395968966</v>
      </c>
      <c r="Z214" s="23">
        <f t="shared" si="40"/>
        <v>103.09474967515165</v>
      </c>
      <c r="AA214" s="23">
        <f t="shared" si="30"/>
        <v>6056.7325460856928</v>
      </c>
      <c r="AB214" s="23">
        <f t="shared" si="31"/>
        <v>4017.8737241410636</v>
      </c>
      <c r="AC214" s="23">
        <f t="shared" si="32"/>
        <v>4854.6602526591996</v>
      </c>
      <c r="AD214" s="23">
        <f t="shared" si="33"/>
        <v>1448.7599371534322</v>
      </c>
      <c r="AE214" s="23">
        <f t="shared" si="34"/>
        <v>2823.547121805158</v>
      </c>
      <c r="AF214" s="23">
        <f t="shared" si="35"/>
        <v>945.69318405392232</v>
      </c>
      <c r="AG214" s="23">
        <v>4778.3692899999996</v>
      </c>
      <c r="AH214" s="23">
        <v>88.032634756053795</v>
      </c>
      <c r="AI214" s="23">
        <v>74.87283871274677</v>
      </c>
      <c r="AJ214" s="23">
        <v>84.766747912932004</v>
      </c>
      <c r="AK214" s="23">
        <v>444</v>
      </c>
      <c r="AL214" s="23">
        <v>32732</v>
      </c>
      <c r="AM214" s="23">
        <v>82695.994359999997</v>
      </c>
      <c r="AN214" s="62">
        <v>4726.4399999999996</v>
      </c>
      <c r="AO214" s="23">
        <f t="shared" si="41"/>
        <v>50.981414464255614</v>
      </c>
      <c r="AP214" s="62">
        <v>-476.8815821549</v>
      </c>
      <c r="AQ214" s="62">
        <v>423.96148069999998</v>
      </c>
      <c r="AR214" s="23">
        <f t="shared" si="36"/>
        <v>900.84306285489993</v>
      </c>
    </row>
    <row r="215" spans="1:44">
      <c r="A215" s="61">
        <v>40452</v>
      </c>
      <c r="B215" s="10">
        <v>2010</v>
      </c>
      <c r="C215" s="10">
        <v>10</v>
      </c>
      <c r="D215" s="23">
        <v>89.008317365732097</v>
      </c>
      <c r="E215" s="23">
        <v>92.799810511262081</v>
      </c>
      <c r="F215" s="23">
        <v>56.5</v>
      </c>
      <c r="G215" s="23">
        <v>60.180344401506098</v>
      </c>
      <c r="H215" s="23">
        <v>2.64</v>
      </c>
      <c r="I215" s="23">
        <v>15449</v>
      </c>
      <c r="J215" s="23">
        <v>54412.5</v>
      </c>
      <c r="K215" s="23">
        <f t="shared" si="38"/>
        <v>16647.663303283498</v>
      </c>
      <c r="L215" s="23">
        <f t="shared" si="39"/>
        <v>58634.279208357395</v>
      </c>
      <c r="M215" s="23">
        <v>484.04149999999998</v>
      </c>
      <c r="N215" s="23">
        <v>89.285231158519082</v>
      </c>
      <c r="O215" s="23">
        <v>6342.7295823118802</v>
      </c>
      <c r="P215" s="23">
        <v>4126.3557291468096</v>
      </c>
      <c r="Q215" s="23">
        <v>5216.3079186609802</v>
      </c>
      <c r="R215" s="23">
        <v>1492.1760815580301</v>
      </c>
      <c r="S215" s="23">
        <f t="shared" si="37"/>
        <v>3012.08692897941</v>
      </c>
      <c r="T215" s="23">
        <v>1928.2762018209201</v>
      </c>
      <c r="U215" s="23">
        <v>1083.81072715849</v>
      </c>
      <c r="V215" s="23">
        <v>1083.6036162497701</v>
      </c>
      <c r="W215" s="23">
        <f t="shared" si="29"/>
        <v>4132.4971915024908</v>
      </c>
      <c r="X215" s="23">
        <v>106.53038637901531</v>
      </c>
      <c r="Y215" s="23">
        <v>99.959948266149439</v>
      </c>
      <c r="Z215" s="23">
        <f t="shared" si="40"/>
        <v>106.57307074166513</v>
      </c>
      <c r="AA215" s="23">
        <f t="shared" si="30"/>
        <v>5953.9158712384915</v>
      </c>
      <c r="AB215" s="23">
        <f t="shared" si="31"/>
        <v>3873.4072684820676</v>
      </c>
      <c r="AC215" s="23">
        <f t="shared" si="32"/>
        <v>5218.3979775302032</v>
      </c>
      <c r="AD215" s="23">
        <f t="shared" si="33"/>
        <v>1492.7739634128466</v>
      </c>
      <c r="AE215" s="23">
        <f t="shared" si="34"/>
        <v>3013.2938053944818</v>
      </c>
      <c r="AF215" s="23">
        <f t="shared" si="35"/>
        <v>1084.0377921811341</v>
      </c>
      <c r="AG215" s="23">
        <v>5000.5794500000002</v>
      </c>
      <c r="AH215" s="23">
        <v>93.886611775697105</v>
      </c>
      <c r="AI215" s="23">
        <v>76.314125015608795</v>
      </c>
      <c r="AJ215" s="23">
        <v>86.818727315526004</v>
      </c>
      <c r="AK215" s="23">
        <v>461.3</v>
      </c>
      <c r="AL215" s="23">
        <v>24088</v>
      </c>
      <c r="AM215" s="23">
        <v>83932.896959999998</v>
      </c>
      <c r="AN215" s="62">
        <v>4783.45</v>
      </c>
      <c r="AO215" s="23">
        <f t="shared" si="41"/>
        <v>51.54590266560389</v>
      </c>
      <c r="AP215" s="62">
        <v>-955.73052062002705</v>
      </c>
      <c r="AQ215" s="62">
        <v>-207.17374280000001</v>
      </c>
      <c r="AR215" s="23">
        <f t="shared" si="36"/>
        <v>748.55677782002704</v>
      </c>
    </row>
    <row r="216" spans="1:44">
      <c r="A216" s="61">
        <v>40483</v>
      </c>
      <c r="B216" s="10">
        <v>2010</v>
      </c>
      <c r="C216" s="10">
        <v>11</v>
      </c>
      <c r="D216" s="23">
        <v>92.298995644183705</v>
      </c>
      <c r="E216" s="23">
        <v>92.863322309617445</v>
      </c>
      <c r="F216" s="23">
        <v>53.7</v>
      </c>
      <c r="G216" s="23">
        <v>60.411620176234997</v>
      </c>
      <c r="H216" s="23">
        <v>2.87</v>
      </c>
      <c r="I216" s="23">
        <v>15348.2</v>
      </c>
      <c r="J216" s="23">
        <v>54803.199999999997</v>
      </c>
      <c r="K216" s="23">
        <f t="shared" si="38"/>
        <v>16527.730882626904</v>
      </c>
      <c r="L216" s="23">
        <f t="shared" si="39"/>
        <v>59014.903448402983</v>
      </c>
      <c r="M216" s="23">
        <v>482.316666666667</v>
      </c>
      <c r="N216" s="23">
        <v>88.699224340091291</v>
      </c>
      <c r="O216" s="23">
        <v>6521.7820578065803</v>
      </c>
      <c r="P216" s="23">
        <v>4300.7909116621604</v>
      </c>
      <c r="Q216" s="23">
        <v>5167.9570606104098</v>
      </c>
      <c r="R216" s="23">
        <v>1500.47330719768</v>
      </c>
      <c r="S216" s="23">
        <f t="shared" si="37"/>
        <v>2890.735471139255</v>
      </c>
      <c r="T216" s="23">
        <v>1946.22162846841</v>
      </c>
      <c r="U216" s="23">
        <v>944.51384267084495</v>
      </c>
      <c r="V216" s="23">
        <v>1124.48475244924</v>
      </c>
      <c r="W216" s="23">
        <f t="shared" si="29"/>
        <v>4223.4432179395644</v>
      </c>
      <c r="X216" s="23">
        <v>108.04885295583325</v>
      </c>
      <c r="Y216" s="23">
        <v>102.33111830407211</v>
      </c>
      <c r="Z216" s="23">
        <f t="shared" si="40"/>
        <v>105.58748379429528</v>
      </c>
      <c r="AA216" s="23">
        <f t="shared" si="30"/>
        <v>6035.9567726947234</v>
      </c>
      <c r="AB216" s="23">
        <f t="shared" si="31"/>
        <v>3980.4132982514675</v>
      </c>
      <c r="AC216" s="23">
        <f t="shared" si="32"/>
        <v>5050.2302195643633</v>
      </c>
      <c r="AD216" s="23">
        <f t="shared" si="33"/>
        <v>1466.2922990239333</v>
      </c>
      <c r="AE216" s="23">
        <f t="shared" si="34"/>
        <v>2824.8840812523622</v>
      </c>
      <c r="AF216" s="23">
        <f t="shared" si="35"/>
        <v>1098.8688202428184</v>
      </c>
      <c r="AG216" s="23">
        <v>4996.4964120000004</v>
      </c>
      <c r="AH216" s="23">
        <v>94.659200427957998</v>
      </c>
      <c r="AI216" s="23">
        <v>75.570541014514887</v>
      </c>
      <c r="AJ216" s="23">
        <v>79.931969294927995</v>
      </c>
      <c r="AK216" s="23">
        <v>468.6</v>
      </c>
      <c r="AL216" s="23">
        <v>24072</v>
      </c>
      <c r="AM216" s="23">
        <v>84588.650540000002</v>
      </c>
      <c r="AN216" s="62">
        <v>4972.26</v>
      </c>
      <c r="AO216" s="23">
        <f t="shared" si="41"/>
        <v>53.543852151034287</v>
      </c>
      <c r="AP216" s="62">
        <v>1348.9476135606999</v>
      </c>
      <c r="AQ216" s="62">
        <v>231.71837540000001</v>
      </c>
      <c r="AR216" s="23">
        <f t="shared" si="36"/>
        <v>-1117.2292381606999</v>
      </c>
    </row>
    <row r="217" spans="1:44">
      <c r="A217" s="61">
        <v>40513</v>
      </c>
      <c r="B217" s="10">
        <v>2010</v>
      </c>
      <c r="C217" s="10">
        <v>12</v>
      </c>
      <c r="D217" s="23">
        <v>97.260339769442893</v>
      </c>
      <c r="E217" s="23">
        <v>92.972199678226673</v>
      </c>
      <c r="F217" s="23">
        <v>52.2</v>
      </c>
      <c r="G217" s="23">
        <v>56.805820292240099</v>
      </c>
      <c r="H217" s="23">
        <v>3.12</v>
      </c>
      <c r="I217" s="23">
        <v>16105.4</v>
      </c>
      <c r="J217" s="23">
        <v>56511</v>
      </c>
      <c r="K217" s="23">
        <f t="shared" si="38"/>
        <v>17322.81268566323</v>
      </c>
      <c r="L217" s="23">
        <f t="shared" si="39"/>
        <v>60782.685787345545</v>
      </c>
      <c r="M217" s="23">
        <v>474.77809523809498</v>
      </c>
      <c r="N217" s="23">
        <v>86.046872567105098</v>
      </c>
      <c r="O217" s="23">
        <v>7760.5639342021896</v>
      </c>
      <c r="P217" s="23">
        <v>5382.80215309506</v>
      </c>
      <c r="Q217" s="23">
        <v>5327.3476905826001</v>
      </c>
      <c r="R217" s="23">
        <v>1469.2901499259599</v>
      </c>
      <c r="S217" s="23">
        <f t="shared" si="37"/>
        <v>3030.80648771508</v>
      </c>
      <c r="T217" s="23">
        <v>1991.19875839222</v>
      </c>
      <c r="U217" s="23">
        <v>1039.60772932286</v>
      </c>
      <c r="V217" s="23">
        <v>1182.4374198621599</v>
      </c>
      <c r="W217" s="23">
        <f t="shared" si="29"/>
        <v>4287.7399612597401</v>
      </c>
      <c r="X217" s="23">
        <v>113.98024381019241</v>
      </c>
      <c r="Y217" s="23">
        <v>104.59093239822926</v>
      </c>
      <c r="Z217" s="23">
        <f t="shared" si="40"/>
        <v>108.97717535991879</v>
      </c>
      <c r="AA217" s="23">
        <f t="shared" si="30"/>
        <v>6808.692168728473</v>
      </c>
      <c r="AB217" s="23">
        <f t="shared" si="31"/>
        <v>4722.5746964174468</v>
      </c>
      <c r="AC217" s="23">
        <f t="shared" si="32"/>
        <v>5093.5081736328348</v>
      </c>
      <c r="AD217" s="23">
        <f t="shared" si="33"/>
        <v>1404.7968750595394</v>
      </c>
      <c r="AE217" s="23">
        <f t="shared" si="34"/>
        <v>2897.7717458099573</v>
      </c>
      <c r="AF217" s="23">
        <f t="shared" si="35"/>
        <v>1130.5353081278954</v>
      </c>
      <c r="AG217" s="23">
        <v>5226.2096300000003</v>
      </c>
      <c r="AH217" s="23">
        <v>98.511782075048203</v>
      </c>
      <c r="AI217" s="23">
        <v>100.41798574033021</v>
      </c>
      <c r="AJ217" s="23">
        <v>108.177506296128</v>
      </c>
      <c r="AK217" s="23">
        <v>497.2</v>
      </c>
      <c r="AL217" s="23">
        <v>31800</v>
      </c>
      <c r="AM217" s="23">
        <v>84954.488150000005</v>
      </c>
      <c r="AN217" s="62">
        <v>4942.25</v>
      </c>
      <c r="AO217" s="23">
        <f t="shared" si="41"/>
        <v>53.158363651768418</v>
      </c>
      <c r="AP217" s="62">
        <v>853.926934425426</v>
      </c>
      <c r="AQ217" s="62">
        <v>1760.547636</v>
      </c>
      <c r="AR217" s="23">
        <f t="shared" si="36"/>
        <v>906.62070157457401</v>
      </c>
    </row>
    <row r="218" spans="1:44">
      <c r="A218" s="61">
        <v>40544</v>
      </c>
      <c r="B218" s="10">
        <v>2011</v>
      </c>
      <c r="C218" s="10">
        <v>1</v>
      </c>
      <c r="D218" s="23">
        <v>87.826273940699394</v>
      </c>
      <c r="E218" s="23">
        <v>93.235319985698979</v>
      </c>
      <c r="F218" s="23">
        <v>51.7</v>
      </c>
      <c r="G218" s="23">
        <v>62.727940620163103</v>
      </c>
      <c r="H218" s="23">
        <v>3.25</v>
      </c>
      <c r="I218" s="23">
        <v>16485.8</v>
      </c>
      <c r="J218" s="23">
        <v>57059.7</v>
      </c>
      <c r="K218" s="23">
        <f t="shared" si="38"/>
        <v>17681.925693534056</v>
      </c>
      <c r="L218" s="23">
        <f t="shared" si="39"/>
        <v>61199.661253645259</v>
      </c>
      <c r="M218" s="23">
        <v>489.44095238095201</v>
      </c>
      <c r="N218" s="23">
        <v>89.558698821360665</v>
      </c>
      <c r="O218" s="23">
        <v>6490.4526528918504</v>
      </c>
      <c r="P218" s="23">
        <v>3801.6615806055902</v>
      </c>
      <c r="Q218" s="23">
        <v>4831.3553190053699</v>
      </c>
      <c r="R218" s="23">
        <v>1293.3873627831599</v>
      </c>
      <c r="S218" s="23">
        <f t="shared" si="37"/>
        <v>2873.7223250864799</v>
      </c>
      <c r="T218" s="23">
        <v>1815.9734857562401</v>
      </c>
      <c r="U218" s="23">
        <v>1057.7488393302399</v>
      </c>
      <c r="V218" s="23">
        <v>987.73400794515203</v>
      </c>
      <c r="W218" s="23">
        <f t="shared" ref="W218:W249" si="42">Q218-U218</f>
        <v>3773.6064796751298</v>
      </c>
      <c r="X218" s="23">
        <v>117.45192870808881</v>
      </c>
      <c r="Y218" s="23">
        <v>107.01448847089699</v>
      </c>
      <c r="Z218" s="23">
        <f t="shared" si="40"/>
        <v>109.75329638661995</v>
      </c>
      <c r="AA218" s="23">
        <f t="shared" ref="AA218:AA249" si="43">O218/$X218*100</f>
        <v>5526.0502950300715</v>
      </c>
      <c r="AB218" s="23">
        <f t="shared" ref="AB218:AB249" si="44">P218/$X218*100</f>
        <v>3236.7808876549957</v>
      </c>
      <c r="AC218" s="23">
        <f t="shared" ref="AC218:AC249" si="45">Q218/$Y218*100</f>
        <v>4514.6740296939097</v>
      </c>
      <c r="AD218" s="23">
        <f t="shared" ref="AD218:AD249" si="46">R218/$Y218*100</f>
        <v>1208.609582930354</v>
      </c>
      <c r="AE218" s="23">
        <f t="shared" ref="AE218:AE249" si="47">S218/$Y218*100</f>
        <v>2685.3581848106483</v>
      </c>
      <c r="AF218" s="23">
        <f t="shared" ref="AF218:AF249" si="48">V218/$Y218*100</f>
        <v>922.99091651853291</v>
      </c>
      <c r="AG218" s="23">
        <v>5201.7854399999997</v>
      </c>
      <c r="AH218" s="23">
        <v>92.769174296035402</v>
      </c>
      <c r="AI218" s="23">
        <v>75.714937779560287</v>
      </c>
      <c r="AJ218" s="23">
        <v>81.332815231123405</v>
      </c>
      <c r="AK218" s="23">
        <v>449.9</v>
      </c>
      <c r="AL218" s="23">
        <v>28846</v>
      </c>
      <c r="AM218" s="23">
        <v>86103.503549999994</v>
      </c>
      <c r="AN218" s="62">
        <v>4885.49</v>
      </c>
      <c r="AO218" s="23">
        <f t="shared" si="41"/>
        <v>52.399562748852766</v>
      </c>
      <c r="AP218" s="62">
        <v>2385.5666035426598</v>
      </c>
      <c r="AQ218" s="62">
        <v>-1134.600473</v>
      </c>
      <c r="AR218" s="23">
        <f t="shared" ref="AR218:AR249" si="49">AQ218-AP218</f>
        <v>-3520.1670765426597</v>
      </c>
    </row>
    <row r="219" spans="1:44">
      <c r="A219" s="61">
        <v>40575</v>
      </c>
      <c r="B219" s="10">
        <v>2011</v>
      </c>
      <c r="C219" s="10">
        <v>2</v>
      </c>
      <c r="D219" s="23">
        <v>81.668752654881999</v>
      </c>
      <c r="E219" s="23">
        <v>93.434928494815878</v>
      </c>
      <c r="F219" s="23">
        <v>46.9</v>
      </c>
      <c r="G219" s="23">
        <v>63.0309069306062</v>
      </c>
      <c r="H219" s="23">
        <v>3.34</v>
      </c>
      <c r="I219" s="23">
        <v>16097.9</v>
      </c>
      <c r="J219" s="23">
        <v>56232.4</v>
      </c>
      <c r="K219" s="23">
        <f t="shared" si="38"/>
        <v>17228.995900492577</v>
      </c>
      <c r="L219" s="23">
        <f t="shared" si="39"/>
        <v>60183.489093289121</v>
      </c>
      <c r="M219" s="23">
        <v>475.69099999999997</v>
      </c>
      <c r="N219" s="23">
        <v>87.487443581178482</v>
      </c>
      <c r="O219" s="23">
        <v>6003.5840634718097</v>
      </c>
      <c r="P219" s="23">
        <v>3644.5123180247201</v>
      </c>
      <c r="Q219" s="23">
        <v>4997.1598533078104</v>
      </c>
      <c r="R219" s="23">
        <v>1348.90651177111</v>
      </c>
      <c r="S219" s="23">
        <f t="shared" si="37"/>
        <v>2906.6981939135403</v>
      </c>
      <c r="T219" s="23">
        <v>1770.24136883399</v>
      </c>
      <c r="U219" s="23">
        <v>1136.4568250795501</v>
      </c>
      <c r="V219" s="23">
        <v>1055.6784445077501</v>
      </c>
      <c r="W219" s="23">
        <f t="shared" si="42"/>
        <v>3860.7030282282603</v>
      </c>
      <c r="X219" s="23">
        <v>120.63092759619805</v>
      </c>
      <c r="Y219" s="23">
        <v>108.95421495910064</v>
      </c>
      <c r="Z219" s="23">
        <f t="shared" si="40"/>
        <v>110.71708207110724</v>
      </c>
      <c r="AA219" s="23">
        <f t="shared" si="43"/>
        <v>4976.8199441923434</v>
      </c>
      <c r="AB219" s="23">
        <f t="shared" si="44"/>
        <v>3021.2088977914691</v>
      </c>
      <c r="AC219" s="23">
        <f t="shared" si="45"/>
        <v>4586.476856525147</v>
      </c>
      <c r="AD219" s="23">
        <f t="shared" si="46"/>
        <v>1238.0489476955656</v>
      </c>
      <c r="AE219" s="23">
        <f t="shared" si="47"/>
        <v>2667.8161969269936</v>
      </c>
      <c r="AF219" s="23">
        <f t="shared" si="48"/>
        <v>968.91932533682325</v>
      </c>
      <c r="AG219" s="23">
        <v>4729.4819500000003</v>
      </c>
      <c r="AH219" s="23">
        <v>82.938846529594599</v>
      </c>
      <c r="AI219" s="23">
        <v>71.427883087005455</v>
      </c>
      <c r="AJ219" s="23">
        <v>78.887088725376103</v>
      </c>
      <c r="AK219" s="23">
        <v>368.3</v>
      </c>
      <c r="AL219" s="23">
        <v>24143</v>
      </c>
      <c r="AM219" s="23">
        <v>86555.440549999999</v>
      </c>
      <c r="AN219" s="62">
        <v>4497.46</v>
      </c>
      <c r="AO219" s="23">
        <f t="shared" si="41"/>
        <v>48.134675891035073</v>
      </c>
      <c r="AP219" s="62">
        <v>-200.20764505308</v>
      </c>
      <c r="AQ219" s="62">
        <v>1292.3416520000001</v>
      </c>
      <c r="AR219" s="23">
        <f t="shared" si="49"/>
        <v>1492.54929705308</v>
      </c>
    </row>
    <row r="220" spans="1:44">
      <c r="A220" s="61">
        <v>40603</v>
      </c>
      <c r="B220" s="10">
        <v>2011</v>
      </c>
      <c r="C220" s="10">
        <v>3</v>
      </c>
      <c r="D220" s="23">
        <v>94.235408991466301</v>
      </c>
      <c r="E220" s="23">
        <v>94.151704504826597</v>
      </c>
      <c r="F220" s="23">
        <v>46.7</v>
      </c>
      <c r="G220" s="23">
        <v>60.889740043531098</v>
      </c>
      <c r="H220" s="23">
        <v>3.72</v>
      </c>
      <c r="I220" s="23">
        <v>16026.5</v>
      </c>
      <c r="J220" s="23">
        <v>56476.6</v>
      </c>
      <c r="K220" s="23">
        <f t="shared" si="38"/>
        <v>17021.996664094826</v>
      </c>
      <c r="L220" s="23">
        <f t="shared" si="39"/>
        <v>59984.681421359484</v>
      </c>
      <c r="M220" s="23">
        <v>479.65217391304401</v>
      </c>
      <c r="N220" s="23">
        <v>88.548480383078328</v>
      </c>
      <c r="O220" s="23">
        <v>7719.0030033597805</v>
      </c>
      <c r="P220" s="23">
        <v>4738.8056361199597</v>
      </c>
      <c r="Q220" s="23">
        <v>6177.3632552952304</v>
      </c>
      <c r="R220" s="23">
        <v>1501.9772783645501</v>
      </c>
      <c r="S220" s="23">
        <f t="shared" si="37"/>
        <v>3849.9046296563802</v>
      </c>
      <c r="T220" s="23">
        <v>2317.9030495444699</v>
      </c>
      <c r="U220" s="23">
        <v>1532.00158011191</v>
      </c>
      <c r="V220" s="23">
        <v>1211.3018942686799</v>
      </c>
      <c r="W220" s="23">
        <f t="shared" si="42"/>
        <v>4645.3616751833206</v>
      </c>
      <c r="X220" s="23">
        <v>119.04107584212973</v>
      </c>
      <c r="Y220" s="23">
        <v>112.53873342008168</v>
      </c>
      <c r="Z220" s="23">
        <f t="shared" si="40"/>
        <v>105.77787062679678</v>
      </c>
      <c r="AA220" s="23">
        <f t="shared" si="43"/>
        <v>6484.3189199638882</v>
      </c>
      <c r="AB220" s="23">
        <f t="shared" si="44"/>
        <v>3980.8155316106886</v>
      </c>
      <c r="AC220" s="23">
        <f t="shared" si="45"/>
        <v>5489.0996793402037</v>
      </c>
      <c r="AD220" s="23">
        <f t="shared" si="46"/>
        <v>1334.6314044232292</v>
      </c>
      <c r="AE220" s="23">
        <f t="shared" si="47"/>
        <v>3420.9596222178507</v>
      </c>
      <c r="AF220" s="23">
        <f t="shared" si="48"/>
        <v>1076.3422134378957</v>
      </c>
      <c r="AG220" s="23">
        <v>5277.6621009999999</v>
      </c>
      <c r="AH220" s="23">
        <v>97.930671186040001</v>
      </c>
      <c r="AI220" s="23">
        <v>80.383451473544554</v>
      </c>
      <c r="AJ220" s="23">
        <v>84.757938531800505</v>
      </c>
      <c r="AK220" s="23">
        <v>446.6</v>
      </c>
      <c r="AL220" s="23">
        <v>27918</v>
      </c>
      <c r="AM220" s="23">
        <v>87250.35484</v>
      </c>
      <c r="AN220" s="62">
        <v>4465.24</v>
      </c>
      <c r="AO220" s="23">
        <f t="shared" si="41"/>
        <v>47.42601340553631</v>
      </c>
      <c r="AP220" s="62">
        <v>-512.71707766541897</v>
      </c>
      <c r="AQ220" s="62">
        <v>2750.5931019999998</v>
      </c>
      <c r="AR220" s="23">
        <f t="shared" si="49"/>
        <v>3263.3101796654187</v>
      </c>
    </row>
    <row r="221" spans="1:44">
      <c r="A221" s="61">
        <v>40634</v>
      </c>
      <c r="B221" s="10">
        <v>2011</v>
      </c>
      <c r="C221" s="10">
        <v>4</v>
      </c>
      <c r="D221" s="23">
        <v>90.149901123054704</v>
      </c>
      <c r="E221" s="23">
        <v>94.451117268501974</v>
      </c>
      <c r="F221" s="23">
        <v>46</v>
      </c>
      <c r="G221" s="23">
        <v>62.335597926456501</v>
      </c>
      <c r="H221" s="23">
        <v>4.3</v>
      </c>
      <c r="I221" s="23">
        <v>16301.5</v>
      </c>
      <c r="J221" s="23">
        <v>57739</v>
      </c>
      <c r="K221" s="23">
        <f t="shared" si="38"/>
        <v>17259.192343547114</v>
      </c>
      <c r="L221" s="23">
        <f t="shared" si="39"/>
        <v>61131.092643257798</v>
      </c>
      <c r="M221" s="23">
        <v>471.32</v>
      </c>
      <c r="N221" s="23">
        <v>88.139855858039255</v>
      </c>
      <c r="O221" s="23">
        <v>7265.0806911228101</v>
      </c>
      <c r="P221" s="23">
        <v>4266.6582151098401</v>
      </c>
      <c r="Q221" s="23">
        <v>5581.8421976411701</v>
      </c>
      <c r="R221" s="23">
        <v>1462.6145539642901</v>
      </c>
      <c r="S221" s="23">
        <f t="shared" si="37"/>
        <v>3384.5505822700302</v>
      </c>
      <c r="T221" s="23">
        <v>2022.8286994841201</v>
      </c>
      <c r="U221" s="23">
        <v>1361.7218827859101</v>
      </c>
      <c r="V221" s="23">
        <v>1064.6857379514199</v>
      </c>
      <c r="W221" s="23">
        <f t="shared" si="42"/>
        <v>4220.1203148552595</v>
      </c>
      <c r="X221" s="23">
        <v>119.96453573325645</v>
      </c>
      <c r="Y221" s="23">
        <v>114.64232768775693</v>
      </c>
      <c r="Z221" s="23">
        <f t="shared" si="40"/>
        <v>104.6424459035717</v>
      </c>
      <c r="AA221" s="23">
        <f t="shared" si="43"/>
        <v>6056.0236795954952</v>
      </c>
      <c r="AB221" s="23">
        <f t="shared" si="44"/>
        <v>3556.5996142366939</v>
      </c>
      <c r="AC221" s="23">
        <f t="shared" si="45"/>
        <v>4868.9191071242312</v>
      </c>
      <c r="AD221" s="23">
        <f t="shared" si="46"/>
        <v>1275.8067490987344</v>
      </c>
      <c r="AE221" s="23">
        <f t="shared" si="47"/>
        <v>2952.2695940789754</v>
      </c>
      <c r="AF221" s="23">
        <f t="shared" si="48"/>
        <v>928.70212898261093</v>
      </c>
      <c r="AG221" s="23">
        <v>4971.0083130000003</v>
      </c>
      <c r="AH221" s="23">
        <v>91.512365949632894</v>
      </c>
      <c r="AI221" s="23">
        <v>78.88891434037356</v>
      </c>
      <c r="AJ221" s="23">
        <v>85.914350315613206</v>
      </c>
      <c r="AK221" s="23">
        <v>436.3</v>
      </c>
      <c r="AL221" s="23">
        <v>28153</v>
      </c>
      <c r="AM221" s="23">
        <v>88107.234160000007</v>
      </c>
      <c r="AN221" s="62">
        <v>4718.32</v>
      </c>
      <c r="AO221" s="23">
        <f t="shared" si="41"/>
        <v>49.955152849986334</v>
      </c>
      <c r="AP221" s="62">
        <v>1796.6235932961499</v>
      </c>
      <c r="AQ221" s="62">
        <v>-305.76473249999998</v>
      </c>
      <c r="AR221" s="23">
        <f t="shared" si="49"/>
        <v>-2102.3883257961497</v>
      </c>
    </row>
    <row r="222" spans="1:44">
      <c r="A222" s="61">
        <v>40664</v>
      </c>
      <c r="B222" s="10">
        <v>2011</v>
      </c>
      <c r="C222" s="10">
        <v>5</v>
      </c>
      <c r="D222" s="23">
        <v>92.004514432853</v>
      </c>
      <c r="E222" s="23">
        <v>94.832188058634259</v>
      </c>
      <c r="F222" s="23">
        <v>47.2</v>
      </c>
      <c r="G222" s="23">
        <v>60.096217423435697</v>
      </c>
      <c r="H222" s="23">
        <v>4.8</v>
      </c>
      <c r="I222" s="23">
        <v>16579.599999999999</v>
      </c>
      <c r="J222" s="23">
        <v>58608.9</v>
      </c>
      <c r="K222" s="23">
        <f t="shared" si="38"/>
        <v>17483.093387815661</v>
      </c>
      <c r="L222" s="23">
        <f t="shared" si="39"/>
        <v>61802.749888848302</v>
      </c>
      <c r="M222" s="23">
        <v>467.72863636363599</v>
      </c>
      <c r="N222" s="23">
        <v>87.486831648124706</v>
      </c>
      <c r="O222" s="23">
        <v>7408.3750318784996</v>
      </c>
      <c r="P222" s="23">
        <v>4354.3940060356199</v>
      </c>
      <c r="Q222" s="23">
        <v>5978.7423174183205</v>
      </c>
      <c r="R222" s="23">
        <v>1537.6444542916299</v>
      </c>
      <c r="S222" s="23">
        <f t="shared" si="37"/>
        <v>3689.2097105979301</v>
      </c>
      <c r="T222" s="23">
        <v>2094.5576828380899</v>
      </c>
      <c r="U222" s="23">
        <v>1594.6520277598399</v>
      </c>
      <c r="V222" s="23">
        <v>1094.7154944500101</v>
      </c>
      <c r="W222" s="23">
        <f t="shared" si="42"/>
        <v>4384.0902896584803</v>
      </c>
      <c r="X222" s="23">
        <v>115.19042090850789</v>
      </c>
      <c r="Y222" s="23">
        <v>112.76596983185708</v>
      </c>
      <c r="Z222" s="23">
        <f t="shared" si="40"/>
        <v>102.14998468089784</v>
      </c>
      <c r="AA222" s="23">
        <f t="shared" si="43"/>
        <v>6431.415888099531</v>
      </c>
      <c r="AB222" s="23">
        <f t="shared" si="44"/>
        <v>3780.170236112061</v>
      </c>
      <c r="AC222" s="23">
        <f t="shared" si="45"/>
        <v>5301.9029821967524</v>
      </c>
      <c r="AD222" s="23">
        <f t="shared" si="46"/>
        <v>1363.5713474414122</v>
      </c>
      <c r="AE222" s="23">
        <f t="shared" si="47"/>
        <v>3271.562968951388</v>
      </c>
      <c r="AF222" s="23">
        <f t="shared" si="48"/>
        <v>970.78533185349886</v>
      </c>
      <c r="AG222" s="23">
        <v>5229.1952380000002</v>
      </c>
      <c r="AH222" s="23">
        <v>93.679426203141901</v>
      </c>
      <c r="AI222" s="23">
        <v>79.799622306034337</v>
      </c>
      <c r="AJ222" s="23">
        <v>83.013679998064902</v>
      </c>
      <c r="AK222" s="23">
        <v>443.7</v>
      </c>
      <c r="AL222" s="23">
        <v>28096</v>
      </c>
      <c r="AM222" s="23">
        <v>89340.570330000002</v>
      </c>
      <c r="AN222" s="62">
        <v>4827.8900000000003</v>
      </c>
      <c r="AO222" s="23">
        <f t="shared" si="41"/>
        <v>50.909823962038509</v>
      </c>
      <c r="AP222" s="62">
        <v>1894.9995825543599</v>
      </c>
      <c r="AQ222" s="62">
        <v>1248.023181</v>
      </c>
      <c r="AR222" s="23">
        <f t="shared" si="49"/>
        <v>-646.97640155435988</v>
      </c>
    </row>
    <row r="223" spans="1:44">
      <c r="A223" s="61">
        <v>40695</v>
      </c>
      <c r="B223" s="10">
        <v>2011</v>
      </c>
      <c r="C223" s="10">
        <v>6</v>
      </c>
      <c r="D223" s="23">
        <v>89.815001954550993</v>
      </c>
      <c r="E223" s="23">
        <v>94.995504111548101</v>
      </c>
      <c r="F223" s="23">
        <v>44.1</v>
      </c>
      <c r="G223" s="23">
        <v>60.527298435194297</v>
      </c>
      <c r="H223" s="23">
        <v>5.13</v>
      </c>
      <c r="I223" s="23">
        <v>16707</v>
      </c>
      <c r="J223" s="23">
        <v>60119.3</v>
      </c>
      <c r="K223" s="23">
        <f t="shared" si="38"/>
        <v>17587.148103748015</v>
      </c>
      <c r="L223" s="23">
        <f t="shared" si="39"/>
        <v>63286.468725304243</v>
      </c>
      <c r="M223" s="23">
        <v>469.41190476190502</v>
      </c>
      <c r="N223" s="23">
        <v>87.964850311671768</v>
      </c>
      <c r="O223" s="23">
        <v>6697.2577419093504</v>
      </c>
      <c r="P223" s="23">
        <v>4265.1072183096503</v>
      </c>
      <c r="Q223" s="23">
        <v>5908.0186100136098</v>
      </c>
      <c r="R223" s="23">
        <v>1469.50030092721</v>
      </c>
      <c r="S223" s="23">
        <f t="shared" si="37"/>
        <v>3614.8767215089601</v>
      </c>
      <c r="T223" s="23">
        <v>2140.9316024797699</v>
      </c>
      <c r="U223" s="23">
        <v>1473.94511902919</v>
      </c>
      <c r="V223" s="23">
        <v>1097.7277886816801</v>
      </c>
      <c r="W223" s="23">
        <f t="shared" si="42"/>
        <v>4434.0734909844195</v>
      </c>
      <c r="X223" s="23">
        <v>115.04261923541083</v>
      </c>
      <c r="Y223" s="23">
        <v>111.94903229328617</v>
      </c>
      <c r="Z223" s="23">
        <f t="shared" si="40"/>
        <v>102.76338873034652</v>
      </c>
      <c r="AA223" s="23">
        <f t="shared" si="43"/>
        <v>5821.5449078091688</v>
      </c>
      <c r="AB223" s="23">
        <f t="shared" si="44"/>
        <v>3707.414909931766</v>
      </c>
      <c r="AC223" s="23">
        <f t="shared" si="45"/>
        <v>5277.4182045054868</v>
      </c>
      <c r="AD223" s="23">
        <f t="shared" si="46"/>
        <v>1312.6511867269971</v>
      </c>
      <c r="AE223" s="23">
        <f t="shared" si="47"/>
        <v>3229.0379357979964</v>
      </c>
      <c r="AF223" s="23">
        <f t="shared" si="48"/>
        <v>980.56031945486791</v>
      </c>
      <c r="AG223" s="23">
        <v>5072.8531670000002</v>
      </c>
      <c r="AH223" s="23">
        <v>91.040134283203002</v>
      </c>
      <c r="AI223" s="23">
        <v>79.066826851349617</v>
      </c>
      <c r="AJ223" s="23">
        <v>81.002861104193698</v>
      </c>
      <c r="AK223" s="23">
        <v>427.1</v>
      </c>
      <c r="AL223" s="23">
        <v>26253</v>
      </c>
      <c r="AM223" s="23">
        <v>89730.222089999996</v>
      </c>
      <c r="AN223" s="62">
        <v>4730.42</v>
      </c>
      <c r="AO223" s="23">
        <f t="shared" si="41"/>
        <v>49.796251351488408</v>
      </c>
      <c r="AP223" s="62">
        <v>-5197.7388210577301</v>
      </c>
      <c r="AQ223" s="62">
        <v>2009.4823899999999</v>
      </c>
      <c r="AR223" s="23">
        <f t="shared" si="49"/>
        <v>7207.2212110577302</v>
      </c>
    </row>
    <row r="224" spans="1:44">
      <c r="A224" s="61">
        <v>40725</v>
      </c>
      <c r="B224" s="10">
        <v>2011</v>
      </c>
      <c r="C224" s="10">
        <v>7</v>
      </c>
      <c r="D224" s="23">
        <v>88.432879603237097</v>
      </c>
      <c r="E224" s="23">
        <v>95.113454594208079</v>
      </c>
      <c r="F224" s="23">
        <v>44.7</v>
      </c>
      <c r="G224" s="23">
        <v>59.273348393164703</v>
      </c>
      <c r="H224" s="23">
        <v>5.25</v>
      </c>
      <c r="I224" s="23">
        <v>16298.7</v>
      </c>
      <c r="J224" s="23">
        <v>61251.8</v>
      </c>
      <c r="K224" s="23">
        <f t="shared" si="38"/>
        <v>17136.061422158153</v>
      </c>
      <c r="L224" s="23">
        <f t="shared" si="39"/>
        <v>64398.670263134285</v>
      </c>
      <c r="M224" s="23">
        <v>462.93714285714299</v>
      </c>
      <c r="N224" s="23">
        <v>86.875225685869765</v>
      </c>
      <c r="O224" s="23">
        <v>6386.9167932112796</v>
      </c>
      <c r="P224" s="23">
        <v>3769.9207371490602</v>
      </c>
      <c r="Q224" s="23">
        <v>6108.4153925139799</v>
      </c>
      <c r="R224" s="23">
        <v>1651.97168142652</v>
      </c>
      <c r="S224" s="23">
        <f t="shared" si="37"/>
        <v>3683.75896772328</v>
      </c>
      <c r="T224" s="23">
        <v>2190.9427946342598</v>
      </c>
      <c r="U224" s="23">
        <v>1492.8161730890199</v>
      </c>
      <c r="V224" s="23">
        <v>1122.46558603161</v>
      </c>
      <c r="W224" s="23">
        <f t="shared" si="42"/>
        <v>4615.5992194249602</v>
      </c>
      <c r="X224" s="23">
        <v>119.11405309984724</v>
      </c>
      <c r="Y224" s="23">
        <v>113.14697945355729</v>
      </c>
      <c r="Z224" s="23">
        <f t="shared" si="40"/>
        <v>105.2737365814871</v>
      </c>
      <c r="AA224" s="23">
        <f t="shared" si="43"/>
        <v>5362.0178534748138</v>
      </c>
      <c r="AB224" s="23">
        <f t="shared" si="44"/>
        <v>3164.967221784425</v>
      </c>
      <c r="AC224" s="23">
        <f t="shared" si="45"/>
        <v>5398.6552906799079</v>
      </c>
      <c r="AD224" s="23">
        <f t="shared" si="46"/>
        <v>1460.0227857647708</v>
      </c>
      <c r="AE224" s="23">
        <f t="shared" si="47"/>
        <v>3255.7289514169738</v>
      </c>
      <c r="AF224" s="23">
        <f t="shared" si="48"/>
        <v>992.04202485347037</v>
      </c>
      <c r="AG224" s="23">
        <v>5156.7112399999996</v>
      </c>
      <c r="AH224" s="23">
        <v>86.186527343700604</v>
      </c>
      <c r="AI224" s="23">
        <v>80.044549770716969</v>
      </c>
      <c r="AJ224" s="23">
        <v>88.090292749778399</v>
      </c>
      <c r="AK224" s="23">
        <v>372.4</v>
      </c>
      <c r="AL224" s="23">
        <v>24327</v>
      </c>
      <c r="AM224" s="23">
        <v>90269.775399999999</v>
      </c>
      <c r="AN224" s="62">
        <v>4663.59</v>
      </c>
      <c r="AO224" s="23">
        <f t="shared" si="41"/>
        <v>49.03186431295903</v>
      </c>
      <c r="AP224" s="62">
        <v>-1955.2370948756</v>
      </c>
      <c r="AQ224" s="62">
        <v>-548.31328350000001</v>
      </c>
      <c r="AR224" s="23">
        <f t="shared" si="49"/>
        <v>1406.9238113756001</v>
      </c>
    </row>
    <row r="225" spans="1:44">
      <c r="A225" s="61">
        <v>40756</v>
      </c>
      <c r="B225" s="10">
        <v>2011</v>
      </c>
      <c r="C225" s="10">
        <v>8</v>
      </c>
      <c r="D225" s="23">
        <v>89.7773375048464</v>
      </c>
      <c r="E225" s="23">
        <v>95.267697533071157</v>
      </c>
      <c r="F225" s="23">
        <v>42</v>
      </c>
      <c r="G225" s="23">
        <v>59.693510566954103</v>
      </c>
      <c r="H225" s="23">
        <v>5.25</v>
      </c>
      <c r="I225" s="23">
        <v>16532</v>
      </c>
      <c r="J225" s="23">
        <v>62364.800000000003</v>
      </c>
      <c r="K225" s="23">
        <f t="shared" si="38"/>
        <v>17353.20620534688</v>
      </c>
      <c r="L225" s="23">
        <f t="shared" si="39"/>
        <v>65462.692617663757</v>
      </c>
      <c r="M225" s="23">
        <v>466.79045454545502</v>
      </c>
      <c r="N225" s="23">
        <v>88.197693058753572</v>
      </c>
      <c r="O225" s="23">
        <v>6347.7955090266196</v>
      </c>
      <c r="P225" s="23">
        <v>3544.0463840531602</v>
      </c>
      <c r="Q225" s="23">
        <v>6464.2570796915998</v>
      </c>
      <c r="R225" s="23">
        <v>1733.82906681072</v>
      </c>
      <c r="S225" s="23">
        <f t="shared" si="37"/>
        <v>3891.2708075912797</v>
      </c>
      <c r="T225" s="23">
        <v>2430.1473239698098</v>
      </c>
      <c r="U225" s="23">
        <v>1461.1234836214701</v>
      </c>
      <c r="V225" s="23">
        <v>1215.48104423723</v>
      </c>
      <c r="W225" s="23">
        <f t="shared" si="42"/>
        <v>5003.1335960701299</v>
      </c>
      <c r="X225" s="23">
        <v>115.09377080380141</v>
      </c>
      <c r="Y225" s="23">
        <v>112.72125910057773</v>
      </c>
      <c r="Z225" s="23">
        <f t="shared" si="40"/>
        <v>102.10475976062932</v>
      </c>
      <c r="AA225" s="23">
        <f t="shared" si="43"/>
        <v>5515.3249951707721</v>
      </c>
      <c r="AB225" s="23">
        <f t="shared" si="44"/>
        <v>3079.2686340033483</v>
      </c>
      <c r="AC225" s="23">
        <f t="shared" si="45"/>
        <v>5734.7275316750511</v>
      </c>
      <c r="AD225" s="23">
        <f t="shared" si="46"/>
        <v>1538.1562277118262</v>
      </c>
      <c r="AE225" s="23">
        <f t="shared" si="47"/>
        <v>3452.1179399878934</v>
      </c>
      <c r="AF225" s="23">
        <f t="shared" si="48"/>
        <v>1078.3068375351393</v>
      </c>
      <c r="AG225" s="23">
        <v>5273.40708</v>
      </c>
      <c r="AH225" s="23">
        <v>92.804227184091104</v>
      </c>
      <c r="AI225" s="23">
        <v>78.219727026100031</v>
      </c>
      <c r="AJ225" s="23">
        <v>83.396255255342595</v>
      </c>
      <c r="AK225" s="23">
        <v>426.5</v>
      </c>
      <c r="AL225" s="23">
        <v>23988</v>
      </c>
      <c r="AM225" s="23">
        <v>91218.348370000007</v>
      </c>
      <c r="AN225" s="62">
        <v>4177.87</v>
      </c>
      <c r="AO225" s="23">
        <f t="shared" si="41"/>
        <v>43.854004118759114</v>
      </c>
      <c r="AP225" s="62">
        <v>-1811.5476645733499</v>
      </c>
      <c r="AQ225" s="62">
        <v>1643.2135310000001</v>
      </c>
      <c r="AR225" s="23">
        <f t="shared" si="49"/>
        <v>3454.7611955733501</v>
      </c>
    </row>
    <row r="226" spans="1:44">
      <c r="A226" s="61">
        <v>40787</v>
      </c>
      <c r="B226" s="10">
        <v>2011</v>
      </c>
      <c r="C226" s="10">
        <v>9</v>
      </c>
      <c r="D226" s="23">
        <v>88.967125517750901</v>
      </c>
      <c r="E226" s="23">
        <v>95.739499463711127</v>
      </c>
      <c r="F226" s="23">
        <v>45.9</v>
      </c>
      <c r="G226" s="23">
        <v>59.04206319435</v>
      </c>
      <c r="H226" s="23">
        <v>5.25</v>
      </c>
      <c r="I226" s="23">
        <v>16812</v>
      </c>
      <c r="J226" s="23">
        <v>62618</v>
      </c>
      <c r="K226" s="23">
        <f t="shared" si="38"/>
        <v>17560.150297602486</v>
      </c>
      <c r="L226" s="23">
        <f t="shared" si="39"/>
        <v>65404.561702074265</v>
      </c>
      <c r="M226" s="23">
        <v>483.69380952380999</v>
      </c>
      <c r="N226" s="23">
        <v>90.728169384076907</v>
      </c>
      <c r="O226" s="23">
        <v>6540.6084619021003</v>
      </c>
      <c r="P226" s="23">
        <v>3924.45590202837</v>
      </c>
      <c r="Q226" s="23">
        <v>6356.7780301048997</v>
      </c>
      <c r="R226" s="23">
        <v>1788.0990296116499</v>
      </c>
      <c r="S226" s="23">
        <f t="shared" si="37"/>
        <v>3671.6529081951298</v>
      </c>
      <c r="T226" s="23">
        <v>2356.0769073681699</v>
      </c>
      <c r="U226" s="23">
        <v>1315.5760008269599</v>
      </c>
      <c r="V226" s="23">
        <v>1284.9363035782201</v>
      </c>
      <c r="W226" s="23">
        <f t="shared" si="42"/>
        <v>5041.2020292779398</v>
      </c>
      <c r="X226" s="23">
        <v>108.83266781880575</v>
      </c>
      <c r="Y226" s="23">
        <v>111.49662913936156</v>
      </c>
      <c r="Z226" s="23">
        <f t="shared" si="40"/>
        <v>97.610724789512616</v>
      </c>
      <c r="AA226" s="23">
        <f t="shared" si="43"/>
        <v>6009.7841879530915</v>
      </c>
      <c r="AB226" s="23">
        <f t="shared" si="44"/>
        <v>3605.9539664709419</v>
      </c>
      <c r="AC226" s="23">
        <f t="shared" si="45"/>
        <v>5701.3185772275265</v>
      </c>
      <c r="AD226" s="23">
        <f t="shared" si="46"/>
        <v>1603.7247434419512</v>
      </c>
      <c r="AE226" s="23">
        <f t="shared" si="47"/>
        <v>3293.0618051294337</v>
      </c>
      <c r="AF226" s="23">
        <f t="shared" si="48"/>
        <v>1152.4440814907114</v>
      </c>
      <c r="AG226" s="23">
        <v>4981.5132850099999</v>
      </c>
      <c r="AH226" s="23">
        <v>92.375523844149299</v>
      </c>
      <c r="AI226" s="23">
        <v>83.072409195357096</v>
      </c>
      <c r="AJ226" s="23">
        <v>87.066481909175707</v>
      </c>
      <c r="AK226" s="23">
        <v>438.1</v>
      </c>
      <c r="AL226" s="23">
        <v>36595</v>
      </c>
      <c r="AM226" s="23">
        <v>93334.537100000001</v>
      </c>
      <c r="AN226" s="62">
        <v>4033.3</v>
      </c>
      <c r="AO226" s="23">
        <f t="shared" si="41"/>
        <v>42.127857598929403</v>
      </c>
      <c r="AP226" s="62">
        <v>-701.05198294557204</v>
      </c>
      <c r="AQ226" s="62">
        <v>2555.4248210000001</v>
      </c>
      <c r="AR226" s="23">
        <f t="shared" si="49"/>
        <v>3256.4768039455721</v>
      </c>
    </row>
    <row r="227" spans="1:44">
      <c r="A227" s="61">
        <v>40817</v>
      </c>
      <c r="B227" s="10">
        <v>2011</v>
      </c>
      <c r="C227" s="10">
        <v>10</v>
      </c>
      <c r="D227" s="23">
        <v>92.914910004950798</v>
      </c>
      <c r="E227" s="23">
        <v>96.202228280300332</v>
      </c>
      <c r="F227" s="23">
        <v>42.8</v>
      </c>
      <c r="G227" s="23">
        <v>57.406358406835999</v>
      </c>
      <c r="H227" s="23">
        <v>5.25</v>
      </c>
      <c r="I227" s="23">
        <v>16918.099999999999</v>
      </c>
      <c r="J227" s="23">
        <v>65435.3</v>
      </c>
      <c r="K227" s="23">
        <f t="shared" si="38"/>
        <v>17585.975192493934</v>
      </c>
      <c r="L227" s="23">
        <f t="shared" si="39"/>
        <v>68018.486858063159</v>
      </c>
      <c r="M227" s="23">
        <v>511.74421052631601</v>
      </c>
      <c r="N227" s="23">
        <v>94.749790231897649</v>
      </c>
      <c r="O227" s="23">
        <v>6679.77403352891</v>
      </c>
      <c r="P227" s="23">
        <v>4181.6185886582098</v>
      </c>
      <c r="Q227" s="23">
        <v>5771.4003375658504</v>
      </c>
      <c r="R227" s="23">
        <v>1636.4113163151401</v>
      </c>
      <c r="S227" s="23">
        <f t="shared" si="37"/>
        <v>3237.3783994754099</v>
      </c>
      <c r="T227" s="23">
        <v>2155.1941724163498</v>
      </c>
      <c r="U227" s="23">
        <v>1082.18422705906</v>
      </c>
      <c r="V227" s="23">
        <v>1240.1316215018201</v>
      </c>
      <c r="W227" s="23">
        <f t="shared" si="42"/>
        <v>4689.2161105067898</v>
      </c>
      <c r="X227" s="23">
        <v>99.956778382462147</v>
      </c>
      <c r="Y227" s="23">
        <v>109.57406524330861</v>
      </c>
      <c r="Z227" s="23">
        <f t="shared" si="40"/>
        <v>91.223026325169798</v>
      </c>
      <c r="AA227" s="23">
        <f t="shared" si="43"/>
        <v>6682.66238830773</v>
      </c>
      <c r="AB227" s="23">
        <f t="shared" si="44"/>
        <v>4183.4267333608796</v>
      </c>
      <c r="AC227" s="23">
        <f t="shared" si="45"/>
        <v>5267.1225848475078</v>
      </c>
      <c r="AD227" s="23">
        <f t="shared" si="46"/>
        <v>1493.4294102181002</v>
      </c>
      <c r="AE227" s="23">
        <f t="shared" si="47"/>
        <v>2954.5115372755672</v>
      </c>
      <c r="AF227" s="23">
        <f t="shared" si="48"/>
        <v>1131.7747669105045</v>
      </c>
      <c r="AG227" s="23">
        <v>5258.5330000000004</v>
      </c>
      <c r="AH227" s="23">
        <v>96.569620316345393</v>
      </c>
      <c r="AI227" s="23">
        <v>83.562421071261653</v>
      </c>
      <c r="AJ227" s="23">
        <v>90.798648811124494</v>
      </c>
      <c r="AK227" s="23">
        <v>469.5</v>
      </c>
      <c r="AL227" s="23">
        <v>26412</v>
      </c>
      <c r="AM227" s="23">
        <v>93469.436019999994</v>
      </c>
      <c r="AN227" s="62">
        <v>4015.32</v>
      </c>
      <c r="AO227" s="23">
        <f t="shared" si="41"/>
        <v>41.738326354569807</v>
      </c>
      <c r="AP227" s="62">
        <v>-1145.57466617356</v>
      </c>
      <c r="AQ227" s="62">
        <v>5.4196477180000002</v>
      </c>
      <c r="AR227" s="23">
        <f t="shared" si="49"/>
        <v>1150.9943138915601</v>
      </c>
    </row>
    <row r="228" spans="1:44">
      <c r="A228" s="61">
        <v>40848</v>
      </c>
      <c r="B228" s="10">
        <v>2011</v>
      </c>
      <c r="C228" s="10">
        <v>11</v>
      </c>
      <c r="D228" s="23">
        <v>95.981833859920599</v>
      </c>
      <c r="E228" s="23">
        <v>96.510714158026474</v>
      </c>
      <c r="F228" s="23">
        <v>46</v>
      </c>
      <c r="G228" s="23">
        <v>58.029246669307</v>
      </c>
      <c r="H228" s="23">
        <v>5.25</v>
      </c>
      <c r="I228" s="23">
        <v>16806.400000000001</v>
      </c>
      <c r="J228" s="23">
        <v>65959.100000000006</v>
      </c>
      <c r="K228" s="23">
        <f t="shared" si="38"/>
        <v>17414.025112777876</v>
      </c>
      <c r="L228" s="23">
        <f t="shared" si="39"/>
        <v>68343.810918235147</v>
      </c>
      <c r="M228" s="23">
        <v>508.43761904761902</v>
      </c>
      <c r="N228" s="23">
        <v>93.967450568082583</v>
      </c>
      <c r="O228" s="23">
        <v>6750.5146369377599</v>
      </c>
      <c r="P228" s="23">
        <v>4103.13211045347</v>
      </c>
      <c r="Q228" s="23">
        <v>6437.2231017980803</v>
      </c>
      <c r="R228" s="23">
        <v>1664.0810070280299</v>
      </c>
      <c r="S228" s="23">
        <f t="shared" si="37"/>
        <v>3630.1347721372999</v>
      </c>
      <c r="T228" s="23">
        <v>2270.39090933431</v>
      </c>
      <c r="U228" s="23">
        <v>1359.74386280299</v>
      </c>
      <c r="V228" s="23">
        <v>1531.3182987422499</v>
      </c>
      <c r="W228" s="23">
        <f t="shared" si="42"/>
        <v>5077.4792389950908</v>
      </c>
      <c r="X228" s="23">
        <v>100.87209385270891</v>
      </c>
      <c r="Y228" s="23">
        <v>109.15293927282549</v>
      </c>
      <c r="Z228" s="23">
        <f t="shared" si="40"/>
        <v>92.41353876928703</v>
      </c>
      <c r="AA228" s="23">
        <f t="shared" si="43"/>
        <v>6692.152783895519</v>
      </c>
      <c r="AB228" s="23">
        <f t="shared" si="44"/>
        <v>4067.6583123621563</v>
      </c>
      <c r="AC228" s="23">
        <f t="shared" si="45"/>
        <v>5897.4345030768027</v>
      </c>
      <c r="AD228" s="23">
        <f t="shared" si="46"/>
        <v>1524.5407206751383</v>
      </c>
      <c r="AE228" s="23">
        <f t="shared" si="47"/>
        <v>3325.7324963681044</v>
      </c>
      <c r="AF228" s="23">
        <f t="shared" si="48"/>
        <v>1402.9107314414609</v>
      </c>
      <c r="AG228" s="23">
        <v>5262.4462199999998</v>
      </c>
      <c r="AH228" s="23">
        <v>97.461693427400505</v>
      </c>
      <c r="AI228" s="23">
        <v>81.666103790742127</v>
      </c>
      <c r="AJ228" s="23">
        <v>81.141237918465393</v>
      </c>
      <c r="AK228" s="23">
        <v>463.7</v>
      </c>
      <c r="AL228" s="23">
        <v>28384</v>
      </c>
      <c r="AM228" s="23">
        <v>94898.394260000001</v>
      </c>
      <c r="AN228" s="62">
        <v>4219.75</v>
      </c>
      <c r="AO228" s="23">
        <f t="shared" si="41"/>
        <v>43.723124803434658</v>
      </c>
      <c r="AP228" s="62">
        <v>4844.8897383803696</v>
      </c>
      <c r="AQ228" s="62">
        <v>1190.7591849999999</v>
      </c>
      <c r="AR228" s="23">
        <f t="shared" si="49"/>
        <v>-3654.1305533803697</v>
      </c>
    </row>
    <row r="229" spans="1:44">
      <c r="A229" s="61">
        <v>40878</v>
      </c>
      <c r="B229" s="10">
        <v>2011</v>
      </c>
      <c r="C229" s="10">
        <v>12</v>
      </c>
      <c r="D229" s="23">
        <v>103.328687246046</v>
      </c>
      <c r="E229" s="23">
        <v>97.100466571326422</v>
      </c>
      <c r="F229" s="23">
        <v>44.8</v>
      </c>
      <c r="G229" s="23">
        <v>54.809890557103401</v>
      </c>
      <c r="H229" s="23">
        <v>5.25</v>
      </c>
      <c r="I229" s="23">
        <v>18009.099999999999</v>
      </c>
      <c r="J229" s="23">
        <v>66944</v>
      </c>
      <c r="K229" s="23">
        <f t="shared" si="38"/>
        <v>18546.872776117074</v>
      </c>
      <c r="L229" s="23">
        <f t="shared" si="39"/>
        <v>68943.026088165498</v>
      </c>
      <c r="M229" s="23">
        <v>517.17190476190501</v>
      </c>
      <c r="N229" s="23">
        <v>93.63546176444612</v>
      </c>
      <c r="O229" s="23">
        <v>7148.4812353355601</v>
      </c>
      <c r="P229" s="23">
        <v>4489.1761895854797</v>
      </c>
      <c r="Q229" s="23">
        <v>6052.97578121277</v>
      </c>
      <c r="R229" s="23">
        <v>1531.66945708253</v>
      </c>
      <c r="S229" s="23">
        <f t="shared" si="37"/>
        <v>3443.6188735240303</v>
      </c>
      <c r="T229" s="23">
        <v>2216.9528358141001</v>
      </c>
      <c r="U229" s="23">
        <v>1226.6660377099299</v>
      </c>
      <c r="V229" s="23">
        <v>1446.31666706897</v>
      </c>
      <c r="W229" s="23">
        <f t="shared" si="42"/>
        <v>4826.3097435028403</v>
      </c>
      <c r="X229" s="23">
        <v>100.60072070152941</v>
      </c>
      <c r="Y229" s="23">
        <v>108.46104474933826</v>
      </c>
      <c r="Z229" s="23">
        <f t="shared" si="40"/>
        <v>92.752859733211437</v>
      </c>
      <c r="AA229" s="23">
        <f t="shared" si="43"/>
        <v>7105.7952522470187</v>
      </c>
      <c r="AB229" s="23">
        <f t="shared" si="44"/>
        <v>4462.3698103558727</v>
      </c>
      <c r="AC229" s="23">
        <f t="shared" si="45"/>
        <v>5580.783215947863</v>
      </c>
      <c r="AD229" s="23">
        <f t="shared" si="46"/>
        <v>1412.1839418220015</v>
      </c>
      <c r="AE229" s="23">
        <f t="shared" si="47"/>
        <v>3174.9822081121347</v>
      </c>
      <c r="AF229" s="23">
        <f t="shared" si="48"/>
        <v>1333.4895218937988</v>
      </c>
      <c r="AG229" s="23">
        <v>5594.9859900000001</v>
      </c>
      <c r="AH229" s="23">
        <v>103.76742338719799</v>
      </c>
      <c r="AI229" s="23">
        <v>109.38670309924325</v>
      </c>
      <c r="AJ229" s="23">
        <v>111.09438532499701</v>
      </c>
      <c r="AK229" s="23">
        <v>520.70000000000005</v>
      </c>
      <c r="AL229" s="23">
        <v>30937</v>
      </c>
      <c r="AM229" s="23">
        <v>95128.425889999999</v>
      </c>
      <c r="AN229" s="62">
        <v>4157.9399999999996</v>
      </c>
      <c r="AO229" s="23">
        <f t="shared" si="41"/>
        <v>42.821009484498511</v>
      </c>
      <c r="AP229" s="62">
        <v>-4189.2262732384297</v>
      </c>
      <c r="AQ229" s="62">
        <v>3483.5164319999999</v>
      </c>
      <c r="AR229" s="23">
        <f t="shared" si="49"/>
        <v>7672.7427052384301</v>
      </c>
    </row>
    <row r="230" spans="1:44">
      <c r="A230" s="63">
        <v>40909</v>
      </c>
      <c r="B230" s="64">
        <v>2012</v>
      </c>
      <c r="C230" s="64">
        <v>1</v>
      </c>
      <c r="D230" s="65">
        <v>92.094080042946501</v>
      </c>
      <c r="E230" s="65">
        <v>97.182124597783343</v>
      </c>
      <c r="F230" s="65">
        <v>48.7</v>
      </c>
      <c r="G230" s="65">
        <v>59.511278276059898</v>
      </c>
      <c r="H230" s="65">
        <v>5.0999999999999996</v>
      </c>
      <c r="I230" s="65">
        <v>18188.312999999998</v>
      </c>
      <c r="J230" s="65">
        <v>68574.368886965094</v>
      </c>
      <c r="K230" s="65">
        <f t="shared" si="38"/>
        <v>18715.698051753505</v>
      </c>
      <c r="L230" s="65">
        <f t="shared" si="39"/>
        <v>70562.738950995554</v>
      </c>
      <c r="M230" s="65">
        <v>501.33954545454498</v>
      </c>
      <c r="N230" s="65">
        <v>91.169955467226018</v>
      </c>
      <c r="O230" s="65">
        <v>6466.1827970460199</v>
      </c>
      <c r="P230" s="65">
        <v>3609.2427270048602</v>
      </c>
      <c r="Q230" s="65">
        <v>5607.3930077025598</v>
      </c>
      <c r="R230" s="65">
        <v>1507.60406768601</v>
      </c>
      <c r="S230" s="65">
        <f t="shared" si="37"/>
        <v>3439.2411808361703</v>
      </c>
      <c r="T230" s="65">
        <v>1959.75622670444</v>
      </c>
      <c r="U230" s="65">
        <v>1479.4849541317301</v>
      </c>
      <c r="V230" s="65">
        <v>994.08680192528902</v>
      </c>
      <c r="W230" s="65">
        <f t="shared" si="42"/>
        <v>4127.9080535708299</v>
      </c>
      <c r="X230" s="65">
        <v>104.16762105346015</v>
      </c>
      <c r="Y230" s="65">
        <v>109.51265863051285</v>
      </c>
      <c r="Z230" s="65">
        <f t="shared" si="40"/>
        <v>95.119251377974095</v>
      </c>
      <c r="AA230" s="65">
        <f t="shared" si="43"/>
        <v>6207.4786115423449</v>
      </c>
      <c r="AB230" s="65">
        <f t="shared" si="44"/>
        <v>3464.8412726566448</v>
      </c>
      <c r="AC230" s="65">
        <f t="shared" si="45"/>
        <v>5120.3149278125611</v>
      </c>
      <c r="AD230" s="65">
        <f t="shared" si="46"/>
        <v>1376.6482218028771</v>
      </c>
      <c r="AE230" s="65">
        <f t="shared" si="47"/>
        <v>3140.4964721383499</v>
      </c>
      <c r="AF230" s="65">
        <f t="shared" si="48"/>
        <v>907.73689028887543</v>
      </c>
      <c r="AG230" s="65">
        <v>5580.1862099999998</v>
      </c>
      <c r="AH230" s="65">
        <v>93.912823491525202</v>
      </c>
      <c r="AI230" s="65">
        <v>80.81184421936301</v>
      </c>
      <c r="AJ230" s="65">
        <v>83.855461345457201</v>
      </c>
      <c r="AK230" s="65">
        <v>431</v>
      </c>
      <c r="AL230" s="65">
        <v>27513</v>
      </c>
      <c r="AM230" s="65">
        <v>95323.113589999994</v>
      </c>
      <c r="AN230" s="65">
        <v>4219.67</v>
      </c>
      <c r="AO230" s="65">
        <f t="shared" si="41"/>
        <v>43.420227922206259</v>
      </c>
      <c r="AP230" s="65">
        <v>-510.381761073245</v>
      </c>
      <c r="AQ230" s="65">
        <v>-3159.2705759999999</v>
      </c>
      <c r="AR230" s="65">
        <f t="shared" si="49"/>
        <v>-2648.888814926755</v>
      </c>
    </row>
    <row r="231" spans="1:44">
      <c r="A231" s="61">
        <v>40940</v>
      </c>
      <c r="B231" s="10">
        <v>2012</v>
      </c>
      <c r="C231" s="10">
        <v>2</v>
      </c>
      <c r="D231" s="23">
        <v>87.021536773329402</v>
      </c>
      <c r="E231" s="23">
        <v>97.563195387915627</v>
      </c>
      <c r="F231" s="23">
        <v>49.6</v>
      </c>
      <c r="G231" s="23">
        <v>61.174619742224699</v>
      </c>
      <c r="H231" s="23">
        <v>5</v>
      </c>
      <c r="I231" s="23">
        <v>17736.091</v>
      </c>
      <c r="J231" s="23">
        <v>67549.383221209704</v>
      </c>
      <c r="K231" s="23">
        <f t="shared" si="38"/>
        <v>18179.079651379303</v>
      </c>
      <c r="L231" s="23">
        <f t="shared" si="39"/>
        <v>69236.542481650322</v>
      </c>
      <c r="M231" s="23">
        <v>481.48857142857099</v>
      </c>
      <c r="N231" s="23">
        <v>88.074931265215056</v>
      </c>
      <c r="O231" s="23">
        <v>6330.6703042110103</v>
      </c>
      <c r="P231" s="23">
        <v>3731.5443807335801</v>
      </c>
      <c r="Q231" s="23">
        <v>5529.16627439269</v>
      </c>
      <c r="R231" s="23">
        <v>1529.46685368626</v>
      </c>
      <c r="S231" s="23">
        <f t="shared" si="37"/>
        <v>3334.2348684956796</v>
      </c>
      <c r="T231" s="23">
        <v>2077.2299225536699</v>
      </c>
      <c r="U231" s="23">
        <v>1257.00494594201</v>
      </c>
      <c r="V231" s="23">
        <v>1009.5512307822</v>
      </c>
      <c r="W231" s="23">
        <f t="shared" si="42"/>
        <v>4272.1613284506802</v>
      </c>
      <c r="X231" s="23">
        <v>107.37634486287017</v>
      </c>
      <c r="Y231" s="23">
        <v>109.05623456893191</v>
      </c>
      <c r="Z231" s="23">
        <f t="shared" si="40"/>
        <v>98.459611490620532</v>
      </c>
      <c r="AA231" s="23">
        <f t="shared" si="43"/>
        <v>5895.7774287212696</v>
      </c>
      <c r="AB231" s="23">
        <f t="shared" si="44"/>
        <v>3475.2015311185323</v>
      </c>
      <c r="AC231" s="23">
        <f t="shared" si="45"/>
        <v>5070.0139210269836</v>
      </c>
      <c r="AD231" s="23">
        <f t="shared" si="46"/>
        <v>1402.457053218282</v>
      </c>
      <c r="AE231" s="23">
        <f t="shared" si="47"/>
        <v>3057.3537420166358</v>
      </c>
      <c r="AF231" s="23">
        <f t="shared" si="48"/>
        <v>925.71620024537538</v>
      </c>
      <c r="AG231" s="23">
        <v>5289.1265919999996</v>
      </c>
      <c r="AH231" s="23">
        <v>90.176987437017701</v>
      </c>
      <c r="AI231" s="23">
        <v>80.255590498139185</v>
      </c>
      <c r="AJ231" s="23">
        <v>85.434355312978298</v>
      </c>
      <c r="AK231" s="23">
        <v>405.8</v>
      </c>
      <c r="AL231" s="23">
        <v>23701</v>
      </c>
      <c r="AM231" s="23">
        <v>95700.560310000001</v>
      </c>
      <c r="AN231" s="62">
        <v>4451.49</v>
      </c>
      <c r="AO231" s="23">
        <f t="shared" si="41"/>
        <v>45.626734367408496</v>
      </c>
      <c r="AP231" s="62">
        <v>-1488.64202160114</v>
      </c>
      <c r="AQ231" s="62">
        <v>-242.82307979999999</v>
      </c>
      <c r="AR231" s="23">
        <f t="shared" si="49"/>
        <v>1245.81894180114</v>
      </c>
    </row>
    <row r="232" spans="1:44">
      <c r="A232" s="61">
        <v>40969</v>
      </c>
      <c r="B232" s="10">
        <v>2012</v>
      </c>
      <c r="C232" s="10">
        <v>3</v>
      </c>
      <c r="D232" s="23">
        <v>98.082013487866604</v>
      </c>
      <c r="E232" s="23">
        <v>97.717438326778705</v>
      </c>
      <c r="F232" s="23">
        <v>46.2</v>
      </c>
      <c r="G232" s="23">
        <v>62.040746592298198</v>
      </c>
      <c r="H232" s="23">
        <v>5</v>
      </c>
      <c r="I232" s="23">
        <v>17863.383999999998</v>
      </c>
      <c r="J232" s="23">
        <v>68503.609747634997</v>
      </c>
      <c r="K232" s="23">
        <f t="shared" si="38"/>
        <v>18280.651136456039</v>
      </c>
      <c r="L232" s="23">
        <f t="shared" si="39"/>
        <v>70103.771568950469</v>
      </c>
      <c r="M232" s="23">
        <v>485.39545454545402</v>
      </c>
      <c r="N232" s="23">
        <v>88.570989027865437</v>
      </c>
      <c r="O232" s="23">
        <v>7067.4470019357996</v>
      </c>
      <c r="P232" s="23">
        <v>3893.3086935218698</v>
      </c>
      <c r="Q232" s="23">
        <v>6047.0697742160301</v>
      </c>
      <c r="R232" s="23">
        <v>1494.0604398770399</v>
      </c>
      <c r="S232" s="23">
        <f t="shared" si="37"/>
        <v>3752.8519598125204</v>
      </c>
      <c r="T232" s="23">
        <v>2261.4004682780501</v>
      </c>
      <c r="U232" s="23">
        <v>1491.4514915344701</v>
      </c>
      <c r="V232" s="23">
        <v>1170.69714372507</v>
      </c>
      <c r="W232" s="23">
        <f t="shared" si="42"/>
        <v>4555.6182826815602</v>
      </c>
      <c r="X232" s="23">
        <v>107.90771611339426</v>
      </c>
      <c r="Y232" s="23">
        <v>110.35330542212753</v>
      </c>
      <c r="Z232" s="23">
        <f t="shared" si="40"/>
        <v>97.783854956244113</v>
      </c>
      <c r="AA232" s="23">
        <f t="shared" si="43"/>
        <v>6549.5288534408519</v>
      </c>
      <c r="AB232" s="23">
        <f t="shared" si="44"/>
        <v>3607.9984210124571</v>
      </c>
      <c r="AC232" s="23">
        <f t="shared" si="45"/>
        <v>5479.7359726421928</v>
      </c>
      <c r="AD232" s="23">
        <f t="shared" si="46"/>
        <v>1353.8882538786715</v>
      </c>
      <c r="AE232" s="23">
        <f t="shared" si="47"/>
        <v>3400.7608068077097</v>
      </c>
      <c r="AF232" s="23">
        <f t="shared" si="48"/>
        <v>1060.8627800018096</v>
      </c>
      <c r="AG232" s="23">
        <v>5671.1519500000004</v>
      </c>
      <c r="AH232" s="23">
        <v>100.088050429753</v>
      </c>
      <c r="AI232" s="23">
        <v>87.76364018815103</v>
      </c>
      <c r="AJ232" s="23">
        <v>93.433518800164293</v>
      </c>
      <c r="AK232" s="23">
        <v>441.9</v>
      </c>
      <c r="AL232" s="23">
        <v>26245</v>
      </c>
      <c r="AM232" s="23">
        <v>97282.014169999995</v>
      </c>
      <c r="AN232" s="62">
        <v>4582.45</v>
      </c>
      <c r="AO232" s="23">
        <f t="shared" si="41"/>
        <v>46.894905131218685</v>
      </c>
      <c r="AP232" s="62">
        <v>1009.61484485196</v>
      </c>
      <c r="AQ232" s="62">
        <v>561.37401520000003</v>
      </c>
      <c r="AR232" s="23">
        <f t="shared" si="49"/>
        <v>-448.24082965195998</v>
      </c>
    </row>
    <row r="233" spans="1:44">
      <c r="A233" s="61">
        <v>41000</v>
      </c>
      <c r="B233" s="10">
        <v>2012</v>
      </c>
      <c r="C233" s="10">
        <v>4</v>
      </c>
      <c r="D233" s="23">
        <v>94.731697081649301</v>
      </c>
      <c r="E233" s="23">
        <v>97.771877011083319</v>
      </c>
      <c r="F233" s="23">
        <v>46.5</v>
      </c>
      <c r="G233" s="23">
        <v>60.751308865368301</v>
      </c>
      <c r="H233" s="23">
        <v>5</v>
      </c>
      <c r="I233" s="23">
        <v>18269.812999999998</v>
      </c>
      <c r="J233" s="23">
        <v>69964.837594764103</v>
      </c>
      <c r="K233" s="23">
        <f t="shared" si="38"/>
        <v>18686.163709354736</v>
      </c>
      <c r="L233" s="23">
        <f t="shared" si="39"/>
        <v>71559.266052377163</v>
      </c>
      <c r="M233" s="23">
        <v>486.00099999999998</v>
      </c>
      <c r="N233" s="23">
        <v>89.28890748906457</v>
      </c>
      <c r="O233" s="23">
        <v>6567.7175959132001</v>
      </c>
      <c r="P233" s="23">
        <v>3595.53168676824</v>
      </c>
      <c r="Q233" s="23">
        <v>5730.4880634677102</v>
      </c>
      <c r="R233" s="23">
        <v>1485.4323218582199</v>
      </c>
      <c r="S233" s="23">
        <f t="shared" si="37"/>
        <v>3539.48768191814</v>
      </c>
      <c r="T233" s="23">
        <v>2117.22439384464</v>
      </c>
      <c r="U233" s="23">
        <v>1422.2632880735</v>
      </c>
      <c r="V233" s="23">
        <v>1066.81040890032</v>
      </c>
      <c r="W233" s="23">
        <f t="shared" si="42"/>
        <v>4308.2247753942102</v>
      </c>
      <c r="X233" s="23">
        <v>106.44644448594467</v>
      </c>
      <c r="Y233" s="23">
        <v>110.00863596340761</v>
      </c>
      <c r="Z233" s="23">
        <f t="shared" si="40"/>
        <v>96.761898330738461</v>
      </c>
      <c r="AA233" s="23">
        <f t="shared" si="43"/>
        <v>6169.9736685713451</v>
      </c>
      <c r="AB233" s="23">
        <f t="shared" si="44"/>
        <v>3377.784672970452</v>
      </c>
      <c r="AC233" s="23">
        <f t="shared" si="45"/>
        <v>5209.1256411668019</v>
      </c>
      <c r="AD233" s="23">
        <f t="shared" si="46"/>
        <v>1350.287010514631</v>
      </c>
      <c r="AE233" s="23">
        <f t="shared" si="47"/>
        <v>3217.4634754088638</v>
      </c>
      <c r="AF233" s="23">
        <f t="shared" si="48"/>
        <v>969.75151046793758</v>
      </c>
      <c r="AG233" s="23">
        <v>5206.6393699999999</v>
      </c>
      <c r="AH233" s="23">
        <v>95.311322074031594</v>
      </c>
      <c r="AI233" s="23">
        <v>84.515965350857314</v>
      </c>
      <c r="AJ233" s="23">
        <v>89.999668208113206</v>
      </c>
      <c r="AK233" s="23">
        <v>443.9</v>
      </c>
      <c r="AL233" s="23">
        <v>25315</v>
      </c>
      <c r="AM233" s="23">
        <v>98335.017609999995</v>
      </c>
      <c r="AN233" s="62">
        <v>4576.49</v>
      </c>
      <c r="AO233" s="23">
        <f t="shared" si="41"/>
        <v>46.807836158052012</v>
      </c>
      <c r="AP233" s="62">
        <v>884.93652458279803</v>
      </c>
      <c r="AQ233" s="62">
        <v>-939.35221490000004</v>
      </c>
      <c r="AR233" s="23">
        <f t="shared" si="49"/>
        <v>-1824.2887394827981</v>
      </c>
    </row>
    <row r="234" spans="1:44">
      <c r="A234" s="61">
        <v>41030</v>
      </c>
      <c r="B234" s="10">
        <v>2012</v>
      </c>
      <c r="C234" s="10">
        <v>5</v>
      </c>
      <c r="D234" s="23">
        <v>96.473896391041706</v>
      </c>
      <c r="E234" s="23">
        <v>97.799096353235626</v>
      </c>
      <c r="F234" s="23">
        <v>48.7</v>
      </c>
      <c r="G234" s="23">
        <v>60.260552264745002</v>
      </c>
      <c r="H234" s="23">
        <v>5</v>
      </c>
      <c r="I234" s="23">
        <v>18738.815999999999</v>
      </c>
      <c r="J234" s="23">
        <v>71244.5928356152</v>
      </c>
      <c r="K234" s="23">
        <f t="shared" si="38"/>
        <v>19160.520596548475</v>
      </c>
      <c r="L234" s="23">
        <f t="shared" si="39"/>
        <v>72847.905034102194</v>
      </c>
      <c r="M234" s="23">
        <v>497.08809523809498</v>
      </c>
      <c r="N234" s="23">
        <v>90.488697483837242</v>
      </c>
      <c r="O234" s="23">
        <v>6420.2953670327397</v>
      </c>
      <c r="P234" s="23">
        <v>3570.6665962812799</v>
      </c>
      <c r="Q234" s="23">
        <v>6579.7562715282102</v>
      </c>
      <c r="R234" s="23">
        <v>1751.4310141281401</v>
      </c>
      <c r="S234" s="23">
        <f t="shared" si="37"/>
        <v>4009.6004039601899</v>
      </c>
      <c r="T234" s="23">
        <v>2313.8884652544298</v>
      </c>
      <c r="U234" s="23">
        <v>1695.7119387057601</v>
      </c>
      <c r="V234" s="23">
        <v>1225.9760213270199</v>
      </c>
      <c r="W234" s="23">
        <f t="shared" si="42"/>
        <v>4884.0443328224501</v>
      </c>
      <c r="X234" s="23">
        <v>103.45183377076233</v>
      </c>
      <c r="Y234" s="23">
        <v>107.6624128003576</v>
      </c>
      <c r="Z234" s="23">
        <f t="shared" si="40"/>
        <v>96.089090964919109</v>
      </c>
      <c r="AA234" s="23">
        <f t="shared" si="43"/>
        <v>6206.072075299694</v>
      </c>
      <c r="AB234" s="23">
        <f t="shared" si="44"/>
        <v>3451.5256676778458</v>
      </c>
      <c r="AC234" s="23">
        <f t="shared" si="45"/>
        <v>6111.4701968729751</v>
      </c>
      <c r="AD234" s="23">
        <f t="shared" si="46"/>
        <v>1626.7803856262105</v>
      </c>
      <c r="AE234" s="23">
        <f t="shared" si="47"/>
        <v>3724.2342054838955</v>
      </c>
      <c r="AF234" s="23">
        <f t="shared" si="48"/>
        <v>1138.7224096494965</v>
      </c>
      <c r="AG234" s="23">
        <v>5478.0139912978202</v>
      </c>
      <c r="AH234" s="23">
        <v>97.581614225668602</v>
      </c>
      <c r="AI234" s="23">
        <v>84.264520313197508</v>
      </c>
      <c r="AJ234" s="23">
        <v>87.302569521231902</v>
      </c>
      <c r="AK234" s="23">
        <v>455.7</v>
      </c>
      <c r="AL234" s="23">
        <v>28105</v>
      </c>
      <c r="AM234" s="23">
        <v>100659.0006</v>
      </c>
      <c r="AN234" s="62">
        <v>4369.63</v>
      </c>
      <c r="AO234" s="23">
        <f t="shared" si="41"/>
        <v>44.679656182277533</v>
      </c>
      <c r="AP234" s="62">
        <v>-875.56670812023503</v>
      </c>
      <c r="AQ234" s="62">
        <v>731.61545669999998</v>
      </c>
      <c r="AR234" s="23">
        <f t="shared" si="49"/>
        <v>1607.1821648202349</v>
      </c>
    </row>
    <row r="235" spans="1:44">
      <c r="A235" s="61">
        <v>41061</v>
      </c>
      <c r="B235" s="10">
        <v>2012</v>
      </c>
      <c r="C235" s="10">
        <v>6</v>
      </c>
      <c r="D235" s="23">
        <v>95.298739020784495</v>
      </c>
      <c r="E235" s="23">
        <v>97.508756703611013</v>
      </c>
      <c r="F235" s="23">
        <v>50.3</v>
      </c>
      <c r="G235" s="23">
        <v>56.923372748353401</v>
      </c>
      <c r="H235" s="23">
        <v>5</v>
      </c>
      <c r="I235" s="23">
        <v>18430.396000000001</v>
      </c>
      <c r="J235" s="23">
        <v>71438.851285466095</v>
      </c>
      <c r="K235" s="23">
        <f t="shared" si="38"/>
        <v>18901.272688791727</v>
      </c>
      <c r="L235" s="23">
        <f t="shared" si="39"/>
        <v>73264.036688122927</v>
      </c>
      <c r="M235" s="23">
        <v>505.628095238095</v>
      </c>
      <c r="N235" s="23">
        <v>91.077383787904338</v>
      </c>
      <c r="O235" s="23">
        <v>6762.6802632506597</v>
      </c>
      <c r="P235" s="23">
        <v>4043.2606306361699</v>
      </c>
      <c r="Q235" s="23">
        <v>5744.8659455117704</v>
      </c>
      <c r="R235" s="23">
        <v>1568.45008005369</v>
      </c>
      <c r="S235" s="23">
        <f t="shared" si="37"/>
        <v>3329.1817790263299</v>
      </c>
      <c r="T235" s="23">
        <v>2167.7268965551898</v>
      </c>
      <c r="U235" s="23">
        <v>1161.4548824711401</v>
      </c>
      <c r="V235" s="23">
        <v>1216.7785122508801</v>
      </c>
      <c r="W235" s="23">
        <f t="shared" si="42"/>
        <v>4583.4110630406303</v>
      </c>
      <c r="X235" s="23">
        <v>98.892541832751576</v>
      </c>
      <c r="Y235" s="23">
        <v>103.89041098915791</v>
      </c>
      <c r="Z235" s="23">
        <f t="shared" si="40"/>
        <v>95.189287337665917</v>
      </c>
      <c r="AA235" s="23">
        <f t="shared" si="43"/>
        <v>6838.4128245867087</v>
      </c>
      <c r="AB235" s="23">
        <f t="shared" si="44"/>
        <v>4088.5394951969056</v>
      </c>
      <c r="AC235" s="23">
        <f t="shared" si="45"/>
        <v>5529.7364702035002</v>
      </c>
      <c r="AD235" s="23">
        <f t="shared" si="46"/>
        <v>1509.7159257723745</v>
      </c>
      <c r="AE235" s="23">
        <f t="shared" si="47"/>
        <v>3204.5130511359375</v>
      </c>
      <c r="AF235" s="23">
        <f t="shared" si="48"/>
        <v>1171.2134937822741</v>
      </c>
      <c r="AG235" s="23">
        <v>5443.864466</v>
      </c>
      <c r="AH235" s="23">
        <v>94.429599683019305</v>
      </c>
      <c r="AI235" s="23">
        <v>86.148022993288507</v>
      </c>
      <c r="AJ235" s="23">
        <v>90.9067927051113</v>
      </c>
      <c r="AK235" s="23">
        <v>447.1</v>
      </c>
      <c r="AL235" s="23">
        <v>26411</v>
      </c>
      <c r="AM235" s="23">
        <v>101692.6229</v>
      </c>
      <c r="AN235" s="62">
        <v>4312.74</v>
      </c>
      <c r="AO235" s="23">
        <f t="shared" si="41"/>
        <v>44.229258435825052</v>
      </c>
      <c r="AP235" s="62">
        <v>-3273.4505181915601</v>
      </c>
      <c r="AQ235" s="62">
        <v>1995.3429819999999</v>
      </c>
      <c r="AR235" s="23">
        <f t="shared" si="49"/>
        <v>5268.7935001915603</v>
      </c>
    </row>
    <row r="236" spans="1:44">
      <c r="A236" s="61">
        <v>41091</v>
      </c>
      <c r="B236" s="10">
        <v>2012</v>
      </c>
      <c r="C236" s="10">
        <v>7</v>
      </c>
      <c r="D236" s="23">
        <v>94.020392888483002</v>
      </c>
      <c r="E236" s="23">
        <v>97.499683589560249</v>
      </c>
      <c r="F236" s="23">
        <v>50.4</v>
      </c>
      <c r="G236" s="23">
        <v>57.083433220996803</v>
      </c>
      <c r="H236" s="23">
        <v>5</v>
      </c>
      <c r="I236" s="23">
        <v>18339.817999999999</v>
      </c>
      <c r="J236" s="23">
        <v>72521.702263809697</v>
      </c>
      <c r="K236" s="23">
        <f t="shared" si="38"/>
        <v>18810.130786889782</v>
      </c>
      <c r="L236" s="23">
        <f t="shared" si="39"/>
        <v>74381.47447647198</v>
      </c>
      <c r="M236" s="23">
        <v>491.93450000000001</v>
      </c>
      <c r="N236" s="23">
        <v>88.497912743311304</v>
      </c>
      <c r="O236" s="23">
        <v>5933.6429867213501</v>
      </c>
      <c r="P236" s="23">
        <v>3500.4347243499801</v>
      </c>
      <c r="Q236" s="23">
        <v>6277.4819131948898</v>
      </c>
      <c r="R236" s="23">
        <v>1623.6053698407</v>
      </c>
      <c r="S236" s="23">
        <f t="shared" si="37"/>
        <v>3575.71219005181</v>
      </c>
      <c r="T236" s="23">
        <v>2324.0153943810901</v>
      </c>
      <c r="U236" s="23">
        <v>1251.6967956707199</v>
      </c>
      <c r="V236" s="23">
        <v>1475.17499065991</v>
      </c>
      <c r="W236" s="23">
        <f t="shared" si="42"/>
        <v>5025.7851175241703</v>
      </c>
      <c r="X236" s="23">
        <v>99.87093724145025</v>
      </c>
      <c r="Y236" s="23">
        <v>105.01915172549053</v>
      </c>
      <c r="Z236" s="23">
        <f t="shared" si="40"/>
        <v>95.097832729122402</v>
      </c>
      <c r="AA236" s="23">
        <f t="shared" si="43"/>
        <v>5941.3110066004883</v>
      </c>
      <c r="AB236" s="23">
        <f t="shared" si="44"/>
        <v>3504.9583202441063</v>
      </c>
      <c r="AC236" s="23">
        <f t="shared" si="45"/>
        <v>5977.4639292493948</v>
      </c>
      <c r="AD236" s="23">
        <f t="shared" si="46"/>
        <v>1546.0088404490646</v>
      </c>
      <c r="AE236" s="23">
        <f t="shared" si="47"/>
        <v>3404.8191508900786</v>
      </c>
      <c r="AF236" s="23">
        <f t="shared" si="48"/>
        <v>1404.6723539682255</v>
      </c>
      <c r="AG236" s="23">
        <v>5483.3885300000002</v>
      </c>
      <c r="AH236" s="23">
        <v>91.201725523476497</v>
      </c>
      <c r="AI236" s="23">
        <v>86.347154712414863</v>
      </c>
      <c r="AJ236" s="23">
        <v>90.728168150188594</v>
      </c>
      <c r="AK236" s="23">
        <v>415.3</v>
      </c>
      <c r="AL236" s="23">
        <v>26448</v>
      </c>
      <c r="AM236" s="23">
        <v>101672.9347</v>
      </c>
      <c r="AN236" s="62">
        <v>4349.45</v>
      </c>
      <c r="AO236" s="23">
        <f t="shared" si="41"/>
        <v>44.609888359327108</v>
      </c>
      <c r="AP236" s="62">
        <v>601.10279998769295</v>
      </c>
      <c r="AQ236" s="62">
        <v>-2025.752054</v>
      </c>
      <c r="AR236" s="23">
        <f t="shared" si="49"/>
        <v>-2626.8548539876929</v>
      </c>
    </row>
    <row r="237" spans="1:44">
      <c r="A237" s="61">
        <v>41122</v>
      </c>
      <c r="B237" s="10">
        <v>2012</v>
      </c>
      <c r="C237" s="10">
        <v>8</v>
      </c>
      <c r="D237" s="23">
        <v>95.705941698994707</v>
      </c>
      <c r="E237" s="23">
        <v>97.708365212727927</v>
      </c>
      <c r="F237" s="23">
        <v>52.4</v>
      </c>
      <c r="G237" s="23">
        <v>56.271536690174301</v>
      </c>
      <c r="H237" s="23">
        <v>5</v>
      </c>
      <c r="I237" s="23">
        <v>17808.11</v>
      </c>
      <c r="J237" s="23">
        <v>71031.189008123998</v>
      </c>
      <c r="K237" s="23">
        <f t="shared" si="38"/>
        <v>18225.778275205688</v>
      </c>
      <c r="L237" s="23">
        <f t="shared" si="39"/>
        <v>72697.142003631801</v>
      </c>
      <c r="M237" s="23">
        <v>480.99409090909103</v>
      </c>
      <c r="N237" s="23">
        <v>87.161470446810924</v>
      </c>
      <c r="O237" s="23">
        <v>5779.98360197075</v>
      </c>
      <c r="P237" s="23">
        <v>3218.1963014565199</v>
      </c>
      <c r="Q237" s="23">
        <v>7106.6654285703198</v>
      </c>
      <c r="R237" s="23">
        <v>1871.7500154321101</v>
      </c>
      <c r="S237" s="23">
        <f t="shared" si="37"/>
        <v>3738.7029849939299</v>
      </c>
      <c r="T237" s="23">
        <v>2541.4066478109798</v>
      </c>
      <c r="U237" s="23">
        <v>1197.2963371829501</v>
      </c>
      <c r="V237" s="23">
        <v>1934.65389918954</v>
      </c>
      <c r="W237" s="23">
        <f t="shared" si="42"/>
        <v>5909.3690913873697</v>
      </c>
      <c r="X237" s="23">
        <v>99.051170289980703</v>
      </c>
      <c r="Y237" s="23">
        <v>106.42341072797259</v>
      </c>
      <c r="Z237" s="23">
        <f t="shared" si="40"/>
        <v>93.072726773589352</v>
      </c>
      <c r="AA237" s="23">
        <f t="shared" si="43"/>
        <v>5835.3511473406707</v>
      </c>
      <c r="AB237" s="23">
        <f t="shared" si="44"/>
        <v>3249.0240065160028</v>
      </c>
      <c r="AC237" s="23">
        <f t="shared" si="45"/>
        <v>6677.7275600906733</v>
      </c>
      <c r="AD237" s="23">
        <f t="shared" si="46"/>
        <v>1758.7765723995301</v>
      </c>
      <c r="AE237" s="23">
        <f t="shared" si="47"/>
        <v>3513.0456348090333</v>
      </c>
      <c r="AF237" s="23">
        <f t="shared" si="48"/>
        <v>1817.883758804425</v>
      </c>
      <c r="AG237" s="23">
        <v>5610.25432</v>
      </c>
      <c r="AH237" s="23">
        <v>98.220028791325404</v>
      </c>
      <c r="AI237" s="23">
        <v>87.080254601737764</v>
      </c>
      <c r="AJ237" s="23">
        <v>90.160676702111104</v>
      </c>
      <c r="AK237" s="23">
        <v>459.9</v>
      </c>
      <c r="AL237" s="23">
        <v>26951</v>
      </c>
      <c r="AM237" s="23">
        <v>102083.3107</v>
      </c>
      <c r="AN237" s="62">
        <v>4185.9399999999996</v>
      </c>
      <c r="AO237" s="23">
        <f t="shared" si="41"/>
        <v>42.841162994452809</v>
      </c>
      <c r="AP237" s="62">
        <v>-7287.7557617707398</v>
      </c>
      <c r="AQ237" s="62">
        <v>-176.7497305</v>
      </c>
      <c r="AR237" s="23">
        <f t="shared" si="49"/>
        <v>7111.0060312707401</v>
      </c>
    </row>
    <row r="238" spans="1:44">
      <c r="A238" s="61">
        <v>41153</v>
      </c>
      <c r="B238" s="10">
        <v>2012</v>
      </c>
      <c r="C238" s="10">
        <v>9</v>
      </c>
      <c r="D238" s="23">
        <v>92.368760222143905</v>
      </c>
      <c r="E238" s="23">
        <v>98.461433678941731</v>
      </c>
      <c r="F238" s="23">
        <v>53.6</v>
      </c>
      <c r="G238" s="23">
        <v>59.512654741107497</v>
      </c>
      <c r="H238" s="23">
        <v>5</v>
      </c>
      <c r="I238" s="23">
        <v>18638.737000000001</v>
      </c>
      <c r="J238" s="23">
        <v>71215.149210109696</v>
      </c>
      <c r="K238" s="23">
        <f t="shared" si="38"/>
        <v>18929.987410884438</v>
      </c>
      <c r="L238" s="23">
        <f t="shared" si="39"/>
        <v>72327.962887809059</v>
      </c>
      <c r="M238" s="23">
        <v>474.97176470588198</v>
      </c>
      <c r="N238" s="23">
        <v>86.687126800492933</v>
      </c>
      <c r="O238" s="23">
        <v>5692.7429797970899</v>
      </c>
      <c r="P238" s="23">
        <v>3573.3820370902899</v>
      </c>
      <c r="Q238" s="23">
        <v>6090.7831177195603</v>
      </c>
      <c r="R238" s="23">
        <v>1620.1126368062401</v>
      </c>
      <c r="S238" s="23">
        <f t="shared" si="37"/>
        <v>3396.5086579519402</v>
      </c>
      <c r="T238" s="23">
        <v>2018.7338185372801</v>
      </c>
      <c r="U238" s="23">
        <v>1377.7748394146599</v>
      </c>
      <c r="V238" s="23">
        <v>1456.3794137027701</v>
      </c>
      <c r="W238" s="23">
        <f t="shared" si="42"/>
        <v>4713.0082783049002</v>
      </c>
      <c r="X238" s="23">
        <v>103.64000788267771</v>
      </c>
      <c r="Y238" s="23">
        <v>107.28989322378605</v>
      </c>
      <c r="Z238" s="23">
        <f t="shared" si="40"/>
        <v>96.598108888508833</v>
      </c>
      <c r="AA238" s="23">
        <f t="shared" si="43"/>
        <v>5492.8044643159174</v>
      </c>
      <c r="AB238" s="23">
        <f t="shared" si="44"/>
        <v>3447.8789707691071</v>
      </c>
      <c r="AC238" s="23">
        <f t="shared" si="45"/>
        <v>5676.9402361277034</v>
      </c>
      <c r="AD238" s="23">
        <f t="shared" si="46"/>
        <v>1510.0328540983792</v>
      </c>
      <c r="AE238" s="23">
        <f t="shared" si="47"/>
        <v>3165.730299374497</v>
      </c>
      <c r="AF238" s="23">
        <f t="shared" si="48"/>
        <v>1357.4246091055782</v>
      </c>
      <c r="AG238" s="23">
        <v>5176.8612229999999</v>
      </c>
      <c r="AH238" s="23">
        <v>92.502369430516595</v>
      </c>
      <c r="AI238" s="23">
        <v>88.626291740461127</v>
      </c>
      <c r="AJ238" s="23">
        <v>97.4605782264547</v>
      </c>
      <c r="AK238" s="23">
        <v>464.4</v>
      </c>
      <c r="AL238" s="23">
        <v>32068</v>
      </c>
      <c r="AM238" s="23">
        <v>101923.25509999999</v>
      </c>
      <c r="AN238" s="62">
        <v>4181.5200000000004</v>
      </c>
      <c r="AO238" s="23">
        <f t="shared" si="41"/>
        <v>42.468607695017909</v>
      </c>
      <c r="AP238" s="62">
        <v>2250.6071050468199</v>
      </c>
      <c r="AQ238" s="62">
        <v>1283.8281480000001</v>
      </c>
      <c r="AR238" s="23">
        <f t="shared" si="49"/>
        <v>-966.77895704681987</v>
      </c>
    </row>
    <row r="239" spans="1:44">
      <c r="A239" s="61">
        <v>41183</v>
      </c>
      <c r="B239" s="10">
        <v>2012</v>
      </c>
      <c r="C239" s="10">
        <v>10</v>
      </c>
      <c r="D239" s="23">
        <v>99.069175161722399</v>
      </c>
      <c r="E239" s="23">
        <v>99.014893636038622</v>
      </c>
      <c r="F239" s="23">
        <v>52.7</v>
      </c>
      <c r="G239" s="23">
        <v>59.713654779189703</v>
      </c>
      <c r="H239" s="23">
        <v>5</v>
      </c>
      <c r="I239" s="23">
        <v>18312.796999999999</v>
      </c>
      <c r="J239" s="23">
        <v>71819.927309919105</v>
      </c>
      <c r="K239" s="23">
        <f t="shared" si="38"/>
        <v>18494.992346620729</v>
      </c>
      <c r="L239" s="23">
        <f t="shared" si="39"/>
        <v>72534.468979905752</v>
      </c>
      <c r="M239" s="23">
        <v>475.362727272727</v>
      </c>
      <c r="N239" s="23">
        <v>87.234818869254966</v>
      </c>
      <c r="O239" s="23">
        <v>7368.3778391552396</v>
      </c>
      <c r="P239" s="23">
        <v>4811.4140505589603</v>
      </c>
      <c r="Q239" s="23">
        <v>7865.58969150961</v>
      </c>
      <c r="R239" s="23">
        <v>2021.1581099688501</v>
      </c>
      <c r="S239" s="23">
        <f t="shared" si="37"/>
        <v>4128.1846122399502</v>
      </c>
      <c r="T239" s="23">
        <v>2633.62251209541</v>
      </c>
      <c r="U239" s="23">
        <v>1494.56210014454</v>
      </c>
      <c r="V239" s="23">
        <v>2173.35738128497</v>
      </c>
      <c r="W239" s="23">
        <f t="shared" si="42"/>
        <v>6371.0275913650703</v>
      </c>
      <c r="X239" s="23">
        <v>103.6909947626305</v>
      </c>
      <c r="Y239" s="23">
        <v>107.4616833578856</v>
      </c>
      <c r="Z239" s="23">
        <f t="shared" si="40"/>
        <v>96.491132022660224</v>
      </c>
      <c r="AA239" s="23">
        <f t="shared" si="43"/>
        <v>7106.0923429492941</v>
      </c>
      <c r="AB239" s="23">
        <f t="shared" si="44"/>
        <v>4640.1464867544701</v>
      </c>
      <c r="AC239" s="23">
        <f t="shared" si="45"/>
        <v>7319.4365151664342</v>
      </c>
      <c r="AD239" s="23">
        <f t="shared" si="46"/>
        <v>1880.8174661080593</v>
      </c>
      <c r="AE239" s="23">
        <f t="shared" si="47"/>
        <v>3841.5409876761637</v>
      </c>
      <c r="AF239" s="23">
        <f t="shared" si="48"/>
        <v>2022.4486657694702</v>
      </c>
      <c r="AG239" s="23">
        <v>5562.83439</v>
      </c>
      <c r="AH239" s="23">
        <v>101.41914580287801</v>
      </c>
      <c r="AI239" s="23">
        <v>88.95144658536374</v>
      </c>
      <c r="AJ239" s="23">
        <v>88.978017040567096</v>
      </c>
      <c r="AK239" s="23">
        <v>474.9</v>
      </c>
      <c r="AL239" s="23">
        <v>34175</v>
      </c>
      <c r="AM239" s="23">
        <v>102397.0254</v>
      </c>
      <c r="AN239" s="62">
        <v>4263.49</v>
      </c>
      <c r="AO239" s="23">
        <f t="shared" si="41"/>
        <v>43.059077714831879</v>
      </c>
      <c r="AP239" s="62">
        <v>-2963.04711257598</v>
      </c>
      <c r="AQ239" s="62">
        <v>-1037.710705</v>
      </c>
      <c r="AR239" s="23">
        <f t="shared" si="49"/>
        <v>1925.33640757598</v>
      </c>
    </row>
    <row r="240" spans="1:44">
      <c r="A240" s="61">
        <v>41214</v>
      </c>
      <c r="B240" s="10">
        <v>2012</v>
      </c>
      <c r="C240" s="10">
        <v>11</v>
      </c>
      <c r="D240" s="23">
        <v>101.302018607696</v>
      </c>
      <c r="E240" s="23">
        <v>98.570311047550959</v>
      </c>
      <c r="F240" s="23">
        <v>53.4</v>
      </c>
      <c r="G240" s="23">
        <v>59.382228005710502</v>
      </c>
      <c r="H240" s="23">
        <v>5</v>
      </c>
      <c r="I240" s="23">
        <v>18272.034</v>
      </c>
      <c r="J240" s="23">
        <v>71615.431132546</v>
      </c>
      <c r="K240" s="23">
        <f t="shared" si="38"/>
        <v>18537.056245247568</v>
      </c>
      <c r="L240" s="23">
        <f t="shared" si="39"/>
        <v>72654.159626216715</v>
      </c>
      <c r="M240" s="23">
        <v>480.57049999999998</v>
      </c>
      <c r="N240" s="23">
        <v>87.978438349886787</v>
      </c>
      <c r="O240" s="23">
        <v>6546.3894345876997</v>
      </c>
      <c r="P240" s="23">
        <v>4084.6145615516298</v>
      </c>
      <c r="Q240" s="23">
        <v>6222.2075113818501</v>
      </c>
      <c r="R240" s="23">
        <v>1631.00204117983</v>
      </c>
      <c r="S240" s="23">
        <f t="shared" si="37"/>
        <v>3323.8028168736701</v>
      </c>
      <c r="T240" s="23">
        <v>2171.6122534505398</v>
      </c>
      <c r="U240" s="23">
        <v>1152.19056342313</v>
      </c>
      <c r="V240" s="23">
        <v>1642.4922944750799</v>
      </c>
      <c r="W240" s="23">
        <f t="shared" si="42"/>
        <v>5070.0169479587203</v>
      </c>
      <c r="X240" s="23">
        <v>100.98005599174343</v>
      </c>
      <c r="Y240" s="23">
        <v>105.97233607419517</v>
      </c>
      <c r="Z240" s="23">
        <f t="shared" si="40"/>
        <v>95.289072349073763</v>
      </c>
      <c r="AA240" s="23">
        <f t="shared" si="43"/>
        <v>6482.853837121027</v>
      </c>
      <c r="AB240" s="23">
        <f t="shared" si="44"/>
        <v>4044.9715752639372</v>
      </c>
      <c r="AC240" s="23">
        <f t="shared" si="45"/>
        <v>5871.5394431103714</v>
      </c>
      <c r="AD240" s="23">
        <f t="shared" si="46"/>
        <v>1539.0828414293942</v>
      </c>
      <c r="AE240" s="23">
        <f t="shared" si="47"/>
        <v>3136.4815951085125</v>
      </c>
      <c r="AF240" s="23">
        <f t="shared" si="48"/>
        <v>1549.9255327589551</v>
      </c>
      <c r="AG240" s="23">
        <v>5442.1587300000001</v>
      </c>
      <c r="AH240" s="23">
        <v>100.213929750421</v>
      </c>
      <c r="AI240" s="23">
        <v>90.429470848729409</v>
      </c>
      <c r="AJ240" s="23">
        <v>90.449995011863805</v>
      </c>
      <c r="AK240" s="23">
        <v>479</v>
      </c>
      <c r="AL240" s="23">
        <v>29399</v>
      </c>
      <c r="AM240" s="23">
        <v>104363.1602</v>
      </c>
      <c r="AN240" s="62">
        <v>4185.58</v>
      </c>
      <c r="AO240" s="23">
        <f t="shared" si="41"/>
        <v>42.462887207293569</v>
      </c>
      <c r="AP240" s="62">
        <v>4900.3216295514003</v>
      </c>
      <c r="AQ240" s="62">
        <v>782.58327389999999</v>
      </c>
      <c r="AR240" s="23">
        <f t="shared" si="49"/>
        <v>-4117.7383556514005</v>
      </c>
    </row>
    <row r="241" spans="1:44">
      <c r="A241" s="61">
        <v>41244</v>
      </c>
      <c r="B241" s="10">
        <v>2012</v>
      </c>
      <c r="C241" s="10">
        <v>12</v>
      </c>
      <c r="D241" s="23">
        <v>107.178810401916</v>
      </c>
      <c r="E241" s="23">
        <v>98.543091705398652</v>
      </c>
      <c r="F241" s="23">
        <v>58.1</v>
      </c>
      <c r="G241" s="23">
        <v>58.166478963509199</v>
      </c>
      <c r="H241" s="23">
        <v>5</v>
      </c>
      <c r="I241" s="23">
        <v>19598.416000000001</v>
      </c>
      <c r="J241" s="23">
        <v>72016.286568440206</v>
      </c>
      <c r="K241" s="23">
        <f t="shared" si="38"/>
        <v>19888.168374695219</v>
      </c>
      <c r="L241" s="23">
        <f t="shared" si="39"/>
        <v>73081.009862911393</v>
      </c>
      <c r="M241" s="23">
        <v>477.12842105263201</v>
      </c>
      <c r="N241" s="23">
        <v>87.251104570512013</v>
      </c>
      <c r="O241" s="23">
        <v>7126.8600452035998</v>
      </c>
      <c r="P241" s="23">
        <v>4628.7924820714597</v>
      </c>
      <c r="Q241" s="23">
        <v>6653.1660244852901</v>
      </c>
      <c r="R241" s="23">
        <v>1601.93637882504</v>
      </c>
      <c r="S241" s="23">
        <f t="shared" si="37"/>
        <v>3650.8061834392101</v>
      </c>
      <c r="T241" s="23">
        <v>2539.7983010164498</v>
      </c>
      <c r="U241" s="23">
        <v>1111.0078824227601</v>
      </c>
      <c r="V241" s="23">
        <v>1802.092623278</v>
      </c>
      <c r="W241" s="23">
        <f t="shared" si="42"/>
        <v>5542.1581420625298</v>
      </c>
      <c r="X241" s="23">
        <v>103.62024900502858</v>
      </c>
      <c r="Y241" s="23">
        <v>105.71514439782882</v>
      </c>
      <c r="Z241" s="23">
        <f t="shared" si="40"/>
        <v>98.018358292245523</v>
      </c>
      <c r="AA241" s="23">
        <f t="shared" si="43"/>
        <v>6877.8642337153042</v>
      </c>
      <c r="AB241" s="23">
        <f t="shared" si="44"/>
        <v>4467.0733051865463</v>
      </c>
      <c r="AC241" s="23">
        <f t="shared" si="45"/>
        <v>6293.4843085944203</v>
      </c>
      <c r="AD241" s="23">
        <f t="shared" si="46"/>
        <v>1515.3329146452365</v>
      </c>
      <c r="AE241" s="23">
        <f t="shared" si="47"/>
        <v>3453.4372574854947</v>
      </c>
      <c r="AF241" s="23">
        <f t="shared" si="48"/>
        <v>1704.6683647295963</v>
      </c>
      <c r="AG241" s="23">
        <v>5666.1271070000003</v>
      </c>
      <c r="AH241" s="23">
        <v>102.051852369944</v>
      </c>
      <c r="AI241" s="23">
        <v>121.26094142219547</v>
      </c>
      <c r="AJ241" s="23">
        <v>121.1051191486</v>
      </c>
      <c r="AK241" s="23">
        <v>515.04</v>
      </c>
      <c r="AL241" s="23">
        <v>32495</v>
      </c>
      <c r="AM241" s="23">
        <v>105340.63280000001</v>
      </c>
      <c r="AN241" s="62">
        <v>4232.93</v>
      </c>
      <c r="AO241" s="23">
        <f t="shared" si="41"/>
        <v>42.955116657539378</v>
      </c>
      <c r="AP241" s="62">
        <v>-5221.3668884478702</v>
      </c>
      <c r="AQ241" s="62">
        <v>1860.1265149999999</v>
      </c>
      <c r="AR241" s="23">
        <f t="shared" si="49"/>
        <v>7081.4934034478702</v>
      </c>
    </row>
    <row r="242" spans="1:44">
      <c r="A242" s="63">
        <v>41275</v>
      </c>
      <c r="B242" s="64">
        <v>2013</v>
      </c>
      <c r="C242" s="64">
        <v>1</v>
      </c>
      <c r="D242" s="65">
        <v>97.517378739257495</v>
      </c>
      <c r="E242" s="65">
        <v>98.879610118985198</v>
      </c>
      <c r="F242" s="65">
        <v>58</v>
      </c>
      <c r="G242" s="65">
        <v>58.497902264706198</v>
      </c>
      <c r="H242" s="65">
        <v>5</v>
      </c>
      <c r="I242" s="65">
        <v>20113.553</v>
      </c>
      <c r="J242" s="65">
        <v>73927.973597013595</v>
      </c>
      <c r="K242" s="65">
        <f t="shared" si="38"/>
        <v>20341.456621639871</v>
      </c>
      <c r="L242" s="65">
        <f t="shared" si="39"/>
        <v>74765.640265018796</v>
      </c>
      <c r="M242" s="65">
        <v>472.66863636363598</v>
      </c>
      <c r="N242" s="65">
        <v>87.006854969050693</v>
      </c>
      <c r="O242" s="65">
        <v>6821.8994778986298</v>
      </c>
      <c r="P242" s="65">
        <v>3722.1903075453902</v>
      </c>
      <c r="Q242" s="65">
        <v>6642.9537139633203</v>
      </c>
      <c r="R242" s="65">
        <v>1747.3503536378801</v>
      </c>
      <c r="S242" s="65">
        <f t="shared" si="37"/>
        <v>3875.1786602883503</v>
      </c>
      <c r="T242" s="65">
        <v>2374.74755931146</v>
      </c>
      <c r="U242" s="65">
        <v>1500.4311009768901</v>
      </c>
      <c r="V242" s="65">
        <v>1424.03296066085</v>
      </c>
      <c r="W242" s="65">
        <f t="shared" si="42"/>
        <v>5142.5226129864304</v>
      </c>
      <c r="X242" s="65">
        <v>105.29216110588342</v>
      </c>
      <c r="Y242" s="65">
        <v>106.57177389000938</v>
      </c>
      <c r="Z242" s="65">
        <f t="shared" si="40"/>
        <v>98.799294843823631</v>
      </c>
      <c r="AA242" s="65">
        <f t="shared" si="43"/>
        <v>6479.0193365282175</v>
      </c>
      <c r="AB242" s="65">
        <f t="shared" si="44"/>
        <v>3535.1067624134885</v>
      </c>
      <c r="AC242" s="65">
        <f t="shared" si="45"/>
        <v>6233.3143866211531</v>
      </c>
      <c r="AD242" s="65">
        <f t="shared" si="46"/>
        <v>1639.5995767521761</v>
      </c>
      <c r="AE242" s="65">
        <f t="shared" si="47"/>
        <v>3636.2148426729254</v>
      </c>
      <c r="AF242" s="65">
        <f t="shared" si="48"/>
        <v>1336.2196280326216</v>
      </c>
      <c r="AG242" s="65">
        <v>5821.6622719999996</v>
      </c>
      <c r="AH242" s="65">
        <v>99.865660211996101</v>
      </c>
      <c r="AI242" s="65">
        <v>88.348944389701316</v>
      </c>
      <c r="AJ242" s="65">
        <v>86.401453510804501</v>
      </c>
      <c r="AK242" s="65">
        <v>475.1</v>
      </c>
      <c r="AL242" s="65">
        <v>33568</v>
      </c>
      <c r="AM242" s="65">
        <v>105229.34209999999</v>
      </c>
      <c r="AN242" s="65">
        <v>4469.84</v>
      </c>
      <c r="AO242" s="65">
        <f t="shared" si="41"/>
        <v>45.204870798148271</v>
      </c>
      <c r="AP242" s="65">
        <v>-298.31846286144901</v>
      </c>
      <c r="AQ242" s="65">
        <v>-1699.0339461216599</v>
      </c>
      <c r="AR242" s="65">
        <f t="shared" si="49"/>
        <v>-1400.7154832602109</v>
      </c>
    </row>
    <row r="243" spans="1:44">
      <c r="A243" s="61">
        <v>41306</v>
      </c>
      <c r="B243" s="10">
        <v>2013</v>
      </c>
      <c r="C243" s="10">
        <v>2</v>
      </c>
      <c r="D243" s="23">
        <v>89.923275836971897</v>
      </c>
      <c r="E243" s="23">
        <v>98.996980181279994</v>
      </c>
      <c r="F243" s="23">
        <v>58.1</v>
      </c>
      <c r="G243" s="23">
        <v>58.920641699452901</v>
      </c>
      <c r="H243" s="23">
        <v>5</v>
      </c>
      <c r="I243" s="23">
        <v>19635.841758044498</v>
      </c>
      <c r="J243" s="23">
        <v>73704.777474093804</v>
      </c>
      <c r="K243" s="23">
        <f t="shared" si="38"/>
        <v>19834.788618893217</v>
      </c>
      <c r="L243" s="23">
        <f t="shared" si="39"/>
        <v>74451.541187547395</v>
      </c>
      <c r="M243" s="23">
        <v>472.34449999999998</v>
      </c>
      <c r="N243" s="23">
        <v>86.914950188696423</v>
      </c>
      <c r="O243" s="23">
        <v>5575.7213489387796</v>
      </c>
      <c r="P243" s="23">
        <v>3238.6783108838999</v>
      </c>
      <c r="Q243" s="23">
        <v>5785.8191582176796</v>
      </c>
      <c r="R243" s="23">
        <v>1615.45656449339</v>
      </c>
      <c r="S243" s="23">
        <f t="shared" si="37"/>
        <v>3316.3635882898197</v>
      </c>
      <c r="T243" s="23">
        <v>2056.32263575356</v>
      </c>
      <c r="U243" s="23">
        <v>1260.04095253626</v>
      </c>
      <c r="V243" s="23">
        <v>1204.05366293721</v>
      </c>
      <c r="W243" s="23">
        <f t="shared" si="42"/>
        <v>4525.7782056814194</v>
      </c>
      <c r="X243" s="23">
        <v>105.81483643709427</v>
      </c>
      <c r="Y243" s="23">
        <v>107.49812885392542</v>
      </c>
      <c r="Z243" s="23">
        <f t="shared" si="40"/>
        <v>98.434119333259744</v>
      </c>
      <c r="AA243" s="23">
        <f t="shared" si="43"/>
        <v>5269.3190640175335</v>
      </c>
      <c r="AB243" s="23">
        <f t="shared" si="44"/>
        <v>3060.7034135607796</v>
      </c>
      <c r="AC243" s="23">
        <f t="shared" si="45"/>
        <v>5382.251039996966</v>
      </c>
      <c r="AD243" s="23">
        <f t="shared" si="46"/>
        <v>1502.7764498938996</v>
      </c>
      <c r="AE243" s="23">
        <f t="shared" si="47"/>
        <v>3085.0430827463829</v>
      </c>
      <c r="AF243" s="23">
        <f t="shared" si="48"/>
        <v>1120.069414950791</v>
      </c>
      <c r="AG243" s="23">
        <v>5324.4824399999998</v>
      </c>
      <c r="AH243" s="23">
        <v>92.4686051406415</v>
      </c>
      <c r="AI243" s="23">
        <v>86.080334428334822</v>
      </c>
      <c r="AJ243" s="23">
        <v>88.415301759069905</v>
      </c>
      <c r="AK243" s="23">
        <v>422.3</v>
      </c>
      <c r="AL243" s="23">
        <v>28140</v>
      </c>
      <c r="AM243" s="23">
        <v>105869.5095</v>
      </c>
      <c r="AN243" s="62">
        <v>4569.8</v>
      </c>
      <c r="AO243" s="23">
        <f t="shared" si="41"/>
        <v>46.161004018828997</v>
      </c>
      <c r="AP243" s="62">
        <v>-1036.5735278398299</v>
      </c>
      <c r="AQ243" s="62">
        <v>-200.273620630522</v>
      </c>
      <c r="AR243" s="23">
        <f t="shared" si="49"/>
        <v>836.29990720930789</v>
      </c>
    </row>
    <row r="244" spans="1:44">
      <c r="A244" s="61">
        <v>41334</v>
      </c>
      <c r="B244" s="10">
        <v>2013</v>
      </c>
      <c r="C244" s="10">
        <v>3</v>
      </c>
      <c r="D244" s="23">
        <v>101.36504302644001</v>
      </c>
      <c r="E244" s="23">
        <v>99.548560885187101</v>
      </c>
      <c r="F244" s="23">
        <v>56.8</v>
      </c>
      <c r="G244" s="23">
        <v>58.425382953106698</v>
      </c>
      <c r="H244" s="23">
        <v>5</v>
      </c>
      <c r="I244" s="23">
        <v>19926.3233733997</v>
      </c>
      <c r="J244" s="23">
        <v>75151.841253888604</v>
      </c>
      <c r="K244" s="23">
        <f t="shared" si="38"/>
        <v>20016.686525866946</v>
      </c>
      <c r="L244" s="23">
        <f t="shared" si="39"/>
        <v>75492.644580330903</v>
      </c>
      <c r="M244" s="23">
        <v>472.48399999999998</v>
      </c>
      <c r="N244" s="23">
        <v>85.632706211699841</v>
      </c>
      <c r="O244" s="23">
        <v>6188.5329704034402</v>
      </c>
      <c r="P244" s="23">
        <v>3037.54662020767</v>
      </c>
      <c r="Q244" s="23">
        <v>5696.4106910889996</v>
      </c>
      <c r="R244" s="23">
        <v>1699.9340702535201</v>
      </c>
      <c r="S244" s="23">
        <f t="shared" si="37"/>
        <v>3151.7538008574802</v>
      </c>
      <c r="T244" s="23">
        <v>2083.17256777274</v>
      </c>
      <c r="U244" s="23">
        <v>1068.58123308474</v>
      </c>
      <c r="V244" s="23">
        <v>1213.0034054298001</v>
      </c>
      <c r="W244" s="23">
        <f t="shared" si="42"/>
        <v>4627.8294580042593</v>
      </c>
      <c r="X244" s="23">
        <v>102.48065162740777</v>
      </c>
      <c r="Y244" s="23">
        <v>106.82512962888248</v>
      </c>
      <c r="Z244" s="23">
        <f t="shared" si="40"/>
        <v>95.933093630152655</v>
      </c>
      <c r="AA244" s="23">
        <f t="shared" si="43"/>
        <v>6038.7330409483448</v>
      </c>
      <c r="AB244" s="23">
        <f t="shared" si="44"/>
        <v>2964.0196192851863</v>
      </c>
      <c r="AC244" s="23">
        <f t="shared" si="45"/>
        <v>5332.4631674950497</v>
      </c>
      <c r="AD244" s="23">
        <f t="shared" si="46"/>
        <v>1591.3241352097607</v>
      </c>
      <c r="AE244" s="23">
        <f t="shared" si="47"/>
        <v>2950.3861233839639</v>
      </c>
      <c r="AF244" s="23">
        <f t="shared" si="48"/>
        <v>1135.5037991939291</v>
      </c>
      <c r="AG244" s="23">
        <v>5804.8067199999996</v>
      </c>
      <c r="AH244" s="23">
        <v>102.761704680124</v>
      </c>
      <c r="AI244" s="23">
        <v>96.550499525543614</v>
      </c>
      <c r="AJ244" s="23">
        <v>104.341435120733</v>
      </c>
      <c r="AK244" s="23">
        <v>480.8</v>
      </c>
      <c r="AL244" s="23">
        <v>28577</v>
      </c>
      <c r="AM244" s="23">
        <v>106538.5555</v>
      </c>
      <c r="AN244" s="62">
        <v>4477.45</v>
      </c>
      <c r="AO244" s="23">
        <f t="shared" si="41"/>
        <v>44.977546236595046</v>
      </c>
      <c r="AP244" s="62">
        <v>382.77554209857902</v>
      </c>
      <c r="AQ244" s="62">
        <v>664.99099579497602</v>
      </c>
      <c r="AR244" s="23">
        <f t="shared" si="49"/>
        <v>282.21545369639699</v>
      </c>
    </row>
    <row r="245" spans="1:44">
      <c r="A245" s="61">
        <v>41365</v>
      </c>
      <c r="B245" s="10">
        <v>2013</v>
      </c>
      <c r="C245" s="10">
        <v>4</v>
      </c>
      <c r="D245" s="23">
        <v>99.459926090522899</v>
      </c>
      <c r="E245" s="23">
        <v>99.373800384154805</v>
      </c>
      <c r="F245" s="23">
        <v>59.2</v>
      </c>
      <c r="G245" s="23">
        <v>58.172662609405997</v>
      </c>
      <c r="H245" s="23">
        <v>5</v>
      </c>
      <c r="I245" s="23">
        <v>19991.962</v>
      </c>
      <c r="J245" s="23">
        <v>76396.291512052107</v>
      </c>
      <c r="K245" s="23">
        <f t="shared" si="38"/>
        <v>20117.940465913514</v>
      </c>
      <c r="L245" s="23">
        <f t="shared" si="39"/>
        <v>76877.699370178787</v>
      </c>
      <c r="M245" s="23">
        <v>472.137272727273</v>
      </c>
      <c r="N245" s="23">
        <v>86.601245257801025</v>
      </c>
      <c r="O245" s="23">
        <v>6772.8869515938004</v>
      </c>
      <c r="P245" s="23">
        <v>3791.5546730825499</v>
      </c>
      <c r="Q245" s="23">
        <v>6397.3381196206401</v>
      </c>
      <c r="R245" s="23">
        <v>1685.4492918650201</v>
      </c>
      <c r="S245" s="23">
        <f t="shared" si="37"/>
        <v>3653.88591445272</v>
      </c>
      <c r="T245" s="23">
        <v>2196.6232543072902</v>
      </c>
      <c r="U245" s="23">
        <v>1457.2626601454299</v>
      </c>
      <c r="V245" s="23">
        <v>1447.22744894933</v>
      </c>
      <c r="W245" s="23">
        <f t="shared" si="42"/>
        <v>4940.0754594752107</v>
      </c>
      <c r="X245" s="23">
        <v>98.88941655954757</v>
      </c>
      <c r="Y245" s="23">
        <v>105.2481345521314</v>
      </c>
      <c r="Z245" s="23">
        <f t="shared" si="40"/>
        <v>93.958355632959709</v>
      </c>
      <c r="AA245" s="23">
        <f t="shared" si="43"/>
        <v>6848.950259015247</v>
      </c>
      <c r="AB245" s="23">
        <f t="shared" si="44"/>
        <v>3834.1359520504552</v>
      </c>
      <c r="AC245" s="23">
        <f t="shared" si="45"/>
        <v>6078.3387248083873</v>
      </c>
      <c r="AD245" s="23">
        <f t="shared" si="46"/>
        <v>1601.4053826580507</v>
      </c>
      <c r="AE245" s="23">
        <f t="shared" si="47"/>
        <v>3471.6871040055166</v>
      </c>
      <c r="AF245" s="23">
        <f t="shared" si="48"/>
        <v>1375.0623278101814</v>
      </c>
      <c r="AG245" s="23">
        <v>5448.1503199999997</v>
      </c>
      <c r="AH245" s="23">
        <v>96.808717907348694</v>
      </c>
      <c r="AI245" s="23">
        <v>93.912776145053641</v>
      </c>
      <c r="AJ245" s="23">
        <v>90.775643674438598</v>
      </c>
      <c r="AK245" s="23">
        <v>442.8</v>
      </c>
      <c r="AL245" s="23">
        <v>32206</v>
      </c>
      <c r="AM245" s="23">
        <v>107778.2164</v>
      </c>
      <c r="AN245" s="62">
        <v>4309.53</v>
      </c>
      <c r="AO245" s="23">
        <f t="shared" si="41"/>
        <v>43.366863130326209</v>
      </c>
      <c r="AP245" s="62">
        <v>-719.74852293187496</v>
      </c>
      <c r="AQ245" s="62">
        <v>1177.30439702486</v>
      </c>
      <c r="AR245" s="23">
        <f t="shared" si="49"/>
        <v>1897.052919956735</v>
      </c>
    </row>
    <row r="246" spans="1:44">
      <c r="A246" s="61">
        <v>41395</v>
      </c>
      <c r="B246" s="10">
        <v>2013</v>
      </c>
      <c r="C246" s="10">
        <v>5</v>
      </c>
      <c r="D246" s="23">
        <v>100.177360193533</v>
      </c>
      <c r="E246" s="23">
        <v>99.320931140437594</v>
      </c>
      <c r="F246" s="23">
        <v>55.2</v>
      </c>
      <c r="G246" s="23">
        <v>57.245805634505501</v>
      </c>
      <c r="H246" s="23">
        <v>5</v>
      </c>
      <c r="I246" s="23">
        <v>20370.534</v>
      </c>
      <c r="J246" s="23">
        <v>78119.501142441906</v>
      </c>
      <c r="K246" s="23">
        <f t="shared" si="38"/>
        <v>20509.809731038986</v>
      </c>
      <c r="L246" s="23">
        <f t="shared" si="39"/>
        <v>78653.613337537754</v>
      </c>
      <c r="M246" s="23">
        <v>479.58285714285699</v>
      </c>
      <c r="N246" s="23">
        <v>87.755919844553731</v>
      </c>
      <c r="O246" s="23">
        <v>7021.13233825523</v>
      </c>
      <c r="P246" s="23">
        <v>3820.1364941531601</v>
      </c>
      <c r="Q246" s="23">
        <v>6687.0413446479897</v>
      </c>
      <c r="R246" s="23">
        <v>1778.3771066822601</v>
      </c>
      <c r="S246" s="23">
        <f t="shared" si="37"/>
        <v>3867.35027470965</v>
      </c>
      <c r="T246" s="23">
        <v>2368.32826691319</v>
      </c>
      <c r="U246" s="23">
        <v>1499.02200779646</v>
      </c>
      <c r="V246" s="23">
        <v>1449.18475342242</v>
      </c>
      <c r="W246" s="23">
        <f t="shared" si="42"/>
        <v>5188.0193368515302</v>
      </c>
      <c r="X246" s="23">
        <v>98.898727424185424</v>
      </c>
      <c r="Y246" s="23">
        <v>104.31221830979118</v>
      </c>
      <c r="Z246" s="23">
        <f t="shared" si="40"/>
        <v>94.810300295284179</v>
      </c>
      <c r="AA246" s="23">
        <f t="shared" si="43"/>
        <v>7099.315149062505</v>
      </c>
      <c r="AB246" s="23">
        <f t="shared" si="44"/>
        <v>3862.6750754519371</v>
      </c>
      <c r="AC246" s="23">
        <f t="shared" si="45"/>
        <v>6410.6021835222691</v>
      </c>
      <c r="AD246" s="23">
        <f t="shared" si="46"/>
        <v>1704.8598289806807</v>
      </c>
      <c r="AE246" s="23">
        <f t="shared" si="47"/>
        <v>3707.475823421008</v>
      </c>
      <c r="AF246" s="23">
        <f t="shared" si="48"/>
        <v>1389.2761336151104</v>
      </c>
      <c r="AG246" s="23">
        <v>5689.1916000000001</v>
      </c>
      <c r="AH246" s="23">
        <v>97.847187357893006</v>
      </c>
      <c r="AI246" s="23">
        <v>95.453363193256948</v>
      </c>
      <c r="AJ246" s="23">
        <v>95.352720479470904</v>
      </c>
      <c r="AK246" s="23">
        <v>469.9</v>
      </c>
      <c r="AL246" s="23">
        <v>31589</v>
      </c>
      <c r="AM246" s="23">
        <v>109448.5309</v>
      </c>
      <c r="AN246" s="62">
        <v>4258.83</v>
      </c>
      <c r="AO246" s="23">
        <f t="shared" si="41"/>
        <v>42.879481203998267</v>
      </c>
      <c r="AP246" s="62">
        <v>308.69512546463699</v>
      </c>
      <c r="AQ246" s="62">
        <v>-565.79229469810298</v>
      </c>
      <c r="AR246" s="23">
        <f t="shared" si="49"/>
        <v>-874.48742016273991</v>
      </c>
    </row>
    <row r="247" spans="1:44">
      <c r="A247" s="61">
        <v>41426</v>
      </c>
      <c r="B247" s="10">
        <v>2013</v>
      </c>
      <c r="C247" s="10">
        <v>6</v>
      </c>
      <c r="D247" s="23">
        <v>98.900425468149393</v>
      </c>
      <c r="E247" s="23">
        <v>99.776335912597304</v>
      </c>
      <c r="F247" s="23">
        <v>53</v>
      </c>
      <c r="G247" s="23">
        <v>53.036816766842101</v>
      </c>
      <c r="H247" s="23">
        <v>5</v>
      </c>
      <c r="I247" s="23">
        <v>20773.986000000001</v>
      </c>
      <c r="J247" s="23">
        <v>79061.893069722995</v>
      </c>
      <c r="K247" s="23">
        <f t="shared" si="38"/>
        <v>20820.55410232515</v>
      </c>
      <c r="L247" s="23">
        <f t="shared" si="39"/>
        <v>79239.122529995613</v>
      </c>
      <c r="M247" s="23">
        <v>502.88600000000002</v>
      </c>
      <c r="N247" s="23">
        <v>91.695658396958549</v>
      </c>
      <c r="O247" s="23">
        <v>6348.7913446011898</v>
      </c>
      <c r="P247" s="23">
        <v>3602.1996918356899</v>
      </c>
      <c r="Q247" s="23">
        <v>5771.1357584429497</v>
      </c>
      <c r="R247" s="23">
        <v>1647.3553758632499</v>
      </c>
      <c r="S247" s="23">
        <f t="shared" si="37"/>
        <v>3250.8015543321499</v>
      </c>
      <c r="T247" s="23">
        <v>2075.66173257012</v>
      </c>
      <c r="U247" s="23">
        <v>1175.1398217620299</v>
      </c>
      <c r="V247" s="23">
        <v>1223.89152893292</v>
      </c>
      <c r="W247" s="23">
        <f t="shared" si="42"/>
        <v>4595.9959366809198</v>
      </c>
      <c r="X247" s="23">
        <v>96.626993136349412</v>
      </c>
      <c r="Y247" s="23">
        <v>103.73041180302701</v>
      </c>
      <c r="Z247" s="23">
        <f t="shared" si="40"/>
        <v>93.152038497479182</v>
      </c>
      <c r="AA247" s="23">
        <f t="shared" si="43"/>
        <v>6570.4117850821167</v>
      </c>
      <c r="AB247" s="23">
        <f t="shared" si="44"/>
        <v>3727.943481334104</v>
      </c>
      <c r="AC247" s="23">
        <f t="shared" si="45"/>
        <v>5563.5909065913293</v>
      </c>
      <c r="AD247" s="23">
        <f t="shared" si="46"/>
        <v>1588.1122490783148</v>
      </c>
      <c r="AE247" s="23">
        <f t="shared" si="47"/>
        <v>3133.8943881810428</v>
      </c>
      <c r="AF247" s="23">
        <f t="shared" si="48"/>
        <v>1179.8772487830854</v>
      </c>
      <c r="AG247" s="23">
        <v>5659.4867000000004</v>
      </c>
      <c r="AH247" s="23">
        <v>96.664713507401402</v>
      </c>
      <c r="AI247" s="23">
        <v>92.789507923383908</v>
      </c>
      <c r="AJ247" s="23">
        <v>96.055404057078405</v>
      </c>
      <c r="AK247" s="23">
        <v>483.4</v>
      </c>
      <c r="AL247" s="23">
        <v>28457</v>
      </c>
      <c r="AM247" s="23">
        <v>109671.34179999999</v>
      </c>
      <c r="AN247" s="62">
        <v>3989.85</v>
      </c>
      <c r="AO247" s="23">
        <f t="shared" si="41"/>
        <v>39.987938658070725</v>
      </c>
      <c r="AP247" s="62">
        <v>-3342.0584619633701</v>
      </c>
      <c r="AQ247" s="62">
        <v>1161.30406622642</v>
      </c>
      <c r="AR247" s="23">
        <f t="shared" si="49"/>
        <v>4503.3625281897903</v>
      </c>
    </row>
    <row r="248" spans="1:44">
      <c r="A248" s="61">
        <v>41456</v>
      </c>
      <c r="B248" s="10">
        <v>2013</v>
      </c>
      <c r="C248" s="10">
        <v>7</v>
      </c>
      <c r="D248" s="23">
        <v>99.096999428616201</v>
      </c>
      <c r="E248" s="23">
        <v>99.830480866175506</v>
      </c>
      <c r="F248" s="23">
        <v>50.7</v>
      </c>
      <c r="G248" s="23">
        <v>52.206668725922903</v>
      </c>
      <c r="H248" s="23">
        <v>5</v>
      </c>
      <c r="I248" s="23">
        <v>20848.742549999999</v>
      </c>
      <c r="J248" s="23">
        <v>79560.470946713001</v>
      </c>
      <c r="K248" s="23">
        <f t="shared" si="38"/>
        <v>20884.145172002227</v>
      </c>
      <c r="L248" s="23">
        <f t="shared" si="39"/>
        <v>79695.570186990488</v>
      </c>
      <c r="M248" s="23">
        <v>504.96227272727299</v>
      </c>
      <c r="N248" s="23">
        <v>91.620857069887634</v>
      </c>
      <c r="O248" s="23">
        <v>6428.8623266100003</v>
      </c>
      <c r="P248" s="23">
        <v>3641.3448106105302</v>
      </c>
      <c r="Q248" s="23">
        <v>6561.7685419597201</v>
      </c>
      <c r="R248" s="23">
        <v>1834.6985809282201</v>
      </c>
      <c r="S248" s="23">
        <f t="shared" si="37"/>
        <v>3506.4255264572203</v>
      </c>
      <c r="T248" s="23">
        <v>2290.1012595270699</v>
      </c>
      <c r="U248" s="23">
        <v>1216.3242669301501</v>
      </c>
      <c r="V248" s="23">
        <v>1616.29401250916</v>
      </c>
      <c r="W248" s="23">
        <f t="shared" si="42"/>
        <v>5345.4442750295702</v>
      </c>
      <c r="X248" s="23">
        <v>96.097134699625911</v>
      </c>
      <c r="Y248" s="23">
        <v>104.03423058015628</v>
      </c>
      <c r="Z248" s="23">
        <f t="shared" si="40"/>
        <v>92.370688151132143</v>
      </c>
      <c r="AA248" s="23">
        <f t="shared" si="43"/>
        <v>6689.9625537274487</v>
      </c>
      <c r="AB248" s="23">
        <f t="shared" si="44"/>
        <v>3789.2334896273505</v>
      </c>
      <c r="AC248" s="23">
        <f t="shared" si="45"/>
        <v>6307.3168373211647</v>
      </c>
      <c r="AD248" s="23">
        <f t="shared" si="46"/>
        <v>1763.5527947838493</v>
      </c>
      <c r="AE248" s="23">
        <f t="shared" si="47"/>
        <v>3370.4536544398147</v>
      </c>
      <c r="AF248" s="23">
        <f t="shared" si="48"/>
        <v>1553.6175002167561</v>
      </c>
      <c r="AG248" s="23">
        <v>5863.2989900000002</v>
      </c>
      <c r="AH248" s="23">
        <v>100.100748803793</v>
      </c>
      <c r="AI248" s="23">
        <v>95.297601328012334</v>
      </c>
      <c r="AJ248" s="23">
        <v>92.752041733576107</v>
      </c>
      <c r="AK248" s="23">
        <v>480.3</v>
      </c>
      <c r="AL248" s="23">
        <v>31736</v>
      </c>
      <c r="AM248" s="23">
        <v>110269.3061</v>
      </c>
      <c r="AN248" s="62">
        <v>3824.93</v>
      </c>
      <c r="AO248" s="23">
        <f t="shared" si="41"/>
        <v>38.31424998470542</v>
      </c>
      <c r="AP248" s="62">
        <v>-3844.5891577820198</v>
      </c>
      <c r="AQ248" s="62">
        <v>-1127.54131712354</v>
      </c>
      <c r="AR248" s="23">
        <f t="shared" si="49"/>
        <v>2717.0478406584798</v>
      </c>
    </row>
    <row r="249" spans="1:44">
      <c r="A249" s="61">
        <v>41487</v>
      </c>
      <c r="B249" s="10">
        <v>2013</v>
      </c>
      <c r="C249" s="10">
        <v>8</v>
      </c>
      <c r="D249" s="23">
        <v>99.304331386801493</v>
      </c>
      <c r="E249" s="23">
        <v>100.11375769977001</v>
      </c>
      <c r="F249" s="23">
        <v>50.4</v>
      </c>
      <c r="G249" s="23">
        <v>50.889259980170202</v>
      </c>
      <c r="H249" s="23">
        <v>5</v>
      </c>
      <c r="I249" s="23">
        <v>20444.906999999999</v>
      </c>
      <c r="J249" s="23">
        <v>79984.446225801803</v>
      </c>
      <c r="K249" s="23">
        <f t="shared" si="38"/>
        <v>20421.675771387978</v>
      </c>
      <c r="L249" s="23">
        <f t="shared" si="39"/>
        <v>79893.561148375069</v>
      </c>
      <c r="M249" s="23">
        <v>512.58857142857096</v>
      </c>
      <c r="N249" s="23">
        <v>93.269131205036416</v>
      </c>
      <c r="O249" s="23">
        <v>6420.7325082690904</v>
      </c>
      <c r="P249" s="23">
        <v>3761.19158441029</v>
      </c>
      <c r="Q249" s="23">
        <v>6727.2256625290502</v>
      </c>
      <c r="R249" s="23">
        <v>1962.307512998</v>
      </c>
      <c r="S249" s="23">
        <f t="shared" si="37"/>
        <v>3743.88258531988</v>
      </c>
      <c r="T249" s="23">
        <v>2240.8872353138499</v>
      </c>
      <c r="U249" s="23">
        <v>1502.9953500060301</v>
      </c>
      <c r="V249" s="23">
        <v>1436.8725174157901</v>
      </c>
      <c r="W249" s="23">
        <f t="shared" si="42"/>
        <v>5224.2303125230201</v>
      </c>
      <c r="X249" s="23">
        <v>98.228229106960057</v>
      </c>
      <c r="Y249" s="23">
        <v>104.57861985426931</v>
      </c>
      <c r="Z249" s="23">
        <f t="shared" si="40"/>
        <v>93.927639553707493</v>
      </c>
      <c r="AA249" s="23">
        <f t="shared" si="43"/>
        <v>6536.5451119734616</v>
      </c>
      <c r="AB249" s="23">
        <f t="shared" si="44"/>
        <v>3829.033281578103</v>
      </c>
      <c r="AC249" s="23">
        <f t="shared" si="45"/>
        <v>6432.6969240017361</v>
      </c>
      <c r="AD249" s="23">
        <f t="shared" si="46"/>
        <v>1876.3945400431587</v>
      </c>
      <c r="AE249" s="23">
        <f t="shared" si="47"/>
        <v>3579.9693957875847</v>
      </c>
      <c r="AF249" s="23">
        <f t="shared" si="48"/>
        <v>1373.9639320332178</v>
      </c>
      <c r="AG249" s="23">
        <v>5819.1658649999999</v>
      </c>
      <c r="AH249" s="23">
        <v>100.982205214743</v>
      </c>
      <c r="AI249" s="23">
        <v>97.590383266441037</v>
      </c>
      <c r="AJ249" s="23">
        <v>98.507589706185897</v>
      </c>
      <c r="AK249" s="23">
        <v>492.8</v>
      </c>
      <c r="AL249" s="23">
        <v>27984</v>
      </c>
      <c r="AM249" s="23">
        <v>111007.4982</v>
      </c>
      <c r="AN249" s="62">
        <v>3694.5</v>
      </c>
      <c r="AO249" s="23">
        <f t="shared" si="41"/>
        <v>36.903019973332668</v>
      </c>
      <c r="AP249" s="62">
        <v>-2294.3475220264099</v>
      </c>
      <c r="AQ249" s="62">
        <v>791.26738353688495</v>
      </c>
      <c r="AR249" s="23">
        <f t="shared" si="49"/>
        <v>3085.614905563295</v>
      </c>
    </row>
    <row r="250" spans="1:44">
      <c r="A250" s="61">
        <v>41518</v>
      </c>
      <c r="B250" s="10">
        <v>2013</v>
      </c>
      <c r="C250" s="10">
        <v>9</v>
      </c>
      <c r="D250" s="23">
        <v>96.438714232212405</v>
      </c>
      <c r="E250" s="23">
        <v>100.602761291685</v>
      </c>
      <c r="F250" s="23">
        <v>54.6</v>
      </c>
      <c r="G250" s="23">
        <v>54.2915818857294</v>
      </c>
      <c r="H250" s="23">
        <v>5</v>
      </c>
      <c r="I250" s="23">
        <v>21103.844908764298</v>
      </c>
      <c r="J250" s="23">
        <v>80401.555013165897</v>
      </c>
      <c r="K250" s="23">
        <f t="shared" si="38"/>
        <v>20977.401254003722</v>
      </c>
      <c r="L250" s="23">
        <f t="shared" si="39"/>
        <v>79919.829218257481</v>
      </c>
      <c r="M250" s="23">
        <v>504.57</v>
      </c>
      <c r="N250" s="23">
        <v>91.866122797940278</v>
      </c>
      <c r="O250" s="23">
        <v>5840.9163342783004</v>
      </c>
      <c r="P250" s="23">
        <v>3637.8078219384802</v>
      </c>
      <c r="Q250" s="23">
        <v>5823.6341098064704</v>
      </c>
      <c r="R250" s="23">
        <v>1778.81127417936</v>
      </c>
      <c r="S250" s="23">
        <f t="shared" si="37"/>
        <v>3194.7066712077899</v>
      </c>
      <c r="T250" s="23">
        <v>2005.547956225</v>
      </c>
      <c r="U250" s="23">
        <v>1189.1587149827899</v>
      </c>
      <c r="V250" s="23">
        <v>1208.1708266983201</v>
      </c>
      <c r="W250" s="23">
        <f t="shared" ref="W250:W281" si="50">Q250-U250</f>
        <v>4634.4753948236803</v>
      </c>
      <c r="X250" s="23">
        <v>97.125066723037776</v>
      </c>
      <c r="Y250" s="23">
        <v>104.47510892702897</v>
      </c>
      <c r="Z250" s="23">
        <f t="shared" si="40"/>
        <v>92.964791059347107</v>
      </c>
      <c r="AA250" s="23">
        <f t="shared" ref="AA250:AA281" si="51">O250/$X250*100</f>
        <v>6013.8093402131499</v>
      </c>
      <c r="AB250" s="23">
        <f t="shared" ref="AB250:AB281" si="52">P250/$X250*100</f>
        <v>3745.4881058790588</v>
      </c>
      <c r="AC250" s="23">
        <f t="shared" ref="AC250:AC281" si="53">Q250/$Y250*100</f>
        <v>5574.1833338254846</v>
      </c>
      <c r="AD250" s="23">
        <f t="shared" ref="AD250:AD281" si="54">R250/$Y250*100</f>
        <v>1702.617295591218</v>
      </c>
      <c r="AE250" s="23">
        <f t="shared" ref="AE250:AE281" si="55">S250/$Y250*100</f>
        <v>3057.8639295213798</v>
      </c>
      <c r="AF250" s="23">
        <f t="shared" ref="AF250:AF281" si="56">V250/$Y250*100</f>
        <v>1156.4197818086714</v>
      </c>
      <c r="AG250" s="23">
        <v>5406.8281049999996</v>
      </c>
      <c r="AH250" s="23">
        <v>95.378121139791801</v>
      </c>
      <c r="AI250" s="23">
        <v>94.902332930323837</v>
      </c>
      <c r="AJ250" s="23">
        <v>98.719339289929906</v>
      </c>
      <c r="AK250" s="23">
        <v>489.2</v>
      </c>
      <c r="AL250" s="23">
        <v>32220</v>
      </c>
      <c r="AM250" s="23">
        <v>110603.76330000001</v>
      </c>
      <c r="AN250" s="62">
        <v>3817.48</v>
      </c>
      <c r="AO250" s="23">
        <f t="shared" si="41"/>
        <v>37.946075743703481</v>
      </c>
      <c r="AP250" s="62">
        <v>574.34581992825395</v>
      </c>
      <c r="AQ250" s="62">
        <v>1100.8197052312801</v>
      </c>
      <c r="AR250" s="23">
        <f t="shared" ref="AR250:AR281" si="57">AQ250-AP250</f>
        <v>526.47388530302612</v>
      </c>
    </row>
    <row r="251" spans="1:44">
      <c r="A251" s="61">
        <v>41548</v>
      </c>
      <c r="B251" s="10">
        <v>2013</v>
      </c>
      <c r="C251" s="10">
        <v>10</v>
      </c>
      <c r="D251" s="23">
        <v>102.394938665693</v>
      </c>
      <c r="E251" s="23">
        <v>100.90209713382001</v>
      </c>
      <c r="F251" s="23">
        <v>54</v>
      </c>
      <c r="G251" s="23">
        <v>51.502923331143997</v>
      </c>
      <c r="H251" s="23">
        <v>4.9000000000000004</v>
      </c>
      <c r="I251" s="23">
        <v>20400.657981870401</v>
      </c>
      <c r="J251" s="23">
        <v>79789.104069637193</v>
      </c>
      <c r="K251" s="23">
        <f t="shared" si="38"/>
        <v>20218.269551736186</v>
      </c>
      <c r="L251" s="23">
        <f t="shared" si="39"/>
        <v>79075.763870217677</v>
      </c>
      <c r="M251" s="23">
        <v>500.80636363636398</v>
      </c>
      <c r="N251" s="23">
        <v>92.444292759371791</v>
      </c>
      <c r="O251" s="23">
        <v>6987.3026357213503</v>
      </c>
      <c r="P251" s="23">
        <v>4161.0199536180799</v>
      </c>
      <c r="Q251" s="23">
        <v>6694.7390699971102</v>
      </c>
      <c r="R251" s="23">
        <v>2169.0370848463399</v>
      </c>
      <c r="S251" s="23">
        <f t="shared" ref="S251:S297" si="58">T251+U251</f>
        <v>3652.6513968989102</v>
      </c>
      <c r="T251" s="23">
        <v>2499.3937715274801</v>
      </c>
      <c r="U251" s="23">
        <v>1153.2576253714301</v>
      </c>
      <c r="V251" s="23">
        <v>1287.9096513694601</v>
      </c>
      <c r="W251" s="23">
        <f t="shared" si="50"/>
        <v>5541.4814446256805</v>
      </c>
      <c r="X251" s="23">
        <v>97.554876193057567</v>
      </c>
      <c r="Y251" s="23">
        <v>104.13739331238924</v>
      </c>
      <c r="Z251" s="23">
        <f t="shared" si="40"/>
        <v>93.679007213493847</v>
      </c>
      <c r="AA251" s="23">
        <f t="shared" si="51"/>
        <v>7162.4329899140375</v>
      </c>
      <c r="AB251" s="23">
        <f t="shared" si="52"/>
        <v>4265.3121155969411</v>
      </c>
      <c r="AC251" s="23">
        <f t="shared" si="53"/>
        <v>6428.7561432562161</v>
      </c>
      <c r="AD251" s="23">
        <f t="shared" si="54"/>
        <v>2082.8609357828905</v>
      </c>
      <c r="AE251" s="23">
        <f t="shared" si="55"/>
        <v>3507.5310421317736</v>
      </c>
      <c r="AF251" s="23">
        <f t="shared" si="56"/>
        <v>1236.7408194153804</v>
      </c>
      <c r="AG251" s="23">
        <v>5775.7591430000002</v>
      </c>
      <c r="AH251" s="23">
        <v>104.054621061379</v>
      </c>
      <c r="AI251" s="23">
        <v>100.91101000296818</v>
      </c>
      <c r="AJ251" s="23">
        <v>98.973067578785603</v>
      </c>
      <c r="AK251" s="23">
        <v>504.2</v>
      </c>
      <c r="AL251" s="23">
        <v>31380</v>
      </c>
      <c r="AM251" s="23">
        <v>111225.4564</v>
      </c>
      <c r="AN251" s="62">
        <v>3854.4</v>
      </c>
      <c r="AO251" s="23">
        <f t="shared" si="41"/>
        <v>38.199404268953451</v>
      </c>
      <c r="AP251" s="62">
        <v>405.27964698456202</v>
      </c>
      <c r="AQ251" s="62">
        <v>-1648.47646327968</v>
      </c>
      <c r="AR251" s="23">
        <f t="shared" si="57"/>
        <v>-2053.7561102642421</v>
      </c>
    </row>
    <row r="252" spans="1:44">
      <c r="A252" s="61">
        <v>41579</v>
      </c>
      <c r="B252" s="10">
        <v>2013</v>
      </c>
      <c r="C252" s="10">
        <v>11</v>
      </c>
      <c r="D252" s="23">
        <v>104.881611550657</v>
      </c>
      <c r="E252" s="23">
        <v>101.149177305903</v>
      </c>
      <c r="F252" s="23">
        <v>55.9</v>
      </c>
      <c r="G252" s="23">
        <v>49.289585495063299</v>
      </c>
      <c r="H252" s="23">
        <v>4.6500000000000004</v>
      </c>
      <c r="I252" s="23">
        <v>20803.212131668399</v>
      </c>
      <c r="J252" s="23">
        <v>80774.641922842595</v>
      </c>
      <c r="K252" s="23">
        <f t="shared" si="38"/>
        <v>20566.862416244625</v>
      </c>
      <c r="L252" s="23">
        <f t="shared" si="39"/>
        <v>79856.944044693329</v>
      </c>
      <c r="M252" s="23">
        <v>519.25</v>
      </c>
      <c r="N252" s="23">
        <v>95.039033980908258</v>
      </c>
      <c r="O252" s="23">
        <v>6068.1584960585396</v>
      </c>
      <c r="P252" s="23">
        <v>3573.0506353198298</v>
      </c>
      <c r="Q252" s="23">
        <v>6032.1093807732304</v>
      </c>
      <c r="R252" s="23">
        <v>1748.1011574301699</v>
      </c>
      <c r="S252" s="23">
        <f t="shared" si="58"/>
        <v>3417.3201497726996</v>
      </c>
      <c r="T252" s="23">
        <v>2399.3916539575198</v>
      </c>
      <c r="U252" s="23">
        <v>1017.92849581518</v>
      </c>
      <c r="V252" s="23">
        <v>1245.1588212905499</v>
      </c>
      <c r="W252" s="23">
        <f t="shared" si="50"/>
        <v>5014.1808849580502</v>
      </c>
      <c r="X252" s="23">
        <v>96.783040645732498</v>
      </c>
      <c r="Y252" s="23">
        <v>103.36716200589053</v>
      </c>
      <c r="Z252" s="23">
        <f t="shared" si="40"/>
        <v>93.630354909247828</v>
      </c>
      <c r="AA252" s="23">
        <f t="shared" si="51"/>
        <v>6269.8572555398487</v>
      </c>
      <c r="AB252" s="23">
        <f t="shared" si="52"/>
        <v>3691.8148174314238</v>
      </c>
      <c r="AC252" s="23">
        <f t="shared" si="53"/>
        <v>5835.6147771857004</v>
      </c>
      <c r="AD252" s="23">
        <f t="shared" si="54"/>
        <v>1691.1571562064864</v>
      </c>
      <c r="AE252" s="23">
        <f t="shared" si="55"/>
        <v>3306.0017160749353</v>
      </c>
      <c r="AF252" s="23">
        <f t="shared" si="56"/>
        <v>1204.5980533156098</v>
      </c>
      <c r="AG252" s="23">
        <v>5602.9374100000005</v>
      </c>
      <c r="AH252" s="23">
        <v>104.115839278914</v>
      </c>
      <c r="AI252" s="23">
        <v>99.035743141258664</v>
      </c>
      <c r="AJ252" s="23">
        <v>95.119269872279901</v>
      </c>
      <c r="AK252" s="23">
        <v>510.4</v>
      </c>
      <c r="AL252" s="23">
        <v>34358</v>
      </c>
      <c r="AM252" s="23">
        <v>112828.4292</v>
      </c>
      <c r="AN252" s="62">
        <v>3791.08</v>
      </c>
      <c r="AO252" s="23">
        <f t="shared" si="41"/>
        <v>37.480087342032739</v>
      </c>
      <c r="AP252" s="62">
        <v>1252.3661718131</v>
      </c>
      <c r="AQ252" s="62">
        <v>-603.28171225605502</v>
      </c>
      <c r="AR252" s="23">
        <f t="shared" si="57"/>
        <v>-1855.647884069155</v>
      </c>
    </row>
    <row r="253" spans="1:44">
      <c r="A253" s="61">
        <v>41609</v>
      </c>
      <c r="B253" s="10">
        <v>2013</v>
      </c>
      <c r="C253" s="10">
        <v>12</v>
      </c>
      <c r="D253" s="23">
        <v>110.539995381145</v>
      </c>
      <c r="E253" s="23">
        <v>101.505507080006</v>
      </c>
      <c r="F253" s="23">
        <v>56.6</v>
      </c>
      <c r="G253" s="23">
        <v>50.875608418124699</v>
      </c>
      <c r="H253" s="23">
        <v>4.5</v>
      </c>
      <c r="I253" s="23">
        <v>22111.893</v>
      </c>
      <c r="J253" s="23">
        <v>82732.571341669798</v>
      </c>
      <c r="K253" s="23">
        <f t="shared" si="38"/>
        <v>21783.934326412011</v>
      </c>
      <c r="L253" s="23">
        <f t="shared" si="39"/>
        <v>81505.500264592061</v>
      </c>
      <c r="M253" s="23">
        <v>529.45050000000003</v>
      </c>
      <c r="N253" s="23">
        <v>95.716034544074517</v>
      </c>
      <c r="O253" s="23">
        <v>6295.0004157181902</v>
      </c>
      <c r="P253" s="23">
        <v>3713.5475671681102</v>
      </c>
      <c r="Q253" s="23">
        <v>5934.3262444992897</v>
      </c>
      <c r="R253" s="23">
        <v>1751.5555109961299</v>
      </c>
      <c r="S253" s="23">
        <f t="shared" si="58"/>
        <v>3422.8063752406997</v>
      </c>
      <c r="T253" s="23">
        <v>2239.59375932286</v>
      </c>
      <c r="U253" s="23">
        <v>1183.2126159178399</v>
      </c>
      <c r="V253" s="23">
        <v>1125.58470804423</v>
      </c>
      <c r="W253" s="23">
        <f t="shared" si="50"/>
        <v>4751.11362858145</v>
      </c>
      <c r="X253" s="23">
        <v>98.597407949937008</v>
      </c>
      <c r="Y253" s="23">
        <v>104.36475429732755</v>
      </c>
      <c r="Z253" s="23">
        <f t="shared" si="40"/>
        <v>94.473856249438583</v>
      </c>
      <c r="AA253" s="23">
        <f t="shared" si="51"/>
        <v>6384.5496008520695</v>
      </c>
      <c r="AB253" s="23">
        <f t="shared" si="52"/>
        <v>3766.37443557712</v>
      </c>
      <c r="AC253" s="23">
        <f t="shared" si="53"/>
        <v>5686.1401959447239</v>
      </c>
      <c r="AD253" s="23">
        <f t="shared" si="54"/>
        <v>1678.3017626871199</v>
      </c>
      <c r="AE253" s="23">
        <f t="shared" si="55"/>
        <v>3279.6573884410959</v>
      </c>
      <c r="AF253" s="23">
        <f t="shared" si="56"/>
        <v>1078.5103798908215</v>
      </c>
      <c r="AG253" s="23">
        <v>5903.9997599999997</v>
      </c>
      <c r="AH253" s="23">
        <v>105.004191423905</v>
      </c>
      <c r="AI253" s="23">
        <v>130.44439814046356</v>
      </c>
      <c r="AJ253" s="23">
        <v>122.06512615933001</v>
      </c>
      <c r="AK253" s="23">
        <v>524.79999999999995</v>
      </c>
      <c r="AL253" s="23">
        <v>38025</v>
      </c>
      <c r="AM253" s="23">
        <v>112571.0227</v>
      </c>
      <c r="AN253" s="62">
        <v>3694.46</v>
      </c>
      <c r="AO253" s="23">
        <f t="shared" si="41"/>
        <v>36.396645918807636</v>
      </c>
      <c r="AP253" s="62">
        <v>-4223.9510380059801</v>
      </c>
      <c r="AQ253" s="62">
        <v>1260.1280682686399</v>
      </c>
      <c r="AR253" s="23">
        <f t="shared" si="57"/>
        <v>5484.0791062746202</v>
      </c>
    </row>
    <row r="254" spans="1:44">
      <c r="A254" s="63">
        <v>41640</v>
      </c>
      <c r="B254" s="64">
        <v>2014</v>
      </c>
      <c r="C254" s="64">
        <v>1</v>
      </c>
      <c r="D254" s="65">
        <v>99.096393000248696</v>
      </c>
      <c r="E254" s="65">
        <v>101.687266375891</v>
      </c>
      <c r="F254" s="65">
        <v>54.6</v>
      </c>
      <c r="G254" s="65">
        <v>50.443900996590003</v>
      </c>
      <c r="H254" s="65">
        <v>4.5</v>
      </c>
      <c r="I254" s="65">
        <v>22353.752700000001</v>
      </c>
      <c r="J254" s="65">
        <v>83502.879174487607</v>
      </c>
      <c r="K254" s="65">
        <f t="shared" si="38"/>
        <v>21982.843571945843</v>
      </c>
      <c r="L254" s="65">
        <f t="shared" si="39"/>
        <v>82117.340892827138</v>
      </c>
      <c r="M254" s="65">
        <v>537.02954545454497</v>
      </c>
      <c r="N254" s="65">
        <v>97.562685609515256</v>
      </c>
      <c r="O254" s="65">
        <v>5498.0096656249998</v>
      </c>
      <c r="P254" s="65">
        <v>2507.5509306403201</v>
      </c>
      <c r="Q254" s="65">
        <v>6082.0383277658402</v>
      </c>
      <c r="R254" s="65">
        <v>1764.5323029061999</v>
      </c>
      <c r="S254" s="65">
        <f t="shared" si="58"/>
        <v>3607.7862291195097</v>
      </c>
      <c r="T254" s="65">
        <v>2330.6552657769098</v>
      </c>
      <c r="U254" s="65">
        <v>1277.1309633425999</v>
      </c>
      <c r="V254" s="65">
        <v>1091.51024809251</v>
      </c>
      <c r="W254" s="65">
        <f t="shared" si="50"/>
        <v>4804.9073644232403</v>
      </c>
      <c r="X254" s="65">
        <v>99.611598397832424</v>
      </c>
      <c r="Y254" s="65">
        <v>104.01835918052898</v>
      </c>
      <c r="Z254" s="65">
        <f t="shared" si="40"/>
        <v>95.76347789235129</v>
      </c>
      <c r="AA254" s="65">
        <f t="shared" si="51"/>
        <v>5519.4472873197446</v>
      </c>
      <c r="AB254" s="65">
        <f t="shared" si="52"/>
        <v>2517.328273988308</v>
      </c>
      <c r="AC254" s="65">
        <f t="shared" si="53"/>
        <v>5847.0815879821403</v>
      </c>
      <c r="AD254" s="65">
        <f t="shared" si="54"/>
        <v>1696.3662153560481</v>
      </c>
      <c r="AE254" s="65">
        <f t="shared" si="55"/>
        <v>3468.4129393523881</v>
      </c>
      <c r="AF254" s="65">
        <f t="shared" si="56"/>
        <v>1049.3438434249288</v>
      </c>
      <c r="AG254" s="65">
        <v>5860.9992339999999</v>
      </c>
      <c r="AH254" s="65">
        <v>97.071976649770605</v>
      </c>
      <c r="AI254" s="65">
        <v>93.742927461693299</v>
      </c>
      <c r="AJ254" s="65">
        <v>93.184466995636001</v>
      </c>
      <c r="AK254" s="65">
        <v>461.6</v>
      </c>
      <c r="AL254" s="65">
        <v>34224</v>
      </c>
      <c r="AM254" s="65">
        <v>113818.5563</v>
      </c>
      <c r="AN254" s="65">
        <v>3615.82</v>
      </c>
      <c r="AO254" s="65">
        <f t="shared" si="41"/>
        <v>35.558237809579602</v>
      </c>
      <c r="AP254" s="65">
        <v>-1337.5159199831101</v>
      </c>
      <c r="AQ254" s="65">
        <v>-856.48472860162701</v>
      </c>
      <c r="AR254" s="65">
        <f t="shared" si="57"/>
        <v>481.03119138148304</v>
      </c>
    </row>
    <row r="255" spans="1:44">
      <c r="A255" s="61">
        <v>41671</v>
      </c>
      <c r="B255" s="10">
        <v>2014</v>
      </c>
      <c r="C255" s="10">
        <v>2</v>
      </c>
      <c r="D255" s="23">
        <v>92.926022122282404</v>
      </c>
      <c r="E255" s="23">
        <v>102.18187175006599</v>
      </c>
      <c r="F255" s="23">
        <v>54.3</v>
      </c>
      <c r="G255" s="23">
        <v>51.047205147080497</v>
      </c>
      <c r="H255" s="23">
        <v>4.4000000000000004</v>
      </c>
      <c r="I255" s="23">
        <v>22108.398000000001</v>
      </c>
      <c r="J255" s="23">
        <v>83813.731640406695</v>
      </c>
      <c r="K255" s="23">
        <f t="shared" si="38"/>
        <v>21636.321219556954</v>
      </c>
      <c r="L255" s="23">
        <f t="shared" si="39"/>
        <v>82024.071594042383</v>
      </c>
      <c r="M255" s="23">
        <v>554.4085</v>
      </c>
      <c r="N255" s="23">
        <v>100.3076299822409</v>
      </c>
      <c r="O255" s="23">
        <v>6200.1497342994899</v>
      </c>
      <c r="P255" s="23">
        <v>3823.0555999111798</v>
      </c>
      <c r="Q255" s="23">
        <v>5398.4500475770601</v>
      </c>
      <c r="R255" s="23">
        <v>1708.0108452841</v>
      </c>
      <c r="S255" s="23">
        <f t="shared" si="58"/>
        <v>3036.8944816878602</v>
      </c>
      <c r="T255" s="23">
        <v>1939.7594407490801</v>
      </c>
      <c r="U255" s="23">
        <v>1097.1350409387801</v>
      </c>
      <c r="V255" s="23">
        <v>990.02412299230002</v>
      </c>
      <c r="W255" s="23">
        <f t="shared" si="50"/>
        <v>4301.3150066382805</v>
      </c>
      <c r="X255" s="23">
        <v>98.55610863724317</v>
      </c>
      <c r="Y255" s="23">
        <v>105.90146995275671</v>
      </c>
      <c r="Z255" s="23">
        <f t="shared" si="40"/>
        <v>93.063966610859751</v>
      </c>
      <c r="AA255" s="23">
        <f t="shared" si="51"/>
        <v>6290.9847192937241</v>
      </c>
      <c r="AB255" s="23">
        <f t="shared" si="52"/>
        <v>3879.0650856384291</v>
      </c>
      <c r="AC255" s="23">
        <f t="shared" si="53"/>
        <v>5097.6157837897263</v>
      </c>
      <c r="AD255" s="23">
        <f t="shared" si="54"/>
        <v>1612.8301581140036</v>
      </c>
      <c r="AE255" s="23">
        <f t="shared" si="55"/>
        <v>2867.6603667943768</v>
      </c>
      <c r="AF255" s="23">
        <f t="shared" si="56"/>
        <v>934.85399535431918</v>
      </c>
      <c r="AG255" s="23">
        <v>5339.8389200000001</v>
      </c>
      <c r="AH255" s="23">
        <v>93.207269442200896</v>
      </c>
      <c r="AI255" s="23">
        <v>91.214003951073494</v>
      </c>
      <c r="AJ255" s="23">
        <v>92.188984066396102</v>
      </c>
      <c r="AK255" s="23">
        <v>450.8</v>
      </c>
      <c r="AL255" s="23">
        <v>25716</v>
      </c>
      <c r="AM255" s="23">
        <v>113805.4921</v>
      </c>
      <c r="AN255" s="62">
        <v>3582.69</v>
      </c>
      <c r="AO255" s="23">
        <f t="shared" si="41"/>
        <v>35.061894430385458</v>
      </c>
      <c r="AP255" s="62">
        <v>-1630.91174910122</v>
      </c>
      <c r="AQ255" s="62">
        <v>-226.703076929292</v>
      </c>
      <c r="AR255" s="23">
        <f t="shared" si="57"/>
        <v>1404.2086721719281</v>
      </c>
    </row>
    <row r="256" spans="1:44">
      <c r="A256" s="61">
        <v>41699</v>
      </c>
      <c r="B256" s="10">
        <v>2014</v>
      </c>
      <c r="C256" s="10">
        <v>3</v>
      </c>
      <c r="D256" s="23">
        <v>105.09008034077</v>
      </c>
      <c r="E256" s="23">
        <v>103.037928574247</v>
      </c>
      <c r="F256" s="23">
        <v>53.4</v>
      </c>
      <c r="G256" s="23">
        <v>51.88</v>
      </c>
      <c r="H256" s="23">
        <v>4.1100000000000003</v>
      </c>
      <c r="I256" s="23">
        <v>22173.650952380998</v>
      </c>
      <c r="J256" s="23">
        <v>83615.513710635001</v>
      </c>
      <c r="K256" s="23">
        <f t="shared" si="38"/>
        <v>21519.892004043078</v>
      </c>
      <c r="L256" s="23">
        <f t="shared" si="39"/>
        <v>81150.227753640633</v>
      </c>
      <c r="M256" s="23">
        <v>563.84333333333302</v>
      </c>
      <c r="N256" s="23">
        <v>100.81346899372991</v>
      </c>
      <c r="O256" s="23">
        <v>7296.3140063295796</v>
      </c>
      <c r="P256" s="23">
        <v>3866.09454064998</v>
      </c>
      <c r="Q256" s="23">
        <v>5651.2978930650297</v>
      </c>
      <c r="R256" s="23">
        <v>1602.8921724791901</v>
      </c>
      <c r="S256" s="23">
        <f t="shared" si="58"/>
        <v>3188.4312639524601</v>
      </c>
      <c r="T256" s="23">
        <v>1924.3759213660601</v>
      </c>
      <c r="U256" s="23">
        <v>1264.0553425864</v>
      </c>
      <c r="V256" s="23">
        <v>1206.17587668856</v>
      </c>
      <c r="W256" s="23">
        <f t="shared" si="50"/>
        <v>4387.2425504786297</v>
      </c>
      <c r="X256" s="23">
        <v>94.60897284132659</v>
      </c>
      <c r="Y256" s="23">
        <v>105.16036784473441</v>
      </c>
      <c r="Z256" s="23">
        <f t="shared" si="40"/>
        <v>89.966376858830913</v>
      </c>
      <c r="AA256" s="23">
        <f t="shared" si="51"/>
        <v>7712.0740107458842</v>
      </c>
      <c r="AB256" s="23">
        <f t="shared" si="52"/>
        <v>4086.3931026225168</v>
      </c>
      <c r="AC256" s="23">
        <f t="shared" si="53"/>
        <v>5373.9807200075338</v>
      </c>
      <c r="AD256" s="23">
        <f t="shared" si="54"/>
        <v>1524.235988643368</v>
      </c>
      <c r="AE256" s="23">
        <f t="shared" si="55"/>
        <v>3031.9704364861741</v>
      </c>
      <c r="AF256" s="23">
        <f t="shared" si="56"/>
        <v>1146.9871220586033</v>
      </c>
      <c r="AG256" s="23">
        <v>5937.4156430000003</v>
      </c>
      <c r="AH256" s="23">
        <v>106.38637808551699</v>
      </c>
      <c r="AI256" s="23">
        <v>101.415375261196</v>
      </c>
      <c r="AJ256" s="23">
        <v>103.905028294605</v>
      </c>
      <c r="AK256" s="23">
        <v>482.1</v>
      </c>
      <c r="AL256" s="23">
        <v>27801</v>
      </c>
      <c r="AM256" s="23">
        <v>112658.075</v>
      </c>
      <c r="AN256" s="62">
        <v>3678.98</v>
      </c>
      <c r="AO256" s="23">
        <f t="shared" si="41"/>
        <v>35.705104430054639</v>
      </c>
      <c r="AP256" s="62">
        <v>2964.6842103484901</v>
      </c>
      <c r="AQ256" s="62">
        <v>948.72297773927198</v>
      </c>
      <c r="AR256" s="23">
        <f t="shared" si="57"/>
        <v>-2015.9612326092181</v>
      </c>
    </row>
    <row r="257" spans="1:44">
      <c r="A257" s="61">
        <v>41730</v>
      </c>
      <c r="B257" s="10">
        <v>2014</v>
      </c>
      <c r="C257" s="10">
        <v>4</v>
      </c>
      <c r="D257" s="23">
        <v>101.148140394053</v>
      </c>
      <c r="E257" s="23">
        <v>103.677408908237</v>
      </c>
      <c r="F257" s="23">
        <v>52.6</v>
      </c>
      <c r="G257" s="23">
        <v>48.902617869845798</v>
      </c>
      <c r="H257" s="23">
        <v>4</v>
      </c>
      <c r="I257" s="23">
        <v>22599.43475</v>
      </c>
      <c r="J257" s="23">
        <v>83314.303925268294</v>
      </c>
      <c r="K257" s="23">
        <f t="shared" si="38"/>
        <v>21797.839074086383</v>
      </c>
      <c r="L257" s="23">
        <f t="shared" si="39"/>
        <v>80359.168697018918</v>
      </c>
      <c r="M257" s="23">
        <v>554.64095238095194</v>
      </c>
      <c r="N257" s="23">
        <v>99.729258323332985</v>
      </c>
      <c r="O257" s="23">
        <v>6670.1416896422597</v>
      </c>
      <c r="P257" s="23">
        <v>3409.0401159400499</v>
      </c>
      <c r="Q257" s="23">
        <v>5831.72504583505</v>
      </c>
      <c r="R257" s="23">
        <v>1580.81841022503</v>
      </c>
      <c r="S257" s="23">
        <f t="shared" si="58"/>
        <v>3538.21721888313</v>
      </c>
      <c r="T257" s="23">
        <v>2049.7063221551002</v>
      </c>
      <c r="U257" s="23">
        <v>1488.51089672803</v>
      </c>
      <c r="V257" s="23">
        <v>1076.58824668888</v>
      </c>
      <c r="W257" s="23">
        <f t="shared" si="50"/>
        <v>4343.2141491070197</v>
      </c>
      <c r="X257" s="23">
        <v>94.512948156245002</v>
      </c>
      <c r="Y257" s="23">
        <v>104.00584983487096</v>
      </c>
      <c r="Z257" s="23">
        <f t="shared" si="40"/>
        <v>90.872723319219318</v>
      </c>
      <c r="AA257" s="23">
        <f t="shared" si="51"/>
        <v>7057.3840090306458</v>
      </c>
      <c r="AB257" s="23">
        <f t="shared" si="52"/>
        <v>3606.9556419977102</v>
      </c>
      <c r="AC257" s="23">
        <f t="shared" si="53"/>
        <v>5607.1125375101701</v>
      </c>
      <c r="AD257" s="23">
        <f t="shared" si="54"/>
        <v>1519.9322083660481</v>
      </c>
      <c r="AE257" s="23">
        <f t="shared" si="55"/>
        <v>3401.9405874772638</v>
      </c>
      <c r="AF257" s="23">
        <f t="shared" si="56"/>
        <v>1035.1227824186508</v>
      </c>
      <c r="AG257" s="23">
        <v>5592.8929930000004</v>
      </c>
      <c r="AH257" s="23">
        <v>100.722346494021</v>
      </c>
      <c r="AI257" s="23">
        <v>95.505599170360398</v>
      </c>
      <c r="AJ257" s="23">
        <v>96.386248788281193</v>
      </c>
      <c r="AK257" s="23">
        <v>471.2</v>
      </c>
      <c r="AL257" s="23">
        <v>26698</v>
      </c>
      <c r="AM257" s="23">
        <v>112952.66250000001</v>
      </c>
      <c r="AN257" s="62">
        <v>3849.06</v>
      </c>
      <c r="AO257" s="23">
        <f t="shared" si="41"/>
        <v>37.125349104805785</v>
      </c>
      <c r="AP257" s="62">
        <v>1469.98365542632</v>
      </c>
      <c r="AQ257" s="62">
        <v>-796.05416632407002</v>
      </c>
      <c r="AR257" s="23">
        <f t="shared" si="57"/>
        <v>-2266.0378217503899</v>
      </c>
    </row>
    <row r="258" spans="1:44">
      <c r="A258" s="61">
        <v>41760</v>
      </c>
      <c r="B258" s="10">
        <v>2014</v>
      </c>
      <c r="C258" s="10">
        <v>5</v>
      </c>
      <c r="D258" s="23">
        <v>102.45595139955201</v>
      </c>
      <c r="E258" s="23">
        <v>104.02755503610101</v>
      </c>
      <c r="F258" s="23">
        <v>50.3</v>
      </c>
      <c r="G258" s="23">
        <v>47.359182673925297</v>
      </c>
      <c r="H258" s="23">
        <v>4</v>
      </c>
      <c r="I258" s="23">
        <v>22915.375654761901</v>
      </c>
      <c r="J258" s="23">
        <v>83223.558520951003</v>
      </c>
      <c r="K258" s="23">
        <f t="shared" ref="K258:K273" si="59">I258/$E258*100</f>
        <v>22028.178636717461</v>
      </c>
      <c r="L258" s="23">
        <f t="shared" ref="L258:L273" si="60">J258/$E258*100</f>
        <v>80001.455856642671</v>
      </c>
      <c r="M258" s="23">
        <v>555.40200000000004</v>
      </c>
      <c r="N258" s="23">
        <v>99.206789751568607</v>
      </c>
      <c r="O258" s="23">
        <v>6907.7251457065704</v>
      </c>
      <c r="P258" s="23">
        <v>3659.3875594023102</v>
      </c>
      <c r="Q258" s="23">
        <v>5441.3869905214597</v>
      </c>
      <c r="R258" s="23">
        <v>1623.2654603864601</v>
      </c>
      <c r="S258" s="23">
        <f t="shared" si="58"/>
        <v>3121.8100756008298</v>
      </c>
      <c r="T258" s="23">
        <v>2041.3801561448399</v>
      </c>
      <c r="U258" s="23">
        <v>1080.4299194559901</v>
      </c>
      <c r="V258" s="23">
        <v>1043.19895189457</v>
      </c>
      <c r="W258" s="23">
        <f t="shared" si="50"/>
        <v>4360.9570710654698</v>
      </c>
      <c r="X258" s="23">
        <v>95.766040337678447</v>
      </c>
      <c r="Y258" s="23">
        <v>104.74053009790384</v>
      </c>
      <c r="Z258" s="23">
        <f t="shared" ref="Z258:Z297" si="61">100*X258/Y258</f>
        <v>91.431693393343821</v>
      </c>
      <c r="AA258" s="23">
        <f t="shared" si="51"/>
        <v>7213.1259905383986</v>
      </c>
      <c r="AB258" s="23">
        <f t="shared" si="52"/>
        <v>3821.1745484088383</v>
      </c>
      <c r="AC258" s="23">
        <f t="shared" si="53"/>
        <v>5195.1111813499947</v>
      </c>
      <c r="AD258" s="23">
        <f t="shared" si="54"/>
        <v>1549.7968731580308</v>
      </c>
      <c r="AE258" s="23">
        <f t="shared" si="55"/>
        <v>2980.5177352862247</v>
      </c>
      <c r="AF258" s="23">
        <f t="shared" si="56"/>
        <v>995.98402921912202</v>
      </c>
      <c r="AG258" s="23">
        <v>5863.0072710000004</v>
      </c>
      <c r="AH258" s="23">
        <v>101.622015334452</v>
      </c>
      <c r="AI258" s="23">
        <v>100.236887597802</v>
      </c>
      <c r="AJ258" s="23">
        <v>99.664837786891297</v>
      </c>
      <c r="AK258" s="23">
        <v>493.8</v>
      </c>
      <c r="AL258" s="23">
        <v>25289</v>
      </c>
      <c r="AM258" s="23">
        <v>113247.0218</v>
      </c>
      <c r="AN258" s="62">
        <v>3928.63</v>
      </c>
      <c r="AO258" s="23">
        <f t="shared" ref="AO258:AO287" si="62">AN258/E258</f>
        <v>37.765282464214749</v>
      </c>
      <c r="AP258" s="62">
        <v>-572.06960802489004</v>
      </c>
      <c r="AQ258" s="62">
        <v>660.50623116000702</v>
      </c>
      <c r="AR258" s="23">
        <f t="shared" si="57"/>
        <v>1232.5758391848972</v>
      </c>
    </row>
    <row r="259" spans="1:44">
      <c r="A259" s="61">
        <v>41791</v>
      </c>
      <c r="B259" s="10">
        <v>2014</v>
      </c>
      <c r="C259" s="10">
        <v>6</v>
      </c>
      <c r="D259" s="23">
        <v>100.255772978671</v>
      </c>
      <c r="E259" s="23">
        <v>104.081150344958</v>
      </c>
      <c r="F259" s="23">
        <v>49.2</v>
      </c>
      <c r="G259" s="23">
        <v>43.7413227804537</v>
      </c>
      <c r="H259" s="23">
        <v>4</v>
      </c>
      <c r="I259" s="23">
        <v>23133.149949999999</v>
      </c>
      <c r="J259" s="23">
        <v>83544.332063339505</v>
      </c>
      <c r="K259" s="23">
        <f t="shared" si="59"/>
        <v>22226.070593310498</v>
      </c>
      <c r="L259" s="23">
        <f t="shared" si="60"/>
        <v>80268.455706385867</v>
      </c>
      <c r="M259" s="23">
        <v>553.06333333333305</v>
      </c>
      <c r="N259" s="23">
        <v>98.855987256613247</v>
      </c>
      <c r="O259" s="23">
        <v>6127.5110126406798</v>
      </c>
      <c r="P259" s="23">
        <v>3325.5975006395402</v>
      </c>
      <c r="Q259" s="23">
        <v>5683.1989870100897</v>
      </c>
      <c r="R259" s="23">
        <v>1578.7997828484299</v>
      </c>
      <c r="S259" s="23">
        <f t="shared" si="58"/>
        <v>3202.7712503461898</v>
      </c>
      <c r="T259" s="23">
        <v>1980.739200704</v>
      </c>
      <c r="U259" s="23">
        <v>1222.03204964219</v>
      </c>
      <c r="V259" s="23">
        <v>1208.77341486928</v>
      </c>
      <c r="W259" s="23">
        <f t="shared" si="50"/>
        <v>4461.1669373678997</v>
      </c>
      <c r="X259" s="23">
        <v>94.086337743450088</v>
      </c>
      <c r="Y259" s="23">
        <v>104.60959521681906</v>
      </c>
      <c r="Z259" s="23">
        <f t="shared" si="61"/>
        <v>89.940447191715123</v>
      </c>
      <c r="AA259" s="23">
        <f t="shared" si="51"/>
        <v>6512.646957679307</v>
      </c>
      <c r="AB259" s="23">
        <f t="shared" si="52"/>
        <v>3534.6231773922509</v>
      </c>
      <c r="AC259" s="23">
        <f t="shared" si="53"/>
        <v>5432.7702685693484</v>
      </c>
      <c r="AD259" s="23">
        <f t="shared" si="54"/>
        <v>1509.2303718183125</v>
      </c>
      <c r="AE259" s="23">
        <f t="shared" si="55"/>
        <v>3061.6419494865331</v>
      </c>
      <c r="AF259" s="23">
        <f t="shared" si="56"/>
        <v>1155.5091216670096</v>
      </c>
      <c r="AG259" s="23">
        <v>5877.1608299999998</v>
      </c>
      <c r="AH259" s="23">
        <v>99.919821711577697</v>
      </c>
      <c r="AI259" s="23">
        <v>95.076138186512196</v>
      </c>
      <c r="AJ259" s="23">
        <v>96.832661594328002</v>
      </c>
      <c r="AK259" s="23">
        <v>493</v>
      </c>
      <c r="AL259" s="23">
        <v>25797</v>
      </c>
      <c r="AM259" s="23">
        <v>113638.78350000001</v>
      </c>
      <c r="AN259" s="62">
        <v>3891.26</v>
      </c>
      <c r="AO259" s="23">
        <f t="shared" si="62"/>
        <v>37.386788934433639</v>
      </c>
      <c r="AP259" s="62">
        <v>-1568.79379031384</v>
      </c>
      <c r="AQ259" s="62">
        <v>25.4844096841022</v>
      </c>
      <c r="AR259" s="23">
        <f t="shared" si="57"/>
        <v>1594.2781999979422</v>
      </c>
    </row>
    <row r="260" spans="1:44">
      <c r="A260" s="61">
        <v>41821</v>
      </c>
      <c r="B260" s="10">
        <v>2014</v>
      </c>
      <c r="C260" s="10">
        <v>7</v>
      </c>
      <c r="D260" s="23">
        <v>100.02567584164299</v>
      </c>
      <c r="E260" s="23">
        <v>104.323591069358</v>
      </c>
      <c r="F260" s="23">
        <v>47.5</v>
      </c>
      <c r="G260" s="23">
        <v>42.18</v>
      </c>
      <c r="H260" s="23">
        <v>3.88</v>
      </c>
      <c r="I260" s="23">
        <v>22930.283570454601</v>
      </c>
      <c r="J260" s="23">
        <v>84847.927442488697</v>
      </c>
      <c r="K260" s="23">
        <f t="shared" si="59"/>
        <v>21979.959983557066</v>
      </c>
      <c r="L260" s="23">
        <f t="shared" si="60"/>
        <v>81331.486553294366</v>
      </c>
      <c r="M260" s="23">
        <v>558.20818181818197</v>
      </c>
      <c r="N260" s="23">
        <v>99.829946254226215</v>
      </c>
      <c r="O260" s="23">
        <v>6260.62211610957</v>
      </c>
      <c r="P260" s="23">
        <v>3404.7857716705898</v>
      </c>
      <c r="Q260" s="23">
        <v>6082.6214009838905</v>
      </c>
      <c r="R260" s="23">
        <v>1652.10645162587</v>
      </c>
      <c r="S260" s="23">
        <f t="shared" si="58"/>
        <v>3702.8505779042498</v>
      </c>
      <c r="T260" s="23">
        <v>2317.46125285685</v>
      </c>
      <c r="U260" s="23">
        <v>1385.3893250474</v>
      </c>
      <c r="V260" s="23">
        <v>1094.25667157618</v>
      </c>
      <c r="W260" s="23">
        <f t="shared" si="50"/>
        <v>4697.2320759364902</v>
      </c>
      <c r="X260" s="23">
        <v>96.478715693780075</v>
      </c>
      <c r="Y260" s="23">
        <v>103.5337571745597</v>
      </c>
      <c r="Z260" s="23">
        <f t="shared" si="61"/>
        <v>93.185757309198479</v>
      </c>
      <c r="AA260" s="23">
        <f t="shared" si="51"/>
        <v>6489.1225708067641</v>
      </c>
      <c r="AB260" s="23">
        <f t="shared" si="52"/>
        <v>3529.0537888970825</v>
      </c>
      <c r="AC260" s="23">
        <f t="shared" si="53"/>
        <v>5875.0127175704501</v>
      </c>
      <c r="AD260" s="23">
        <f t="shared" si="54"/>
        <v>1595.7176641821179</v>
      </c>
      <c r="AE260" s="23">
        <f t="shared" si="55"/>
        <v>3576.4669214710138</v>
      </c>
      <c r="AF260" s="23">
        <f t="shared" si="56"/>
        <v>1056.9081055671961</v>
      </c>
      <c r="AG260" s="23">
        <v>5990.3514219999997</v>
      </c>
      <c r="AH260" s="23">
        <v>98.453794783529702</v>
      </c>
      <c r="AI260" s="23">
        <v>96.674760071474907</v>
      </c>
      <c r="AJ260" s="23">
        <v>94.110329907045198</v>
      </c>
      <c r="AK260" s="23">
        <v>465.4</v>
      </c>
      <c r="AL260" s="23">
        <v>27561</v>
      </c>
      <c r="AM260" s="23">
        <v>114279.99129999999</v>
      </c>
      <c r="AN260" s="62">
        <v>3924.24</v>
      </c>
      <c r="AO260" s="23">
        <f t="shared" si="62"/>
        <v>37.61603640916681</v>
      </c>
      <c r="AP260" s="62">
        <v>-2032.1575053321701</v>
      </c>
      <c r="AQ260" s="62">
        <v>-406.696242370878</v>
      </c>
      <c r="AR260" s="23">
        <f t="shared" si="57"/>
        <v>1625.4612629612921</v>
      </c>
    </row>
    <row r="261" spans="1:44">
      <c r="A261" s="61">
        <v>41852</v>
      </c>
      <c r="B261" s="10">
        <v>2014</v>
      </c>
      <c r="C261" s="10">
        <v>8</v>
      </c>
      <c r="D261" s="23">
        <v>99.913885793999995</v>
      </c>
      <c r="E261" s="23">
        <v>104.661620836968</v>
      </c>
      <c r="F261" s="23">
        <v>43.1</v>
      </c>
      <c r="G261" s="23">
        <v>41.250069259728399</v>
      </c>
      <c r="H261" s="23">
        <v>3.63</v>
      </c>
      <c r="I261" s="23">
        <v>22619.5097675</v>
      </c>
      <c r="J261" s="23">
        <v>85230.931072217398</v>
      </c>
      <c r="K261" s="23">
        <f t="shared" si="59"/>
        <v>21612.038478493028</v>
      </c>
      <c r="L261" s="23">
        <f t="shared" si="60"/>
        <v>81434.751717615858</v>
      </c>
      <c r="M261" s="23">
        <v>579.05200000000002</v>
      </c>
      <c r="N261" s="23">
        <v>102.85715701201337</v>
      </c>
      <c r="O261" s="23">
        <v>5868.3480210039097</v>
      </c>
      <c r="P261" s="23">
        <v>3132.1121369233902</v>
      </c>
      <c r="Q261" s="23">
        <v>5642.8986763023504</v>
      </c>
      <c r="R261" s="23">
        <v>1650.83002657049</v>
      </c>
      <c r="S261" s="23">
        <f t="shared" si="58"/>
        <v>3250.2555136194696</v>
      </c>
      <c r="T261" s="23">
        <v>2081.1721685259899</v>
      </c>
      <c r="U261" s="23">
        <v>1169.0833450934799</v>
      </c>
      <c r="V261" s="23">
        <v>1083.8588065884701</v>
      </c>
      <c r="W261" s="23">
        <f t="shared" si="50"/>
        <v>4473.8153312088707</v>
      </c>
      <c r="X261" s="23">
        <v>95.236247243379495</v>
      </c>
      <c r="Y261" s="23">
        <v>102.7954591350686</v>
      </c>
      <c r="Z261" s="23">
        <f t="shared" si="61"/>
        <v>92.646356215252041</v>
      </c>
      <c r="AA261" s="23">
        <f t="shared" si="51"/>
        <v>6161.8849869285013</v>
      </c>
      <c r="AB261" s="23">
        <f t="shared" si="52"/>
        <v>3288.7815591044555</v>
      </c>
      <c r="AC261" s="23">
        <f t="shared" si="53"/>
        <v>5489.4435257960531</v>
      </c>
      <c r="AD261" s="23">
        <f t="shared" si="54"/>
        <v>1605.9367217781223</v>
      </c>
      <c r="AE261" s="23">
        <f t="shared" si="55"/>
        <v>3161.8668187947683</v>
      </c>
      <c r="AF261" s="23">
        <f t="shared" si="56"/>
        <v>1054.3839345708145</v>
      </c>
      <c r="AG261" s="23">
        <v>5933.9846778000001</v>
      </c>
      <c r="AH261" s="23">
        <v>98.340142892052398</v>
      </c>
      <c r="AI261" s="23">
        <v>99.431600956467506</v>
      </c>
      <c r="AJ261" s="23">
        <v>103.71528228782201</v>
      </c>
      <c r="AK261" s="23">
        <v>483</v>
      </c>
      <c r="AL261" s="23">
        <v>30846</v>
      </c>
      <c r="AM261" s="23">
        <v>115148.5585</v>
      </c>
      <c r="AN261" s="62">
        <v>3944.67</v>
      </c>
      <c r="AO261" s="23">
        <f t="shared" si="62"/>
        <v>37.689746904881538</v>
      </c>
      <c r="AP261" s="62">
        <v>-982.09678829998904</v>
      </c>
      <c r="AQ261" s="62">
        <v>35.408939660488898</v>
      </c>
      <c r="AR261" s="23">
        <f t="shared" si="57"/>
        <v>1017.505727960478</v>
      </c>
    </row>
    <row r="262" spans="1:44">
      <c r="A262" s="61">
        <v>41883</v>
      </c>
      <c r="B262" s="10">
        <v>2014</v>
      </c>
      <c r="C262" s="10">
        <v>9</v>
      </c>
      <c r="D262" s="23">
        <v>98.855492991985898</v>
      </c>
      <c r="E262" s="23">
        <v>105.537697290449</v>
      </c>
      <c r="F262" s="23">
        <v>42.5</v>
      </c>
      <c r="G262" s="23">
        <v>43.163229988492503</v>
      </c>
      <c r="H262" s="23">
        <v>3.36</v>
      </c>
      <c r="I262" s="23">
        <v>23249.812999999998</v>
      </c>
      <c r="J262" s="23">
        <v>85558.446316654794</v>
      </c>
      <c r="K262" s="23">
        <f t="shared" si="59"/>
        <v>22029.865722780054</v>
      </c>
      <c r="L262" s="23">
        <f t="shared" si="60"/>
        <v>81069.085751596838</v>
      </c>
      <c r="M262" s="23">
        <v>593.46799999999996</v>
      </c>
      <c r="N262" s="23">
        <v>103.88838556274933</v>
      </c>
      <c r="O262" s="23">
        <v>5781.8233192510897</v>
      </c>
      <c r="P262" s="23">
        <v>3219.2239137144702</v>
      </c>
      <c r="Q262" s="23">
        <v>5441.1893910747403</v>
      </c>
      <c r="R262" s="23">
        <v>1703.1230602414901</v>
      </c>
      <c r="S262" s="23">
        <f t="shared" si="58"/>
        <v>3093.6355146823353</v>
      </c>
      <c r="T262" s="23">
        <v>2140.1027894690601</v>
      </c>
      <c r="U262" s="23">
        <v>953.53272521327494</v>
      </c>
      <c r="V262" s="23">
        <v>999.33702574240499</v>
      </c>
      <c r="W262" s="23">
        <f t="shared" si="50"/>
        <v>4487.6566658614656</v>
      </c>
      <c r="X262" s="23">
        <v>93.433517132559757</v>
      </c>
      <c r="Y262" s="23">
        <v>101.58652989688603</v>
      </c>
      <c r="Z262" s="23">
        <f t="shared" si="61"/>
        <v>91.974317094400334</v>
      </c>
      <c r="AA262" s="23">
        <f t="shared" si="51"/>
        <v>6188.1683326210104</v>
      </c>
      <c r="AB262" s="23">
        <f t="shared" si="52"/>
        <v>3445.4701187660135</v>
      </c>
      <c r="AC262" s="23">
        <f t="shared" si="53"/>
        <v>5356.2114943760189</v>
      </c>
      <c r="AD262" s="23">
        <f t="shared" si="54"/>
        <v>1676.5244978544115</v>
      </c>
      <c r="AE262" s="23">
        <f t="shared" si="55"/>
        <v>3045.3205930180766</v>
      </c>
      <c r="AF262" s="23">
        <f t="shared" si="56"/>
        <v>983.72985744937637</v>
      </c>
      <c r="AG262" s="23">
        <v>5638.0646999999999</v>
      </c>
      <c r="AH262" s="23">
        <v>95.323212686446894</v>
      </c>
      <c r="AI262" s="23">
        <v>94.0818462864151</v>
      </c>
      <c r="AJ262" s="23">
        <v>98.049911949879302</v>
      </c>
      <c r="AK262" s="23">
        <v>464.7</v>
      </c>
      <c r="AL262" s="23">
        <v>29753</v>
      </c>
      <c r="AM262" s="23">
        <v>115003.4534</v>
      </c>
      <c r="AN262" s="62">
        <v>4014.15</v>
      </c>
      <c r="AO262" s="23">
        <f t="shared" si="62"/>
        <v>38.03522440851355</v>
      </c>
      <c r="AP262" s="62">
        <v>154.91220270541601</v>
      </c>
      <c r="AQ262" s="62">
        <v>550.93543200701004</v>
      </c>
      <c r="AR262" s="23">
        <f t="shared" si="57"/>
        <v>396.02322930159403</v>
      </c>
    </row>
    <row r="263" spans="1:44">
      <c r="A263" s="61">
        <v>41913</v>
      </c>
      <c r="B263" s="10">
        <v>2014</v>
      </c>
      <c r="C263" s="10">
        <v>10</v>
      </c>
      <c r="D263" s="23">
        <v>104.230249529286</v>
      </c>
      <c r="E263" s="23">
        <v>106.63634439883801</v>
      </c>
      <c r="F263" s="23">
        <v>43.1</v>
      </c>
      <c r="G263" s="23">
        <v>41.495197887189498</v>
      </c>
      <c r="H263" s="23">
        <v>3.14</v>
      </c>
      <c r="I263" s="23">
        <v>22820.618999999999</v>
      </c>
      <c r="J263" s="23">
        <v>85903.8394875878</v>
      </c>
      <c r="K263" s="23">
        <f t="shared" si="59"/>
        <v>21400.413835124556</v>
      </c>
      <c r="L263" s="23">
        <f t="shared" si="60"/>
        <v>80557.749772716212</v>
      </c>
      <c r="M263" s="23">
        <v>589.98</v>
      </c>
      <c r="N263" s="23">
        <v>101.44634017561603</v>
      </c>
      <c r="O263" s="23">
        <v>6076.14078450949</v>
      </c>
      <c r="P263" s="23">
        <v>3250.1091084678201</v>
      </c>
      <c r="Q263" s="23">
        <v>5774.0678359604999</v>
      </c>
      <c r="R263" s="23">
        <v>1739.1027373275599</v>
      </c>
      <c r="S263" s="23">
        <f t="shared" si="58"/>
        <v>3427.80928453664</v>
      </c>
      <c r="T263" s="23">
        <v>2341.0443431849199</v>
      </c>
      <c r="U263" s="23">
        <v>1086.7649413517199</v>
      </c>
      <c r="V263" s="23">
        <v>986.29754006511803</v>
      </c>
      <c r="W263" s="23">
        <f t="shared" si="50"/>
        <v>4687.3028946087798</v>
      </c>
      <c r="X263" s="23">
        <v>91.970729858443093</v>
      </c>
      <c r="Y263" s="23">
        <v>98.692123415193223</v>
      </c>
      <c r="Z263" s="23">
        <f t="shared" si="61"/>
        <v>93.189533952498394</v>
      </c>
      <c r="AA263" s="23">
        <f t="shared" si="51"/>
        <v>6606.6027679258314</v>
      </c>
      <c r="AB263" s="23">
        <f t="shared" si="52"/>
        <v>3533.8515998190196</v>
      </c>
      <c r="AC263" s="23">
        <f t="shared" si="53"/>
        <v>5850.5862840434202</v>
      </c>
      <c r="AD263" s="23">
        <f t="shared" si="54"/>
        <v>1762.1494777361661</v>
      </c>
      <c r="AE263" s="23">
        <f t="shared" si="55"/>
        <v>3473.2349106686092</v>
      </c>
      <c r="AF263" s="23">
        <f t="shared" si="56"/>
        <v>999.36804066501816</v>
      </c>
      <c r="AG263" s="23">
        <v>5967.3879399999996</v>
      </c>
      <c r="AH263" s="23">
        <v>103.84416760682601</v>
      </c>
      <c r="AI263" s="23">
        <v>100.093563198791</v>
      </c>
      <c r="AJ263" s="23">
        <v>100.85983133281501</v>
      </c>
      <c r="AK263" s="23">
        <v>493.6</v>
      </c>
      <c r="AL263" s="23">
        <v>25459</v>
      </c>
      <c r="AM263" s="23">
        <v>114328.9087</v>
      </c>
      <c r="AN263" s="62">
        <v>3839.49</v>
      </c>
      <c r="AO263" s="23">
        <f t="shared" si="62"/>
        <v>36.005454065826342</v>
      </c>
      <c r="AP263" s="62">
        <v>-184.53157898101401</v>
      </c>
      <c r="AQ263" s="62">
        <v>-434.705549666639</v>
      </c>
      <c r="AR263" s="23">
        <f t="shared" si="57"/>
        <v>-250.17397068562499</v>
      </c>
    </row>
    <row r="264" spans="1:44">
      <c r="A264" s="61">
        <v>41944</v>
      </c>
      <c r="B264" s="10">
        <v>2014</v>
      </c>
      <c r="C264" s="10">
        <v>11</v>
      </c>
      <c r="D264" s="23">
        <v>105.965536129828</v>
      </c>
      <c r="E264" s="23">
        <v>106.662591976135</v>
      </c>
      <c r="F264" s="23">
        <v>41.1</v>
      </c>
      <c r="G264" s="23">
        <v>40.561740059647597</v>
      </c>
      <c r="H264" s="23">
        <v>3</v>
      </c>
      <c r="I264" s="23">
        <v>23961.797750000002</v>
      </c>
      <c r="J264" s="23">
        <v>88149.545725287797</v>
      </c>
      <c r="K264" s="23">
        <f t="shared" si="59"/>
        <v>22465.043560315207</v>
      </c>
      <c r="L264" s="23">
        <f t="shared" si="60"/>
        <v>82643.356112150941</v>
      </c>
      <c r="M264" s="23">
        <v>592.45950000000005</v>
      </c>
      <c r="N264" s="23">
        <v>100.83188289997314</v>
      </c>
      <c r="O264" s="23">
        <v>5590.7067254312396</v>
      </c>
      <c r="P264" s="23">
        <v>3065.9127100158598</v>
      </c>
      <c r="Q264" s="23">
        <v>5336.8286375731304</v>
      </c>
      <c r="R264" s="23">
        <v>1560.2561974374401</v>
      </c>
      <c r="S264" s="23">
        <f t="shared" si="58"/>
        <v>2846.3469251058677</v>
      </c>
      <c r="T264" s="23">
        <v>2053.7203365201199</v>
      </c>
      <c r="U264" s="23">
        <v>792.62658858574798</v>
      </c>
      <c r="V264" s="23">
        <v>1263.6827387691301</v>
      </c>
      <c r="W264" s="23">
        <f t="shared" si="50"/>
        <v>4544.2020489873821</v>
      </c>
      <c r="X264" s="23">
        <v>91.561435731712933</v>
      </c>
      <c r="Y264" s="23">
        <v>96.83724714766231</v>
      </c>
      <c r="Z264" s="23">
        <f t="shared" si="61"/>
        <v>94.551877948466924</v>
      </c>
      <c r="AA264" s="23">
        <f t="shared" si="51"/>
        <v>6105.9622763154857</v>
      </c>
      <c r="AB264" s="23">
        <f t="shared" si="52"/>
        <v>3348.4760101396701</v>
      </c>
      <c r="AC264" s="23">
        <f t="shared" si="53"/>
        <v>5511.1321260870473</v>
      </c>
      <c r="AD264" s="23">
        <f t="shared" si="54"/>
        <v>1611.21494403727</v>
      </c>
      <c r="AE264" s="23">
        <f t="shared" si="55"/>
        <v>2939.3100371447099</v>
      </c>
      <c r="AF264" s="23">
        <f t="shared" si="56"/>
        <v>1304.9552481001479</v>
      </c>
      <c r="AG264" s="23">
        <v>5834.3424109999996</v>
      </c>
      <c r="AH264" s="23">
        <v>100.114144436461</v>
      </c>
      <c r="AI264" s="23">
        <v>99.428119260926806</v>
      </c>
      <c r="AJ264" s="23">
        <v>99.733133390256398</v>
      </c>
      <c r="AK264" s="23">
        <v>477.3</v>
      </c>
      <c r="AL264" s="23">
        <v>24286</v>
      </c>
      <c r="AM264" s="23">
        <v>116968.6943</v>
      </c>
      <c r="AN264" s="62">
        <v>3936.1</v>
      </c>
      <c r="AO264" s="23">
        <f t="shared" si="62"/>
        <v>36.902347177918514</v>
      </c>
      <c r="AP264" s="62">
        <v>1731.42365364476</v>
      </c>
      <c r="AQ264" s="62">
        <v>542.88068364945298</v>
      </c>
      <c r="AR264" s="23">
        <f t="shared" si="57"/>
        <v>-1188.542969995307</v>
      </c>
    </row>
    <row r="265" spans="1:44">
      <c r="A265" s="61">
        <v>41974</v>
      </c>
      <c r="B265" s="10">
        <v>2014</v>
      </c>
      <c r="C265" s="10">
        <v>12</v>
      </c>
      <c r="D265" s="23">
        <v>112.95311977889</v>
      </c>
      <c r="E265" s="23">
        <v>106.22198982140399</v>
      </c>
      <c r="F265" s="23">
        <v>45.3</v>
      </c>
      <c r="G265" s="23">
        <v>40.216560543432102</v>
      </c>
      <c r="H265" s="23">
        <v>3</v>
      </c>
      <c r="I265" s="23">
        <v>25490.818299999999</v>
      </c>
      <c r="J265" s="23">
        <v>90465.638068876797</v>
      </c>
      <c r="K265" s="23">
        <f t="shared" si="59"/>
        <v>23997.684794701083</v>
      </c>
      <c r="L265" s="23">
        <f t="shared" si="60"/>
        <v>85166.582005271135</v>
      </c>
      <c r="M265" s="23">
        <v>612.91899999999998</v>
      </c>
      <c r="N265" s="23">
        <v>102.41559366029094</v>
      </c>
      <c r="O265" s="23">
        <v>6844.2695363513803</v>
      </c>
      <c r="P265" s="23">
        <v>3774.6126793469002</v>
      </c>
      <c r="Q265" s="23">
        <v>6233.1462055578504</v>
      </c>
      <c r="R265" s="23">
        <v>1548.9787932746401</v>
      </c>
      <c r="S265" s="23">
        <f t="shared" si="58"/>
        <v>3604.5742036045676</v>
      </c>
      <c r="T265" s="23">
        <v>2669.3689723586599</v>
      </c>
      <c r="U265" s="23">
        <v>935.20523124590795</v>
      </c>
      <c r="V265" s="23">
        <v>1474.3712421636201</v>
      </c>
      <c r="W265" s="23">
        <f t="shared" si="50"/>
        <v>5297.9409743119422</v>
      </c>
      <c r="X265" s="23">
        <v>89.487920114894948</v>
      </c>
      <c r="Y265" s="23">
        <v>93.238555447815429</v>
      </c>
      <c r="Z265" s="23">
        <f t="shared" si="61"/>
        <v>95.977377261041255</v>
      </c>
      <c r="AA265" s="23">
        <f t="shared" si="51"/>
        <v>7648.2608239904512</v>
      </c>
      <c r="AB265" s="23">
        <f t="shared" si="52"/>
        <v>4218.0136430711718</v>
      </c>
      <c r="AC265" s="23">
        <f t="shared" si="53"/>
        <v>6685.1595626087019</v>
      </c>
      <c r="AD265" s="23">
        <f t="shared" si="54"/>
        <v>1661.3071554305516</v>
      </c>
      <c r="AE265" s="23">
        <f t="shared" si="55"/>
        <v>3865.9695941149657</v>
      </c>
      <c r="AF265" s="23">
        <f t="shared" si="56"/>
        <v>1581.2892371426851</v>
      </c>
      <c r="AG265" s="23">
        <v>6071.5211600000002</v>
      </c>
      <c r="AH265" s="23">
        <v>104.994729877143</v>
      </c>
      <c r="AI265" s="23">
        <v>133.099178597286</v>
      </c>
      <c r="AJ265" s="23">
        <v>121.36928360604399</v>
      </c>
      <c r="AK265" s="23">
        <v>524.6</v>
      </c>
      <c r="AL265" s="23">
        <v>34164</v>
      </c>
      <c r="AM265" s="23">
        <v>118071.2463</v>
      </c>
      <c r="AN265" s="62">
        <v>3851.09</v>
      </c>
      <c r="AO265" s="23">
        <f t="shared" si="62"/>
        <v>36.25511070236039</v>
      </c>
      <c r="AP265" s="62">
        <v>-3949.49168476779</v>
      </c>
      <c r="AQ265" s="62">
        <v>1013.5601578062</v>
      </c>
      <c r="AR265" s="23">
        <f t="shared" si="57"/>
        <v>4963.0518425739901</v>
      </c>
    </row>
    <row r="266" spans="1:44">
      <c r="A266" s="63">
        <v>42005</v>
      </c>
      <c r="B266" s="64">
        <v>2015</v>
      </c>
      <c r="C266" s="64">
        <v>1</v>
      </c>
      <c r="D266" s="65">
        <v>102.135880863173</v>
      </c>
      <c r="E266" s="65">
        <v>106.30422378839999</v>
      </c>
      <c r="F266" s="65">
        <v>41.9</v>
      </c>
      <c r="G266" s="65">
        <v>45.084540040948298</v>
      </c>
      <c r="H266" s="65">
        <v>3</v>
      </c>
      <c r="I266" s="65">
        <v>25414.780400996999</v>
      </c>
      <c r="J266" s="65">
        <v>90959.241349400705</v>
      </c>
      <c r="K266" s="65">
        <f t="shared" si="59"/>
        <v>23907.592281173573</v>
      </c>
      <c r="L266" s="65">
        <f t="shared" si="60"/>
        <v>85565.030351433932</v>
      </c>
      <c r="M266" s="65">
        <v>620.90952380952399</v>
      </c>
      <c r="N266" s="65">
        <v>103.78371648361488</v>
      </c>
      <c r="O266" s="65">
        <v>5954.6109870691698</v>
      </c>
      <c r="P266" s="65">
        <v>3003.41529124</v>
      </c>
      <c r="Q266" s="65">
        <v>5049.0011951107399</v>
      </c>
      <c r="R266" s="65">
        <v>1456.2438541461299</v>
      </c>
      <c r="S266" s="65">
        <f t="shared" si="58"/>
        <v>3043.4401006779999</v>
      </c>
      <c r="T266" s="65">
        <v>2365.7091491435399</v>
      </c>
      <c r="U266" s="65">
        <v>677.73095153446002</v>
      </c>
      <c r="V266" s="65">
        <v>894.23461594419496</v>
      </c>
      <c r="W266" s="65">
        <f t="shared" si="50"/>
        <v>4371.2702435762803</v>
      </c>
      <c r="X266" s="65">
        <v>84.505108514785604</v>
      </c>
      <c r="Y266" s="65">
        <v>88.539666285815827</v>
      </c>
      <c r="Z266" s="65">
        <f t="shared" si="61"/>
        <v>95.443220038794564</v>
      </c>
      <c r="AA266" s="65">
        <f t="shared" si="51"/>
        <v>7046.4509089735202</v>
      </c>
      <c r="AB266" s="65">
        <f t="shared" si="52"/>
        <v>3554.1227554479756</v>
      </c>
      <c r="AC266" s="65">
        <f t="shared" si="53"/>
        <v>5702.5301843944226</v>
      </c>
      <c r="AD266" s="65">
        <f t="shared" si="54"/>
        <v>1644.7360999139232</v>
      </c>
      <c r="AE266" s="65">
        <f t="shared" si="55"/>
        <v>3437.3747138976546</v>
      </c>
      <c r="AF266" s="65">
        <f t="shared" si="56"/>
        <v>1009.98191370804</v>
      </c>
      <c r="AG266" s="65">
        <v>6160.8656000000001</v>
      </c>
      <c r="AH266" s="65">
        <v>102.1224038432</v>
      </c>
      <c r="AI266" s="65">
        <v>97.799879649207298</v>
      </c>
      <c r="AJ266" s="65">
        <v>97.810985447745196</v>
      </c>
      <c r="AK266" s="65">
        <v>519</v>
      </c>
      <c r="AL266" s="65">
        <v>23891</v>
      </c>
      <c r="AM266" s="65">
        <v>119056.62119999999</v>
      </c>
      <c r="AN266" s="65">
        <v>3798.64</v>
      </c>
      <c r="AO266" s="65">
        <f t="shared" si="62"/>
        <v>35.733669506502814</v>
      </c>
      <c r="AP266" s="65">
        <v>1318.1946284148401</v>
      </c>
      <c r="AQ266" s="65">
        <v>485.43062419589899</v>
      </c>
      <c r="AR266" s="65">
        <f t="shared" si="57"/>
        <v>-832.76400421894107</v>
      </c>
    </row>
    <row r="267" spans="1:44">
      <c r="A267" s="61">
        <v>42036</v>
      </c>
      <c r="B267" s="10">
        <v>2015</v>
      </c>
      <c r="C267" s="10">
        <v>2</v>
      </c>
      <c r="D267" s="23">
        <v>95.188437841552101</v>
      </c>
      <c r="E267" s="23">
        <v>106.677954689475</v>
      </c>
      <c r="F267" s="23">
        <v>44.7</v>
      </c>
      <c r="G267" s="23">
        <v>41.869408843145202</v>
      </c>
      <c r="H267" s="23">
        <v>3</v>
      </c>
      <c r="I267" s="23">
        <v>25336.434828940499</v>
      </c>
      <c r="J267" s="23">
        <v>90299.689650753295</v>
      </c>
      <c r="K267" s="23">
        <f t="shared" si="59"/>
        <v>23750.394261580484</v>
      </c>
      <c r="L267" s="23">
        <f t="shared" si="60"/>
        <v>84647.001260572899</v>
      </c>
      <c r="M267" s="23">
        <v>623.61749999999995</v>
      </c>
      <c r="N267" s="23">
        <v>103.31977557283307</v>
      </c>
      <c r="O267" s="23">
        <v>5123.4551726305099</v>
      </c>
      <c r="P267" s="23">
        <v>2683.5286757200001</v>
      </c>
      <c r="Q267" s="23">
        <v>4507.9714387313297</v>
      </c>
      <c r="R267" s="23">
        <v>1432.36825605998</v>
      </c>
      <c r="S267" s="23">
        <f t="shared" si="58"/>
        <v>2431.537752806491</v>
      </c>
      <c r="T267" s="23">
        <v>1806.10794672319</v>
      </c>
      <c r="U267" s="23">
        <v>625.42980608330095</v>
      </c>
      <c r="V267" s="23">
        <v>946.955990784248</v>
      </c>
      <c r="W267" s="23">
        <f t="shared" si="50"/>
        <v>3882.541632648029</v>
      </c>
      <c r="X267" s="23">
        <v>83.059693481407976</v>
      </c>
      <c r="Y267" s="23">
        <v>88.559598320213894</v>
      </c>
      <c r="Z267" s="23">
        <f t="shared" si="61"/>
        <v>93.789600514086175</v>
      </c>
      <c r="AA267" s="23">
        <f t="shared" si="51"/>
        <v>6168.4012520192373</v>
      </c>
      <c r="AB267" s="23">
        <f t="shared" si="52"/>
        <v>3230.8434611797352</v>
      </c>
      <c r="AC267" s="23">
        <f t="shared" si="53"/>
        <v>5090.3250740042904</v>
      </c>
      <c r="AD267" s="23">
        <f t="shared" si="54"/>
        <v>1617.4059991564338</v>
      </c>
      <c r="AE267" s="23">
        <f t="shared" si="55"/>
        <v>2745.6512889935816</v>
      </c>
      <c r="AF267" s="23">
        <f t="shared" si="56"/>
        <v>1069.2866823540048</v>
      </c>
      <c r="AG267" s="23">
        <v>5568.352245</v>
      </c>
      <c r="AH267" s="23">
        <v>93.195090678710599</v>
      </c>
      <c r="AI267" s="23">
        <v>93.787289938610897</v>
      </c>
      <c r="AJ267" s="23">
        <v>95.113187950323805</v>
      </c>
      <c r="AK267" s="23">
        <v>445.8</v>
      </c>
      <c r="AL267" s="23">
        <v>18233</v>
      </c>
      <c r="AM267" s="23">
        <v>118181.4635</v>
      </c>
      <c r="AN267" s="62">
        <v>3960.07</v>
      </c>
      <c r="AO267" s="23">
        <f t="shared" si="62"/>
        <v>37.121727835214173</v>
      </c>
      <c r="AP267" s="62">
        <v>-351.967891986246</v>
      </c>
      <c r="AQ267" s="62">
        <v>-1882.21592913359</v>
      </c>
      <c r="AR267" s="23">
        <f t="shared" si="57"/>
        <v>-1530.2480371473439</v>
      </c>
    </row>
    <row r="268" spans="1:44">
      <c r="A268" s="61">
        <v>42064</v>
      </c>
      <c r="B268" s="10">
        <v>2015</v>
      </c>
      <c r="C268" s="10">
        <v>3</v>
      </c>
      <c r="D268" s="23">
        <v>107.562466148993</v>
      </c>
      <c r="E268" s="23">
        <v>107.34917256917799</v>
      </c>
      <c r="F268" s="23">
        <v>39.700000000000003</v>
      </c>
      <c r="G268" s="23">
        <v>48.643100826245998</v>
      </c>
      <c r="H268" s="23">
        <v>3</v>
      </c>
      <c r="I268" s="23">
        <v>25085.896806358</v>
      </c>
      <c r="J268" s="23">
        <v>89510.014159270897</v>
      </c>
      <c r="K268" s="23">
        <f t="shared" si="59"/>
        <v>23368.505043848509</v>
      </c>
      <c r="L268" s="23">
        <f t="shared" si="60"/>
        <v>83382.11838716206</v>
      </c>
      <c r="M268" s="23">
        <v>628.50318181818204</v>
      </c>
      <c r="N268" s="23">
        <v>102.63101798709909</v>
      </c>
      <c r="O268" s="23">
        <v>6007.5329731666598</v>
      </c>
      <c r="P268" s="23">
        <v>3009.0262422282099</v>
      </c>
      <c r="Q268" s="23">
        <v>5143.6634169911104</v>
      </c>
      <c r="R268" s="23">
        <v>1619.80042730579</v>
      </c>
      <c r="S268" s="23">
        <f t="shared" si="58"/>
        <v>2915.5005428311551</v>
      </c>
      <c r="T268" s="23">
        <v>2011.18975120761</v>
      </c>
      <c r="U268" s="23">
        <v>904.31079162354501</v>
      </c>
      <c r="V268" s="23">
        <v>959.50671299437204</v>
      </c>
      <c r="W268" s="23">
        <f t="shared" si="50"/>
        <v>4239.3526253675655</v>
      </c>
      <c r="X268" s="23">
        <v>84.176657217965257</v>
      </c>
      <c r="Y268" s="23">
        <v>88.650059246629425</v>
      </c>
      <c r="Z268" s="23">
        <f t="shared" si="61"/>
        <v>94.953864592217684</v>
      </c>
      <c r="AA268" s="23">
        <f t="shared" si="51"/>
        <v>7136.8158010965926</v>
      </c>
      <c r="AB268" s="23">
        <f t="shared" si="52"/>
        <v>3574.6563734845167</v>
      </c>
      <c r="AC268" s="23">
        <f t="shared" si="53"/>
        <v>5802.2109186426496</v>
      </c>
      <c r="AD268" s="23">
        <f t="shared" si="54"/>
        <v>1827.1848220647148</v>
      </c>
      <c r="AE268" s="23">
        <f t="shared" si="55"/>
        <v>3288.7745001050362</v>
      </c>
      <c r="AF268" s="23">
        <f t="shared" si="56"/>
        <v>1082.3531548072299</v>
      </c>
      <c r="AG268" s="23">
        <v>6050.01307</v>
      </c>
      <c r="AH268" s="23">
        <v>103.422637650854</v>
      </c>
      <c r="AI268" s="23">
        <v>103.21714394997301</v>
      </c>
      <c r="AJ268" s="23">
        <v>104.589011324376</v>
      </c>
      <c r="AK268" s="23">
        <v>473.5</v>
      </c>
      <c r="AL268" s="23">
        <v>21469</v>
      </c>
      <c r="AM268" s="23">
        <v>117893.9608</v>
      </c>
      <c r="AN268" s="62">
        <v>3892.59</v>
      </c>
      <c r="AO268" s="23">
        <f t="shared" si="62"/>
        <v>36.261015402718037</v>
      </c>
      <c r="AP268" s="62">
        <v>924.20563239208002</v>
      </c>
      <c r="AQ268" s="62">
        <v>792.11289604928095</v>
      </c>
      <c r="AR268" s="23">
        <f t="shared" si="57"/>
        <v>-132.09273634279907</v>
      </c>
    </row>
    <row r="269" spans="1:44">
      <c r="A269" s="61">
        <v>42095</v>
      </c>
      <c r="B269" s="10">
        <v>2015</v>
      </c>
      <c r="C269" s="10">
        <v>4</v>
      </c>
      <c r="D269" s="23">
        <v>103.70087980038601</v>
      </c>
      <c r="E269" s="23">
        <v>107.96665985372999</v>
      </c>
      <c r="F269" s="23">
        <v>38.299999999999997</v>
      </c>
      <c r="G269" s="23">
        <v>48.476602971343802</v>
      </c>
      <c r="H269" s="23">
        <v>3</v>
      </c>
      <c r="I269" s="23">
        <v>25477.494914003801</v>
      </c>
      <c r="J269" s="23">
        <v>90473.423659455293</v>
      </c>
      <c r="K269" s="23">
        <f t="shared" si="59"/>
        <v>23597.557753958445</v>
      </c>
      <c r="L269" s="23">
        <f t="shared" si="60"/>
        <v>83797.557303361958</v>
      </c>
      <c r="M269" s="23">
        <v>614.72761904761899</v>
      </c>
      <c r="N269" s="23">
        <v>100.98584415114995</v>
      </c>
      <c r="O269" s="23">
        <v>5766.0188271570096</v>
      </c>
      <c r="P269" s="23">
        <v>2939.2889806827002</v>
      </c>
      <c r="Q269" s="23">
        <v>4754.0733756363798</v>
      </c>
      <c r="R269" s="23">
        <v>1367.12615719978</v>
      </c>
      <c r="S269" s="23">
        <f t="shared" si="58"/>
        <v>2667.542362158265</v>
      </c>
      <c r="T269" s="23">
        <v>1961.3538408643301</v>
      </c>
      <c r="U269" s="23">
        <v>706.18852129393497</v>
      </c>
      <c r="V269" s="23">
        <v>1049.95168006473</v>
      </c>
      <c r="W269" s="23">
        <f t="shared" si="50"/>
        <v>4047.8848543424447</v>
      </c>
      <c r="X269" s="23">
        <v>84.687646919893567</v>
      </c>
      <c r="Y269" s="23">
        <v>88.401133495901746</v>
      </c>
      <c r="Z269" s="23">
        <f t="shared" si="61"/>
        <v>95.79927719345325</v>
      </c>
      <c r="AA269" s="23">
        <f t="shared" si="51"/>
        <v>6808.5713051055873</v>
      </c>
      <c r="AB269" s="23">
        <f t="shared" si="52"/>
        <v>3470.7411146551121</v>
      </c>
      <c r="AC269" s="23">
        <f t="shared" si="53"/>
        <v>5377.8421018286799</v>
      </c>
      <c r="AD269" s="23">
        <f t="shared" si="54"/>
        <v>1546.5029724569761</v>
      </c>
      <c r="AE269" s="23">
        <f t="shared" si="55"/>
        <v>3017.543165644965</v>
      </c>
      <c r="AF269" s="23">
        <f t="shared" si="56"/>
        <v>1187.7129155967277</v>
      </c>
      <c r="AG269" s="23">
        <v>5703.0404600000002</v>
      </c>
      <c r="AH269" s="23">
        <v>100.29219162202401</v>
      </c>
      <c r="AI269" s="23">
        <v>99.041347833261199</v>
      </c>
      <c r="AJ269" s="23">
        <v>97.929584964916501</v>
      </c>
      <c r="AK269" s="23">
        <v>470.3</v>
      </c>
      <c r="AL269" s="23">
        <v>23084</v>
      </c>
      <c r="AM269" s="23">
        <v>117832.9558</v>
      </c>
      <c r="AN269" s="62">
        <v>4029.95</v>
      </c>
      <c r="AO269" s="23">
        <f t="shared" si="62"/>
        <v>37.325874538118114</v>
      </c>
      <c r="AP269" s="62">
        <v>2325.1230183082898</v>
      </c>
      <c r="AQ269" s="62">
        <v>10.1469516936262</v>
      </c>
      <c r="AR269" s="23">
        <f t="shared" si="57"/>
        <v>-2314.9760666146635</v>
      </c>
    </row>
    <row r="270" spans="1:44">
      <c r="A270" s="61">
        <v>42125</v>
      </c>
      <c r="B270" s="10">
        <v>2015</v>
      </c>
      <c r="C270" s="10">
        <v>5</v>
      </c>
      <c r="D270" s="23">
        <v>103.590093360365</v>
      </c>
      <c r="E270" s="23">
        <v>108.157105708017</v>
      </c>
      <c r="F270" s="23">
        <v>39</v>
      </c>
      <c r="G270" s="23">
        <v>46.447874212648301</v>
      </c>
      <c r="H270" s="23">
        <v>3</v>
      </c>
      <c r="I270" s="23">
        <v>25956.8263915104</v>
      </c>
      <c r="J270" s="23">
        <v>91032.055315398306</v>
      </c>
      <c r="K270" s="23">
        <f t="shared" si="59"/>
        <v>23999.18731329955</v>
      </c>
      <c r="L270" s="23">
        <f t="shared" si="60"/>
        <v>84166.504567115728</v>
      </c>
      <c r="M270" s="23">
        <v>607.59684210526302</v>
      </c>
      <c r="N270" s="23">
        <v>100.08364538028587</v>
      </c>
      <c r="O270" s="23">
        <v>4988.6579753706701</v>
      </c>
      <c r="P270" s="23">
        <v>2689.0448003500001</v>
      </c>
      <c r="Q270" s="23">
        <v>4281.9472362808401</v>
      </c>
      <c r="R270" s="23">
        <v>1267.5746702941001</v>
      </c>
      <c r="S270" s="23">
        <f t="shared" si="58"/>
        <v>2514.1390043067518</v>
      </c>
      <c r="T270" s="23">
        <v>1794.4750258854999</v>
      </c>
      <c r="U270" s="23">
        <v>719.66397842125195</v>
      </c>
      <c r="V270" s="23">
        <v>791.51709712902198</v>
      </c>
      <c r="W270" s="23">
        <f t="shared" si="50"/>
        <v>3562.283257859588</v>
      </c>
      <c r="X270" s="23">
        <v>86.852227374579854</v>
      </c>
      <c r="Y270" s="23">
        <v>89.598542575095323</v>
      </c>
      <c r="Z270" s="23">
        <f t="shared" si="61"/>
        <v>96.934866213684558</v>
      </c>
      <c r="AA270" s="23">
        <f t="shared" si="51"/>
        <v>5743.8457552221207</v>
      </c>
      <c r="AB270" s="23">
        <f t="shared" si="52"/>
        <v>3096.1149548330832</v>
      </c>
      <c r="AC270" s="23">
        <f t="shared" si="53"/>
        <v>4779.0367044106852</v>
      </c>
      <c r="AD270" s="23">
        <f t="shared" si="54"/>
        <v>1414.72688490631</v>
      </c>
      <c r="AE270" s="23">
        <f t="shared" si="55"/>
        <v>2806.004352358269</v>
      </c>
      <c r="AF270" s="23">
        <f t="shared" si="56"/>
        <v>883.4039866950144</v>
      </c>
      <c r="AG270" s="23">
        <v>5946.87734</v>
      </c>
      <c r="AH270" s="23">
        <v>102.98304306822</v>
      </c>
      <c r="AI270" s="23">
        <v>102.345927578858</v>
      </c>
      <c r="AJ270" s="23">
        <v>103.181986058207</v>
      </c>
      <c r="AK270" s="23">
        <v>507.2</v>
      </c>
      <c r="AL270" s="23">
        <v>21184</v>
      </c>
      <c r="AM270" s="23">
        <v>119243.62209999999</v>
      </c>
      <c r="AN270" s="62">
        <v>4079.48</v>
      </c>
      <c r="AO270" s="23">
        <f t="shared" si="62"/>
        <v>37.718095110764544</v>
      </c>
      <c r="AP270" s="62">
        <v>-3294.9276448102401</v>
      </c>
      <c r="AQ270" s="62">
        <v>264.37728101418799</v>
      </c>
      <c r="AR270" s="23">
        <f t="shared" si="57"/>
        <v>3559.3049258244282</v>
      </c>
    </row>
    <row r="271" spans="1:44">
      <c r="A271" s="61">
        <v>42156</v>
      </c>
      <c r="B271" s="10">
        <v>2015</v>
      </c>
      <c r="C271" s="10">
        <v>6</v>
      </c>
      <c r="D271" s="23">
        <v>102.975618456592</v>
      </c>
      <c r="E271" s="23">
        <v>108.68068943225001</v>
      </c>
      <c r="F271" s="23">
        <v>37.200000000000003</v>
      </c>
      <c r="G271" s="23">
        <v>47.137537639828501</v>
      </c>
      <c r="H271" s="23">
        <v>3</v>
      </c>
      <c r="I271" s="23">
        <v>26464.691510366902</v>
      </c>
      <c r="J271" s="23">
        <v>92609.148482356904</v>
      </c>
      <c r="K271" s="23">
        <f t="shared" si="59"/>
        <v>24350.8682624475</v>
      </c>
      <c r="L271" s="23">
        <f t="shared" si="60"/>
        <v>85212.146671270544</v>
      </c>
      <c r="M271" s="23">
        <v>629.99476190476196</v>
      </c>
      <c r="N271" s="23">
        <v>103.49884777937075</v>
      </c>
      <c r="O271" s="23">
        <v>5288.1275976521301</v>
      </c>
      <c r="P271" s="23">
        <v>3002.7975582499998</v>
      </c>
      <c r="Q271" s="23">
        <v>4743.7684704770099</v>
      </c>
      <c r="R271" s="23">
        <v>1357.58595481067</v>
      </c>
      <c r="S271" s="23">
        <f t="shared" si="58"/>
        <v>2830.988581819066</v>
      </c>
      <c r="T271" s="23">
        <v>1937.2396893750899</v>
      </c>
      <c r="U271" s="23">
        <v>893.74889244397605</v>
      </c>
      <c r="V271" s="23">
        <v>865.55041913467699</v>
      </c>
      <c r="W271" s="23">
        <f t="shared" si="50"/>
        <v>3850.0195780330341</v>
      </c>
      <c r="X271" s="23">
        <v>83.389172255268619</v>
      </c>
      <c r="Y271" s="23">
        <v>89.038214388764288</v>
      </c>
      <c r="Z271" s="23">
        <f t="shared" si="61"/>
        <v>93.655485824512994</v>
      </c>
      <c r="AA271" s="23">
        <f t="shared" si="51"/>
        <v>6341.5038842983849</v>
      </c>
      <c r="AB271" s="23">
        <f t="shared" si="52"/>
        <v>3600.9441957978902</v>
      </c>
      <c r="AC271" s="23">
        <f t="shared" si="53"/>
        <v>5327.7893127601001</v>
      </c>
      <c r="AD271" s="23">
        <f t="shared" si="54"/>
        <v>1524.7227992276355</v>
      </c>
      <c r="AE271" s="23">
        <f t="shared" si="55"/>
        <v>3179.5208397354249</v>
      </c>
      <c r="AF271" s="23">
        <f t="shared" si="56"/>
        <v>972.11116044562175</v>
      </c>
      <c r="AG271" s="23">
        <v>6014.1323499999999</v>
      </c>
      <c r="AH271" s="23">
        <v>102.50193481573299</v>
      </c>
      <c r="AI271" s="23">
        <v>98.587190234177001</v>
      </c>
      <c r="AJ271" s="23">
        <v>97.776813663767697</v>
      </c>
      <c r="AK271" s="23">
        <v>510.1</v>
      </c>
      <c r="AL271" s="23">
        <v>22632</v>
      </c>
      <c r="AM271" s="23">
        <v>119297.15294362001</v>
      </c>
      <c r="AN271" s="62">
        <v>3935.58</v>
      </c>
      <c r="AO271" s="23">
        <f t="shared" si="62"/>
        <v>36.212320887542624</v>
      </c>
      <c r="AP271" s="62">
        <v>-96.391820537398701</v>
      </c>
      <c r="AQ271" s="62">
        <v>-563.85031725044701</v>
      </c>
      <c r="AR271" s="23">
        <f t="shared" si="57"/>
        <v>-467.45849671304831</v>
      </c>
    </row>
    <row r="272" spans="1:44">
      <c r="A272" s="61">
        <v>42186</v>
      </c>
      <c r="B272" s="10">
        <v>2015</v>
      </c>
      <c r="C272" s="10">
        <v>7</v>
      </c>
      <c r="D272" s="23">
        <v>102.560934363524</v>
      </c>
      <c r="E272" s="23">
        <v>109.14038715157101</v>
      </c>
      <c r="F272" s="23">
        <v>34.299999999999997</v>
      </c>
      <c r="G272" s="23">
        <v>42.62</v>
      </c>
      <c r="H272" s="23">
        <v>3</v>
      </c>
      <c r="I272" s="23">
        <v>26302.955197208601</v>
      </c>
      <c r="J272" s="23">
        <v>93485.631927588605</v>
      </c>
      <c r="K272" s="23">
        <f t="shared" si="59"/>
        <v>24100.111685218617</v>
      </c>
      <c r="L272" s="23">
        <f t="shared" si="60"/>
        <v>85656.313274533721</v>
      </c>
      <c r="M272" s="23">
        <v>650.13954545454499</v>
      </c>
      <c r="N272" s="23">
        <v>105.63854324237229</v>
      </c>
      <c r="O272" s="23">
        <v>4945.6741957370696</v>
      </c>
      <c r="P272" s="23">
        <v>2347.4256338156201</v>
      </c>
      <c r="Q272" s="23">
        <v>5332.7270272453397</v>
      </c>
      <c r="R272" s="23">
        <v>1654.2002293923399</v>
      </c>
      <c r="S272" s="23">
        <f t="shared" si="58"/>
        <v>2960.8057532664579</v>
      </c>
      <c r="T272" s="23">
        <v>2265.7988487753501</v>
      </c>
      <c r="U272" s="23">
        <v>695.006904491108</v>
      </c>
      <c r="V272" s="23">
        <v>1051.97165649096</v>
      </c>
      <c r="W272" s="23">
        <f t="shared" si="50"/>
        <v>4637.7201227542319</v>
      </c>
      <c r="X272" s="23">
        <v>80.291756939819123</v>
      </c>
      <c r="Y272" s="23">
        <v>87.670811244402898</v>
      </c>
      <c r="Z272" s="23">
        <f t="shared" si="61"/>
        <v>91.583225705516824</v>
      </c>
      <c r="AA272" s="23">
        <f t="shared" si="51"/>
        <v>6159.6288140063843</v>
      </c>
      <c r="AB272" s="23">
        <f t="shared" si="52"/>
        <v>2923.6197130112373</v>
      </c>
      <c r="AC272" s="23">
        <f t="shared" si="53"/>
        <v>6082.6710184979529</v>
      </c>
      <c r="AD272" s="23">
        <f t="shared" si="54"/>
        <v>1886.8312108814298</v>
      </c>
      <c r="AE272" s="23">
        <f t="shared" si="55"/>
        <v>3377.1853040261249</v>
      </c>
      <c r="AF272" s="23">
        <f t="shared" si="56"/>
        <v>1199.9109413489318</v>
      </c>
      <c r="AG272" s="23">
        <v>6166.4728130000003</v>
      </c>
      <c r="AH272" s="23">
        <v>98.900662059410706</v>
      </c>
      <c r="AI272" s="23">
        <v>99.026966950191195</v>
      </c>
      <c r="AJ272" s="23">
        <v>97.191930399171099</v>
      </c>
      <c r="AK272" s="23">
        <v>456.5</v>
      </c>
      <c r="AL272" s="23">
        <v>22247</v>
      </c>
      <c r="AM272" s="23">
        <v>120443.96979443901</v>
      </c>
      <c r="AN272" s="66">
        <v>3847.26</v>
      </c>
      <c r="AO272" s="23">
        <f t="shared" si="62"/>
        <v>35.250562146687614</v>
      </c>
      <c r="AP272" s="66">
        <v>-3295.76161551635</v>
      </c>
      <c r="AQ272" s="66">
        <v>319.63516158433202</v>
      </c>
      <c r="AR272" s="23">
        <f t="shared" si="57"/>
        <v>3615.3967771006819</v>
      </c>
    </row>
    <row r="273" spans="1:44">
      <c r="A273" s="61">
        <v>42217</v>
      </c>
      <c r="B273" s="10">
        <v>2015</v>
      </c>
      <c r="C273" s="10">
        <v>8</v>
      </c>
      <c r="D273" s="23">
        <v>101.583159206464</v>
      </c>
      <c r="E273" s="23">
        <v>109.878224507021</v>
      </c>
      <c r="F273" s="23">
        <v>33.9</v>
      </c>
      <c r="G273" s="23">
        <v>39.655332937617104</v>
      </c>
      <c r="H273" s="23">
        <v>3</v>
      </c>
      <c r="I273" s="23">
        <v>26207.021376235902</v>
      </c>
      <c r="J273" s="23">
        <v>94952.134385390804</v>
      </c>
      <c r="K273" s="23">
        <f t="shared" si="59"/>
        <v>23850.969101308445</v>
      </c>
      <c r="L273" s="23">
        <f t="shared" si="60"/>
        <v>86415.788761970354</v>
      </c>
      <c r="M273" s="23">
        <v>688.11571428571403</v>
      </c>
      <c r="N273" s="23">
        <v>110.19913270674198</v>
      </c>
      <c r="O273" s="23">
        <v>4661.5952598329504</v>
      </c>
      <c r="P273" s="23">
        <v>2410.9415950785001</v>
      </c>
      <c r="Q273" s="23">
        <v>5033.1917615317798</v>
      </c>
      <c r="R273" s="23">
        <v>1605.8266393055401</v>
      </c>
      <c r="S273" s="23">
        <f t="shared" si="58"/>
        <v>2646.8643852895393</v>
      </c>
      <c r="T273" s="23">
        <v>2058.4497208006201</v>
      </c>
      <c r="U273" s="23">
        <v>588.41466448891902</v>
      </c>
      <c r="V273" s="23">
        <v>1089.95463175439</v>
      </c>
      <c r="W273" s="23">
        <f t="shared" si="50"/>
        <v>4444.777097042861</v>
      </c>
      <c r="X273" s="23">
        <v>77.470314324214058</v>
      </c>
      <c r="Y273" s="23">
        <v>85.378786232789906</v>
      </c>
      <c r="Z273" s="23">
        <f t="shared" si="61"/>
        <v>90.73719332690797</v>
      </c>
      <c r="AA273" s="23">
        <f t="shared" si="51"/>
        <v>6017.2664852295893</v>
      </c>
      <c r="AB273" s="23">
        <f t="shared" si="52"/>
        <v>3112.0844366123065</v>
      </c>
      <c r="AC273" s="23">
        <f t="shared" si="53"/>
        <v>5895.1315468558068</v>
      </c>
      <c r="AD273" s="23">
        <f t="shared" si="54"/>
        <v>1880.8262686320772</v>
      </c>
      <c r="AE273" s="23">
        <f t="shared" si="55"/>
        <v>3100.1429067786457</v>
      </c>
      <c r="AF273" s="23">
        <f t="shared" si="56"/>
        <v>1276.6105959653366</v>
      </c>
      <c r="AG273" s="23">
        <v>6071.2549790000003</v>
      </c>
      <c r="AH273" s="23">
        <v>95.894808444065205</v>
      </c>
      <c r="AI273" s="23">
        <v>100.824638138325</v>
      </c>
      <c r="AJ273" s="23">
        <v>102.820364927668</v>
      </c>
      <c r="AK273" s="23">
        <v>442.3</v>
      </c>
      <c r="AL273" s="23">
        <v>24374</v>
      </c>
      <c r="AM273" s="23">
        <v>120822.332322253</v>
      </c>
      <c r="AN273" s="62">
        <v>3793.17</v>
      </c>
      <c r="AO273" s="23">
        <f t="shared" si="62"/>
        <v>34.521580750129651</v>
      </c>
      <c r="AP273" s="62">
        <v>-850.26466703744495</v>
      </c>
      <c r="AQ273" s="62">
        <v>216.31384490681</v>
      </c>
      <c r="AR273" s="23">
        <f t="shared" si="57"/>
        <v>1066.5785119442548</v>
      </c>
    </row>
    <row r="274" spans="1:44">
      <c r="A274" s="61">
        <v>42248</v>
      </c>
      <c r="B274" s="10">
        <v>2015</v>
      </c>
      <c r="C274" s="10">
        <v>9</v>
      </c>
      <c r="D274" s="23">
        <v>101.770631362033</v>
      </c>
      <c r="E274" s="23">
        <v>110.44018455779199</v>
      </c>
      <c r="F274" s="23">
        <v>34.1</v>
      </c>
      <c r="G274" s="23">
        <v>45.2767710624505</v>
      </c>
      <c r="H274" s="23">
        <v>3</v>
      </c>
      <c r="I274" s="23">
        <v>26479.123741982999</v>
      </c>
      <c r="J274" s="23">
        <v>95327.774084613004</v>
      </c>
      <c r="K274" s="23">
        <f t="shared" ref="K274:K281" si="63">I274/$E274*100</f>
        <v>23975.98650165855</v>
      </c>
      <c r="L274" s="23">
        <f t="shared" ref="L274:L281" si="64">J274/$E274*100</f>
        <v>86316.203170349792</v>
      </c>
      <c r="M274" s="23">
        <v>691.72904761904704</v>
      </c>
      <c r="N274" s="23">
        <v>110.37032434569262</v>
      </c>
      <c r="O274" s="23">
        <v>4646.0525361242098</v>
      </c>
      <c r="P274" s="23">
        <v>2417.64206896628</v>
      </c>
      <c r="Q274" s="23">
        <v>5049.4351002776802</v>
      </c>
      <c r="R274" s="23">
        <v>1551.9228206027501</v>
      </c>
      <c r="S274" s="23">
        <f t="shared" si="58"/>
        <v>2627.9639645755178</v>
      </c>
      <c r="T274" s="23">
        <v>2083.6513679535201</v>
      </c>
      <c r="U274" s="23">
        <v>544.31259662199795</v>
      </c>
      <c r="V274" s="23">
        <v>1173.2751933222</v>
      </c>
      <c r="W274" s="23">
        <f t="shared" si="50"/>
        <v>4505.1225036556825</v>
      </c>
      <c r="X274" s="23">
        <v>77.705750848472491</v>
      </c>
      <c r="Y274" s="23">
        <v>84.037663276593676</v>
      </c>
      <c r="Z274" s="23">
        <f t="shared" si="61"/>
        <v>92.465387326060068</v>
      </c>
      <c r="AA274" s="23">
        <f t="shared" si="51"/>
        <v>5979.0330643404886</v>
      </c>
      <c r="AB274" s="23">
        <f t="shared" si="52"/>
        <v>3111.2781776997722</v>
      </c>
      <c r="AC274" s="23">
        <f t="shared" si="53"/>
        <v>6008.5381999002566</v>
      </c>
      <c r="AD274" s="23">
        <f t="shared" si="54"/>
        <v>1846.6991585604862</v>
      </c>
      <c r="AE274" s="23">
        <f t="shared" si="55"/>
        <v>3127.1264122683706</v>
      </c>
      <c r="AF274" s="23">
        <f t="shared" si="56"/>
        <v>1396.1301963627811</v>
      </c>
      <c r="AG274" s="23">
        <v>5794.5470079999996</v>
      </c>
      <c r="AH274" s="23">
        <v>97.975808832183105</v>
      </c>
      <c r="AI274" s="23">
        <v>97.447208768278799</v>
      </c>
      <c r="AJ274" s="23">
        <v>97.619602057249807</v>
      </c>
      <c r="AK274" s="23">
        <v>468.3</v>
      </c>
      <c r="AL274" s="23">
        <v>28669</v>
      </c>
      <c r="AM274" s="23">
        <v>121888.635128646</v>
      </c>
      <c r="AN274" s="62">
        <v>3753.38</v>
      </c>
      <c r="AO274" s="23">
        <f t="shared" si="62"/>
        <v>33.985636795417541</v>
      </c>
      <c r="AP274" s="62">
        <v>289.17939314765101</v>
      </c>
      <c r="AQ274" s="62">
        <v>-165.523626389892</v>
      </c>
      <c r="AR274" s="23">
        <f t="shared" si="57"/>
        <v>-454.70301953754301</v>
      </c>
    </row>
    <row r="275" spans="1:44">
      <c r="A275" s="61">
        <v>42278</v>
      </c>
      <c r="B275" s="10">
        <v>2015</v>
      </c>
      <c r="C275" s="10">
        <v>10</v>
      </c>
      <c r="D275" s="23">
        <v>105.650950953956</v>
      </c>
      <c r="E275" s="23">
        <v>110.890110512403</v>
      </c>
      <c r="F275" s="23">
        <v>35.200000000000003</v>
      </c>
      <c r="G275" s="23">
        <v>42.988875846715501</v>
      </c>
      <c r="H275" s="23">
        <v>3.13</v>
      </c>
      <c r="I275" s="23">
        <v>26226.7164803714</v>
      </c>
      <c r="J275" s="23">
        <v>95876.702303661397</v>
      </c>
      <c r="K275" s="23">
        <f t="shared" si="63"/>
        <v>23651.086971761972</v>
      </c>
      <c r="L275" s="23">
        <f t="shared" si="64"/>
        <v>86461.003475091347</v>
      </c>
      <c r="M275" s="23">
        <v>685.31428571428603</v>
      </c>
      <c r="N275" s="23">
        <v>109.64856590577516</v>
      </c>
      <c r="O275" s="23">
        <v>4717.1908419314304</v>
      </c>
      <c r="P275" s="23">
        <v>2426.63925542673</v>
      </c>
      <c r="Q275" s="23">
        <v>5152.2514183032299</v>
      </c>
      <c r="R275" s="23">
        <v>1738.6754161685301</v>
      </c>
      <c r="S275" s="23">
        <f t="shared" si="58"/>
        <v>2621.773713298981</v>
      </c>
      <c r="T275" s="23">
        <v>2061.9044151637099</v>
      </c>
      <c r="U275" s="23">
        <v>559.86929813527104</v>
      </c>
      <c r="V275" s="23">
        <v>1111.95197194451</v>
      </c>
      <c r="W275" s="23">
        <f t="shared" si="50"/>
        <v>4592.3821201679584</v>
      </c>
      <c r="X275" s="23">
        <v>77.445716888564576</v>
      </c>
      <c r="Y275" s="23">
        <v>82.678440869311046</v>
      </c>
      <c r="Z275" s="23">
        <f t="shared" si="61"/>
        <v>93.670993398366349</v>
      </c>
      <c r="AA275" s="23">
        <f t="shared" si="51"/>
        <v>6090.964137783013</v>
      </c>
      <c r="AB275" s="23">
        <f t="shared" si="52"/>
        <v>3133.342104532886</v>
      </c>
      <c r="AC275" s="23">
        <f t="shared" si="53"/>
        <v>6231.6746229495793</v>
      </c>
      <c r="AD275" s="23">
        <f t="shared" si="54"/>
        <v>2102.9368695000385</v>
      </c>
      <c r="AE275" s="23">
        <f t="shared" si="55"/>
        <v>3171.0488075642252</v>
      </c>
      <c r="AF275" s="23">
        <f t="shared" si="56"/>
        <v>1344.9116362779034</v>
      </c>
      <c r="AG275" s="23">
        <v>6096.2131200000003</v>
      </c>
      <c r="AH275" s="23">
        <v>104.393626676986</v>
      </c>
      <c r="AI275" s="23">
        <v>101.05603963977001</v>
      </c>
      <c r="AJ275" s="23">
        <v>102.454488752609</v>
      </c>
      <c r="AK275" s="23">
        <v>498.6</v>
      </c>
      <c r="AL275" s="23">
        <v>22887</v>
      </c>
      <c r="AM275" s="23">
        <v>122183.242598921</v>
      </c>
      <c r="AN275" s="62">
        <v>3814.81</v>
      </c>
      <c r="AO275" s="23">
        <f t="shared" si="62"/>
        <v>34.4017151968959</v>
      </c>
      <c r="AP275" s="62">
        <v>-99.993954985985695</v>
      </c>
      <c r="AQ275" s="62">
        <v>433.61762480784103</v>
      </c>
      <c r="AR275" s="23">
        <f t="shared" si="57"/>
        <v>533.61157979382676</v>
      </c>
    </row>
    <row r="276" spans="1:44">
      <c r="A276" s="61">
        <v>42309</v>
      </c>
      <c r="B276" s="10">
        <v>2015</v>
      </c>
      <c r="C276" s="10">
        <v>11</v>
      </c>
      <c r="D276" s="23">
        <v>108.397473602015</v>
      </c>
      <c r="E276" s="23">
        <v>110.861362864911</v>
      </c>
      <c r="F276" s="23">
        <v>36.4</v>
      </c>
      <c r="G276" s="23">
        <v>42.514918588570502</v>
      </c>
      <c r="H276" s="23">
        <v>3.25</v>
      </c>
      <c r="I276" s="23">
        <v>26672.543344244699</v>
      </c>
      <c r="J276" s="23">
        <v>97401.281006789402</v>
      </c>
      <c r="K276" s="23">
        <f t="shared" si="63"/>
        <v>24059.368074652175</v>
      </c>
      <c r="L276" s="23">
        <f t="shared" si="64"/>
        <v>87858.635767879532</v>
      </c>
      <c r="M276" s="23">
        <v>704.00238095238103</v>
      </c>
      <c r="N276" s="23">
        <v>111.47182846085137</v>
      </c>
      <c r="O276" s="23">
        <v>4831.5568280084799</v>
      </c>
      <c r="P276" s="23">
        <v>2667.4298667881199</v>
      </c>
      <c r="Q276" s="23">
        <v>4551.6064001573604</v>
      </c>
      <c r="R276" s="23">
        <v>1451.84736450627</v>
      </c>
      <c r="S276" s="23">
        <f t="shared" si="58"/>
        <v>2429.8715471214718</v>
      </c>
      <c r="T276" s="23">
        <v>1862.59148055884</v>
      </c>
      <c r="U276" s="23">
        <v>567.28006656263199</v>
      </c>
      <c r="V276" s="23">
        <v>955.48583784626896</v>
      </c>
      <c r="W276" s="23">
        <f t="shared" si="50"/>
        <v>3984.3263335947286</v>
      </c>
      <c r="X276" s="23">
        <v>74.055116989690376</v>
      </c>
      <c r="Y276" s="23">
        <v>81.816073906597012</v>
      </c>
      <c r="Z276" s="23">
        <f t="shared" si="61"/>
        <v>90.51414160282647</v>
      </c>
      <c r="AA276" s="23">
        <f t="shared" si="51"/>
        <v>6524.2714135217793</v>
      </c>
      <c r="AB276" s="23">
        <f t="shared" si="52"/>
        <v>3601.9521340564047</v>
      </c>
      <c r="AC276" s="23">
        <f t="shared" si="53"/>
        <v>5563.2178162857972</v>
      </c>
      <c r="AD276" s="23">
        <f t="shared" si="54"/>
        <v>1774.5258299288841</v>
      </c>
      <c r="AE276" s="23">
        <f t="shared" si="55"/>
        <v>2969.9195171543743</v>
      </c>
      <c r="AF276" s="23">
        <f t="shared" si="56"/>
        <v>1167.8461116785829</v>
      </c>
      <c r="AG276" s="23">
        <v>5923.9013699999996</v>
      </c>
      <c r="AH276" s="23">
        <v>101.494438672984</v>
      </c>
      <c r="AI276" s="23">
        <v>104.252761949911</v>
      </c>
      <c r="AJ276" s="23">
        <v>101.050282600177</v>
      </c>
      <c r="AK276" s="23">
        <v>484.6</v>
      </c>
      <c r="AL276" s="23">
        <v>23727</v>
      </c>
      <c r="AM276" s="23">
        <v>123823.61140989199</v>
      </c>
      <c r="AN276" s="62">
        <v>3794.49</v>
      </c>
      <c r="AO276" s="23">
        <f t="shared" si="62"/>
        <v>34.227343972162217</v>
      </c>
      <c r="AP276" s="62">
        <v>-1395.6653770077501</v>
      </c>
      <c r="AQ276" s="62">
        <v>193.365522559585</v>
      </c>
      <c r="AR276" s="23">
        <f t="shared" si="57"/>
        <v>1589.0308995673352</v>
      </c>
    </row>
    <row r="277" spans="1:44">
      <c r="A277" s="61">
        <v>42339</v>
      </c>
      <c r="B277" s="10">
        <v>2015</v>
      </c>
      <c r="C277" s="10">
        <v>12</v>
      </c>
      <c r="D277" s="23">
        <v>115.34643391215</v>
      </c>
      <c r="E277" s="23">
        <v>110.873433821074</v>
      </c>
      <c r="F277" s="23">
        <v>37</v>
      </c>
      <c r="G277" s="23">
        <v>42.86</v>
      </c>
      <c r="H277" s="23">
        <v>3.35</v>
      </c>
      <c r="I277" s="23">
        <v>28210.039530048602</v>
      </c>
      <c r="J277" s="23">
        <v>99303.387627650605</v>
      </c>
      <c r="K277" s="23">
        <f t="shared" si="63"/>
        <v>25443.461574008405</v>
      </c>
      <c r="L277" s="23">
        <f t="shared" si="64"/>
        <v>89564.636184990013</v>
      </c>
      <c r="M277" s="23">
        <v>704.23800000000006</v>
      </c>
      <c r="N277" s="23">
        <v>110.24407265815066</v>
      </c>
      <c r="O277" s="23">
        <v>5252.6738621540198</v>
      </c>
      <c r="P277" s="23">
        <v>2873.2432834599999</v>
      </c>
      <c r="Q277" s="23">
        <v>5118.1138101751603</v>
      </c>
      <c r="R277" s="23">
        <v>1498.23135385452</v>
      </c>
      <c r="S277" s="23">
        <f t="shared" si="58"/>
        <v>2509.0957971363459</v>
      </c>
      <c r="T277" s="23">
        <v>1948.9606582625299</v>
      </c>
      <c r="U277" s="23">
        <v>560.135138873816</v>
      </c>
      <c r="V277" s="23">
        <v>1405.3518648506299</v>
      </c>
      <c r="W277" s="23">
        <f t="shared" si="50"/>
        <v>4557.9786713013445</v>
      </c>
      <c r="X277" s="23">
        <v>73.065140821053674</v>
      </c>
      <c r="Y277" s="23">
        <v>80.348880751577212</v>
      </c>
      <c r="Z277" s="23">
        <f t="shared" si="61"/>
        <v>90.934858255159256</v>
      </c>
      <c r="AA277" s="23">
        <f t="shared" si="51"/>
        <v>7189.028588911533</v>
      </c>
      <c r="AB277" s="23">
        <f t="shared" si="52"/>
        <v>3932.4406292420044</v>
      </c>
      <c r="AC277" s="23">
        <f t="shared" si="53"/>
        <v>6369.8632293327801</v>
      </c>
      <c r="AD277" s="23">
        <f t="shared" si="54"/>
        <v>1864.6574038619829</v>
      </c>
      <c r="AE277" s="23">
        <f t="shared" si="55"/>
        <v>3122.751398235368</v>
      </c>
      <c r="AF277" s="23">
        <f t="shared" si="56"/>
        <v>1749.062154575244</v>
      </c>
      <c r="AG277" s="23">
        <v>6209.6</v>
      </c>
      <c r="AH277" s="23">
        <v>103.45278745567499</v>
      </c>
      <c r="AI277" s="23">
        <v>135.02729216289001</v>
      </c>
      <c r="AJ277" s="23">
        <v>124.07502093204801</v>
      </c>
      <c r="AK277" s="23">
        <v>495.9</v>
      </c>
      <c r="AL277" s="23">
        <v>29835</v>
      </c>
      <c r="AM277" s="23">
        <v>124817.296257318</v>
      </c>
      <c r="AN277" s="62">
        <v>3612.04</v>
      </c>
      <c r="AO277" s="23">
        <f t="shared" si="62"/>
        <v>32.578047558525697</v>
      </c>
      <c r="AP277" s="62">
        <v>1149.38250715303</v>
      </c>
      <c r="AQ277" s="62">
        <v>107.71132182697001</v>
      </c>
      <c r="AR277" s="23">
        <f t="shared" si="57"/>
        <v>-1041.6711853260599</v>
      </c>
    </row>
    <row r="278" spans="1:44">
      <c r="A278" s="63">
        <v>42370</v>
      </c>
      <c r="B278" s="64">
        <v>2016</v>
      </c>
      <c r="C278" s="64">
        <v>1</v>
      </c>
      <c r="D278" s="65">
        <v>103.32840330926901</v>
      </c>
      <c r="E278" s="65">
        <v>111.394571529242</v>
      </c>
      <c r="F278" s="65">
        <v>34.299999999999997</v>
      </c>
      <c r="G278" s="65">
        <v>44.986567394162797</v>
      </c>
      <c r="H278" s="65">
        <v>3.5</v>
      </c>
      <c r="I278" s="65">
        <v>28818.619047005701</v>
      </c>
      <c r="J278" s="65">
        <v>100555.033555656</v>
      </c>
      <c r="K278" s="65">
        <f t="shared" si="63"/>
        <v>25870.757121625604</v>
      </c>
      <c r="L278" s="65">
        <f t="shared" si="64"/>
        <v>90269.240390461462</v>
      </c>
      <c r="M278" s="65">
        <v>721.94799999999998</v>
      </c>
      <c r="N278" s="65">
        <v>111.63530247575571</v>
      </c>
      <c r="O278" s="65">
        <v>5091.3179038963999</v>
      </c>
      <c r="P278" s="65">
        <v>2188.399073</v>
      </c>
      <c r="Q278" s="65">
        <v>4244.01178088503</v>
      </c>
      <c r="R278" s="65">
        <v>1258.64361606741</v>
      </c>
      <c r="S278" s="65">
        <f t="shared" si="58"/>
        <v>2226.2496914514941</v>
      </c>
      <c r="T278" s="65">
        <v>1731.80876646448</v>
      </c>
      <c r="U278" s="65">
        <v>494.440924987014</v>
      </c>
      <c r="V278" s="65">
        <v>1036.0447429956059</v>
      </c>
      <c r="W278" s="65">
        <f t="shared" si="50"/>
        <v>3749.5708558980159</v>
      </c>
      <c r="X278" s="65">
        <v>72.110312077595466</v>
      </c>
      <c r="Y278" s="65">
        <v>78.208827138507331</v>
      </c>
      <c r="Z278" s="65">
        <f t="shared" si="61"/>
        <v>92.202267590445459</v>
      </c>
      <c r="AA278" s="65">
        <f t="shared" si="51"/>
        <v>7060.4574535994316</v>
      </c>
      <c r="AB278" s="65">
        <f t="shared" si="52"/>
        <v>3034.7935128128943</v>
      </c>
      <c r="AC278" s="65">
        <f t="shared" si="53"/>
        <v>5426.5125001413362</v>
      </c>
      <c r="AD278" s="65">
        <f t="shared" si="54"/>
        <v>1609.3370302540916</v>
      </c>
      <c r="AE278" s="65">
        <f t="shared" si="55"/>
        <v>2846.5452978968988</v>
      </c>
      <c r="AF278" s="65">
        <f t="shared" si="56"/>
        <v>1324.7158676357303</v>
      </c>
      <c r="AG278" s="65">
        <v>6182.3966399999999</v>
      </c>
      <c r="AH278" s="65">
        <v>95.846929714939705</v>
      </c>
      <c r="AI278" s="65">
        <v>100.365906108761</v>
      </c>
      <c r="AJ278" s="65">
        <v>98.720782076019304</v>
      </c>
      <c r="AK278" s="65">
        <v>460.1</v>
      </c>
      <c r="AL278" s="65">
        <v>25484</v>
      </c>
      <c r="AM278" s="65">
        <v>124883.43225763</v>
      </c>
      <c r="AN278" s="65">
        <v>3547.45</v>
      </c>
      <c r="AO278" s="65">
        <f t="shared" si="62"/>
        <v>31.845806768678713</v>
      </c>
      <c r="AP278" s="65">
        <v>858.95875479367498</v>
      </c>
      <c r="AQ278" s="65">
        <v>-354.10155910857799</v>
      </c>
      <c r="AR278" s="65">
        <f t="shared" si="57"/>
        <v>-1213.060313902253</v>
      </c>
    </row>
    <row r="279" spans="1:44">
      <c r="A279" s="61">
        <v>42401</v>
      </c>
      <c r="B279" s="10">
        <v>2016</v>
      </c>
      <c r="C279" s="10">
        <v>2</v>
      </c>
      <c r="D279" s="23">
        <v>98.974362775569702</v>
      </c>
      <c r="E279" s="23">
        <v>111.704215937866</v>
      </c>
      <c r="F279" s="23">
        <v>37.6</v>
      </c>
      <c r="G279" s="23">
        <v>46.412639138003001</v>
      </c>
      <c r="H279" s="23">
        <v>3.5</v>
      </c>
      <c r="I279" s="23">
        <v>28335.826233568201</v>
      </c>
      <c r="J279" s="23">
        <v>100422.99521839801</v>
      </c>
      <c r="K279" s="23">
        <f t="shared" si="63"/>
        <v>25366.836869728919</v>
      </c>
      <c r="L279" s="23">
        <f t="shared" si="64"/>
        <v>89900.810256129436</v>
      </c>
      <c r="M279" s="23">
        <v>704.08476190476199</v>
      </c>
      <c r="N279" s="23">
        <v>109.72109817812672</v>
      </c>
      <c r="O279" s="23">
        <v>4803.9633360426997</v>
      </c>
      <c r="P279" s="23">
        <v>2525.7530303979802</v>
      </c>
      <c r="Q279" s="23">
        <v>3995.9090622018798</v>
      </c>
      <c r="R279" s="23">
        <v>1325.0139217325</v>
      </c>
      <c r="S279" s="23">
        <f t="shared" si="58"/>
        <v>2012.758546397288</v>
      </c>
      <c r="T279" s="23">
        <v>1635.8130546804</v>
      </c>
      <c r="U279" s="23">
        <v>376.945491716888</v>
      </c>
      <c r="V279" s="23">
        <v>911.71817798058203</v>
      </c>
      <c r="W279" s="23">
        <f t="shared" si="50"/>
        <v>3618.9635704849916</v>
      </c>
      <c r="X279" s="23">
        <v>72.976611605906385</v>
      </c>
      <c r="Y279" s="23">
        <v>77.557795184989615</v>
      </c>
      <c r="Z279" s="23">
        <f t="shared" si="61"/>
        <v>94.093200344135283</v>
      </c>
      <c r="AA279" s="23">
        <f t="shared" si="51"/>
        <v>6582.8807755358839</v>
      </c>
      <c r="AB279" s="23">
        <f t="shared" si="52"/>
        <v>3461.0445385402868</v>
      </c>
      <c r="AC279" s="23">
        <f t="shared" si="53"/>
        <v>5152.169492016762</v>
      </c>
      <c r="AD279" s="23">
        <f t="shared" si="54"/>
        <v>1708.4213373679563</v>
      </c>
      <c r="AE279" s="23">
        <f t="shared" si="55"/>
        <v>2595.172466670163</v>
      </c>
      <c r="AF279" s="23">
        <f t="shared" si="56"/>
        <v>1175.5339044978862</v>
      </c>
      <c r="AG279" s="23">
        <v>5976.82917</v>
      </c>
      <c r="AH279" s="23">
        <v>95.203633877668807</v>
      </c>
      <c r="AI279" s="23">
        <v>99.435993105461193</v>
      </c>
      <c r="AJ279" s="23">
        <v>99.8408311183086</v>
      </c>
      <c r="AK279" s="23">
        <v>447.3</v>
      </c>
      <c r="AL279" s="23">
        <v>21571</v>
      </c>
      <c r="AM279" s="23">
        <v>124970.94266323</v>
      </c>
      <c r="AN279" s="62">
        <v>3689.25</v>
      </c>
      <c r="AO279" s="23">
        <f t="shared" si="62"/>
        <v>33.026953987592528</v>
      </c>
      <c r="AP279" s="62">
        <v>-553.06563991993005</v>
      </c>
      <c r="AQ279" s="62">
        <v>-279.92025681541497</v>
      </c>
      <c r="AR279" s="23">
        <f t="shared" si="57"/>
        <v>273.14538310451508</v>
      </c>
    </row>
    <row r="280" spans="1:44">
      <c r="A280" s="61">
        <v>42430</v>
      </c>
      <c r="B280" s="10">
        <v>2016</v>
      </c>
      <c r="C280" s="10">
        <v>3</v>
      </c>
      <c r="D280" s="23">
        <v>110.31454157746001</v>
      </c>
      <c r="E280" s="23">
        <v>112.12821868200599</v>
      </c>
      <c r="F280" s="23">
        <v>35.5</v>
      </c>
      <c r="G280" s="23">
        <v>42.762517251673401</v>
      </c>
      <c r="H280" s="23">
        <v>3.5</v>
      </c>
      <c r="I280" s="23">
        <v>27532.119213248501</v>
      </c>
      <c r="J280" s="23">
        <v>100727.642447028</v>
      </c>
      <c r="K280" s="23">
        <f t="shared" si="63"/>
        <v>24554.139481453098</v>
      </c>
      <c r="L280" s="23">
        <f t="shared" si="64"/>
        <v>89832.553866471499</v>
      </c>
      <c r="M280" s="23">
        <v>682.06772727272698</v>
      </c>
      <c r="N280" s="23">
        <v>106.34685319926341</v>
      </c>
      <c r="O280" s="23">
        <v>5184.15041952924</v>
      </c>
      <c r="P280" s="23">
        <v>2518.1711948877901</v>
      </c>
      <c r="Q280" s="23">
        <v>4685.5060668721399</v>
      </c>
      <c r="R280" s="23">
        <v>1453.63373743683</v>
      </c>
      <c r="S280" s="23">
        <f t="shared" si="58"/>
        <v>2429.4820704496642</v>
      </c>
      <c r="T280" s="23">
        <v>1829.3931602725199</v>
      </c>
      <c r="U280" s="23">
        <v>600.08891017714404</v>
      </c>
      <c r="V280" s="23">
        <v>1099.4563963008563</v>
      </c>
      <c r="W280" s="23">
        <f t="shared" si="50"/>
        <v>4085.4171566949958</v>
      </c>
      <c r="X280" s="23">
        <v>76.437422115039837</v>
      </c>
      <c r="Y280" s="23">
        <v>78.655664894732737</v>
      </c>
      <c r="Z280" s="23">
        <f t="shared" si="61"/>
        <v>97.179805443560042</v>
      </c>
      <c r="AA280" s="23">
        <f t="shared" si="51"/>
        <v>6782.2151455173243</v>
      </c>
      <c r="AB280" s="23">
        <f t="shared" si="52"/>
        <v>3294.4219273877293</v>
      </c>
      <c r="AC280" s="23">
        <f t="shared" si="53"/>
        <v>5956.9848823258881</v>
      </c>
      <c r="AD280" s="23">
        <f t="shared" si="54"/>
        <v>1848.0979588466666</v>
      </c>
      <c r="AE280" s="23">
        <f t="shared" si="55"/>
        <v>3088.7566378100214</v>
      </c>
      <c r="AF280" s="23">
        <f t="shared" si="56"/>
        <v>1397.8095509996542</v>
      </c>
      <c r="AG280" s="23">
        <v>6420.1699420000004</v>
      </c>
      <c r="AH280" s="23">
        <v>106.62982535065299</v>
      </c>
      <c r="AI280" s="23">
        <v>105.09675034612</v>
      </c>
      <c r="AJ280" s="23">
        <v>104.78364780410099</v>
      </c>
      <c r="AK280" s="23">
        <v>487.2</v>
      </c>
      <c r="AL280" s="23">
        <v>23053</v>
      </c>
      <c r="AM280" s="23">
        <v>124330.77611575001</v>
      </c>
      <c r="AN280" s="62">
        <v>3869.53</v>
      </c>
      <c r="AO280" s="23">
        <f t="shared" si="62"/>
        <v>34.509867769985107</v>
      </c>
      <c r="AP280" s="62">
        <v>855.56101751829601</v>
      </c>
      <c r="AQ280" s="62">
        <v>771.21186488427998</v>
      </c>
      <c r="AR280" s="23">
        <f t="shared" si="57"/>
        <v>-84.349152634016036</v>
      </c>
    </row>
    <row r="281" spans="1:44">
      <c r="A281" s="61">
        <v>42461</v>
      </c>
      <c r="B281" s="10">
        <v>2016</v>
      </c>
      <c r="C281" s="10">
        <v>4</v>
      </c>
      <c r="D281" s="23">
        <v>104.957037674535</v>
      </c>
      <c r="E281" s="23">
        <v>112.493308218023</v>
      </c>
      <c r="F281" s="23">
        <v>34.6</v>
      </c>
      <c r="G281" s="23">
        <v>43.318481087651101</v>
      </c>
      <c r="H281" s="23">
        <v>3.5</v>
      </c>
      <c r="I281" s="23">
        <v>27591.725247242601</v>
      </c>
      <c r="J281" s="23">
        <v>100543.65155971301</v>
      </c>
      <c r="K281" s="23">
        <f t="shared" si="63"/>
        <v>24527.436950975916</v>
      </c>
      <c r="L281" s="23">
        <f t="shared" si="64"/>
        <v>89377.451114558397</v>
      </c>
      <c r="M281" s="23">
        <v>669.93238095238098</v>
      </c>
      <c r="N281" s="23">
        <v>106.32395793141352</v>
      </c>
      <c r="O281" s="23">
        <v>5064.2744725710299</v>
      </c>
      <c r="P281" s="23">
        <v>2370.4960270000001</v>
      </c>
      <c r="Q281" s="23">
        <v>4259.0733325025803</v>
      </c>
      <c r="R281" s="23">
        <v>1234.84154209546</v>
      </c>
      <c r="S281" s="23">
        <f t="shared" si="58"/>
        <v>2219.7773410252348</v>
      </c>
      <c r="T281" s="23">
        <v>1732.3843507644699</v>
      </c>
      <c r="U281" s="23">
        <v>487.39299026076498</v>
      </c>
      <c r="V281" s="23">
        <v>1070.0157486218154</v>
      </c>
      <c r="W281" s="23">
        <f t="shared" si="50"/>
        <v>3771.6803422418152</v>
      </c>
      <c r="X281" s="23">
        <v>76.148286258749849</v>
      </c>
      <c r="Y281" s="23">
        <v>79.957884828968787</v>
      </c>
      <c r="Z281" s="23">
        <f t="shared" si="61"/>
        <v>95.235493562182484</v>
      </c>
      <c r="AA281" s="23">
        <f t="shared" si="51"/>
        <v>6650.542935874827</v>
      </c>
      <c r="AB281" s="23">
        <f t="shared" si="52"/>
        <v>3112.9998368513743</v>
      </c>
      <c r="AC281" s="23">
        <f t="shared" si="53"/>
        <v>5326.6458231265215</v>
      </c>
      <c r="AD281" s="23">
        <f t="shared" si="54"/>
        <v>1544.3649425404462</v>
      </c>
      <c r="AE281" s="23">
        <f t="shared" si="55"/>
        <v>2776.1831691438242</v>
      </c>
      <c r="AF281" s="23">
        <f t="shared" si="56"/>
        <v>1338.2241800300201</v>
      </c>
      <c r="AG281" s="23">
        <v>5879.0695817633696</v>
      </c>
      <c r="AH281" s="23">
        <v>96.953536168352599</v>
      </c>
      <c r="AI281" s="23">
        <v>103.76033125852</v>
      </c>
      <c r="AJ281" s="23">
        <v>100.944658737053</v>
      </c>
      <c r="AK281" s="23">
        <v>431.8</v>
      </c>
      <c r="AL281" s="23">
        <v>22401</v>
      </c>
      <c r="AM281" s="23">
        <v>124590.62144043</v>
      </c>
      <c r="AN281" s="62">
        <v>3955.89</v>
      </c>
      <c r="AO281" s="23">
        <f t="shared" si="62"/>
        <v>35.165558402221571</v>
      </c>
      <c r="AP281" s="62">
        <v>555.62440920611402</v>
      </c>
      <c r="AQ281" s="62">
        <v>262.324057886964</v>
      </c>
      <c r="AR281" s="23">
        <f t="shared" si="57"/>
        <v>-293.30035131915002</v>
      </c>
    </row>
    <row r="282" spans="1:44">
      <c r="A282" s="61">
        <v>42491</v>
      </c>
      <c r="B282" s="10">
        <v>2016</v>
      </c>
      <c r="C282" s="10">
        <v>5</v>
      </c>
      <c r="D282" s="23">
        <v>106.20695429462</v>
      </c>
      <c r="E282" s="23">
        <v>112.746553005736</v>
      </c>
      <c r="F282" s="23">
        <v>33.9</v>
      </c>
      <c r="G282" s="23">
        <v>41.716320151446801</v>
      </c>
      <c r="H282" s="23">
        <v>3.5</v>
      </c>
      <c r="I282" s="23">
        <v>27588.092996278399</v>
      </c>
      <c r="J282" s="23">
        <v>100820.404618951</v>
      </c>
      <c r="K282" s="23">
        <f t="shared" ref="K282:K284" si="65">I282/$E282*100</f>
        <v>24469.123233306167</v>
      </c>
      <c r="L282" s="23">
        <f t="shared" ref="L282:L284" si="66">J282/$E282*100</f>
        <v>89422.161415277806</v>
      </c>
      <c r="M282" s="23">
        <v>681.870454545455</v>
      </c>
      <c r="N282" s="23">
        <v>107.51713920957444</v>
      </c>
      <c r="O282" s="23">
        <v>5077.0979868765999</v>
      </c>
      <c r="P282" s="23">
        <v>2483.0949329999999</v>
      </c>
      <c r="Q282" s="23">
        <v>4513.2244634012604</v>
      </c>
      <c r="R282" s="23">
        <v>1407.0675672709999</v>
      </c>
      <c r="S282" s="23">
        <f t="shared" si="58"/>
        <v>2386.251334606216</v>
      </c>
      <c r="T282" s="23">
        <v>1816.78463139069</v>
      </c>
      <c r="U282" s="23">
        <v>569.46670321552597</v>
      </c>
      <c r="V282" s="23">
        <v>995.78731553754233</v>
      </c>
      <c r="W282" s="23">
        <f t="shared" ref="W282:W287" si="67">Q282-U282</f>
        <v>3943.7577601857347</v>
      </c>
      <c r="X282" s="23">
        <v>75.378682568104438</v>
      </c>
      <c r="Y282" s="23">
        <v>81.277339865154374</v>
      </c>
      <c r="Z282" s="23">
        <f t="shared" si="61"/>
        <v>92.742556157920177</v>
      </c>
      <c r="AA282" s="23">
        <f t="shared" ref="AA282:AA287" si="68">O282/$X282*100</f>
        <v>6735.4559855692032</v>
      </c>
      <c r="AB282" s="23">
        <f t="shared" ref="AB282:AB287" si="69">P282/$X282*100</f>
        <v>3294.1606942473827</v>
      </c>
      <c r="AC282" s="23">
        <f t="shared" ref="AC282:AC297" si="70">Q282/$Y282*100</f>
        <v>5552.869312515717</v>
      </c>
      <c r="AD282" s="23">
        <f t="shared" ref="AD282:AD297" si="71">R282/$Y282*100</f>
        <v>1731.1929371771246</v>
      </c>
      <c r="AE282" s="23">
        <f t="shared" ref="AE282:AE297" si="72">S282/$Y282*100</f>
        <v>2935.9368042374399</v>
      </c>
      <c r="AF282" s="23">
        <f t="shared" ref="AF282:AF297" si="73">V282/$Y282*100</f>
        <v>1225.1721293901023</v>
      </c>
      <c r="AG282" s="23">
        <v>6211.8559016045401</v>
      </c>
      <c r="AH282" s="23">
        <v>99.777337029100096</v>
      </c>
      <c r="AI282" s="23">
        <v>104.02271228917201</v>
      </c>
      <c r="AJ282" s="23">
        <v>100.37103855682</v>
      </c>
      <c r="AK282" s="23">
        <v>472.2</v>
      </c>
      <c r="AL282" s="23">
        <v>24002</v>
      </c>
      <c r="AM282" s="23">
        <v>125915.1125262</v>
      </c>
      <c r="AN282" s="62">
        <v>3977.26</v>
      </c>
      <c r="AO282" s="23">
        <f t="shared" si="62"/>
        <v>35.27611172110651</v>
      </c>
      <c r="AP282" s="62">
        <v>-1386.3295832419101</v>
      </c>
      <c r="AQ282" s="62">
        <v>353.508547307784</v>
      </c>
      <c r="AR282" s="23">
        <f t="shared" ref="AR282:AR287" si="74">AQ282-AP282</f>
        <v>1739.8381305496941</v>
      </c>
    </row>
    <row r="283" spans="1:44">
      <c r="A283" s="61">
        <v>42522</v>
      </c>
      <c r="B283" s="10">
        <v>2016</v>
      </c>
      <c r="C283" s="10">
        <v>6</v>
      </c>
      <c r="D283" s="23">
        <v>104.337256685482</v>
      </c>
      <c r="E283" s="23">
        <v>113.253271763391</v>
      </c>
      <c r="F283" s="23">
        <v>35.1</v>
      </c>
      <c r="G283" s="23">
        <v>39.238170973964102</v>
      </c>
      <c r="H283" s="23">
        <v>3.5</v>
      </c>
      <c r="I283" s="23">
        <v>27787.7404662431</v>
      </c>
      <c r="J283" s="23">
        <v>101081.165476343</v>
      </c>
      <c r="K283" s="23">
        <f t="shared" si="65"/>
        <v>24535.927336648881</v>
      </c>
      <c r="L283" s="23">
        <f t="shared" si="66"/>
        <v>89252.313776437295</v>
      </c>
      <c r="M283" s="23">
        <v>681.07190476190499</v>
      </c>
      <c r="N283" s="23">
        <v>106.41901261474935</v>
      </c>
      <c r="O283" s="23">
        <v>4661.7212512776796</v>
      </c>
      <c r="P283" s="23">
        <v>2366.1833959999999</v>
      </c>
      <c r="Q283" s="23">
        <v>4287.0624129664702</v>
      </c>
      <c r="R283" s="23">
        <v>1376.0238571529001</v>
      </c>
      <c r="S283" s="23">
        <f t="shared" si="58"/>
        <v>2336.1954351380773</v>
      </c>
      <c r="T283" s="23">
        <v>1699.38507977326</v>
      </c>
      <c r="U283" s="23">
        <v>636.81035536481704</v>
      </c>
      <c r="V283" s="23">
        <v>842.51919858509859</v>
      </c>
      <c r="W283" s="23">
        <f t="shared" si="67"/>
        <v>3650.2520576016532</v>
      </c>
      <c r="X283" s="23">
        <v>75.234858753080459</v>
      </c>
      <c r="Y283" s="23">
        <v>82.585175145742767</v>
      </c>
      <c r="Z283" s="23">
        <f t="shared" si="61"/>
        <v>91.099714470919523</v>
      </c>
      <c r="AA283" s="23">
        <f t="shared" si="68"/>
        <v>6196.2251654879419</v>
      </c>
      <c r="AB283" s="23">
        <f t="shared" si="69"/>
        <v>3145.0625882953727</v>
      </c>
      <c r="AC283" s="23">
        <f t="shared" si="70"/>
        <v>5191.0798825586389</v>
      </c>
      <c r="AD283" s="23">
        <f t="shared" si="71"/>
        <v>1666.1874903389769</v>
      </c>
      <c r="AE283" s="23">
        <f t="shared" si="72"/>
        <v>2828.8314833930667</v>
      </c>
      <c r="AF283" s="23">
        <f t="shared" si="73"/>
        <v>1020.1821296597808</v>
      </c>
      <c r="AG283" s="23">
        <v>6189.7592106277498</v>
      </c>
      <c r="AH283" s="23">
        <v>97.909169207952104</v>
      </c>
      <c r="AI283" s="23">
        <v>99.2478764248864</v>
      </c>
      <c r="AJ283" s="23">
        <v>96.903705984302505</v>
      </c>
      <c r="AK283" s="23">
        <v>469.1</v>
      </c>
      <c r="AL283" s="23">
        <v>23636</v>
      </c>
      <c r="AM283" s="23">
        <v>125367.21589568999</v>
      </c>
      <c r="AN283" s="62">
        <v>3970.95</v>
      </c>
      <c r="AO283" s="23">
        <f t="shared" si="62"/>
        <v>35.062563210501487</v>
      </c>
      <c r="AP283" s="62">
        <v>-889.139437760031</v>
      </c>
      <c r="AQ283" s="62">
        <v>-371.37311671985901</v>
      </c>
      <c r="AR283" s="23">
        <f t="shared" si="74"/>
        <v>517.76632104017199</v>
      </c>
    </row>
    <row r="284" spans="1:44">
      <c r="A284" s="61">
        <v>42552</v>
      </c>
      <c r="B284" s="10">
        <v>2016</v>
      </c>
      <c r="C284" s="10">
        <v>7</v>
      </c>
      <c r="D284" s="23">
        <v>103.457322416332</v>
      </c>
      <c r="E284" s="23">
        <v>113.52761420333501</v>
      </c>
      <c r="F284" s="23">
        <v>33</v>
      </c>
      <c r="G284" s="23">
        <v>39.495737211149198</v>
      </c>
      <c r="H284" s="23">
        <v>3.5</v>
      </c>
      <c r="I284" s="23">
        <v>27284.781712779899</v>
      </c>
      <c r="J284" s="23">
        <v>100550.69773520999</v>
      </c>
      <c r="K284" s="23">
        <f t="shared" si="65"/>
        <v>24033.607950142563</v>
      </c>
      <c r="L284" s="23">
        <f t="shared" si="66"/>
        <v>88569.37445643617</v>
      </c>
      <c r="M284" s="23">
        <v>657.56714285714304</v>
      </c>
      <c r="N284" s="23">
        <v>102.26345479231067</v>
      </c>
      <c r="O284" s="23">
        <v>4648.37330206554</v>
      </c>
      <c r="P284" s="23">
        <v>2403.70292004764</v>
      </c>
      <c r="Q284" s="23">
        <v>4680.6915572724401</v>
      </c>
      <c r="R284" s="23">
        <v>1512.4768575477799</v>
      </c>
      <c r="S284" s="23">
        <f t="shared" si="58"/>
        <v>2490.6268553189757</v>
      </c>
      <c r="T284" s="23">
        <v>1887.64943774517</v>
      </c>
      <c r="U284" s="23">
        <v>602.97741757380595</v>
      </c>
      <c r="V284" s="23">
        <v>970.74804520729299</v>
      </c>
      <c r="W284" s="23">
        <f t="shared" si="67"/>
        <v>4077.7141396986344</v>
      </c>
      <c r="X284" s="23">
        <v>77.425948104460787</v>
      </c>
      <c r="Y284" s="23">
        <v>82.555753623603991</v>
      </c>
      <c r="Z284" s="23">
        <f t="shared" si="61"/>
        <v>93.786253175603605</v>
      </c>
      <c r="AA284" s="23">
        <f t="shared" si="68"/>
        <v>6003.6375606199781</v>
      </c>
      <c r="AB284" s="23">
        <f t="shared" si="69"/>
        <v>3104.5185482322227</v>
      </c>
      <c r="AC284" s="23">
        <f t="shared" si="70"/>
        <v>5669.7339092961247</v>
      </c>
      <c r="AD284" s="23">
        <f t="shared" si="71"/>
        <v>1832.0671681390102</v>
      </c>
      <c r="AE284" s="23">
        <f t="shared" si="72"/>
        <v>3016.9028153682389</v>
      </c>
      <c r="AF284" s="23">
        <f t="shared" si="73"/>
        <v>1175.8696427546643</v>
      </c>
      <c r="AG284" s="23">
        <v>6241.1336342221803</v>
      </c>
      <c r="AH284" s="23">
        <v>96.253003247909703</v>
      </c>
      <c r="AI284" s="23">
        <v>102.09402624002099</v>
      </c>
      <c r="AJ284" s="23">
        <v>103.065179813246</v>
      </c>
      <c r="AK284" s="23">
        <v>445.5</v>
      </c>
      <c r="AL284" s="23">
        <v>22528</v>
      </c>
      <c r="AM284" s="23">
        <v>126151.00839977</v>
      </c>
      <c r="AN284" s="62">
        <v>4082.5</v>
      </c>
      <c r="AO284" s="23">
        <f t="shared" si="62"/>
        <v>35.960413936718417</v>
      </c>
      <c r="AP284" s="62">
        <v>-2610.7317251016102</v>
      </c>
      <c r="AQ284" s="62">
        <v>-221.27378346248199</v>
      </c>
      <c r="AR284" s="23">
        <f t="shared" si="74"/>
        <v>2389.4579416391284</v>
      </c>
    </row>
    <row r="285" spans="1:44">
      <c r="A285" s="61">
        <v>42583</v>
      </c>
      <c r="B285" s="10">
        <v>2016</v>
      </c>
      <c r="C285" s="10">
        <v>8</v>
      </c>
      <c r="D285" s="23">
        <v>104.59218999555399</v>
      </c>
      <c r="E285" s="23">
        <v>113.58234442080401</v>
      </c>
      <c r="F285" s="23">
        <v>31.5</v>
      </c>
      <c r="G285" s="23">
        <v>40.182351293675303</v>
      </c>
      <c r="H285" s="23">
        <v>3.5</v>
      </c>
      <c r="I285" s="23">
        <v>26967.874686370698</v>
      </c>
      <c r="J285" s="23">
        <v>100566.022499012</v>
      </c>
      <c r="K285" s="23">
        <f t="shared" ref="K285:K287" si="75">I285/$E285*100</f>
        <v>23743.016420280193</v>
      </c>
      <c r="L285" s="23">
        <f t="shared" ref="L285:L287" si="76">J285/$E285*100</f>
        <v>88540.189068849766</v>
      </c>
      <c r="M285" s="23">
        <v>658.89045454545396</v>
      </c>
      <c r="N285" s="23">
        <v>103.29633115967466</v>
      </c>
      <c r="O285" s="23">
        <v>4946.4044082474902</v>
      </c>
      <c r="P285" s="23">
        <v>2455.7724524989599</v>
      </c>
      <c r="Q285" s="23">
        <v>5180.9151528556404</v>
      </c>
      <c r="R285" s="23">
        <v>1656.6700654894901</v>
      </c>
      <c r="S285" s="23">
        <f t="shared" si="58"/>
        <v>2735.7847430833563</v>
      </c>
      <c r="T285" s="23">
        <v>2107.0713273727902</v>
      </c>
      <c r="U285" s="23">
        <v>628.71341571056598</v>
      </c>
      <c r="V285" s="23">
        <v>1113.7396618435828</v>
      </c>
      <c r="W285" s="23">
        <f t="shared" si="67"/>
        <v>4552.2017371450747</v>
      </c>
      <c r="X285" s="23">
        <v>76.122312439395202</v>
      </c>
      <c r="Y285" s="23">
        <v>82.442940013552615</v>
      </c>
      <c r="Z285" s="23">
        <f t="shared" si="61"/>
        <v>92.333330697427357</v>
      </c>
      <c r="AA285" s="23">
        <f t="shared" si="68"/>
        <v>6497.9691889754022</v>
      </c>
      <c r="AB285" s="23">
        <f t="shared" si="69"/>
        <v>3226.0875606664258</v>
      </c>
      <c r="AC285" s="23">
        <f t="shared" si="70"/>
        <v>6284.2435653119128</v>
      </c>
      <c r="AD285" s="23">
        <f t="shared" si="71"/>
        <v>2009.474753347168</v>
      </c>
      <c r="AE285" s="23">
        <f t="shared" si="72"/>
        <v>3318.3978429609942</v>
      </c>
      <c r="AF285" s="23">
        <f t="shared" si="73"/>
        <v>1350.9218153313038</v>
      </c>
      <c r="AG285" s="23">
        <v>6154.1857737403097</v>
      </c>
      <c r="AH285" s="23">
        <v>98.872558123492993</v>
      </c>
      <c r="AI285" s="23">
        <v>100.60343925997999</v>
      </c>
      <c r="AJ285" s="23">
        <v>97.886168582549502</v>
      </c>
      <c r="AK285" s="23">
        <v>453.5</v>
      </c>
      <c r="AL285" s="23">
        <v>24544</v>
      </c>
      <c r="AM285" s="23">
        <v>127033.11712004</v>
      </c>
      <c r="AN285" s="62">
        <v>4139.67</v>
      </c>
      <c r="AO285" s="23">
        <f t="shared" si="62"/>
        <v>36.446421502475772</v>
      </c>
      <c r="AP285" s="62">
        <v>-318.14447378399001</v>
      </c>
      <c r="AQ285" s="62">
        <v>-356.02624813239697</v>
      </c>
      <c r="AR285" s="23">
        <f t="shared" si="74"/>
        <v>-37.881774348406964</v>
      </c>
    </row>
    <row r="286" spans="1:44">
      <c r="A286" s="61">
        <v>42614</v>
      </c>
      <c r="B286" s="10">
        <v>2016</v>
      </c>
      <c r="C286" s="10">
        <v>9</v>
      </c>
      <c r="D286" s="23">
        <v>103.243292523623</v>
      </c>
      <c r="E286" s="23">
        <v>113.858898097798</v>
      </c>
      <c r="F286" s="23">
        <v>33.4</v>
      </c>
      <c r="G286" s="23">
        <v>43.6275865152137</v>
      </c>
      <c r="H286" s="23">
        <v>3.5</v>
      </c>
      <c r="I286" s="23">
        <v>27245.262797843701</v>
      </c>
      <c r="J286" s="23">
        <v>102927.703262574</v>
      </c>
      <c r="K286" s="23">
        <f t="shared" si="75"/>
        <v>23928.971080013129</v>
      </c>
      <c r="L286" s="23">
        <f t="shared" si="76"/>
        <v>90399.349530122126</v>
      </c>
      <c r="M286" s="23">
        <v>668.63238095238103</v>
      </c>
      <c r="N286" s="23">
        <v>104.73703039826121</v>
      </c>
      <c r="O286" s="23">
        <v>4901.7464528514101</v>
      </c>
      <c r="P286" s="23">
        <v>2715.3879189244099</v>
      </c>
      <c r="Q286" s="23">
        <v>4688.2870988551404</v>
      </c>
      <c r="R286" s="23">
        <v>1614.02465146496</v>
      </c>
      <c r="S286" s="23">
        <f t="shared" si="58"/>
        <v>2478.049773171877</v>
      </c>
      <c r="T286" s="23">
        <v>1871.82017407489</v>
      </c>
      <c r="U286" s="23">
        <v>606.22959909698704</v>
      </c>
      <c r="V286" s="23">
        <v>896.21453213095788</v>
      </c>
      <c r="W286" s="23">
        <f t="shared" si="67"/>
        <v>4082.0574997581534</v>
      </c>
      <c r="X286" s="23">
        <v>75.322629548988303</v>
      </c>
      <c r="Y286" s="23">
        <v>82.643961253960995</v>
      </c>
      <c r="Z286" s="23">
        <f t="shared" si="61"/>
        <v>91.141117156189324</v>
      </c>
      <c r="AA286" s="23">
        <f t="shared" si="68"/>
        <v>6507.6677250937109</v>
      </c>
      <c r="AB286" s="23">
        <f t="shared" si="69"/>
        <v>3605.0094575606613</v>
      </c>
      <c r="AC286" s="23">
        <f t="shared" si="70"/>
        <v>5672.8731630472739</v>
      </c>
      <c r="AD286" s="23">
        <f t="shared" si="71"/>
        <v>1952.985586575574</v>
      </c>
      <c r="AE286" s="23">
        <f t="shared" si="72"/>
        <v>2998.4644196288546</v>
      </c>
      <c r="AF286" s="23">
        <f t="shared" si="73"/>
        <v>1084.4283339431574</v>
      </c>
      <c r="AG286" s="23">
        <v>5847.4182318498997</v>
      </c>
      <c r="AH286" s="23">
        <v>97.527252234828197</v>
      </c>
      <c r="AI286" s="23">
        <v>101.39223724573201</v>
      </c>
      <c r="AJ286" s="23">
        <v>102.044628068923</v>
      </c>
      <c r="AK286" s="23">
        <v>460.3</v>
      </c>
      <c r="AL286" s="23">
        <v>32377</v>
      </c>
      <c r="AM286" s="23">
        <v>126537.8180234</v>
      </c>
      <c r="AN286" s="62">
        <v>4083.65</v>
      </c>
      <c r="AO286" s="23">
        <f t="shared" si="62"/>
        <v>35.86588372296022</v>
      </c>
      <c r="AP286" s="62">
        <v>100.69231013884</v>
      </c>
      <c r="AQ286" s="62">
        <v>275.53808212585</v>
      </c>
      <c r="AR286" s="23">
        <f t="shared" si="74"/>
        <v>174.84577198700998</v>
      </c>
    </row>
    <row r="287" spans="1:44">
      <c r="A287" s="61">
        <v>42644</v>
      </c>
      <c r="B287" s="10">
        <v>2016</v>
      </c>
      <c r="C287" s="10">
        <v>10</v>
      </c>
      <c r="D287" s="23">
        <v>105.38096010208901</v>
      </c>
      <c r="E287" s="23">
        <v>114.048102625947</v>
      </c>
      <c r="F287" s="23">
        <v>36.200000000000003</v>
      </c>
      <c r="G287" s="23">
        <v>42.7297799892158</v>
      </c>
      <c r="H287" s="23">
        <v>3.5</v>
      </c>
      <c r="I287" s="23">
        <v>27120.0643770354</v>
      </c>
      <c r="J287" s="23">
        <v>103446.84531494899</v>
      </c>
      <c r="K287" s="23">
        <f t="shared" si="75"/>
        <v>23779.4963288283</v>
      </c>
      <c r="L287" s="23">
        <f t="shared" si="76"/>
        <v>90704.573713279722</v>
      </c>
      <c r="M287" s="23">
        <v>663.92210526315796</v>
      </c>
      <c r="N287" s="23">
        <v>103.42159765266716</v>
      </c>
      <c r="O287" s="23">
        <v>4760.5101707899203</v>
      </c>
      <c r="P287" s="23">
        <v>2686.1092121082502</v>
      </c>
      <c r="Q287" s="23">
        <v>4708.8390456807001</v>
      </c>
      <c r="R287" s="23">
        <v>1639.6165667959399</v>
      </c>
      <c r="S287" s="23">
        <f t="shared" si="58"/>
        <v>2422.6003733512071</v>
      </c>
      <c r="T287" s="23">
        <v>1751.855837934</v>
      </c>
      <c r="U287" s="23">
        <v>670.74453541720698</v>
      </c>
      <c r="V287" s="23">
        <v>939.5460498450517</v>
      </c>
      <c r="W287" s="23">
        <f t="shared" si="67"/>
        <v>4038.0945102634932</v>
      </c>
      <c r="X287" s="23">
        <v>75.881801915102386</v>
      </c>
      <c r="Y287" s="23">
        <v>83.806008901480681</v>
      </c>
      <c r="Z287" s="23">
        <f t="shared" si="61"/>
        <v>90.544583747337612</v>
      </c>
      <c r="AA287" s="23">
        <f t="shared" si="68"/>
        <v>6273.5860913214019</v>
      </c>
      <c r="AB287" s="23">
        <f t="shared" si="69"/>
        <v>3539.859550401171</v>
      </c>
      <c r="AC287" s="23">
        <f t="shared" si="70"/>
        <v>5618.7367796219023</v>
      </c>
      <c r="AD287" s="23">
        <f t="shared" si="71"/>
        <v>1956.4427280189586</v>
      </c>
      <c r="AE287" s="23">
        <f t="shared" si="72"/>
        <v>2890.7239529794679</v>
      </c>
      <c r="AF287" s="23">
        <f t="shared" si="73"/>
        <v>1121.0962819498397</v>
      </c>
      <c r="AG287" s="23">
        <v>5948.4435103093401</v>
      </c>
      <c r="AH287" s="23">
        <v>96.888526460255406</v>
      </c>
      <c r="AI287" s="23">
        <v>102.150542969113</v>
      </c>
      <c r="AJ287" s="23">
        <v>107.606205128493</v>
      </c>
      <c r="AK287" s="23">
        <v>443.5</v>
      </c>
      <c r="AL287" s="23">
        <v>25552</v>
      </c>
      <c r="AM287" s="23">
        <v>126392.46851955001</v>
      </c>
      <c r="AN287" s="62">
        <v>4179.05</v>
      </c>
      <c r="AO287" s="23">
        <f t="shared" si="62"/>
        <v>36.642871768821763</v>
      </c>
      <c r="AP287" s="62">
        <v>-1667.39289641402</v>
      </c>
      <c r="AQ287" s="62">
        <v>105.744878813178</v>
      </c>
      <c r="AR287" s="23">
        <f t="shared" si="74"/>
        <v>1773.1377752271981</v>
      </c>
    </row>
    <row r="288" spans="1:44">
      <c r="A288" s="61">
        <v>42675</v>
      </c>
      <c r="B288" s="10">
        <v>2016</v>
      </c>
      <c r="C288" s="10">
        <v>11</v>
      </c>
      <c r="D288" s="23">
        <v>109.508398173423</v>
      </c>
      <c r="E288" s="23">
        <v>114.10901819906201</v>
      </c>
      <c r="F288" s="23">
        <v>37.221891100678697</v>
      </c>
      <c r="G288" s="23">
        <v>40.973735291706902</v>
      </c>
      <c r="H288" s="23">
        <v>3.5</v>
      </c>
      <c r="I288" s="23">
        <v>27870.877863008402</v>
      </c>
      <c r="J288" s="23">
        <v>104052.28486762301</v>
      </c>
      <c r="K288" s="23">
        <f t="shared" ref="K288:K291" si="77">I288/$E288*100</f>
        <v>24424.781058397981</v>
      </c>
      <c r="L288" s="23">
        <f t="shared" ref="L288:L291" si="78">J288/$E288*100</f>
        <v>91186.732223131447</v>
      </c>
      <c r="M288" s="23">
        <v>666.11761904761897</v>
      </c>
      <c r="N288" s="23">
        <v>101.94733911818568</v>
      </c>
      <c r="O288" s="23">
        <v>5216.2165520933504</v>
      </c>
      <c r="P288" s="23">
        <v>2885.7157956319502</v>
      </c>
      <c r="Q288" s="23">
        <v>4826.2962745435898</v>
      </c>
      <c r="R288" s="23">
        <v>1672.0640352826999</v>
      </c>
      <c r="S288" s="23">
        <f t="shared" si="58"/>
        <v>2337.879687881963</v>
      </c>
      <c r="T288" s="23">
        <v>1806.24807800145</v>
      </c>
      <c r="U288" s="23">
        <v>531.631609880513</v>
      </c>
      <c r="V288" s="23">
        <v>1114.0339583347627</v>
      </c>
      <c r="W288" s="23">
        <f t="shared" ref="W288:W297" si="79">Q288-U288</f>
        <v>4294.664664663077</v>
      </c>
      <c r="X288" s="23">
        <v>81.162011527193457</v>
      </c>
      <c r="Y288" s="23">
        <v>83.192437311088568</v>
      </c>
      <c r="Z288" s="23">
        <f t="shared" si="61"/>
        <v>97.559362546017766</v>
      </c>
      <c r="AA288" s="23">
        <f t="shared" ref="AA288:AA289" si="80">O288/$X288*100</f>
        <v>6426.9187689435821</v>
      </c>
      <c r="AB288" s="23">
        <f t="shared" ref="AB288:AB289" si="81">P288/$X288*100</f>
        <v>3555.5005862133994</v>
      </c>
      <c r="AC288" s="23">
        <f t="shared" si="70"/>
        <v>5801.3641991233035</v>
      </c>
      <c r="AD288" s="23">
        <f t="shared" si="71"/>
        <v>2009.8750431246635</v>
      </c>
      <c r="AE288" s="23">
        <f t="shared" si="72"/>
        <v>2810.2069892960708</v>
      </c>
      <c r="AF288" s="23">
        <f t="shared" si="73"/>
        <v>1339.1048445533104</v>
      </c>
      <c r="AG288" s="23">
        <v>6003.6363479404999</v>
      </c>
      <c r="AH288" s="23">
        <v>101.402972979483</v>
      </c>
      <c r="AI288" s="23">
        <v>105.810563618321</v>
      </c>
      <c r="AJ288" s="23">
        <v>101.468390739228</v>
      </c>
      <c r="AK288" s="23">
        <v>479.2</v>
      </c>
      <c r="AL288" s="23">
        <v>28730</v>
      </c>
      <c r="AM288" s="23">
        <v>127881.74960852</v>
      </c>
      <c r="AN288" s="62"/>
      <c r="AO288" s="23"/>
      <c r="AP288" s="62">
        <v>80.618407910481395</v>
      </c>
      <c r="AQ288" s="62">
        <v>286.06105216695897</v>
      </c>
      <c r="AR288" s="23">
        <f t="shared" ref="AR288:AR293" si="82">AQ288-AP288</f>
        <v>205.44264425647759</v>
      </c>
    </row>
    <row r="289" spans="1:44">
      <c r="A289" s="61">
        <v>42705</v>
      </c>
      <c r="B289" s="10">
        <v>2016</v>
      </c>
      <c r="C289" s="10">
        <v>12</v>
      </c>
      <c r="D289" s="23">
        <v>116.032378924878</v>
      </c>
      <c r="E289" s="23">
        <v>113.87605122871901</v>
      </c>
      <c r="F289" s="23">
        <v>40.084573330812901</v>
      </c>
      <c r="G289" s="23">
        <v>41.492066580541</v>
      </c>
      <c r="H289" s="23">
        <v>3.5</v>
      </c>
      <c r="I289" s="23">
        <v>29369.974290851002</v>
      </c>
      <c r="J289" s="23">
        <v>105599.64651400399</v>
      </c>
      <c r="K289" s="23">
        <f t="shared" si="77"/>
        <v>25791.177314237633</v>
      </c>
      <c r="L289" s="23">
        <f t="shared" si="78"/>
        <v>92732.093688345471</v>
      </c>
      <c r="M289" s="23">
        <v>667.16809523809502</v>
      </c>
      <c r="N289" s="23">
        <v>100.52267195513221</v>
      </c>
      <c r="O289" s="23">
        <v>6241.5611630136</v>
      </c>
      <c r="P289" s="23">
        <v>3272.3552366968602</v>
      </c>
      <c r="Q289" s="23">
        <v>5271.4612760009504</v>
      </c>
      <c r="R289" s="23">
        <v>1629.2979862541499</v>
      </c>
      <c r="S289" s="23">
        <f t="shared" si="58"/>
        <v>2750.069388030241</v>
      </c>
      <c r="T289" s="23">
        <v>2050.8814191415699</v>
      </c>
      <c r="U289" s="23">
        <v>699.18796888867098</v>
      </c>
      <c r="V289" s="23">
        <v>1234.4745784563079</v>
      </c>
      <c r="W289" s="23">
        <f t="shared" si="79"/>
        <v>4572.2733071122793</v>
      </c>
      <c r="X289" s="23">
        <v>83.356569378313935</v>
      </c>
      <c r="Y289" s="23">
        <v>85.325078372721109</v>
      </c>
      <c r="Z289" s="23">
        <f t="shared" si="61"/>
        <v>97.692930341290477</v>
      </c>
      <c r="AA289" s="23">
        <f t="shared" si="80"/>
        <v>7487.7855573521319</v>
      </c>
      <c r="AB289" s="23">
        <f t="shared" si="81"/>
        <v>3925.7316623063866</v>
      </c>
      <c r="AC289" s="23">
        <f t="shared" si="70"/>
        <v>6178.0913378993919</v>
      </c>
      <c r="AD289" s="23">
        <f t="shared" si="71"/>
        <v>1909.5183002785795</v>
      </c>
      <c r="AE289" s="23">
        <f t="shared" si="72"/>
        <v>3223.0493548652321</v>
      </c>
      <c r="AF289" s="23">
        <f t="shared" si="73"/>
        <v>1446.7898559246753</v>
      </c>
      <c r="AG289" s="23">
        <v>6309.1</v>
      </c>
      <c r="AH289" s="23">
        <v>104.783006315978</v>
      </c>
      <c r="AI289" s="23">
        <v>138.65794019929899</v>
      </c>
      <c r="AJ289" s="23">
        <v>128.32151786687399</v>
      </c>
      <c r="AK289" s="23">
        <v>502.9</v>
      </c>
      <c r="AL289" s="23">
        <v>31662</v>
      </c>
      <c r="AM289" s="23">
        <v>128387.52747935</v>
      </c>
      <c r="AN289" s="62"/>
      <c r="AO289" s="23"/>
      <c r="AP289" s="62">
        <v>2017.87955049424</v>
      </c>
      <c r="AQ289" s="62">
        <v>1333.39910166957</v>
      </c>
      <c r="AR289" s="23">
        <f t="shared" si="82"/>
        <v>-684.48044882467002</v>
      </c>
    </row>
    <row r="290" spans="1:44">
      <c r="A290" s="63">
        <v>42736</v>
      </c>
      <c r="B290" s="64">
        <v>2017</v>
      </c>
      <c r="C290" s="64">
        <v>1</v>
      </c>
      <c r="D290" s="65">
        <v>104.537233525441</v>
      </c>
      <c r="E290" s="65">
        <v>114.49103547515099</v>
      </c>
      <c r="F290" s="65">
        <v>39.200979172160601</v>
      </c>
      <c r="G290" s="65">
        <v>44.881469868047901</v>
      </c>
      <c r="H290" s="65">
        <v>3.4</v>
      </c>
      <c r="I290" s="65">
        <v>29513.825073802302</v>
      </c>
      <c r="J290" s="65">
        <v>105090.437618697</v>
      </c>
      <c r="K290" s="65">
        <f t="shared" si="77"/>
        <v>25778.284693920818</v>
      </c>
      <c r="L290" s="65">
        <f t="shared" si="78"/>
        <v>91789.228023451433</v>
      </c>
      <c r="M290" s="65">
        <v>661.19428571428602</v>
      </c>
      <c r="N290" s="65">
        <v>100.06322100995966</v>
      </c>
      <c r="O290" s="65">
        <v>5627.9413671206303</v>
      </c>
      <c r="P290" s="65">
        <v>2688.82825908821</v>
      </c>
      <c r="Q290" s="65">
        <v>4859.0935445586101</v>
      </c>
      <c r="R290" s="65">
        <v>1532.9570242463201</v>
      </c>
      <c r="S290" s="65">
        <f t="shared" si="58"/>
        <v>2517.8207439192747</v>
      </c>
      <c r="T290" s="65">
        <v>1830.8839952881599</v>
      </c>
      <c r="U290" s="65">
        <v>686.93674863111505</v>
      </c>
      <c r="V290" s="65">
        <v>1101.6035173635646</v>
      </c>
      <c r="W290" s="65">
        <f t="shared" si="79"/>
        <v>4172.1567959274953</v>
      </c>
      <c r="X290" s="65">
        <v>84.545806966026362</v>
      </c>
      <c r="Y290" s="65">
        <v>85.790971165117412</v>
      </c>
      <c r="Z290" s="65">
        <f t="shared" si="61"/>
        <v>98.548606942921126</v>
      </c>
      <c r="AA290" s="65">
        <f>O290/$X290*100</f>
        <v>6656.6770950357668</v>
      </c>
      <c r="AB290" s="65">
        <f>P290/$X290*100</f>
        <v>3180.3212430968701</v>
      </c>
      <c r="AC290" s="65">
        <f t="shared" si="70"/>
        <v>5663.8752057096617</v>
      </c>
      <c r="AD290" s="65">
        <f t="shared" si="71"/>
        <v>1786.8512308782676</v>
      </c>
      <c r="AE290" s="65">
        <f t="shared" si="72"/>
        <v>2934.8318473669638</v>
      </c>
      <c r="AF290" s="65">
        <f t="shared" si="73"/>
        <v>1284.0553060570508</v>
      </c>
      <c r="AG290" s="65">
        <v>6342</v>
      </c>
      <c r="AH290" s="65">
        <v>94.6718646870534</v>
      </c>
      <c r="AI290" s="65">
        <v>103.87166010738601</v>
      </c>
      <c r="AJ290" s="65">
        <v>100.493903645828</v>
      </c>
      <c r="AK290" s="65">
        <v>448.1</v>
      </c>
      <c r="AL290" s="65">
        <v>27308</v>
      </c>
      <c r="AM290" s="65">
        <v>127477.0275845</v>
      </c>
      <c r="AN290" s="65"/>
      <c r="AO290" s="65"/>
      <c r="AP290" s="65">
        <v>-2501.9055910347001</v>
      </c>
      <c r="AQ290" s="65">
        <v>-1076.7823250146801</v>
      </c>
      <c r="AR290" s="65">
        <f t="shared" si="82"/>
        <v>1425.1232660200201</v>
      </c>
    </row>
    <row r="291" spans="1:44">
      <c r="A291" s="61">
        <v>42767</v>
      </c>
      <c r="B291" s="10">
        <v>2017</v>
      </c>
      <c r="C291" s="10">
        <v>2</v>
      </c>
      <c r="D291" s="23">
        <v>97.796830925291601</v>
      </c>
      <c r="E291" s="23">
        <v>114.76494617828099</v>
      </c>
      <c r="F291" s="23">
        <v>36.983463934311203</v>
      </c>
      <c r="G291" s="23">
        <v>45.984072302519799</v>
      </c>
      <c r="H291" s="23">
        <v>3.25</v>
      </c>
      <c r="I291" s="23">
        <v>29083.7141054803</v>
      </c>
      <c r="J291" s="23">
        <v>103731.22152851299</v>
      </c>
      <c r="K291" s="23">
        <f t="shared" si="77"/>
        <v>25341.983832154081</v>
      </c>
      <c r="L291" s="23">
        <f t="shared" si="78"/>
        <v>90385.805930124581</v>
      </c>
      <c r="M291" s="23">
        <v>643.20950000000005</v>
      </c>
      <c r="N291" s="23">
        <v>97.793782172776375</v>
      </c>
      <c r="O291" s="23">
        <v>4680.2926911860905</v>
      </c>
      <c r="P291" s="23">
        <v>2266.80372759888</v>
      </c>
      <c r="Q291" s="23">
        <v>4468.8175489470796</v>
      </c>
      <c r="R291" s="23">
        <v>1509.43625819623</v>
      </c>
      <c r="S291" s="23">
        <f t="shared" si="58"/>
        <v>2362.125462548518</v>
      </c>
      <c r="T291" s="23">
        <v>1664.49204664696</v>
      </c>
      <c r="U291" s="23">
        <v>697.63341590155801</v>
      </c>
      <c r="V291" s="23">
        <v>862.85571136597355</v>
      </c>
      <c r="W291" s="23">
        <f t="shared" si="79"/>
        <v>3771.1841330455218</v>
      </c>
      <c r="X291" s="23">
        <v>85.827368190593717</v>
      </c>
      <c r="Y291" s="23">
        <v>85.835495866021517</v>
      </c>
      <c r="Z291" s="23">
        <f t="shared" si="61"/>
        <v>99.990531102143933</v>
      </c>
      <c r="AA291" s="23">
        <f t="shared" ref="AA291" si="83">O291/$X291*100</f>
        <v>5453.1471602306792</v>
      </c>
      <c r="AB291" s="23">
        <f t="shared" ref="AB291" si="84">P291/$X291*100</f>
        <v>2641.1199310749821</v>
      </c>
      <c r="AC291" s="23">
        <f t="shared" si="70"/>
        <v>5206.2582080522316</v>
      </c>
      <c r="AD291" s="23">
        <f t="shared" si="71"/>
        <v>1758.5222092178174</v>
      </c>
      <c r="AE291" s="23">
        <f t="shared" si="72"/>
        <v>2751.9214967144835</v>
      </c>
      <c r="AF291" s="23">
        <f t="shared" si="73"/>
        <v>1005.2434632786225</v>
      </c>
      <c r="AG291" s="23">
        <v>5701.5770160102102</v>
      </c>
      <c r="AH291" s="23">
        <v>87.560155547674597</v>
      </c>
      <c r="AI291" s="23">
        <v>99.210925671471301</v>
      </c>
      <c r="AJ291" s="23">
        <v>97.686942572206902</v>
      </c>
      <c r="AK291" s="23">
        <v>370.9</v>
      </c>
      <c r="AL291" s="23">
        <v>23805</v>
      </c>
      <c r="AM291" s="23">
        <v>127773.74010261</v>
      </c>
      <c r="AN291" s="62"/>
      <c r="AO291" s="23"/>
      <c r="AP291" s="62">
        <v>943.97828241700597</v>
      </c>
      <c r="AQ291" s="62">
        <v>-234.51037185758801</v>
      </c>
      <c r="AR291" s="23">
        <f t="shared" si="82"/>
        <v>-1178.488654274594</v>
      </c>
    </row>
    <row r="292" spans="1:44">
      <c r="A292" s="61">
        <v>42795</v>
      </c>
      <c r="B292" s="10">
        <v>2017</v>
      </c>
      <c r="C292" s="10">
        <v>3</v>
      </c>
      <c r="D292" s="23">
        <v>110.59163700929</v>
      </c>
      <c r="E292" s="23">
        <v>115.204270961125</v>
      </c>
      <c r="F292" s="23">
        <v>37.324060056974801</v>
      </c>
      <c r="G292" s="23">
        <v>45.123846136212798</v>
      </c>
      <c r="H292" s="23">
        <v>3.13</v>
      </c>
      <c r="I292" s="23">
        <v>29066.723567670499</v>
      </c>
      <c r="J292" s="23">
        <v>103513.300169526</v>
      </c>
      <c r="K292" s="23">
        <f t="shared" ref="K292:K294" si="85">I292/$E292*100</f>
        <v>25230.595467661864</v>
      </c>
      <c r="L292" s="23">
        <f t="shared" ref="L292:L294" si="86">J292/$E292*100</f>
        <v>89851.964085998115</v>
      </c>
      <c r="M292" s="23">
        <v>661.20260869565197</v>
      </c>
      <c r="N292" s="23">
        <v>99.915131308157598</v>
      </c>
      <c r="O292" s="23">
        <v>5486.3942792463604</v>
      </c>
      <c r="P292" s="23">
        <v>2588.0467853308301</v>
      </c>
      <c r="Q292" s="23">
        <v>5249.2643057555697</v>
      </c>
      <c r="R292" s="23">
        <v>1798.8005352533501</v>
      </c>
      <c r="S292" s="23">
        <f t="shared" si="58"/>
        <v>2715.6350086956591</v>
      </c>
      <c r="T292" s="23">
        <v>1912.04959079777</v>
      </c>
      <c r="U292" s="23">
        <v>803.58541789788899</v>
      </c>
      <c r="V292" s="23">
        <v>1050.5617156942635</v>
      </c>
      <c r="W292" s="23">
        <f t="shared" si="79"/>
        <v>4445.6788878576808</v>
      </c>
      <c r="X292" s="23">
        <v>84.469500946910998</v>
      </c>
      <c r="Y292" s="23">
        <v>85.637862274742986</v>
      </c>
      <c r="Z292" s="23">
        <f t="shared" si="61"/>
        <v>98.635695360909807</v>
      </c>
      <c r="AA292" s="23">
        <f t="shared" ref="AA292:AA293" si="87">O292/$X292*100</f>
        <v>6495.1186141073022</v>
      </c>
      <c r="AB292" s="23">
        <f t="shared" ref="AB292:AB293" si="88">P292/$X292*100</f>
        <v>3063.8831250552967</v>
      </c>
      <c r="AC292" s="23">
        <f t="shared" si="70"/>
        <v>6129.6068891992009</v>
      </c>
      <c r="AD292" s="23">
        <f t="shared" si="71"/>
        <v>2100.4734208362729</v>
      </c>
      <c r="AE292" s="23">
        <f t="shared" si="72"/>
        <v>3171.0681894223044</v>
      </c>
      <c r="AF292" s="23">
        <f t="shared" si="73"/>
        <v>1226.7491128209815</v>
      </c>
      <c r="AG292" s="23">
        <v>6133.9333747819801</v>
      </c>
      <c r="AH292" s="23">
        <v>97.7652993961823</v>
      </c>
      <c r="AI292" s="23">
        <v>111.45477930057299</v>
      </c>
      <c r="AJ292" s="23">
        <v>106.30378524462</v>
      </c>
      <c r="AK292" s="23">
        <v>373.1</v>
      </c>
      <c r="AL292" s="23">
        <v>29639</v>
      </c>
      <c r="AM292" s="23">
        <v>128181.82328241999</v>
      </c>
      <c r="AN292" s="62"/>
      <c r="AO292" s="23"/>
      <c r="AP292" s="62">
        <v>-971.82783269795198</v>
      </c>
      <c r="AQ292" s="62">
        <v>-675.29386319022103</v>
      </c>
      <c r="AR292" s="23">
        <f t="shared" si="82"/>
        <v>296.53396950773094</v>
      </c>
    </row>
    <row r="293" spans="1:44">
      <c r="A293" s="61">
        <v>42826</v>
      </c>
      <c r="B293" s="10">
        <v>2017</v>
      </c>
      <c r="C293" s="10">
        <v>4</v>
      </c>
      <c r="D293" s="23">
        <v>104.969227349376</v>
      </c>
      <c r="E293" s="23">
        <v>115.48002702061601</v>
      </c>
      <c r="F293" s="23">
        <v>40.073681374694203</v>
      </c>
      <c r="G293" s="23">
        <v>44.110788835588302</v>
      </c>
      <c r="H293" s="23">
        <v>2.88</v>
      </c>
      <c r="I293" s="23">
        <v>29863.703402400701</v>
      </c>
      <c r="J293" s="23">
        <v>105782.68563744699</v>
      </c>
      <c r="K293" s="23">
        <f t="shared" si="85"/>
        <v>25860.492219203672</v>
      </c>
      <c r="L293" s="23">
        <f t="shared" si="86"/>
        <v>91602.581300541424</v>
      </c>
      <c r="M293" s="23">
        <v>655.743333333333</v>
      </c>
      <c r="N293" s="23">
        <v>100.03665897261824</v>
      </c>
      <c r="O293" s="23">
        <v>5016.3425196563403</v>
      </c>
      <c r="P293" s="23">
        <v>2526.8574549956302</v>
      </c>
      <c r="Q293" s="23">
        <v>4491.72532843506</v>
      </c>
      <c r="R293" s="23">
        <v>1489.34604960107</v>
      </c>
      <c r="S293" s="23">
        <f t="shared" si="58"/>
        <v>2316.6224944430119</v>
      </c>
      <c r="T293" s="23">
        <v>1704.3240456594799</v>
      </c>
      <c r="U293" s="23">
        <v>612.29844878353197</v>
      </c>
      <c r="V293" s="23">
        <v>958.01260763739617</v>
      </c>
      <c r="W293" s="23">
        <f t="shared" si="79"/>
        <v>3879.426879651528</v>
      </c>
      <c r="X293" s="23">
        <v>83.578153068427355</v>
      </c>
      <c r="Y293" s="23">
        <v>85.908671139658978</v>
      </c>
      <c r="Z293" s="23">
        <f t="shared" si="61"/>
        <v>97.287214386725893</v>
      </c>
      <c r="AA293" s="23">
        <f t="shared" si="87"/>
        <v>6001.9781910583088</v>
      </c>
      <c r="AB293" s="23">
        <f t="shared" si="88"/>
        <v>3023.3468463066347</v>
      </c>
      <c r="AC293" s="23">
        <f t="shared" si="70"/>
        <v>5228.4888927370394</v>
      </c>
      <c r="AD293" s="23">
        <f t="shared" si="71"/>
        <v>1733.6387932015477</v>
      </c>
      <c r="AE293" s="23">
        <f t="shared" si="72"/>
        <v>2696.6107887723615</v>
      </c>
      <c r="AF293" s="23">
        <f t="shared" si="73"/>
        <v>1115.1523995522939</v>
      </c>
      <c r="AG293" s="23">
        <v>5792.8582646160803</v>
      </c>
      <c r="AH293" s="23">
        <v>93.079779900988896</v>
      </c>
      <c r="AI293" s="23">
        <v>103.207220944266</v>
      </c>
      <c r="AJ293" s="23">
        <v>105.835289703512</v>
      </c>
      <c r="AK293" s="23">
        <v>420.1</v>
      </c>
      <c r="AL293" s="23">
        <v>24675</v>
      </c>
      <c r="AM293" s="23">
        <v>129259.60707708</v>
      </c>
      <c r="AN293" s="62"/>
      <c r="AO293" s="23"/>
      <c r="AP293" s="62">
        <v>261.84638114023397</v>
      </c>
      <c r="AQ293" s="62">
        <v>-127.226726146499</v>
      </c>
      <c r="AR293" s="23">
        <f t="shared" si="82"/>
        <v>-389.07310728673298</v>
      </c>
    </row>
    <row r="294" spans="1:44">
      <c r="A294" s="61">
        <v>42856</v>
      </c>
      <c r="B294" s="10">
        <v>2017</v>
      </c>
      <c r="C294" s="10">
        <v>5</v>
      </c>
      <c r="D294" s="23">
        <v>107.682641443146</v>
      </c>
      <c r="E294" s="23">
        <v>115.62622637303301</v>
      </c>
      <c r="F294" s="23">
        <v>40.562763875870502</v>
      </c>
      <c r="G294" s="23">
        <v>44.927816016187101</v>
      </c>
      <c r="H294" s="23">
        <v>2.65</v>
      </c>
      <c r="I294" s="23">
        <v>30135.744536411599</v>
      </c>
      <c r="J294" s="23">
        <v>106093.94864700999</v>
      </c>
      <c r="K294" s="23">
        <f t="shared" si="85"/>
        <v>26063.070188927333</v>
      </c>
      <c r="L294" s="23">
        <f t="shared" si="86"/>
        <v>91755.955352836638</v>
      </c>
      <c r="M294" s="23">
        <v>671.53954545454599</v>
      </c>
      <c r="N294" s="23">
        <v>102.42137480601497</v>
      </c>
      <c r="O294" s="23">
        <v>5640.5916296518999</v>
      </c>
      <c r="P294" s="23">
        <v>2877.2134003172</v>
      </c>
      <c r="Q294" s="23">
        <v>4831.4389241774497</v>
      </c>
      <c r="R294" s="23">
        <v>1698.03075973718</v>
      </c>
      <c r="S294" s="23">
        <f t="shared" si="58"/>
        <v>2513.28077698471</v>
      </c>
      <c r="T294" s="23">
        <v>1851.6585816705599</v>
      </c>
      <c r="U294" s="23">
        <v>661.62219531414996</v>
      </c>
      <c r="V294" s="23">
        <v>919.76194854890127</v>
      </c>
      <c r="W294" s="23">
        <f t="shared" si="79"/>
        <v>4169.8167288632994</v>
      </c>
      <c r="X294" s="23">
        <v>82.990732477972685</v>
      </c>
      <c r="Y294" s="23">
        <v>85.367933236843044</v>
      </c>
      <c r="Z294" s="23">
        <f t="shared" si="61"/>
        <v>97.21534694734251</v>
      </c>
      <c r="AA294" s="23">
        <f t="shared" ref="AA294:AA297" si="89">O294/$X294*100</f>
        <v>6796.6524227859054</v>
      </c>
      <c r="AB294" s="23">
        <f t="shared" ref="AB294:AB297" si="90">P294/$X294*100</f>
        <v>3466.9092733708153</v>
      </c>
      <c r="AC294" s="23">
        <f t="shared" si="70"/>
        <v>5659.5477259279605</v>
      </c>
      <c r="AD294" s="23">
        <f t="shared" si="71"/>
        <v>1989.0732917548776</v>
      </c>
      <c r="AE294" s="23">
        <f t="shared" si="72"/>
        <v>2944.0571906689074</v>
      </c>
      <c r="AF294" s="23">
        <f t="shared" si="73"/>
        <v>1077.4091789210038</v>
      </c>
      <c r="AG294" s="23">
        <v>6293.6</v>
      </c>
      <c r="AH294" s="23">
        <v>100.323616825396</v>
      </c>
      <c r="AI294" s="23">
        <v>109.91371506070401</v>
      </c>
      <c r="AJ294" s="23">
        <v>99.063281477234796</v>
      </c>
      <c r="AK294" s="23">
        <v>466</v>
      </c>
      <c r="AL294" s="23">
        <v>29910</v>
      </c>
      <c r="AM294" s="23">
        <v>128682.26926994001</v>
      </c>
      <c r="AN294" s="62"/>
      <c r="AO294" s="23"/>
      <c r="AP294" s="62"/>
      <c r="AQ294" s="62">
        <v>-372.58331242591902</v>
      </c>
      <c r="AR294" s="23"/>
    </row>
    <row r="295" spans="1:44">
      <c r="A295" s="61">
        <v>42887</v>
      </c>
      <c r="B295" s="10">
        <v>2017</v>
      </c>
      <c r="C295" s="10">
        <v>6</v>
      </c>
      <c r="D295" s="23">
        <v>105.77079971188699</v>
      </c>
      <c r="E295" s="23">
        <v>115.175604676142</v>
      </c>
      <c r="F295" s="23">
        <v>40.812873517136097</v>
      </c>
      <c r="G295" s="23">
        <v>43.2</v>
      </c>
      <c r="H295" s="23">
        <v>2.5</v>
      </c>
      <c r="I295" s="23">
        <v>30615.494508603799</v>
      </c>
      <c r="J295" s="23">
        <v>107756.992631762</v>
      </c>
      <c r="K295" s="23">
        <f t="shared" ref="K295:K297" si="91">I295/$E295*100</f>
        <v>26581.579141425278</v>
      </c>
      <c r="L295" s="23">
        <f t="shared" ref="L295:L297" si="92">J295/$E295*100</f>
        <v>93558.868594404063</v>
      </c>
      <c r="M295" s="23">
        <v>665.15333333333297</v>
      </c>
      <c r="N295" s="23">
        <v>102.51839315072098</v>
      </c>
      <c r="O295" s="23">
        <v>5328.66233543628</v>
      </c>
      <c r="P295" s="23">
        <v>2986.65746836477</v>
      </c>
      <c r="Q295" s="23">
        <v>5256.5821012335</v>
      </c>
      <c r="R295" s="23">
        <v>1777.6535022176399</v>
      </c>
      <c r="S295" s="23">
        <f t="shared" si="58"/>
        <v>2712.8979512311053</v>
      </c>
      <c r="T295" s="23">
        <v>1909.5069169521</v>
      </c>
      <c r="U295" s="23">
        <v>803.391034279005</v>
      </c>
      <c r="V295" s="23">
        <v>1087.9189942356502</v>
      </c>
      <c r="W295" s="23">
        <f t="shared" si="79"/>
        <v>4453.191066954495</v>
      </c>
      <c r="X295" s="23">
        <v>83.834651464044242</v>
      </c>
      <c r="Y295" s="23">
        <v>84.878452945201047</v>
      </c>
      <c r="Z295" s="23">
        <f t="shared" si="61"/>
        <v>98.770239742905417</v>
      </c>
      <c r="AA295" s="23">
        <f t="shared" si="89"/>
        <v>6356.1573196516292</v>
      </c>
      <c r="AB295" s="23">
        <f t="shared" si="90"/>
        <v>3562.5572674393643</v>
      </c>
      <c r="AC295" s="23">
        <f t="shared" si="70"/>
        <v>6193.0701124197421</v>
      </c>
      <c r="AD295" s="23">
        <f t="shared" si="71"/>
        <v>2094.3519120987312</v>
      </c>
      <c r="AE295" s="23">
        <f t="shared" si="72"/>
        <v>3196.2151253894763</v>
      </c>
      <c r="AF295" s="23">
        <f t="shared" si="73"/>
        <v>1281.7375393705972</v>
      </c>
      <c r="AG295" s="23">
        <v>6208</v>
      </c>
      <c r="AH295" s="23">
        <v>96.191186858401096</v>
      </c>
      <c r="AI295" s="23">
        <v>103.279722228141</v>
      </c>
      <c r="AJ295" s="23">
        <v>99.530297220387993</v>
      </c>
      <c r="AK295" s="23">
        <v>443.8</v>
      </c>
      <c r="AL295" s="23">
        <v>27326</v>
      </c>
      <c r="AM295" s="23">
        <v>129469.62407228</v>
      </c>
      <c r="AN295" s="62"/>
      <c r="AO295" s="23"/>
      <c r="AP295" s="62"/>
      <c r="AQ295" s="62"/>
      <c r="AR295" s="23"/>
    </row>
    <row r="296" spans="1:44">
      <c r="A296" s="105">
        <v>42917</v>
      </c>
      <c r="B296" s="10">
        <v>2017</v>
      </c>
      <c r="C296" s="10">
        <v>7</v>
      </c>
      <c r="D296" s="23">
        <v>106.391897579709</v>
      </c>
      <c r="E296" s="23">
        <v>115.453436717103</v>
      </c>
      <c r="F296" s="23">
        <v>41.048928057400197</v>
      </c>
      <c r="G296" s="23">
        <v>42.412832397202699</v>
      </c>
      <c r="H296" s="23">
        <v>2.5</v>
      </c>
      <c r="I296" s="23">
        <v>30058.4184479961</v>
      </c>
      <c r="J296" s="23">
        <v>108122.655241053</v>
      </c>
      <c r="K296" s="23">
        <f t="shared" si="91"/>
        <v>26035.100645508384</v>
      </c>
      <c r="L296" s="23">
        <f t="shared" si="92"/>
        <v>93650.443257039893</v>
      </c>
      <c r="M296" s="23">
        <v>658.17142857142801</v>
      </c>
      <c r="N296" s="23"/>
      <c r="O296" s="23">
        <v>5222.4341632673504</v>
      </c>
      <c r="P296" s="23">
        <v>2699.5036088598799</v>
      </c>
      <c r="Q296" s="23">
        <v>4991.6961745041499</v>
      </c>
      <c r="R296" s="23">
        <v>1765.6542046178899</v>
      </c>
      <c r="S296" s="23">
        <f t="shared" si="58"/>
        <v>2488.1504095510772</v>
      </c>
      <c r="T296" s="23">
        <v>1922.6268001675001</v>
      </c>
      <c r="U296" s="23">
        <v>565.52360938357697</v>
      </c>
      <c r="V296" s="23">
        <v>1042.7944144703649</v>
      </c>
      <c r="W296" s="23">
        <f t="shared" si="79"/>
        <v>4426.1725651205725</v>
      </c>
      <c r="X296" s="106">
        <v>88.500642052747523</v>
      </c>
      <c r="Y296" s="106">
        <v>84.328711188951686</v>
      </c>
      <c r="Z296" s="23">
        <f t="shared" si="61"/>
        <v>104.94722474110623</v>
      </c>
      <c r="AA296" s="23">
        <f t="shared" si="89"/>
        <v>5901.0127408507533</v>
      </c>
      <c r="AB296" s="23">
        <f t="shared" si="90"/>
        <v>3050.2644345234703</v>
      </c>
      <c r="AC296" s="23">
        <f t="shared" si="70"/>
        <v>5919.3317484948548</v>
      </c>
      <c r="AD296" s="23">
        <f t="shared" si="71"/>
        <v>2093.7758679385779</v>
      </c>
      <c r="AE296" s="23">
        <f t="shared" si="72"/>
        <v>2950.5376928813562</v>
      </c>
      <c r="AF296" s="23">
        <f t="shared" si="73"/>
        <v>1236.5828906525333</v>
      </c>
      <c r="AG296" s="23">
        <v>6397.3</v>
      </c>
      <c r="AH296" s="23">
        <v>99.472765912301</v>
      </c>
      <c r="AI296" s="23">
        <v>106.341495080447</v>
      </c>
      <c r="AJ296" s="23">
        <v>103.697018093643</v>
      </c>
      <c r="AK296" s="23">
        <v>467.7</v>
      </c>
      <c r="AL296" s="23">
        <v>28092</v>
      </c>
      <c r="AM296" s="23">
        <v>129105.05200538</v>
      </c>
      <c r="AN296" s="62"/>
      <c r="AO296" s="23"/>
      <c r="AP296" s="62"/>
      <c r="AQ296" s="62"/>
      <c r="AR296" s="23"/>
    </row>
    <row r="297" spans="1:44" s="102" customFormat="1">
      <c r="A297" s="101">
        <v>42948</v>
      </c>
      <c r="B297" s="102">
        <v>2017</v>
      </c>
      <c r="C297" s="102">
        <v>8</v>
      </c>
      <c r="D297" s="103">
        <v>107.07030478746</v>
      </c>
      <c r="E297" s="103">
        <v>115.686794384225</v>
      </c>
      <c r="F297" s="103">
        <v>41.129095433690097</v>
      </c>
      <c r="G297" s="103">
        <v>43.168221589815197</v>
      </c>
      <c r="H297" s="103">
        <v>2.5</v>
      </c>
      <c r="I297" s="103">
        <v>29933.105670871999</v>
      </c>
      <c r="J297" s="103">
        <v>108686.76241265199</v>
      </c>
      <c r="K297" s="103">
        <f t="shared" si="91"/>
        <v>25874.263203677867</v>
      </c>
      <c r="L297" s="103">
        <f t="shared" si="92"/>
        <v>93949.152097408689</v>
      </c>
      <c r="M297" s="103">
        <v>644.24181818181796</v>
      </c>
      <c r="N297" s="103"/>
      <c r="O297" s="103">
        <v>6099.9513084117198</v>
      </c>
      <c r="P297" s="103">
        <v>3303.8467316267702</v>
      </c>
      <c r="Q297" s="103">
        <v>5502.7199719416403</v>
      </c>
      <c r="R297" s="103">
        <v>1896.27257387997</v>
      </c>
      <c r="S297" s="103">
        <f t="shared" si="58"/>
        <v>2855.7910109077879</v>
      </c>
      <c r="T297" s="103">
        <v>2047.1049706951601</v>
      </c>
      <c r="U297" s="103">
        <v>808.68604021262797</v>
      </c>
      <c r="V297" s="103">
        <v>1114.1857080673608</v>
      </c>
      <c r="W297" s="103">
        <f t="shared" si="79"/>
        <v>4694.0339317290127</v>
      </c>
      <c r="X297" s="107">
        <v>88.500642052747523</v>
      </c>
      <c r="Y297" s="107">
        <v>84.328711188951686</v>
      </c>
      <c r="Z297" s="103">
        <f t="shared" si="61"/>
        <v>104.94722474110623</v>
      </c>
      <c r="AA297" s="103">
        <f t="shared" si="89"/>
        <v>6892.5503441840237</v>
      </c>
      <c r="AB297" s="103">
        <f t="shared" si="90"/>
        <v>3733.1330654727167</v>
      </c>
      <c r="AC297" s="103">
        <f t="shared" si="70"/>
        <v>6525.3220336925751</v>
      </c>
      <c r="AD297" s="103">
        <f t="shared" si="71"/>
        <v>2248.6677990738817</v>
      </c>
      <c r="AE297" s="103">
        <f t="shared" si="72"/>
        <v>3386.4990590321495</v>
      </c>
      <c r="AF297" s="103">
        <f t="shared" si="73"/>
        <v>1321.2412384328431</v>
      </c>
      <c r="AG297" s="103"/>
      <c r="AH297" s="103"/>
      <c r="AI297" s="103"/>
      <c r="AJ297" s="103"/>
      <c r="AK297" s="103"/>
      <c r="AL297" s="103">
        <v>35354</v>
      </c>
      <c r="AM297" s="103">
        <v>129156.10464252</v>
      </c>
      <c r="AN297" s="104"/>
      <c r="AO297" s="103"/>
      <c r="AP297" s="104"/>
      <c r="AQ297" s="104"/>
      <c r="AR297" s="103"/>
    </row>
    <row r="298" spans="1:44">
      <c r="A298" s="61">
        <v>42979</v>
      </c>
      <c r="B298" s="10">
        <v>2017</v>
      </c>
      <c r="C298" s="10">
        <v>9</v>
      </c>
      <c r="D298" s="23"/>
      <c r="E298" s="23">
        <v>115.51</v>
      </c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62"/>
      <c r="AO298" s="23"/>
      <c r="AP298" s="62"/>
      <c r="AQ298" s="62"/>
      <c r="AR298" s="23"/>
    </row>
    <row r="299" spans="1:44">
      <c r="A299" s="61">
        <v>43009</v>
      </c>
      <c r="B299" s="10">
        <v>2017</v>
      </c>
      <c r="C299" s="10">
        <v>10</v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62"/>
      <c r="AO299" s="23"/>
      <c r="AP299" s="62"/>
      <c r="AQ299" s="62"/>
      <c r="AR299" s="23"/>
    </row>
    <row r="300" spans="1:44">
      <c r="A300" s="61">
        <v>43040</v>
      </c>
      <c r="B300" s="10">
        <v>2017</v>
      </c>
      <c r="C300" s="10">
        <v>11</v>
      </c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62"/>
      <c r="AO300" s="23"/>
      <c r="AP300" s="62"/>
      <c r="AQ300" s="62"/>
      <c r="AR300" s="23"/>
    </row>
    <row r="301" spans="1:44">
      <c r="A301" s="61">
        <v>43070</v>
      </c>
      <c r="B301" s="10">
        <v>2017</v>
      </c>
      <c r="C301" s="10">
        <v>12</v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62"/>
      <c r="AO301" s="23"/>
      <c r="AP301" s="62"/>
      <c r="AQ301" s="62"/>
      <c r="AR301" s="23"/>
    </row>
    <row r="302" spans="1:44">
      <c r="A302" s="38">
        <v>43101</v>
      </c>
      <c r="B302" s="3">
        <v>2018</v>
      </c>
      <c r="C302" s="3">
        <v>1</v>
      </c>
      <c r="D302"/>
    </row>
    <row r="303" spans="1:44">
      <c r="A303" s="38">
        <v>43132</v>
      </c>
      <c r="B303" s="3">
        <v>2018</v>
      </c>
      <c r="C303" s="3">
        <v>2</v>
      </c>
      <c r="D303"/>
    </row>
    <row r="304" spans="1:44">
      <c r="A304" s="38">
        <v>43160</v>
      </c>
      <c r="B304" s="3">
        <v>2018</v>
      </c>
      <c r="C304" s="3">
        <v>3</v>
      </c>
      <c r="D304"/>
    </row>
    <row r="305" spans="1:44">
      <c r="A305" s="38">
        <v>43191</v>
      </c>
      <c r="B305" s="3">
        <v>2018</v>
      </c>
      <c r="C305" s="3">
        <v>4</v>
      </c>
      <c r="D305"/>
    </row>
    <row r="306" spans="1:44">
      <c r="A306" s="38">
        <v>43221</v>
      </c>
      <c r="B306" s="3">
        <v>2018</v>
      </c>
      <c r="C306">
        <v>5</v>
      </c>
      <c r="D306"/>
    </row>
    <row r="307" spans="1:44">
      <c r="A307" s="38">
        <v>43252</v>
      </c>
      <c r="B307" s="3">
        <v>2018</v>
      </c>
      <c r="C307">
        <v>6</v>
      </c>
      <c r="D307"/>
    </row>
    <row r="308" spans="1:44">
      <c r="A308" s="38">
        <v>43282</v>
      </c>
      <c r="B308" s="3">
        <v>2018</v>
      </c>
      <c r="C308">
        <v>7</v>
      </c>
      <c r="D308"/>
    </row>
    <row r="309" spans="1:44">
      <c r="A309" s="38">
        <v>43313</v>
      </c>
      <c r="B309" s="3">
        <v>2018</v>
      </c>
      <c r="C309">
        <v>8</v>
      </c>
      <c r="D309"/>
    </row>
    <row r="310" spans="1:44">
      <c r="A310" s="38">
        <v>43344</v>
      </c>
      <c r="B310" s="3">
        <v>2018</v>
      </c>
      <c r="C310">
        <v>9</v>
      </c>
      <c r="D310"/>
    </row>
    <row r="311" spans="1:44">
      <c r="A311" s="38">
        <v>43374</v>
      </c>
      <c r="B311" s="3">
        <v>2018</v>
      </c>
      <c r="C311">
        <v>10</v>
      </c>
      <c r="D311"/>
    </row>
    <row r="312" spans="1:44">
      <c r="A312" s="38">
        <v>43405</v>
      </c>
      <c r="B312" s="3">
        <v>2018</v>
      </c>
      <c r="C312">
        <v>11</v>
      </c>
      <c r="D312"/>
    </row>
    <row r="313" spans="1:44">
      <c r="A313" s="38">
        <v>43435</v>
      </c>
      <c r="B313" s="3">
        <v>2018</v>
      </c>
      <c r="C313">
        <v>12</v>
      </c>
      <c r="D313"/>
    </row>
    <row r="314" spans="1:44">
      <c r="A314" s="38"/>
      <c r="B314" s="3"/>
      <c r="C314"/>
      <c r="D314"/>
    </row>
    <row r="315" spans="1:44">
      <c r="A315" s="17"/>
    </row>
    <row r="317" spans="1:44" s="19" customFormat="1" ht="77.25" customHeight="1">
      <c r="A317" s="73" t="s">
        <v>64</v>
      </c>
      <c r="B317" s="73"/>
      <c r="C317" s="73"/>
      <c r="D317" s="18" t="s">
        <v>81</v>
      </c>
      <c r="E317" s="18" t="s">
        <v>82</v>
      </c>
      <c r="F317" s="18" t="s">
        <v>83</v>
      </c>
      <c r="G317" s="18" t="s">
        <v>103</v>
      </c>
      <c r="H317" s="18" t="s">
        <v>24</v>
      </c>
      <c r="I317" s="18" t="s">
        <v>77</v>
      </c>
      <c r="J317" s="18" t="s">
        <v>78</v>
      </c>
      <c r="K317" s="18" t="s">
        <v>84</v>
      </c>
      <c r="L317" s="18" t="s">
        <v>65</v>
      </c>
      <c r="M317" s="18" t="s">
        <v>152</v>
      </c>
      <c r="N317" s="18" t="s">
        <v>153</v>
      </c>
      <c r="O317" s="18" t="s">
        <v>85</v>
      </c>
      <c r="P317" s="18" t="s">
        <v>86</v>
      </c>
      <c r="Q317" s="18" t="s">
        <v>87</v>
      </c>
      <c r="R317" s="18" t="s">
        <v>88</v>
      </c>
      <c r="S317" s="18" t="s">
        <v>89</v>
      </c>
      <c r="T317" s="18"/>
      <c r="U317" s="18" t="s">
        <v>90</v>
      </c>
      <c r="V317" s="18" t="s">
        <v>91</v>
      </c>
      <c r="W317" s="18" t="s">
        <v>106</v>
      </c>
      <c r="X317" s="18" t="s">
        <v>162</v>
      </c>
      <c r="Y317" s="18" t="s">
        <v>163</v>
      </c>
      <c r="Z317" s="18"/>
      <c r="AA317" s="18" t="s">
        <v>69</v>
      </c>
      <c r="AB317" s="18" t="s">
        <v>92</v>
      </c>
      <c r="AC317" s="18" t="s">
        <v>70</v>
      </c>
      <c r="AD317" s="18" t="s">
        <v>66</v>
      </c>
      <c r="AE317" s="18" t="s">
        <v>68</v>
      </c>
      <c r="AF317" s="18" t="s">
        <v>67</v>
      </c>
      <c r="AG317" s="18" t="s">
        <v>93</v>
      </c>
      <c r="AH317" s="18" t="s">
        <v>94</v>
      </c>
      <c r="AI317" s="18" t="s">
        <v>95</v>
      </c>
      <c r="AJ317" s="18"/>
      <c r="AK317" s="18" t="s">
        <v>120</v>
      </c>
      <c r="AL317" s="18" t="s">
        <v>190</v>
      </c>
      <c r="AM317" s="18" t="s">
        <v>206</v>
      </c>
      <c r="AN317" s="19" t="s">
        <v>169</v>
      </c>
      <c r="AO317" s="19" t="s">
        <v>169</v>
      </c>
      <c r="AP317" s="19" t="s">
        <v>173</v>
      </c>
      <c r="AQ317" s="19" t="s">
        <v>174</v>
      </c>
      <c r="AR317" s="18"/>
    </row>
    <row r="318" spans="1:44" s="20" customFormat="1" ht="135" customHeight="1">
      <c r="A318" s="20" t="s">
        <v>5</v>
      </c>
      <c r="D318" s="16" t="s">
        <v>18</v>
      </c>
      <c r="E318" s="16" t="s">
        <v>148</v>
      </c>
      <c r="F318" s="16" t="s">
        <v>21</v>
      </c>
      <c r="G318" s="16" t="s">
        <v>80</v>
      </c>
      <c r="H318" s="16" t="s">
        <v>26</v>
      </c>
      <c r="I318" s="16" t="s">
        <v>75</v>
      </c>
      <c r="J318" s="16" t="s">
        <v>76</v>
      </c>
      <c r="K318" s="16"/>
      <c r="L318" s="16"/>
      <c r="M318" s="16" t="s">
        <v>28</v>
      </c>
      <c r="N318" s="70" t="s">
        <v>186</v>
      </c>
      <c r="O318" s="16" t="s">
        <v>31</v>
      </c>
      <c r="P318" s="16" t="s">
        <v>30</v>
      </c>
      <c r="Q318" s="16" t="s">
        <v>149</v>
      </c>
      <c r="R318" s="16" t="s">
        <v>57</v>
      </c>
      <c r="S318" s="16" t="s">
        <v>71</v>
      </c>
      <c r="T318" s="16"/>
      <c r="U318" s="16" t="s">
        <v>72</v>
      </c>
      <c r="V318" s="16" t="s">
        <v>105</v>
      </c>
      <c r="W318" s="16"/>
      <c r="X318" s="16" t="s">
        <v>164</v>
      </c>
      <c r="Y318" s="16" t="s">
        <v>164</v>
      </c>
      <c r="Z318" s="16"/>
      <c r="AA318" s="16" t="s">
        <v>134</v>
      </c>
      <c r="AB318" s="16" t="s">
        <v>134</v>
      </c>
      <c r="AC318" s="16" t="s">
        <v>134</v>
      </c>
      <c r="AD318" s="16" t="s">
        <v>134</v>
      </c>
      <c r="AE318" s="16" t="s">
        <v>134</v>
      </c>
      <c r="AF318" s="16" t="s">
        <v>134</v>
      </c>
      <c r="AG318" s="16" t="s">
        <v>36</v>
      </c>
      <c r="AH318" s="70" t="s">
        <v>191</v>
      </c>
      <c r="AI318" s="16" t="s">
        <v>192</v>
      </c>
      <c r="AJ318" s="16" t="s">
        <v>208</v>
      </c>
      <c r="AK318" s="16" t="s">
        <v>151</v>
      </c>
      <c r="AL318" s="16" t="s">
        <v>189</v>
      </c>
      <c r="AM318" s="70" t="s">
        <v>134</v>
      </c>
      <c r="AN318" s="68" t="s">
        <v>170</v>
      </c>
      <c r="AO318" s="68" t="s">
        <v>170</v>
      </c>
      <c r="AP318" s="71" t="s">
        <v>175</v>
      </c>
      <c r="AQ318" s="68"/>
      <c r="AR318" s="16"/>
    </row>
    <row r="319" spans="1:44" s="20" customFormat="1">
      <c r="A319" s="20" t="s">
        <v>6</v>
      </c>
      <c r="D319" s="16" t="s">
        <v>8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 t="s">
        <v>148</v>
      </c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 t="s">
        <v>156</v>
      </c>
      <c r="AN319" s="71" t="s">
        <v>155</v>
      </c>
      <c r="AO319" s="70" t="s">
        <v>134</v>
      </c>
      <c r="AP319" s="68"/>
      <c r="AQ319" s="68"/>
      <c r="AR319" s="16"/>
    </row>
    <row r="320" spans="1:44" s="20" customFormat="1" ht="60">
      <c r="A320" s="20" t="s">
        <v>7</v>
      </c>
      <c r="D320" s="21" t="s">
        <v>9</v>
      </c>
      <c r="E320" s="21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 t="s">
        <v>150</v>
      </c>
      <c r="AL320" s="16"/>
      <c r="AM320" s="16"/>
      <c r="AN320" s="69"/>
      <c r="AO320" s="16"/>
      <c r="AP320" s="72" t="s">
        <v>171</v>
      </c>
      <c r="AQ320" s="72" t="s">
        <v>171</v>
      </c>
      <c r="AR320" s="16"/>
    </row>
    <row r="321" spans="1:44" s="20" customFormat="1" ht="120">
      <c r="A321" s="20" t="s">
        <v>10</v>
      </c>
      <c r="D321" s="16" t="s">
        <v>17</v>
      </c>
      <c r="E321" s="16"/>
      <c r="F321" s="16" t="s">
        <v>22</v>
      </c>
      <c r="G321" s="16" t="s">
        <v>23</v>
      </c>
      <c r="H321" s="16" t="s">
        <v>25</v>
      </c>
      <c r="I321" s="16" t="s">
        <v>73</v>
      </c>
      <c r="J321" s="16"/>
      <c r="K321" s="16"/>
      <c r="L321" s="16"/>
      <c r="M321" s="70" t="s">
        <v>187</v>
      </c>
      <c r="N321" s="16"/>
      <c r="O321" s="16" t="s">
        <v>29</v>
      </c>
      <c r="P321" s="16"/>
      <c r="Q321" s="16"/>
      <c r="R321" s="16" t="s">
        <v>56</v>
      </c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 t="s">
        <v>35</v>
      </c>
      <c r="AH321" s="16" t="s">
        <v>35</v>
      </c>
      <c r="AI321" s="16"/>
      <c r="AJ321" s="16"/>
      <c r="AK321" s="16" t="s">
        <v>38</v>
      </c>
      <c r="AL321" s="16" t="s">
        <v>35</v>
      </c>
      <c r="AM321" s="16" t="s">
        <v>205</v>
      </c>
      <c r="AN321" s="68"/>
      <c r="AO321" s="16"/>
      <c r="AP321" s="71" t="s">
        <v>172</v>
      </c>
      <c r="AQ321" s="71" t="s">
        <v>172</v>
      </c>
      <c r="AR321" s="16"/>
    </row>
    <row r="322" spans="1:44" s="20" customFormat="1" ht="73.5" customHeight="1">
      <c r="A322" s="20" t="s">
        <v>27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68"/>
      <c r="AO322" s="16"/>
      <c r="AP322" s="74" t="s">
        <v>176</v>
      </c>
      <c r="AQ322" s="68"/>
      <c r="AR322" s="16"/>
    </row>
    <row r="323" spans="1:44" ht="15" customHeight="1"/>
    <row r="324" spans="1:44" ht="15" customHeight="1"/>
    <row r="326" spans="1:44" ht="30" customHeight="1"/>
    <row r="327" spans="1:44" ht="30" customHeight="1"/>
    <row r="328" spans="1:44" ht="30" customHeight="1"/>
  </sheetData>
  <hyperlinks>
    <hyperlink ref="AK320" r:id="rId1"/>
    <hyperlink ref="D320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5"/>
  <sheetViews>
    <sheetView zoomScale="80" zoomScaleNormal="80" workbookViewId="0">
      <selection activeCell="B4" sqref="B4"/>
    </sheetView>
  </sheetViews>
  <sheetFormatPr defaultRowHeight="1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>
      <c r="A2" s="3" t="s">
        <v>184</v>
      </c>
      <c r="B2" s="2">
        <v>86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1</v>
      </c>
      <c r="I2" s="12">
        <v>0</v>
      </c>
      <c r="J2" s="12">
        <v>1</v>
      </c>
      <c r="K2" s="12">
        <v>1</v>
      </c>
      <c r="L2" s="13">
        <v>-8.6814351139999992</v>
      </c>
      <c r="M2" s="13">
        <v>1.1987383000000001E-2</v>
      </c>
      <c r="N2" s="13">
        <v>13.081025</v>
      </c>
    </row>
    <row r="3" spans="1:14">
      <c r="A3" s="3" t="s">
        <v>99</v>
      </c>
      <c r="B3" s="2">
        <v>176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-8.9784709060000001</v>
      </c>
      <c r="M3" s="13">
        <v>1.0678267999999999E-2</v>
      </c>
      <c r="N3" s="13">
        <v>15.003351</v>
      </c>
    </row>
    <row r="4" spans="1:14">
      <c r="A4" s="3" t="s">
        <v>101</v>
      </c>
      <c r="B4" s="2">
        <v>186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3">
        <v>-5.9161642700000003</v>
      </c>
      <c r="M4" s="13">
        <v>5.1299335000000001E-2</v>
      </c>
      <c r="N4" s="13">
        <v>22.828600999999999</v>
      </c>
    </row>
    <row r="5" spans="1:14">
      <c r="A5" s="3" t="s">
        <v>100</v>
      </c>
      <c r="B5" s="2">
        <v>166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0</v>
      </c>
      <c r="I5" s="12">
        <v>0</v>
      </c>
      <c r="J5" s="12">
        <v>1</v>
      </c>
      <c r="K5" s="12">
        <v>1</v>
      </c>
      <c r="L5" s="13">
        <v>1.3816051460000001</v>
      </c>
      <c r="M5" s="13">
        <v>1.8932426040000001</v>
      </c>
      <c r="N5" s="13">
        <v>31.860634999999998</v>
      </c>
    </row>
    <row r="6" spans="1:14">
      <c r="A6" s="3" t="s">
        <v>102</v>
      </c>
      <c r="B6" s="2">
        <v>296</v>
      </c>
      <c r="C6" s="12">
        <v>1</v>
      </c>
      <c r="D6" s="12">
        <v>1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1</v>
      </c>
      <c r="K6" s="12">
        <v>1</v>
      </c>
      <c r="L6" s="13">
        <v>-7.9575161559999996</v>
      </c>
      <c r="M6" s="13">
        <v>1.8555993E-2</v>
      </c>
      <c r="N6" s="13">
        <v>30.764673999999999</v>
      </c>
    </row>
    <row r="7" spans="1:14">
      <c r="A7" s="3" t="s">
        <v>121</v>
      </c>
      <c r="B7" s="2">
        <v>296</v>
      </c>
      <c r="C7" s="12">
        <v>1</v>
      </c>
      <c r="D7" s="12">
        <v>1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J7" s="12">
        <v>1</v>
      </c>
      <c r="K7" s="12">
        <v>1</v>
      </c>
      <c r="L7" s="13">
        <v>-8.9054510439999994</v>
      </c>
      <c r="M7" s="13">
        <v>1.136383E-2</v>
      </c>
      <c r="N7" s="13">
        <v>24.650238000000002</v>
      </c>
    </row>
    <row r="8" spans="1:14">
      <c r="A8" s="3" t="s">
        <v>135</v>
      </c>
      <c r="B8" s="2">
        <v>294</v>
      </c>
      <c r="C8" s="12">
        <v>0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0</v>
      </c>
      <c r="J8" s="12">
        <v>0</v>
      </c>
      <c r="K8" s="12">
        <v>0</v>
      </c>
      <c r="L8" s="13">
        <v>-7.8859099080000004</v>
      </c>
      <c r="M8" s="13">
        <v>1.9083780000000002E-2</v>
      </c>
      <c r="N8" s="13">
        <v>31.927859000000002</v>
      </c>
    </row>
    <row r="9" spans="1:14">
      <c r="A9" s="3" t="s">
        <v>53</v>
      </c>
      <c r="B9" s="2">
        <v>176</v>
      </c>
      <c r="C9" s="12">
        <v>1</v>
      </c>
      <c r="D9" s="12">
        <v>1</v>
      </c>
      <c r="E9" s="12">
        <v>0</v>
      </c>
      <c r="F9" s="12">
        <v>0</v>
      </c>
      <c r="G9" s="12">
        <v>1</v>
      </c>
      <c r="H9" s="12">
        <v>1</v>
      </c>
      <c r="I9" s="12">
        <v>0</v>
      </c>
      <c r="J9" s="12">
        <v>1</v>
      </c>
      <c r="K9" s="12">
        <v>1</v>
      </c>
      <c r="L9" s="13">
        <v>-5.0764902310000002</v>
      </c>
      <c r="M9" s="13">
        <v>7.5146019999999994E-2</v>
      </c>
      <c r="N9" s="13">
        <v>31.87641</v>
      </c>
    </row>
    <row r="10" spans="1:14">
      <c r="A10" s="3" t="s">
        <v>98</v>
      </c>
      <c r="B10" s="2">
        <v>176</v>
      </c>
      <c r="C10" s="12">
        <v>1</v>
      </c>
      <c r="D10" s="12">
        <v>1</v>
      </c>
      <c r="E10" s="12">
        <v>0</v>
      </c>
      <c r="F10" s="12">
        <v>0</v>
      </c>
      <c r="G10" s="12">
        <v>1</v>
      </c>
      <c r="H10" s="12">
        <v>1</v>
      </c>
      <c r="I10" s="12">
        <v>0</v>
      </c>
      <c r="J10" s="12">
        <v>1</v>
      </c>
      <c r="K10" s="12">
        <v>1</v>
      </c>
      <c r="L10" s="13">
        <v>-4.1785727340000003</v>
      </c>
      <c r="M10" s="13">
        <v>0.11627074599999999</v>
      </c>
      <c r="N10" s="13">
        <v>24.253133999999999</v>
      </c>
    </row>
    <row r="11" spans="1:14">
      <c r="A11" s="3" t="s">
        <v>54</v>
      </c>
      <c r="B11" s="2">
        <v>176</v>
      </c>
      <c r="C11" s="12">
        <v>1</v>
      </c>
      <c r="D11" s="12">
        <v>1</v>
      </c>
      <c r="E11" s="12">
        <v>0</v>
      </c>
      <c r="F11" s="12">
        <v>2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-5.2099568620000003</v>
      </c>
      <c r="M11" s="13">
        <v>7.0294941999999999E-2</v>
      </c>
      <c r="N11" s="13">
        <v>25.207194000000001</v>
      </c>
    </row>
    <row r="12" spans="1:14">
      <c r="A12" s="3" t="s">
        <v>62</v>
      </c>
      <c r="B12" s="2">
        <v>176</v>
      </c>
      <c r="C12" s="12">
        <v>1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1</v>
      </c>
      <c r="K12" s="12">
        <v>1</v>
      </c>
      <c r="L12" s="13">
        <v>-5.3343148300000003</v>
      </c>
      <c r="M12" s="13">
        <v>6.5238542999999996E-2</v>
      </c>
      <c r="N12" s="13">
        <v>50.204048</v>
      </c>
    </row>
    <row r="13" spans="1:14">
      <c r="A13" s="3" t="s">
        <v>60</v>
      </c>
      <c r="B13" s="2">
        <v>176</v>
      </c>
      <c r="C13" s="12">
        <v>1</v>
      </c>
      <c r="D13" s="12">
        <v>1</v>
      </c>
      <c r="E13" s="12">
        <v>0</v>
      </c>
      <c r="F13" s="12">
        <v>2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  <c r="L13" s="13">
        <v>-4.8939169229999999</v>
      </c>
      <c r="M13" s="13">
        <v>8.2328704000000003E-2</v>
      </c>
      <c r="N13" s="13">
        <v>25.347736999999999</v>
      </c>
    </row>
    <row r="14" spans="1:14">
      <c r="A14" s="3" t="s">
        <v>61</v>
      </c>
      <c r="B14" s="2">
        <v>176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1</v>
      </c>
      <c r="K14" s="12">
        <v>1</v>
      </c>
      <c r="L14" s="13">
        <v>-4.0576493789999999</v>
      </c>
      <c r="M14" s="13">
        <v>0.12823358800000001</v>
      </c>
      <c r="N14" s="13">
        <v>22.536745</v>
      </c>
    </row>
    <row r="15" spans="1:14">
      <c r="A15" s="3" t="s">
        <v>97</v>
      </c>
      <c r="B15" s="2">
        <v>247</v>
      </c>
      <c r="C15" s="12">
        <v>1</v>
      </c>
      <c r="D15" s="12">
        <v>1</v>
      </c>
      <c r="E15" s="12">
        <v>0</v>
      </c>
      <c r="F15" s="12">
        <v>0</v>
      </c>
      <c r="G15" s="12">
        <v>1</v>
      </c>
      <c r="H15" s="12">
        <v>1</v>
      </c>
      <c r="I15" s="12">
        <v>0</v>
      </c>
      <c r="J15" s="12">
        <v>1</v>
      </c>
      <c r="K15" s="12">
        <v>1</v>
      </c>
      <c r="L15" s="13">
        <v>-8.3862091939999992</v>
      </c>
      <c r="M15" s="13">
        <v>1.4399116999999999E-2</v>
      </c>
      <c r="N15" s="13">
        <v>24.861224</v>
      </c>
    </row>
    <row r="16" spans="1:14">
      <c r="A16" s="3" t="s">
        <v>136</v>
      </c>
      <c r="B16" s="2">
        <v>103</v>
      </c>
      <c r="C16" s="12">
        <v>1</v>
      </c>
      <c r="D16" s="12">
        <v>1</v>
      </c>
      <c r="E16" s="12">
        <v>1</v>
      </c>
      <c r="F16" s="12">
        <v>0</v>
      </c>
      <c r="G16" s="12">
        <v>1</v>
      </c>
      <c r="H16" s="12">
        <v>1</v>
      </c>
      <c r="I16" s="12">
        <v>0</v>
      </c>
      <c r="J16" s="12">
        <v>1</v>
      </c>
      <c r="K16" s="12">
        <v>1</v>
      </c>
      <c r="L16" s="13">
        <v>-7.1487649949999996</v>
      </c>
      <c r="M16" s="13">
        <v>2.6451867E-2</v>
      </c>
      <c r="N16" s="13">
        <v>27.835999000000001</v>
      </c>
    </row>
    <row r="17" spans="1:14">
      <c r="A17" s="3" t="s">
        <v>137</v>
      </c>
      <c r="B17" s="2">
        <v>151</v>
      </c>
      <c r="C17" s="12">
        <v>1</v>
      </c>
      <c r="D17" s="12">
        <v>1</v>
      </c>
      <c r="E17" s="12">
        <v>0</v>
      </c>
      <c r="F17" s="12">
        <v>2</v>
      </c>
      <c r="G17" s="12">
        <v>1</v>
      </c>
      <c r="H17" s="12">
        <v>0</v>
      </c>
      <c r="I17" s="12">
        <v>0</v>
      </c>
      <c r="J17" s="12">
        <v>1</v>
      </c>
      <c r="K17" s="12">
        <v>1</v>
      </c>
      <c r="L17" s="13">
        <v>-7.5312116160000002</v>
      </c>
      <c r="M17" s="13">
        <v>2.1877242000000002E-2</v>
      </c>
      <c r="N17" s="13">
        <v>31.873711</v>
      </c>
    </row>
    <row r="18" spans="1:14">
      <c r="A18" s="3" t="s">
        <v>193</v>
      </c>
      <c r="B18" s="2">
        <v>104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16.24087613</v>
      </c>
      <c r="M18" s="13">
        <v>3174.3068866389999</v>
      </c>
      <c r="N18" s="13">
        <v>21.815712999999999</v>
      </c>
    </row>
    <row r="19" spans="1:14">
      <c r="A19" s="3" t="s">
        <v>209</v>
      </c>
      <c r="B19" s="2">
        <v>295</v>
      </c>
      <c r="C19" s="12">
        <v>1</v>
      </c>
      <c r="D19" s="12">
        <v>1</v>
      </c>
      <c r="E19" s="12">
        <v>0</v>
      </c>
      <c r="F19" s="12">
        <v>2</v>
      </c>
      <c r="G19" s="12">
        <v>1</v>
      </c>
      <c r="H19" s="12">
        <v>0</v>
      </c>
      <c r="I19" s="12">
        <v>0</v>
      </c>
      <c r="J19" s="12">
        <v>1</v>
      </c>
      <c r="K19" s="12">
        <v>1</v>
      </c>
      <c r="L19" s="13">
        <v>-7.2858487109999999</v>
      </c>
      <c r="M19" s="13">
        <v>2.5122373E-2</v>
      </c>
      <c r="N19" s="13">
        <v>91.350351000000003</v>
      </c>
    </row>
    <row r="20" spans="1:14">
      <c r="A20" s="3" t="s">
        <v>96</v>
      </c>
      <c r="B20" s="2">
        <v>211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-6.0078000779999998</v>
      </c>
      <c r="M20" s="13">
        <v>4.8010816999999997E-2</v>
      </c>
      <c r="N20" s="13">
        <v>28.284787999999999</v>
      </c>
    </row>
    <row r="21" spans="1:14">
      <c r="A21" s="3" t="s">
        <v>157</v>
      </c>
      <c r="B21" s="2">
        <v>296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-9.736860793</v>
      </c>
      <c r="M21" s="13">
        <v>7.498195E-3</v>
      </c>
      <c r="N21" s="13">
        <v>17.408667999999999</v>
      </c>
    </row>
    <row r="22" spans="1:14">
      <c r="A22" s="3" t="s">
        <v>181</v>
      </c>
      <c r="B22" s="2">
        <v>296</v>
      </c>
      <c r="C22" s="12">
        <v>0</v>
      </c>
      <c r="D22" s="12">
        <v>1</v>
      </c>
      <c r="E22" s="12">
        <v>0</v>
      </c>
      <c r="F22" s="12">
        <v>0</v>
      </c>
      <c r="G22" s="12">
        <v>1</v>
      </c>
      <c r="H22" s="12">
        <v>1</v>
      </c>
      <c r="I22" s="12">
        <v>0</v>
      </c>
      <c r="J22" s="12">
        <v>0</v>
      </c>
      <c r="K22" s="12">
        <v>0</v>
      </c>
      <c r="L22" s="13">
        <v>-7.2635801109999996</v>
      </c>
      <c r="M22" s="13">
        <v>2.5846086000000001E-2</v>
      </c>
      <c r="N22" s="13">
        <v>25.046794999999999</v>
      </c>
    </row>
    <row r="23" spans="1:14">
      <c r="A23" s="3" t="s">
        <v>182</v>
      </c>
      <c r="B23" s="2">
        <v>286</v>
      </c>
      <c r="C23" s="12">
        <v>0</v>
      </c>
      <c r="D23" s="12">
        <v>1</v>
      </c>
      <c r="E23" s="12">
        <v>0</v>
      </c>
      <c r="F23" s="12">
        <v>1</v>
      </c>
      <c r="G23" s="12">
        <v>1</v>
      </c>
      <c r="H23" s="12">
        <v>0</v>
      </c>
      <c r="I23" s="12">
        <v>0</v>
      </c>
      <c r="J23" s="12">
        <v>0</v>
      </c>
      <c r="K23" s="12">
        <v>0</v>
      </c>
      <c r="L23" s="13">
        <v>-6.0633429999999997</v>
      </c>
      <c r="M23" s="13">
        <v>4.7454512999999997E-2</v>
      </c>
      <c r="N23" s="13">
        <v>19.506957</v>
      </c>
    </row>
    <row r="24" spans="1:14">
      <c r="A24" s="3" t="s">
        <v>183</v>
      </c>
      <c r="B24" s="2">
        <v>172</v>
      </c>
      <c r="C24" s="12">
        <v>1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3">
        <v>14.831395449</v>
      </c>
      <c r="M24" s="13">
        <v>1564.98234714</v>
      </c>
      <c r="N24" s="13">
        <v>40.426523000000003</v>
      </c>
    </row>
    <row r="25" spans="1:14">
      <c r="A25" s="3" t="s">
        <v>210</v>
      </c>
      <c r="B25" s="2">
        <v>296</v>
      </c>
      <c r="C25" s="12">
        <v>1</v>
      </c>
      <c r="D25" s="12">
        <v>1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  <c r="L25" s="13">
        <v>-2.4005353299999999</v>
      </c>
      <c r="M25" s="13">
        <v>0.293798277</v>
      </c>
      <c r="N25" s="13">
        <v>37.442466000000003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5"/>
  <sheetViews>
    <sheetView zoomScale="80" zoomScaleNormal="80" workbookViewId="0">
      <pane xSplit="1" ySplit="1" topLeftCell="B62" activePane="bottomRight" state="frozen"/>
      <selection activeCell="J47" sqref="J47"/>
      <selection pane="topRight" activeCell="J47" sqref="J47"/>
      <selection pane="bottomLeft" activeCell="J47" sqref="J47"/>
      <selection pane="bottomRight" activeCell="D94" sqref="D94:D95"/>
    </sheetView>
  </sheetViews>
  <sheetFormatPr defaultRowHeight="15"/>
  <cols>
    <col min="1" max="1" width="9.85546875" bestFit="1" customWidth="1"/>
    <col min="2" max="2" width="13.5703125" bestFit="1" customWidth="1"/>
    <col min="3" max="3" width="13.5703125" customWidth="1"/>
    <col min="13" max="13" width="9.140625" customWidth="1"/>
    <col min="14" max="14" width="10.7109375" bestFit="1" customWidth="1"/>
    <col min="17" max="17" width="10.42578125" bestFit="1" customWidth="1"/>
    <col min="18" max="18" width="12" bestFit="1" customWidth="1"/>
    <col min="19" max="30" width="5.7109375" customWidth="1"/>
    <col min="31" max="33" width="5.5703125" bestFit="1" customWidth="1"/>
  </cols>
  <sheetData>
    <row r="1" spans="1:9">
      <c r="B1" t="s">
        <v>108</v>
      </c>
      <c r="D1" t="s">
        <v>109</v>
      </c>
    </row>
    <row r="10" spans="1:9">
      <c r="A10" s="4">
        <v>35125</v>
      </c>
      <c r="B10" s="5">
        <f>quarterly!E26</f>
        <v>16401.0788091713</v>
      </c>
      <c r="C10" s="5"/>
    </row>
    <row r="11" spans="1:9">
      <c r="A11" s="4">
        <v>35217</v>
      </c>
      <c r="B11" s="5">
        <f>quarterly!E27</f>
        <v>16581.525824150802</v>
      </c>
      <c r="C11" s="5"/>
    </row>
    <row r="12" spans="1:9">
      <c r="A12" s="4">
        <v>35309</v>
      </c>
      <c r="B12" s="5">
        <f>quarterly!E28</f>
        <v>16178.167815143899</v>
      </c>
      <c r="C12" s="5"/>
    </row>
    <row r="13" spans="1:9">
      <c r="A13" s="4">
        <v>35400</v>
      </c>
      <c r="B13" s="5">
        <f>quarterly!E29</f>
        <v>17545.877398918499</v>
      </c>
      <c r="C13" s="5"/>
    </row>
    <row r="14" spans="1:9">
      <c r="A14" s="4">
        <v>35490</v>
      </c>
      <c r="B14" s="5">
        <f>quarterly!E30</f>
        <v>17225.844923306999</v>
      </c>
      <c r="C14" s="5"/>
      <c r="D14" s="94">
        <f>100*(B14/B10-1)</f>
        <v>5.0287308763768523</v>
      </c>
      <c r="E14" s="29"/>
      <c r="F14" s="29"/>
      <c r="G14" s="29"/>
      <c r="H14" s="29"/>
      <c r="I14" s="29"/>
    </row>
    <row r="15" spans="1:9">
      <c r="A15" s="4">
        <v>35582</v>
      </c>
      <c r="B15" s="5">
        <f>quarterly!E31</f>
        <v>17768.048576648202</v>
      </c>
      <c r="C15" s="5"/>
      <c r="D15" s="94">
        <f t="shared" ref="D15:D78" si="0">100*(B15/B11-1)</f>
        <v>7.1556910086600256</v>
      </c>
      <c r="E15" s="29"/>
      <c r="F15" s="29"/>
      <c r="G15" s="29"/>
      <c r="H15" s="29"/>
      <c r="I15" s="29"/>
    </row>
    <row r="16" spans="1:9">
      <c r="A16" s="4">
        <v>35674</v>
      </c>
      <c r="B16" s="5">
        <f>quarterly!E32</f>
        <v>17515.706758331398</v>
      </c>
      <c r="C16" s="5"/>
      <c r="D16" s="94">
        <f t="shared" si="0"/>
        <v>8.267555130287807</v>
      </c>
      <c r="E16" s="29"/>
      <c r="F16" s="29"/>
      <c r="G16" s="29"/>
      <c r="H16" s="29"/>
      <c r="I16" s="29"/>
    </row>
    <row r="17" spans="1:9">
      <c r="A17" s="4">
        <v>35765</v>
      </c>
      <c r="B17" s="5">
        <f>quarterly!E33</f>
        <v>19151.9460343268</v>
      </c>
      <c r="C17" s="5"/>
      <c r="D17" s="94">
        <f t="shared" si="0"/>
        <v>9.153538457457234</v>
      </c>
      <c r="E17" s="29"/>
      <c r="F17" s="29"/>
      <c r="G17" s="29"/>
      <c r="H17" s="29"/>
      <c r="I17" s="29"/>
    </row>
    <row r="18" spans="1:9">
      <c r="A18" s="4">
        <v>35855</v>
      </c>
      <c r="B18" s="5">
        <f>quarterly!E34</f>
        <v>18640.2221181489</v>
      </c>
      <c r="C18" s="5"/>
      <c r="D18" s="94">
        <f t="shared" si="0"/>
        <v>8.2107856023260428</v>
      </c>
      <c r="E18" s="29"/>
      <c r="F18" s="29"/>
      <c r="G18" s="29"/>
      <c r="H18" s="29"/>
      <c r="I18" s="29"/>
    </row>
    <row r="19" spans="1:9">
      <c r="A19" s="4">
        <v>35947</v>
      </c>
      <c r="B19" s="5">
        <f>quarterly!E35</f>
        <v>18955.0579098204</v>
      </c>
      <c r="C19" s="5"/>
      <c r="D19" s="94">
        <f t="shared" si="0"/>
        <v>6.6805835657846702</v>
      </c>
      <c r="E19" s="29"/>
      <c r="F19" s="29"/>
      <c r="G19" s="29"/>
      <c r="H19" s="29"/>
      <c r="I19" s="29"/>
    </row>
    <row r="20" spans="1:9">
      <c r="A20" s="4">
        <v>36039</v>
      </c>
      <c r="B20" s="5">
        <f>quarterly!E36</f>
        <v>18253.593821783099</v>
      </c>
      <c r="C20" s="5"/>
      <c r="D20" s="94">
        <f t="shared" si="0"/>
        <v>4.2127164700375141</v>
      </c>
      <c r="E20" s="29"/>
      <c r="F20" s="29"/>
      <c r="G20" s="29"/>
      <c r="H20" s="29"/>
      <c r="I20" s="29"/>
    </row>
    <row r="21" spans="1:9">
      <c r="A21" s="4">
        <v>36130</v>
      </c>
      <c r="B21" s="5">
        <f>quarterly!E37</f>
        <v>18911.7329809865</v>
      </c>
      <c r="C21" s="5"/>
      <c r="D21" s="94">
        <f t="shared" si="0"/>
        <v>-1.2542488001467622</v>
      </c>
      <c r="E21" s="29"/>
      <c r="F21" s="29"/>
      <c r="G21" s="29"/>
      <c r="H21" s="29"/>
      <c r="I21" s="29"/>
    </row>
    <row r="22" spans="1:9">
      <c r="A22" s="4">
        <v>36220</v>
      </c>
      <c r="B22" s="5">
        <f>quarterly!E38</f>
        <v>18272.056526178301</v>
      </c>
      <c r="C22" s="5"/>
      <c r="D22" s="94">
        <f t="shared" si="0"/>
        <v>-1.9751137601098478</v>
      </c>
      <c r="E22" s="29"/>
      <c r="F22" s="29"/>
      <c r="G22" s="29"/>
      <c r="H22" s="29"/>
      <c r="I22" s="29"/>
    </row>
    <row r="23" spans="1:9">
      <c r="A23" s="4">
        <v>36312</v>
      </c>
      <c r="B23" s="5">
        <f>quarterly!E39</f>
        <v>18262.463746755599</v>
      </c>
      <c r="C23" s="5"/>
      <c r="D23" s="94">
        <f t="shared" si="0"/>
        <v>-3.6538752155749199</v>
      </c>
      <c r="E23" s="29"/>
      <c r="F23" s="29"/>
      <c r="G23" s="29"/>
      <c r="H23" s="29"/>
      <c r="I23" s="29"/>
    </row>
    <row r="24" spans="1:9">
      <c r="A24" s="4">
        <v>36404</v>
      </c>
      <c r="B24" s="5">
        <f>quarterly!E40</f>
        <v>18076.131066028302</v>
      </c>
      <c r="C24" s="5"/>
      <c r="D24" s="94">
        <f t="shared" si="0"/>
        <v>-0.97220721293261869</v>
      </c>
      <c r="E24" s="29"/>
      <c r="F24" s="29"/>
      <c r="G24" s="29"/>
      <c r="H24" s="29"/>
      <c r="I24" s="29"/>
    </row>
    <row r="25" spans="1:9">
      <c r="A25" s="4">
        <v>36495</v>
      </c>
      <c r="B25" s="5">
        <f>quarterly!E41</f>
        <v>19841.869896512799</v>
      </c>
      <c r="C25" s="5"/>
      <c r="D25" s="94">
        <f t="shared" si="0"/>
        <v>4.9183060931615286</v>
      </c>
      <c r="E25" s="29"/>
      <c r="F25" s="29"/>
      <c r="G25" s="29"/>
      <c r="H25" s="29"/>
      <c r="I25" s="29"/>
    </row>
    <row r="26" spans="1:9">
      <c r="A26" s="4">
        <v>36586</v>
      </c>
      <c r="B26" s="5">
        <f>quarterly!E42</f>
        <v>19419.882523238699</v>
      </c>
      <c r="C26" s="5"/>
      <c r="D26" s="94">
        <f t="shared" si="0"/>
        <v>6.2818654014993536</v>
      </c>
      <c r="E26" s="29"/>
      <c r="F26" s="29"/>
      <c r="G26" s="29"/>
      <c r="H26" s="29"/>
      <c r="I26" s="29"/>
    </row>
    <row r="27" spans="1:9">
      <c r="A27" s="4">
        <v>36678</v>
      </c>
      <c r="B27" s="5">
        <f>quarterly!E43</f>
        <v>19398.023117574401</v>
      </c>
      <c r="C27" s="5"/>
      <c r="D27" s="94">
        <f t="shared" si="0"/>
        <v>6.2179965779290747</v>
      </c>
      <c r="E27" s="29"/>
      <c r="F27" s="29"/>
      <c r="G27" s="29"/>
      <c r="H27" s="29"/>
      <c r="I27" s="29"/>
    </row>
    <row r="28" spans="1:9">
      <c r="A28" s="4">
        <v>36770</v>
      </c>
      <c r="B28" s="5">
        <f>quarterly!E44</f>
        <v>19007.377921409501</v>
      </c>
      <c r="C28" s="5"/>
      <c r="D28" s="94">
        <f t="shared" si="0"/>
        <v>5.1518040668080411</v>
      </c>
      <c r="E28" s="29"/>
      <c r="F28" s="29"/>
      <c r="G28" s="29"/>
      <c r="H28" s="29"/>
      <c r="I28" s="29"/>
    </row>
    <row r="29" spans="1:9">
      <c r="A29" s="4">
        <v>36861</v>
      </c>
      <c r="B29" s="5">
        <f>quarterly!E45</f>
        <v>20593.2776310066</v>
      </c>
      <c r="C29" s="5"/>
      <c r="D29" s="94">
        <f t="shared" si="0"/>
        <v>3.7869804530159756</v>
      </c>
      <c r="E29" s="29"/>
      <c r="F29" s="29"/>
      <c r="G29" s="29"/>
      <c r="H29" s="29"/>
      <c r="I29" s="29"/>
    </row>
    <row r="30" spans="1:9">
      <c r="A30" s="4">
        <v>36951</v>
      </c>
      <c r="B30" s="5">
        <f>quarterly!E46</f>
        <v>20176.5837830329</v>
      </c>
      <c r="C30" s="5"/>
      <c r="D30" s="94">
        <f t="shared" si="0"/>
        <v>3.8965285134382244</v>
      </c>
      <c r="E30" s="29"/>
      <c r="F30" s="29"/>
      <c r="G30" s="29"/>
      <c r="H30" s="29"/>
      <c r="I30" s="29"/>
    </row>
    <row r="31" spans="1:9">
      <c r="A31" s="4">
        <v>37043</v>
      </c>
      <c r="B31" s="5">
        <f>quarterly!E47</f>
        <v>20237.3000557208</v>
      </c>
      <c r="C31" s="5"/>
      <c r="D31" s="94">
        <f t="shared" si="0"/>
        <v>4.326610670888531</v>
      </c>
      <c r="E31" s="29"/>
      <c r="F31" s="29"/>
      <c r="G31" s="29"/>
      <c r="H31" s="29"/>
      <c r="I31" s="29"/>
    </row>
    <row r="32" spans="1:9">
      <c r="A32" s="4">
        <v>37135</v>
      </c>
      <c r="B32" s="5">
        <f>quarterly!E48</f>
        <v>19512.600302305698</v>
      </c>
      <c r="C32" s="5"/>
      <c r="D32" s="94">
        <f t="shared" si="0"/>
        <v>2.6580330174164946</v>
      </c>
      <c r="E32" s="29"/>
      <c r="F32" s="29"/>
      <c r="G32" s="29"/>
      <c r="H32" s="29"/>
      <c r="I32" s="29"/>
    </row>
    <row r="33" spans="1:9">
      <c r="A33" s="4">
        <v>37226</v>
      </c>
      <c r="B33" s="5">
        <f>quarterly!E49</f>
        <v>21082.279230177799</v>
      </c>
      <c r="C33" s="5"/>
      <c r="D33" s="94">
        <f t="shared" si="0"/>
        <v>2.3745690605118996</v>
      </c>
      <c r="E33" s="29"/>
      <c r="F33" s="29"/>
      <c r="G33" s="29"/>
      <c r="H33" s="29"/>
      <c r="I33" s="29"/>
    </row>
    <row r="34" spans="1:9">
      <c r="A34" s="4">
        <v>37316</v>
      </c>
      <c r="B34" s="5">
        <f>quarterly!E50</f>
        <v>20412.8370127485</v>
      </c>
      <c r="C34" s="5"/>
      <c r="D34" s="94">
        <f t="shared" si="0"/>
        <v>1.1709278055003214</v>
      </c>
      <c r="E34" s="29"/>
      <c r="F34" s="29"/>
      <c r="G34" s="29"/>
      <c r="H34" s="29"/>
      <c r="I34" s="29"/>
    </row>
    <row r="35" spans="1:9">
      <c r="A35" s="4">
        <v>37408</v>
      </c>
      <c r="B35" s="5">
        <f>quarterly!E51</f>
        <v>20750.050131268399</v>
      </c>
      <c r="C35" s="5"/>
      <c r="D35" s="94">
        <f t="shared" si="0"/>
        <v>2.5336881606528916</v>
      </c>
      <c r="E35" s="29"/>
      <c r="F35" s="29"/>
      <c r="G35" s="29"/>
      <c r="H35" s="29"/>
      <c r="I35" s="29"/>
    </row>
    <row r="36" spans="1:9">
      <c r="A36" s="4">
        <v>37500</v>
      </c>
      <c r="B36" s="5">
        <f>quarterly!E52</f>
        <v>20336.652861247399</v>
      </c>
      <c r="C36" s="5"/>
      <c r="D36" s="94">
        <f t="shared" si="0"/>
        <v>4.2231816681261414</v>
      </c>
      <c r="E36" s="29"/>
      <c r="F36" s="29"/>
      <c r="G36" s="29"/>
      <c r="H36" s="29"/>
      <c r="I36" s="29"/>
    </row>
    <row r="37" spans="1:9">
      <c r="A37" s="4">
        <v>37591</v>
      </c>
      <c r="B37" s="5">
        <f>quarterly!E53</f>
        <v>22026.141772463499</v>
      </c>
      <c r="C37" s="5"/>
      <c r="D37" s="94">
        <f t="shared" si="0"/>
        <v>4.4770422210072436</v>
      </c>
      <c r="E37" s="29"/>
      <c r="F37" s="29"/>
      <c r="G37" s="29"/>
      <c r="H37" s="29"/>
      <c r="I37" s="29"/>
    </row>
    <row r="38" spans="1:9">
      <c r="A38" s="4">
        <v>37681</v>
      </c>
      <c r="B38" s="5">
        <f>quarterly!E54</f>
        <v>21376.008601344201</v>
      </c>
      <c r="C38" s="5"/>
      <c r="D38" s="94">
        <f t="shared" si="0"/>
        <v>4.7184601924473712</v>
      </c>
      <c r="E38" s="29"/>
      <c r="F38" s="29"/>
      <c r="G38" s="29"/>
      <c r="H38" s="29"/>
      <c r="I38" s="29"/>
    </row>
    <row r="39" spans="1:9">
      <c r="A39" s="4">
        <v>37773</v>
      </c>
      <c r="B39" s="5">
        <f>quarterly!E55</f>
        <v>21615.144727241699</v>
      </c>
      <c r="C39" s="5"/>
      <c r="D39" s="94">
        <f t="shared" si="0"/>
        <v>4.1691205105556906</v>
      </c>
      <c r="E39" s="29"/>
      <c r="F39" s="29"/>
      <c r="G39" s="29"/>
      <c r="H39" s="29"/>
      <c r="I39" s="29"/>
    </row>
    <row r="40" spans="1:9">
      <c r="A40" s="4">
        <v>37865</v>
      </c>
      <c r="B40" s="5">
        <f>quarterly!E56</f>
        <v>21161.219963581902</v>
      </c>
      <c r="C40" s="5"/>
      <c r="D40" s="94">
        <f t="shared" si="0"/>
        <v>4.0545861109020587</v>
      </c>
      <c r="E40" s="29"/>
      <c r="F40" s="29"/>
      <c r="G40" s="29"/>
      <c r="H40" s="29"/>
      <c r="I40" s="29"/>
    </row>
    <row r="41" spans="1:9">
      <c r="A41" s="4">
        <v>37956</v>
      </c>
      <c r="B41" s="5">
        <f>quarterly!E57</f>
        <v>22790.383956026599</v>
      </c>
      <c r="C41" s="5"/>
      <c r="D41" s="94">
        <f t="shared" si="0"/>
        <v>3.4697051869453377</v>
      </c>
      <c r="E41" s="29"/>
      <c r="F41" s="29"/>
      <c r="G41" s="29"/>
      <c r="H41" s="29"/>
      <c r="I41" s="29"/>
    </row>
    <row r="42" spans="1:9">
      <c r="A42" s="4">
        <v>38047</v>
      </c>
      <c r="B42" s="5">
        <f>quarterly!E58</f>
        <v>22478.6955391872</v>
      </c>
      <c r="C42" s="5"/>
      <c r="D42" s="94">
        <f t="shared" si="0"/>
        <v>5.1585258895042507</v>
      </c>
      <c r="E42" s="29"/>
      <c r="F42" s="29"/>
      <c r="G42" s="29"/>
      <c r="H42" s="29"/>
      <c r="I42" s="29"/>
    </row>
    <row r="43" spans="1:9">
      <c r="A43" s="4">
        <v>38139</v>
      </c>
      <c r="B43" s="5">
        <f>quarterly!E59</f>
        <v>22941.975987039001</v>
      </c>
      <c r="C43" s="5"/>
      <c r="D43" s="94">
        <f t="shared" si="0"/>
        <v>6.1384333833540694</v>
      </c>
      <c r="E43" s="29"/>
      <c r="F43" s="29"/>
      <c r="G43" s="29"/>
      <c r="H43" s="29"/>
      <c r="I43" s="29"/>
    </row>
    <row r="44" spans="1:9">
      <c r="A44" s="4">
        <v>38231</v>
      </c>
      <c r="B44" s="5">
        <f>quarterly!E60</f>
        <v>22946.249023246499</v>
      </c>
      <c r="C44" s="5"/>
      <c r="D44" s="94">
        <f t="shared" si="0"/>
        <v>8.4353787859896556</v>
      </c>
      <c r="E44" s="29"/>
      <c r="F44" s="29"/>
      <c r="G44" s="29"/>
      <c r="H44" s="29"/>
      <c r="I44" s="29"/>
    </row>
    <row r="45" spans="1:9">
      <c r="A45" s="4">
        <v>38322</v>
      </c>
      <c r="B45" s="5">
        <f>quarterly!E61</f>
        <v>24844.009307012198</v>
      </c>
      <c r="C45" s="5"/>
      <c r="D45" s="94">
        <f t="shared" si="0"/>
        <v>9.01092914866204</v>
      </c>
      <c r="E45" s="29"/>
      <c r="F45" s="29"/>
      <c r="G45" s="29"/>
      <c r="H45" s="29"/>
      <c r="I45" s="29"/>
    </row>
    <row r="46" spans="1:9">
      <c r="A46" s="4">
        <v>38412</v>
      </c>
      <c r="B46" s="5">
        <f>quarterly!E62</f>
        <v>23823.546786753701</v>
      </c>
      <c r="C46" s="5"/>
      <c r="D46" s="94">
        <f t="shared" si="0"/>
        <v>5.9827815418471042</v>
      </c>
      <c r="E46" s="29"/>
      <c r="F46" s="29"/>
      <c r="G46" s="29"/>
      <c r="H46" s="29"/>
      <c r="I46" s="29"/>
    </row>
    <row r="47" spans="1:9">
      <c r="A47" s="4">
        <v>38504</v>
      </c>
      <c r="B47" s="5">
        <f>quarterly!E63</f>
        <v>24399.402862753501</v>
      </c>
      <c r="C47" s="5"/>
      <c r="D47" s="94">
        <f t="shared" si="0"/>
        <v>6.3526649863894447</v>
      </c>
      <c r="E47" s="29"/>
      <c r="F47" s="29"/>
      <c r="G47" s="29"/>
      <c r="H47" s="29"/>
      <c r="I47" s="29"/>
    </row>
    <row r="48" spans="1:9">
      <c r="A48" s="4">
        <v>38596</v>
      </c>
      <c r="B48" s="5">
        <f>quarterly!E64</f>
        <v>24121.320798688801</v>
      </c>
      <c r="C48" s="5"/>
      <c r="D48" s="94">
        <f t="shared" si="0"/>
        <v>5.1209754337271152</v>
      </c>
      <c r="E48" s="29"/>
      <c r="F48" s="29"/>
      <c r="G48" s="29"/>
      <c r="H48" s="29"/>
      <c r="I48" s="29"/>
    </row>
    <row r="49" spans="1:9">
      <c r="A49" s="4">
        <v>38687</v>
      </c>
      <c r="B49" s="5">
        <f>quarterly!E65</f>
        <v>26219.6051076117</v>
      </c>
      <c r="C49" s="5"/>
      <c r="D49" s="94">
        <f t="shared" si="0"/>
        <v>5.5369315942545683</v>
      </c>
      <c r="E49" s="29"/>
      <c r="F49" s="29"/>
      <c r="G49" s="29"/>
      <c r="H49" s="29"/>
      <c r="I49" s="29"/>
    </row>
    <row r="50" spans="1:9">
      <c r="A50" s="4">
        <v>38777</v>
      </c>
      <c r="B50" s="5">
        <f>quarterly!E66</f>
        <v>25411.337643539398</v>
      </c>
      <c r="C50" s="5"/>
      <c r="D50" s="94">
        <f t="shared" si="0"/>
        <v>6.664796266475892</v>
      </c>
      <c r="E50" s="29"/>
      <c r="F50" s="29"/>
      <c r="G50" s="29"/>
      <c r="H50" s="29"/>
      <c r="I50" s="29"/>
    </row>
    <row r="51" spans="1:9">
      <c r="A51" s="88">
        <v>38869</v>
      </c>
      <c r="B51" s="5">
        <f>quarterly!E67</f>
        <v>26000.1513310806</v>
      </c>
      <c r="C51" s="89"/>
      <c r="D51" s="95">
        <f t="shared" si="0"/>
        <v>6.5606050989497566</v>
      </c>
      <c r="E51" s="90"/>
      <c r="F51" s="29"/>
      <c r="G51" s="29"/>
      <c r="H51" s="29"/>
      <c r="I51" s="29"/>
    </row>
    <row r="52" spans="1:9">
      <c r="A52" s="88">
        <v>38961</v>
      </c>
      <c r="B52" s="5">
        <f>quarterly!E68</f>
        <v>25501.086569295599</v>
      </c>
      <c r="C52" s="89"/>
      <c r="D52" s="95">
        <f t="shared" si="0"/>
        <v>5.7201087043367904</v>
      </c>
      <c r="E52" s="90"/>
      <c r="F52" s="29"/>
      <c r="G52" s="29"/>
      <c r="H52" s="29"/>
      <c r="I52" s="29"/>
    </row>
    <row r="53" spans="1:9">
      <c r="A53" s="88">
        <v>39052</v>
      </c>
      <c r="B53" s="5">
        <f>quarterly!E69</f>
        <v>27877.7538414138</v>
      </c>
      <c r="C53" s="89"/>
      <c r="D53" s="95">
        <f t="shared" si="0"/>
        <v>6.3240797372677848</v>
      </c>
      <c r="E53" s="90"/>
      <c r="F53" s="29"/>
      <c r="G53" s="29"/>
      <c r="H53" s="29"/>
      <c r="I53" s="29"/>
    </row>
    <row r="54" spans="1:9">
      <c r="A54" s="88">
        <v>39142</v>
      </c>
      <c r="B54" s="5">
        <f>quarterly!E70</f>
        <v>26961.796632609701</v>
      </c>
      <c r="C54" s="89"/>
      <c r="D54" s="95">
        <f t="shared" si="0"/>
        <v>6.1014457830577573</v>
      </c>
      <c r="E54" s="90"/>
      <c r="F54" s="29"/>
      <c r="G54" s="29"/>
      <c r="H54" s="29"/>
      <c r="I54" s="29"/>
    </row>
    <row r="55" spans="1:9">
      <c r="A55" s="88">
        <v>39234</v>
      </c>
      <c r="B55" s="5">
        <f>quarterly!E71</f>
        <v>27478.188210460201</v>
      </c>
      <c r="C55" s="89"/>
      <c r="D55" s="95">
        <f t="shared" si="0"/>
        <v>5.6847241408658711</v>
      </c>
      <c r="E55" s="90"/>
      <c r="F55" s="29"/>
      <c r="G55" s="29"/>
      <c r="H55" s="29"/>
      <c r="I55" s="29"/>
    </row>
    <row r="56" spans="1:9">
      <c r="A56" s="88">
        <v>39326</v>
      </c>
      <c r="B56" s="5">
        <f>quarterly!E72</f>
        <v>26478.7085153679</v>
      </c>
      <c r="C56" s="89"/>
      <c r="D56" s="95">
        <f t="shared" si="0"/>
        <v>3.8336481993257454</v>
      </c>
      <c r="E56" s="90"/>
      <c r="F56" s="29"/>
      <c r="G56" s="29"/>
      <c r="H56" s="29"/>
      <c r="I56" s="29"/>
    </row>
    <row r="57" spans="1:9">
      <c r="A57" s="88">
        <v>39417</v>
      </c>
      <c r="B57" s="5">
        <f>quarterly!E73</f>
        <v>29011.941731606701</v>
      </c>
      <c r="C57" s="89"/>
      <c r="D57" s="95">
        <f t="shared" si="0"/>
        <v>4.0684335497216617</v>
      </c>
      <c r="E57" s="90"/>
      <c r="F57" s="29"/>
      <c r="G57" s="29"/>
      <c r="H57" s="29"/>
      <c r="I57" s="29"/>
    </row>
    <row r="58" spans="1:9">
      <c r="A58" s="88">
        <v>39508</v>
      </c>
      <c r="B58" s="5">
        <f>quarterly!E74</f>
        <v>27957.952198721199</v>
      </c>
      <c r="C58" s="89"/>
      <c r="D58" s="95">
        <f t="shared" si="0"/>
        <v>3.6946928266147872</v>
      </c>
      <c r="E58" s="90"/>
      <c r="F58" s="29"/>
      <c r="G58" s="29"/>
      <c r="H58" s="29"/>
      <c r="I58" s="29"/>
    </row>
    <row r="59" spans="1:9">
      <c r="A59" s="88">
        <v>39600</v>
      </c>
      <c r="B59" s="5">
        <f>quarterly!E75</f>
        <v>28562.695195194301</v>
      </c>
      <c r="C59" s="89"/>
      <c r="D59" s="95">
        <f t="shared" si="0"/>
        <v>3.94679218450531</v>
      </c>
      <c r="E59" s="90"/>
      <c r="F59" s="29"/>
      <c r="G59" s="29"/>
      <c r="H59" s="29"/>
      <c r="I59" s="29"/>
    </row>
    <row r="60" spans="1:9">
      <c r="A60" s="88">
        <v>39692</v>
      </c>
      <c r="B60" s="5">
        <f>quarterly!E76</f>
        <v>27698.0910168585</v>
      </c>
      <c r="C60" s="89"/>
      <c r="D60" s="95">
        <f t="shared" si="0"/>
        <v>4.6051434146906489</v>
      </c>
      <c r="E60" s="90"/>
      <c r="F60" s="29"/>
      <c r="G60" s="29"/>
      <c r="H60" s="29"/>
      <c r="I60" s="29"/>
    </row>
    <row r="61" spans="1:9">
      <c r="A61" s="88">
        <v>39783</v>
      </c>
      <c r="B61" s="5">
        <f>quarterly!E77</f>
        <v>29591.9320321415</v>
      </c>
      <c r="C61" s="89"/>
      <c r="D61" s="95">
        <f t="shared" si="0"/>
        <v>1.9991433386305824</v>
      </c>
      <c r="E61" s="90"/>
      <c r="F61" s="29"/>
      <c r="G61" s="29"/>
      <c r="H61" s="29"/>
      <c r="I61" s="29"/>
    </row>
    <row r="62" spans="1:9">
      <c r="A62" s="88">
        <v>39873</v>
      </c>
      <c r="B62" s="5">
        <f>quarterly!E78</f>
        <v>27217.454130866601</v>
      </c>
      <c r="C62" s="89"/>
      <c r="D62" s="95">
        <f t="shared" si="0"/>
        <v>-2.6486133984035765</v>
      </c>
      <c r="E62" s="90"/>
      <c r="F62" s="29"/>
      <c r="G62" s="29"/>
      <c r="H62" s="29"/>
      <c r="I62" s="29"/>
    </row>
    <row r="63" spans="1:9">
      <c r="A63" s="88">
        <v>39965</v>
      </c>
      <c r="B63" s="5">
        <f>quarterly!E79</f>
        <v>27579.077687020199</v>
      </c>
      <c r="C63" s="89"/>
      <c r="D63" s="95">
        <f t="shared" si="0"/>
        <v>-3.4437139123327465</v>
      </c>
      <c r="E63" s="90"/>
      <c r="F63" s="29"/>
      <c r="G63" s="29"/>
      <c r="H63" s="29"/>
      <c r="I63" s="29"/>
    </row>
    <row r="64" spans="1:9">
      <c r="A64" s="88">
        <v>40057</v>
      </c>
      <c r="B64" s="5">
        <f>quarterly!E80</f>
        <v>27430.471246865302</v>
      </c>
      <c r="C64" s="89"/>
      <c r="D64" s="95">
        <f t="shared" si="0"/>
        <v>-0.96620294095470793</v>
      </c>
      <c r="E64" s="90"/>
      <c r="F64" s="29"/>
      <c r="G64" s="29"/>
      <c r="H64" s="29"/>
      <c r="I64" s="29"/>
    </row>
    <row r="65" spans="1:9">
      <c r="A65" s="88">
        <v>40148</v>
      </c>
      <c r="B65" s="5">
        <f>quarterly!E81</f>
        <v>29803.395980731799</v>
      </c>
      <c r="C65" s="89"/>
      <c r="D65" s="95">
        <f t="shared" si="0"/>
        <v>0.71460000773391208</v>
      </c>
      <c r="E65" s="90"/>
      <c r="F65" s="29"/>
      <c r="G65" s="29"/>
      <c r="H65" s="29"/>
      <c r="I65" s="29"/>
    </row>
    <row r="66" spans="1:9">
      <c r="A66" s="88">
        <v>40238</v>
      </c>
      <c r="B66" s="5">
        <f>quarterly!E82</f>
        <v>27807.773255134001</v>
      </c>
      <c r="C66" s="89"/>
      <c r="D66" s="95">
        <f t="shared" si="0"/>
        <v>2.1688991241761046</v>
      </c>
      <c r="E66" s="90"/>
      <c r="F66" s="29">
        <f>AVERAGE(D51:D60)</f>
        <v>5.0539673639336122</v>
      </c>
      <c r="G66" s="29"/>
      <c r="H66" s="29"/>
      <c r="I66" s="29"/>
    </row>
    <row r="67" spans="1:9">
      <c r="A67" s="91">
        <v>40330</v>
      </c>
      <c r="B67" s="5">
        <f>quarterly!E83</f>
        <v>29295.953147770801</v>
      </c>
      <c r="C67" s="92"/>
      <c r="D67" s="96">
        <f t="shared" si="0"/>
        <v>6.2252823688829562</v>
      </c>
      <c r="E67" s="93"/>
      <c r="F67" s="29"/>
      <c r="G67" s="29"/>
      <c r="H67" s="29"/>
      <c r="I67" s="29"/>
    </row>
    <row r="68" spans="1:9">
      <c r="A68" s="91">
        <v>40422</v>
      </c>
      <c r="B68" s="5">
        <f>quarterly!E84</f>
        <v>29467.3829541372</v>
      </c>
      <c r="C68" s="92"/>
      <c r="D68" s="96">
        <f t="shared" si="0"/>
        <v>7.4257262623757203</v>
      </c>
      <c r="E68" s="93"/>
      <c r="F68" s="29"/>
      <c r="G68" s="29"/>
      <c r="H68" s="29"/>
      <c r="I68" s="29"/>
    </row>
    <row r="69" spans="1:9">
      <c r="A69" s="91">
        <v>40513</v>
      </c>
      <c r="B69" s="5">
        <f>quarterly!E85</f>
        <v>32006.544833843</v>
      </c>
      <c r="C69" s="92"/>
      <c r="D69" s="96">
        <f t="shared" si="0"/>
        <v>7.3922745399066514</v>
      </c>
      <c r="E69" s="93"/>
      <c r="F69" s="29"/>
      <c r="G69" s="29"/>
      <c r="H69" s="29"/>
      <c r="I69" s="29"/>
    </row>
    <row r="70" spans="1:9">
      <c r="A70" s="91">
        <v>40603</v>
      </c>
      <c r="B70" s="5">
        <f>quarterly!E86</f>
        <v>30301.7953680057</v>
      </c>
      <c r="C70" s="92"/>
      <c r="D70" s="96">
        <f t="shared" si="0"/>
        <v>8.9687947682443045</v>
      </c>
      <c r="E70" s="93"/>
      <c r="F70" s="29"/>
      <c r="G70" s="29"/>
      <c r="H70" s="29"/>
      <c r="I70" s="29"/>
    </row>
    <row r="71" spans="1:9">
      <c r="A71" s="91">
        <v>40695</v>
      </c>
      <c r="B71" s="5">
        <f>quarterly!E87</f>
        <v>31248.428409156899</v>
      </c>
      <c r="C71" s="92"/>
      <c r="D71" s="96">
        <f t="shared" si="0"/>
        <v>6.6646586016084752</v>
      </c>
      <c r="E71" s="93"/>
      <c r="F71" s="29"/>
      <c r="G71" s="29"/>
      <c r="H71" s="29"/>
      <c r="I71" s="29"/>
    </row>
    <row r="72" spans="1:9">
      <c r="A72" s="91">
        <v>40787</v>
      </c>
      <c r="B72" s="5">
        <f>quarterly!E88</f>
        <v>30697.834116849201</v>
      </c>
      <c r="C72" s="92"/>
      <c r="D72" s="96">
        <f t="shared" si="0"/>
        <v>4.1756377369075004</v>
      </c>
      <c r="E72" s="93"/>
      <c r="F72" s="29"/>
      <c r="G72" s="29"/>
      <c r="H72" s="29"/>
      <c r="I72" s="29"/>
    </row>
    <row r="73" spans="1:9">
      <c r="A73" s="91">
        <v>40878</v>
      </c>
      <c r="B73" s="5">
        <f>quarterly!E89</f>
        <v>33575.780493971703</v>
      </c>
      <c r="C73" s="92"/>
      <c r="D73" s="96">
        <f t="shared" si="0"/>
        <v>4.9028586755463399</v>
      </c>
      <c r="E73" s="93"/>
      <c r="F73" s="29"/>
      <c r="G73" s="29"/>
      <c r="H73" s="29"/>
      <c r="I73" s="29"/>
    </row>
    <row r="74" spans="1:9">
      <c r="A74" s="91">
        <v>40969</v>
      </c>
      <c r="B74" s="5">
        <f>quarterly!E90</f>
        <v>31849.133571842998</v>
      </c>
      <c r="C74" s="92"/>
      <c r="D74" s="96">
        <f t="shared" si="0"/>
        <v>5.1064241740311545</v>
      </c>
      <c r="E74" s="93"/>
      <c r="F74" s="29"/>
      <c r="G74" s="29"/>
      <c r="H74" s="29"/>
      <c r="I74" s="29"/>
    </row>
    <row r="75" spans="1:9">
      <c r="A75" s="91">
        <v>41061</v>
      </c>
      <c r="B75" s="5">
        <f>quarterly!E91</f>
        <v>32918.444304464399</v>
      </c>
      <c r="C75" s="92"/>
      <c r="D75" s="96">
        <f t="shared" si="0"/>
        <v>5.3443196356656619</v>
      </c>
      <c r="E75" s="93"/>
      <c r="F75" s="29"/>
      <c r="G75" s="29"/>
      <c r="H75" s="29"/>
      <c r="I75" s="29"/>
    </row>
    <row r="76" spans="1:9">
      <c r="A76" s="91">
        <v>41153</v>
      </c>
      <c r="B76" s="5">
        <f>quarterly!E92</f>
        <v>32411.836799237899</v>
      </c>
      <c r="C76" s="92"/>
      <c r="D76" s="96">
        <f t="shared" si="0"/>
        <v>5.5834645397602412</v>
      </c>
      <c r="E76" s="93"/>
      <c r="F76" s="29"/>
      <c r="G76" s="29"/>
      <c r="H76" s="29"/>
      <c r="I76" s="29"/>
    </row>
    <row r="77" spans="1:9">
      <c r="A77" s="91">
        <v>41244</v>
      </c>
      <c r="B77" s="5">
        <f>quarterly!E93</f>
        <v>35336.525612164703</v>
      </c>
      <c r="C77" s="92"/>
      <c r="D77" s="96">
        <f t="shared" si="0"/>
        <v>5.2440928916280383</v>
      </c>
      <c r="E77" s="93"/>
      <c r="F77" s="29"/>
      <c r="G77" s="29"/>
      <c r="H77" s="29"/>
      <c r="I77" s="29"/>
    </row>
    <row r="78" spans="1:9">
      <c r="A78" s="91">
        <v>41334</v>
      </c>
      <c r="B78" s="5">
        <f>quarterly!E94</f>
        <v>33182.863898096701</v>
      </c>
      <c r="C78" s="92"/>
      <c r="D78" s="96">
        <f t="shared" si="0"/>
        <v>4.1876502644731861</v>
      </c>
      <c r="E78" s="93"/>
      <c r="F78" s="29"/>
      <c r="G78" s="29"/>
      <c r="H78" s="29"/>
      <c r="I78" s="29"/>
    </row>
    <row r="79" spans="1:9">
      <c r="A79" s="91">
        <v>41426</v>
      </c>
      <c r="B79" s="5">
        <f>quarterly!E95</f>
        <v>34301.041633712703</v>
      </c>
      <c r="C79" s="92"/>
      <c r="D79" s="96">
        <f t="shared" ref="D79:D92" si="1">100*(B79/B75-1)</f>
        <v>4.2000688624911575</v>
      </c>
      <c r="E79" s="93"/>
      <c r="F79" s="29"/>
      <c r="G79" s="29"/>
      <c r="H79" s="29"/>
      <c r="I79" s="29"/>
    </row>
    <row r="80" spans="1:9">
      <c r="A80" s="91">
        <v>41518</v>
      </c>
      <c r="B80" s="5">
        <f>quarterly!E96</f>
        <v>33876.191390046799</v>
      </c>
      <c r="C80" s="92"/>
      <c r="D80" s="96">
        <f t="shared" si="1"/>
        <v>4.5179623724482365</v>
      </c>
      <c r="E80" s="93"/>
      <c r="F80" s="29"/>
      <c r="G80" s="29"/>
      <c r="H80" s="29"/>
      <c r="I80" s="29"/>
    </row>
    <row r="81" spans="1:14">
      <c r="A81" s="91">
        <v>41609</v>
      </c>
      <c r="B81" s="5">
        <f>quarterly!E97</f>
        <v>36516.118846221099</v>
      </c>
      <c r="C81" s="92"/>
      <c r="D81" s="96">
        <f t="shared" si="1"/>
        <v>3.3381698217957112</v>
      </c>
      <c r="E81" s="93"/>
      <c r="F81" s="29"/>
      <c r="G81" s="29"/>
      <c r="H81" s="29"/>
      <c r="I81" s="29"/>
      <c r="K81" s="7"/>
      <c r="L81" s="7"/>
      <c r="M81" s="7" t="s">
        <v>115</v>
      </c>
      <c r="N81" s="7" t="s">
        <v>114</v>
      </c>
    </row>
    <row r="82" spans="1:14">
      <c r="A82" s="91">
        <v>41699</v>
      </c>
      <c r="B82" s="5">
        <f>quarterly!E98</f>
        <v>34137.288776572103</v>
      </c>
      <c r="C82" s="92"/>
      <c r="D82" s="96">
        <f t="shared" si="1"/>
        <v>2.8762583043055123</v>
      </c>
      <c r="E82" s="93"/>
      <c r="F82" s="29">
        <f>AVERAGE(D67:D76)</f>
        <v>6.1789441302929005</v>
      </c>
      <c r="G82" s="29"/>
      <c r="H82" s="29"/>
      <c r="I82" s="29"/>
      <c r="K82" s="108">
        <v>2014</v>
      </c>
      <c r="L82" s="7" t="s">
        <v>110</v>
      </c>
      <c r="M82" s="30">
        <f t="shared" ref="M82:M95" si="2">D82</f>
        <v>2.8762583043055123</v>
      </c>
      <c r="N82" s="7"/>
    </row>
    <row r="83" spans="1:14">
      <c r="A83" s="4">
        <v>41791</v>
      </c>
      <c r="B83" s="5">
        <f>quarterly!E99</f>
        <v>34912.540232164698</v>
      </c>
      <c r="C83" s="5"/>
      <c r="D83" s="94">
        <f t="shared" si="1"/>
        <v>1.782740608818667</v>
      </c>
      <c r="E83" s="29"/>
      <c r="F83" s="29"/>
      <c r="G83" s="29"/>
      <c r="H83" s="29"/>
      <c r="I83" s="29"/>
      <c r="K83" s="108"/>
      <c r="L83" s="7" t="s">
        <v>111</v>
      </c>
      <c r="M83" s="30">
        <f t="shared" si="2"/>
        <v>1.782740608818667</v>
      </c>
      <c r="N83" s="7"/>
    </row>
    <row r="84" spans="1:14">
      <c r="A84" s="4">
        <v>41883</v>
      </c>
      <c r="B84" s="5">
        <f>quarterly!E100</f>
        <v>34330.609518557503</v>
      </c>
      <c r="C84" s="5"/>
      <c r="D84" s="94">
        <f t="shared" si="1"/>
        <v>1.3414085523327568</v>
      </c>
      <c r="E84" s="29"/>
      <c r="F84" s="29"/>
      <c r="G84" s="29"/>
      <c r="H84" s="29"/>
      <c r="I84" s="29"/>
      <c r="K84" s="108"/>
      <c r="L84" s="7" t="s">
        <v>112</v>
      </c>
      <c r="M84" s="30">
        <f t="shared" si="2"/>
        <v>1.3414085523327568</v>
      </c>
      <c r="N84" s="7"/>
    </row>
    <row r="85" spans="1:14">
      <c r="A85" s="4">
        <v>41974</v>
      </c>
      <c r="B85" s="5">
        <f>quarterly!E101</f>
        <v>37128.790176153103</v>
      </c>
      <c r="C85" s="5"/>
      <c r="D85" s="94">
        <f t="shared" si="1"/>
        <v>1.6778106471613929</v>
      </c>
      <c r="E85" s="29"/>
      <c r="F85" s="29"/>
      <c r="G85" s="29"/>
      <c r="H85" s="29"/>
      <c r="I85" s="29"/>
      <c r="K85" s="108"/>
      <c r="L85" s="7" t="s">
        <v>113</v>
      </c>
      <c r="M85" s="30">
        <f t="shared" si="2"/>
        <v>1.6778106471613929</v>
      </c>
      <c r="N85" s="7"/>
    </row>
    <row r="86" spans="1:14">
      <c r="A86" s="4">
        <v>42064</v>
      </c>
      <c r="B86" s="5">
        <f>quarterly!E102</f>
        <v>35030.530111101398</v>
      </c>
      <c r="C86" s="5"/>
      <c r="D86" s="94">
        <f t="shared" si="1"/>
        <v>2.6166147533728923</v>
      </c>
      <c r="E86" s="29"/>
      <c r="F86" s="29"/>
      <c r="G86" s="29"/>
      <c r="H86" s="29"/>
      <c r="I86" s="29"/>
      <c r="K86" s="108">
        <v>2015</v>
      </c>
      <c r="L86" s="7" t="s">
        <v>110</v>
      </c>
      <c r="M86" s="30">
        <f t="shared" si="2"/>
        <v>2.6166147533728923</v>
      </c>
      <c r="N86" s="30"/>
    </row>
    <row r="87" spans="1:14">
      <c r="A87" s="4">
        <v>42156</v>
      </c>
      <c r="B87" s="5">
        <f>quarterly!E103</f>
        <v>35648.652942879802</v>
      </c>
      <c r="C87" s="5"/>
      <c r="D87" s="94">
        <f t="shared" si="1"/>
        <v>2.1084478695048592</v>
      </c>
      <c r="E87" s="29"/>
      <c r="F87" s="29"/>
      <c r="G87" s="29"/>
      <c r="H87" s="29"/>
      <c r="I87" s="29"/>
      <c r="K87" s="108"/>
      <c r="L87" s="7" t="s">
        <v>111</v>
      </c>
      <c r="M87" s="30">
        <f t="shared" si="2"/>
        <v>2.1084478695048592</v>
      </c>
      <c r="N87" s="30"/>
    </row>
    <row r="88" spans="1:14">
      <c r="A88" s="4">
        <v>42248</v>
      </c>
      <c r="B88" s="5">
        <f>quarterly!E104</f>
        <v>35148.637184462998</v>
      </c>
      <c r="C88" s="5"/>
      <c r="D88" s="94">
        <f t="shared" si="1"/>
        <v>2.3827938897015732</v>
      </c>
      <c r="E88" s="29"/>
      <c r="F88" s="23"/>
      <c r="G88" s="23"/>
      <c r="H88" s="23"/>
      <c r="I88" s="23"/>
      <c r="K88" s="108"/>
      <c r="L88" s="7" t="s">
        <v>112</v>
      </c>
      <c r="M88" s="30">
        <f t="shared" si="2"/>
        <v>2.3827938897015732</v>
      </c>
      <c r="N88" s="30"/>
    </row>
    <row r="89" spans="1:14">
      <c r="A89" s="4">
        <v>42339</v>
      </c>
      <c r="B89" s="5">
        <f>quarterly!E105</f>
        <v>37846.430482534997</v>
      </c>
      <c r="C89" s="5"/>
      <c r="D89" s="94">
        <f t="shared" si="1"/>
        <v>1.9328405341976884</v>
      </c>
      <c r="E89" s="29"/>
      <c r="F89" s="23"/>
      <c r="G89" s="23"/>
      <c r="H89" s="23"/>
      <c r="I89" s="23"/>
      <c r="K89" s="108"/>
      <c r="L89" s="7" t="s">
        <v>113</v>
      </c>
      <c r="M89" s="30">
        <f t="shared" si="2"/>
        <v>1.9328405341976884</v>
      </c>
      <c r="N89" s="30"/>
    </row>
    <row r="90" spans="1:14">
      <c r="A90" s="4">
        <v>42430</v>
      </c>
      <c r="B90" s="5">
        <f>quarterly!E106</f>
        <v>35918.742803397203</v>
      </c>
      <c r="C90" s="5"/>
      <c r="D90" s="94">
        <f t="shared" si="1"/>
        <v>2.5355388270710932</v>
      </c>
      <c r="E90" s="29"/>
      <c r="F90" s="23"/>
      <c r="G90" s="29"/>
      <c r="H90" s="23"/>
      <c r="I90" s="23"/>
      <c r="K90" s="108">
        <v>2016</v>
      </c>
      <c r="L90" s="7" t="s">
        <v>110</v>
      </c>
      <c r="M90" s="30">
        <f t="shared" si="2"/>
        <v>2.5355388270710932</v>
      </c>
      <c r="N90" s="30"/>
    </row>
    <row r="91" spans="1:14">
      <c r="A91" s="4">
        <v>42522</v>
      </c>
      <c r="B91" s="5">
        <f>quarterly!E107</f>
        <v>36250.098528833601</v>
      </c>
      <c r="C91" s="5"/>
      <c r="D91" s="94">
        <f t="shared" si="1"/>
        <v>1.6871481425048573</v>
      </c>
      <c r="E91" s="29"/>
      <c r="F91" s="23"/>
      <c r="G91" s="29"/>
      <c r="H91" s="23"/>
      <c r="I91" s="23"/>
      <c r="K91" s="108"/>
      <c r="L91" s="7" t="s">
        <v>111</v>
      </c>
      <c r="M91" s="30">
        <f t="shared" si="2"/>
        <v>1.6871481425048573</v>
      </c>
      <c r="N91" s="30"/>
    </row>
    <row r="92" spans="1:14">
      <c r="A92" s="4">
        <v>42614</v>
      </c>
      <c r="B92" s="5">
        <f>quarterly!E108</f>
        <v>35766.561616945299</v>
      </c>
      <c r="C92" s="5"/>
      <c r="D92" s="94">
        <f t="shared" si="1"/>
        <v>1.7580324074568887</v>
      </c>
      <c r="E92" s="29"/>
      <c r="F92" s="87"/>
      <c r="G92" s="29"/>
      <c r="H92" s="23"/>
      <c r="I92" s="23"/>
      <c r="K92" s="108"/>
      <c r="L92" s="7" t="s">
        <v>112</v>
      </c>
      <c r="M92" s="30">
        <f t="shared" si="2"/>
        <v>1.7580324074568887</v>
      </c>
      <c r="N92" s="30"/>
    </row>
    <row r="93" spans="1:14">
      <c r="A93" s="4">
        <v>42705</v>
      </c>
      <c r="B93" s="5">
        <f>quarterly!E109</f>
        <v>38021.864033819496</v>
      </c>
      <c r="C93" s="5"/>
      <c r="D93" s="94">
        <f t="shared" ref="D93" si="3">100*(B93/B89-1)</f>
        <v>0.46354054807218326</v>
      </c>
      <c r="E93" s="29"/>
      <c r="F93" s="86"/>
      <c r="G93" s="29"/>
      <c r="H93" s="23"/>
      <c r="I93" s="23"/>
      <c r="K93" s="108"/>
      <c r="L93" s="7" t="s">
        <v>113</v>
      </c>
      <c r="M93" s="30">
        <f t="shared" si="2"/>
        <v>0.46354054807218326</v>
      </c>
      <c r="N93" s="30"/>
    </row>
    <row r="94" spans="1:14">
      <c r="A94" s="4">
        <v>42795</v>
      </c>
      <c r="B94" s="5">
        <f>quarterly!E110</f>
        <v>35954.176278227598</v>
      </c>
      <c r="C94" s="5"/>
      <c r="D94" s="97">
        <f t="shared" ref="D94" si="4">100*(B94/B90-1)</f>
        <v>9.8648983970139881E-2</v>
      </c>
      <c r="E94" s="29"/>
      <c r="F94" s="86"/>
      <c r="G94" s="29"/>
      <c r="H94" s="23"/>
      <c r="I94" s="23"/>
      <c r="K94" s="108">
        <v>2017</v>
      </c>
      <c r="L94" s="7" t="s">
        <v>110</v>
      </c>
      <c r="M94" s="30">
        <f t="shared" si="2"/>
        <v>9.8648983970139881E-2</v>
      </c>
      <c r="N94" s="30"/>
    </row>
    <row r="95" spans="1:14">
      <c r="A95" s="4">
        <v>42887</v>
      </c>
      <c r="B95" s="5">
        <f>quarterly!E111</f>
        <v>36585.760456796503</v>
      </c>
      <c r="C95" s="5"/>
      <c r="D95" s="98">
        <f t="shared" ref="D95" si="5">100*(B95/B91-1)</f>
        <v>0.9259614224107926</v>
      </c>
      <c r="E95" s="29"/>
      <c r="F95" s="6"/>
      <c r="G95" s="6"/>
      <c r="H95" s="6"/>
      <c r="I95" s="6"/>
      <c r="K95" s="108"/>
      <c r="L95" s="7" t="s">
        <v>111</v>
      </c>
      <c r="M95" s="30">
        <f t="shared" si="2"/>
        <v>0.9259614224107926</v>
      </c>
      <c r="N95" s="30"/>
    </row>
    <row r="96" spans="1:14">
      <c r="A96" s="4">
        <v>42979</v>
      </c>
      <c r="B96" s="5"/>
      <c r="C96" s="5"/>
      <c r="D96" s="6"/>
      <c r="E96" s="6"/>
      <c r="F96" s="6"/>
      <c r="G96" s="6"/>
      <c r="H96" s="6"/>
      <c r="I96" s="6"/>
      <c r="K96" s="108"/>
      <c r="L96" s="7" t="s">
        <v>112</v>
      </c>
      <c r="M96" s="7"/>
      <c r="N96" s="30">
        <v>2.2999999999999998</v>
      </c>
    </row>
    <row r="97" spans="1:14">
      <c r="A97" s="4">
        <v>43070</v>
      </c>
      <c r="B97" s="5"/>
      <c r="C97" s="5"/>
      <c r="D97" s="6"/>
      <c r="E97" s="6"/>
      <c r="F97" s="6"/>
      <c r="G97" s="6"/>
      <c r="H97" s="6"/>
      <c r="I97" s="6"/>
      <c r="K97" s="108"/>
      <c r="L97" s="7" t="s">
        <v>113</v>
      </c>
      <c r="M97" s="7"/>
      <c r="N97" s="30">
        <v>2.9</v>
      </c>
    </row>
    <row r="98" spans="1:14">
      <c r="A98" s="4">
        <v>43160</v>
      </c>
      <c r="B98" s="5"/>
      <c r="C98" s="5"/>
      <c r="D98" s="6"/>
      <c r="E98" s="6"/>
      <c r="F98" s="29">
        <f>AVERAGE(D83:D92)</f>
        <v>1.9823376232122665</v>
      </c>
      <c r="G98" s="6"/>
      <c r="H98" s="6"/>
      <c r="I98" s="6"/>
      <c r="L98" s="4"/>
    </row>
    <row r="99" spans="1:14">
      <c r="A99" s="4">
        <v>43252</v>
      </c>
      <c r="B99" s="5"/>
      <c r="C99" s="5"/>
      <c r="D99" s="6"/>
      <c r="E99" s="6"/>
      <c r="F99" s="6"/>
      <c r="G99" s="6"/>
      <c r="H99" s="6"/>
      <c r="I99" s="6"/>
      <c r="L99" s="4"/>
    </row>
    <row r="100" spans="1:14">
      <c r="A100" s="4">
        <v>43344</v>
      </c>
      <c r="B100" s="5"/>
      <c r="C100" s="5"/>
      <c r="D100" s="6"/>
      <c r="E100" s="6"/>
      <c r="F100" s="6"/>
      <c r="G100" s="6"/>
      <c r="H100" s="6"/>
      <c r="I100" s="6"/>
      <c r="L100" s="4"/>
    </row>
    <row r="101" spans="1:14">
      <c r="A101" s="4">
        <v>43435</v>
      </c>
      <c r="B101" s="5"/>
      <c r="C101" s="5"/>
      <c r="D101" s="6"/>
      <c r="E101" s="6"/>
      <c r="F101" s="6"/>
      <c r="G101" s="6"/>
      <c r="H101" s="6"/>
      <c r="I101" s="6"/>
      <c r="L101" s="4"/>
    </row>
    <row r="102" spans="1:14">
      <c r="A102" s="4">
        <v>43525</v>
      </c>
      <c r="B102" s="5"/>
      <c r="C102" s="5"/>
      <c r="D102" s="6"/>
      <c r="E102" s="6"/>
      <c r="F102" s="6"/>
      <c r="G102" s="6"/>
      <c r="H102" s="6"/>
      <c r="I102" s="6"/>
      <c r="L102" s="4"/>
    </row>
    <row r="103" spans="1:14">
      <c r="A103" s="4">
        <v>43617</v>
      </c>
      <c r="B103" s="5"/>
      <c r="C103" s="5"/>
      <c r="D103" s="6"/>
      <c r="E103" s="6"/>
      <c r="F103" s="6"/>
      <c r="G103" s="6"/>
      <c r="H103" s="6"/>
      <c r="I103" s="6"/>
      <c r="L103" s="4"/>
    </row>
    <row r="104" spans="1:14">
      <c r="A104" s="4">
        <v>43709</v>
      </c>
      <c r="B104" s="5"/>
      <c r="C104" s="5"/>
      <c r="D104" s="6"/>
      <c r="E104" s="6"/>
      <c r="F104" s="6"/>
      <c r="G104" s="6"/>
      <c r="H104" s="6"/>
      <c r="I104" s="6"/>
      <c r="L104" s="4"/>
    </row>
    <row r="105" spans="1:14">
      <c r="A105" s="4">
        <v>43800</v>
      </c>
      <c r="B105" s="5"/>
      <c r="C105" s="5"/>
      <c r="D105" s="6"/>
      <c r="E105" s="6"/>
      <c r="F105" s="6"/>
      <c r="G105" s="6"/>
      <c r="H105" s="6"/>
      <c r="I105" s="6"/>
    </row>
  </sheetData>
  <mergeCells count="4">
    <mergeCell ref="K82:K85"/>
    <mergeCell ref="K86:K89"/>
    <mergeCell ref="K90:K93"/>
    <mergeCell ref="K94:K9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1"/>
  <sheetViews>
    <sheetView zoomScale="80" zoomScaleNormal="80" workbookViewId="0">
      <selection activeCell="Q16" sqref="Q16:Q17"/>
    </sheetView>
  </sheetViews>
  <sheetFormatPr defaultRowHeight="15"/>
  <cols>
    <col min="2" max="2" width="12.5703125" customWidth="1"/>
    <col min="3" max="3" width="9.28515625" bestFit="1" customWidth="1"/>
  </cols>
  <sheetData>
    <row r="1" spans="1:16" ht="18.75">
      <c r="B1" s="31" t="s">
        <v>131</v>
      </c>
    </row>
    <row r="3" spans="1:16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</row>
    <row r="4" spans="1:16">
      <c r="B4" s="34" t="s">
        <v>2</v>
      </c>
      <c r="C4" s="30" t="e">
        <f>100*(INDEX(quarterly!$F:$P,MATCH(crec_trim!C$3,quarterly!$A:$A,0),MATCH(crec_trim!$B4,quarterly!$F$1:$P$1,0))/INDEX(quarterly!$F:$P,MATCH(crec_trim!C$3,quarterly!$A:$A,0)-4,MATCH(crec_trim!$B4,quarterly!$F$1:$P$1,0))-1)</f>
        <v>#N/A</v>
      </c>
      <c r="D4" s="30" t="e">
        <f>100*(INDEX(quarterly!$F:$P,MATCH(crec_trim!D$3,quarterly!$A:$A,0),MATCH(crec_trim!$B4,quarterly!$F$1:$P$1,0))/INDEX(quarterly!$F:$P,MATCH(crec_trim!D$3,quarterly!$A:$A,0)-4,MATCH(crec_trim!$B4,quarterly!$F$1:$P$1,0))-1)</f>
        <v>#N/A</v>
      </c>
      <c r="E4" s="30" t="e">
        <f>100*(INDEX(quarterly!$F:$P,MATCH(crec_trim!E$3,quarterly!$A:$A,0),MATCH(crec_trim!$B4,quarterly!$F$1:$P$1,0))/INDEX(quarterly!$F:$P,MATCH(crec_trim!E$3,quarterly!$A:$A,0)-4,MATCH(crec_trim!$B4,quarterly!$F$1:$P$1,0))-1)</f>
        <v>#N/A</v>
      </c>
      <c r="F4" s="30" t="e">
        <f>100*(INDEX(quarterly!$F:$P,MATCH(crec_trim!F$3,quarterly!$A:$A,0),MATCH(crec_trim!$B4,quarterly!$F$1:$P$1,0))/INDEX(quarterly!$F:$P,MATCH(crec_trim!F$3,quarterly!$A:$A,0)-4,MATCH(crec_trim!$B4,quarterly!$F$1:$P$1,0))-1)</f>
        <v>#N/A</v>
      </c>
      <c r="G4" s="75" t="e">
        <f>100*(INDEX(quarterly!$F:$P,MATCH(crec_trim!G$3,quarterly!$A:$A,0),MATCH(crec_trim!$B4,quarterly!$F$1:$P$1,0))/INDEX(quarterly!$F:$P,MATCH(crec_trim!G$3,quarterly!$A:$A,0)-4,MATCH(crec_trim!$B4,quarterly!$F$1:$P$1,0))-1)</f>
        <v>#N/A</v>
      </c>
      <c r="H4" s="75" t="e">
        <f>100*(INDEX(quarterly!$F:$P,MATCH(crec_trim!H$3,quarterly!$A:$A,0),MATCH(crec_trim!$B4,quarterly!$F$1:$P$1,0))/INDEX(quarterly!$F:$P,MATCH(crec_trim!H$3,quarterly!$A:$A,0)-4,MATCH(crec_trim!$B4,quarterly!$F$1:$P$1,0))-1)</f>
        <v>#N/A</v>
      </c>
      <c r="I4" s="75" t="e">
        <f>100*(INDEX(quarterly!$F:$P,MATCH(crec_trim!I$3,quarterly!$A:$A,0),MATCH(crec_trim!$B4,quarterly!$F$1:$P$1,0))/INDEX(quarterly!$F:$P,MATCH(crec_trim!I$3,quarterly!$A:$A,0)-4,MATCH(crec_trim!$B4,quarterly!$F$1:$P$1,0))-1)</f>
        <v>#N/A</v>
      </c>
      <c r="J4" s="75" t="e">
        <f>100*(INDEX(quarterly!$F:$P,MATCH(crec_trim!J$3,quarterly!$A:$A,0),MATCH(crec_trim!$B4,quarterly!$F$1:$P$1,0))/INDEX(quarterly!$F:$P,MATCH(crec_trim!J$3,quarterly!$A:$A,0)-4,MATCH(crec_trim!$B4,quarterly!$F$1:$P$1,0))-1)</f>
        <v>#N/A</v>
      </c>
      <c r="K4" s="75" t="e">
        <f>100*(INDEX(quarterly!$F:$P,MATCH(crec_trim!K$3,quarterly!$A:$A,0),MATCH(crec_trim!$B4,quarterly!$F$1:$P$1,0))/INDEX(quarterly!$F:$P,MATCH(crec_trim!K$3,quarterly!$A:$A,0)-4,MATCH(crec_trim!$B4,quarterly!$F$1:$P$1,0))-1)</f>
        <v>#N/A</v>
      </c>
      <c r="L4" s="75" t="e">
        <f>100*(INDEX(quarterly!$F:$P,MATCH(crec_trim!L$3,quarterly!$A:$A,0),MATCH(crec_trim!$B4,quarterly!$F$1:$P$1,0))/INDEX(quarterly!$F:$P,MATCH(crec_trim!L$3,quarterly!$A:$A,0)-4,MATCH(crec_trim!$B4,quarterly!$F$1:$P$1,0))-1)</f>
        <v>#N/A</v>
      </c>
      <c r="M4" s="75" t="e">
        <f>100*(INDEX(quarterly!$F:$P,MATCH(crec_trim!M$3,quarterly!$A:$A,0),MATCH(crec_trim!$B4,quarterly!$F$1:$P$1,0))/INDEX(quarterly!$F:$P,MATCH(crec_trim!M$3,quarterly!$A:$A,0)-4,MATCH(crec_trim!$B4,quarterly!$F$1:$P$1,0))-1)</f>
        <v>#N/A</v>
      </c>
      <c r="N4" s="75" t="e">
        <f>100*(INDEX(quarterly!$F:$P,MATCH(crec_trim!N$3,quarterly!$A:$A,0),MATCH(crec_trim!$B4,quarterly!$F$1:$P$1,0))/INDEX(quarterly!$F:$P,MATCH(crec_trim!N$3,quarterly!$A:$A,0)-4,MATCH(crec_trim!$B4,quarterly!$F$1:$P$1,0))-1)</f>
        <v>#N/A</v>
      </c>
      <c r="O4" s="75" t="e">
        <f>100*(INDEX(quarterly!$F:$P,MATCH(crec_trim!O$3,quarterly!$A:$A,0),MATCH(crec_trim!$B4,quarterly!$F$1:$P$1,0))/INDEX(quarterly!$F:$P,MATCH(crec_trim!O$3,quarterly!$A:$A,0)-4,MATCH(crec_trim!$B4,quarterly!$F$1:$P$1,0))-1)</f>
        <v>#N/A</v>
      </c>
      <c r="P4">
        <v>-0.4</v>
      </c>
    </row>
    <row r="5" spans="1:16">
      <c r="A5" s="45" t="s">
        <v>139</v>
      </c>
      <c r="B5" s="34" t="s">
        <v>3</v>
      </c>
      <c r="C5" s="30">
        <f>100*(INDEX(quarterly!$F:$P,MATCH(crec_trim!C$3,quarterly!$A:$A,0),MATCH(crec_trim!$B5,quarterly!$F$1:$P$1,0))/INDEX(quarterly!$F:$P,MATCH(crec_trim!C$3,quarterly!$A:$A,0)-4,MATCH(crec_trim!$B5,quarterly!$F$1:$P$1,0))-1)</f>
        <v>4.661692699793063</v>
      </c>
      <c r="D5" s="30">
        <f>100*(INDEX(quarterly!$F:$P,MATCH(crec_trim!D$3,quarterly!$A:$A,0),MATCH(crec_trim!$B5,quarterly!$F$1:$P$1,0))/INDEX(quarterly!$F:$P,MATCH(crec_trim!D$3,quarterly!$A:$A,0)-4,MATCH(crec_trim!$B5,quarterly!$F$1:$P$1,0))-1)</f>
        <v>2.4746293857177637</v>
      </c>
      <c r="E5" s="30">
        <f>100*(INDEX(quarterly!$F:$P,MATCH(crec_trim!E$3,quarterly!$A:$A,0),MATCH(crec_trim!$B5,quarterly!$F$1:$P$1,0))/INDEX(quarterly!$F:$P,MATCH(crec_trim!E$3,quarterly!$A:$A,0)-4,MATCH(crec_trim!$B5,quarterly!$F$1:$P$1,0))-1)</f>
        <v>2.1115826250242664</v>
      </c>
      <c r="F5" s="30">
        <f>100*(INDEX(quarterly!$F:$P,MATCH(crec_trim!F$3,quarterly!$A:$A,0),MATCH(crec_trim!$B5,quarterly!$F$1:$P$1,0))/INDEX(quarterly!$F:$P,MATCH(crec_trim!F$3,quarterly!$A:$A,0)-4,MATCH(crec_trim!$B5,quarterly!$F$1:$P$1,0))-1)</f>
        <v>1.5635911773045796</v>
      </c>
      <c r="G5" s="75">
        <f>100*(INDEX(quarterly!$F:$P,MATCH(crec_trim!G$3,quarterly!$A:$A,0),MATCH(crec_trim!$B5,quarterly!$F$1:$P$1,0))/INDEX(quarterly!$F:$P,MATCH(crec_trim!G$3,quarterly!$A:$A,0)-4,MATCH(crec_trim!$B5,quarterly!$F$1:$P$1,0))-1)</f>
        <v>1.9425225096996401</v>
      </c>
      <c r="H5" s="75">
        <f>100*(INDEX(quarterly!$F:$P,MATCH(crec_trim!H$3,quarterly!$A:$A,0),MATCH(crec_trim!$B5,quarterly!$F$1:$P$1,0))/INDEX(quarterly!$F:$P,MATCH(crec_trim!H$3,quarterly!$A:$A,0)-4,MATCH(crec_trim!$B5,quarterly!$F$1:$P$1,0))-1)</f>
        <v>1.8065968050698933</v>
      </c>
      <c r="I5" s="75">
        <f>100*(INDEX(quarterly!$F:$P,MATCH(crec_trim!I$3,quarterly!$A:$A,0),MATCH(crec_trim!$B5,quarterly!$F$1:$P$1,0))/INDEX(quarterly!$F:$P,MATCH(crec_trim!I$3,quarterly!$A:$A,0)-4,MATCH(crec_trim!$B5,quarterly!$F$1:$P$1,0))-1)</f>
        <v>2.2580745493713028</v>
      </c>
      <c r="J5" s="75">
        <f>100*(INDEX(quarterly!$F:$P,MATCH(crec_trim!J$3,quarterly!$A:$A,0),MATCH(crec_trim!$B5,quarterly!$F$1:$P$1,0))/INDEX(quarterly!$F:$P,MATCH(crec_trim!J$3,quarterly!$A:$A,0)-4,MATCH(crec_trim!$B5,quarterly!$F$1:$P$1,0))-1)</f>
        <v>2.0077211365417069</v>
      </c>
      <c r="K5" s="75">
        <f>100*(INDEX(quarterly!$F:$P,MATCH(crec_trim!K$3,quarterly!$A:$A,0),MATCH(crec_trim!$B5,quarterly!$F$1:$P$1,0))/INDEX(quarterly!$F:$P,MATCH(crec_trim!K$3,quarterly!$A:$A,0)-4,MATCH(crec_trim!$B5,quarterly!$F$1:$P$1,0))-1)</f>
        <v>2.6600679417609907</v>
      </c>
      <c r="L5" s="75">
        <f>100*(INDEX(quarterly!$F:$P,MATCH(crec_trim!L$3,quarterly!$A:$A,0),MATCH(crec_trim!$B5,quarterly!$F$1:$P$1,0))/INDEX(quarterly!$F:$P,MATCH(crec_trim!L$3,quarterly!$A:$A,0)-4,MATCH(crec_trim!$B5,quarterly!$F$1:$P$1,0))-1)</f>
        <v>2.1357080366295023</v>
      </c>
      <c r="M5" s="75">
        <f>100*(INDEX(quarterly!$F:$P,MATCH(crec_trim!M$3,quarterly!$A:$A,0),MATCH(crec_trim!$B5,quarterly!$F$1:$P$1,0))/INDEX(quarterly!$F:$P,MATCH(crec_trim!M$3,quarterly!$A:$A,0)-4,MATCH(crec_trim!$B5,quarterly!$F$1:$P$1,0))-1)</f>
        <v>2.273696489782262</v>
      </c>
      <c r="N5" s="75">
        <f>100*(INDEX(quarterly!$F:$P,MATCH(crec_trim!N$3,quarterly!$A:$A,0),MATCH(crec_trim!$B5,quarterly!$F$1:$P$1,0))/INDEX(quarterly!$F:$P,MATCH(crec_trim!N$3,quarterly!$A:$A,0)-4,MATCH(crec_trim!$B5,quarterly!$F$1:$P$1,0))-1)</f>
        <v>2.404392113880327</v>
      </c>
      <c r="O5" s="75">
        <f>100*(INDEX(quarterly!$F:$P,MATCH(crec_trim!O$3,quarterly!$A:$A,0),MATCH(crec_trim!$B5,quarterly!$F$1:$P$1,0))/INDEX(quarterly!$F:$P,MATCH(crec_trim!O$3,quarterly!$A:$A,0)-4,MATCH(crec_trim!$B5,quarterly!$F$1:$P$1,0))-1)</f>
        <v>1.7597525155136351</v>
      </c>
      <c r="P5">
        <v>1.55</v>
      </c>
    </row>
    <row r="6" spans="1:16">
      <c r="A6" s="45" t="s">
        <v>140</v>
      </c>
      <c r="B6" s="34" t="s">
        <v>11</v>
      </c>
      <c r="C6" s="30">
        <f>100*(INDEX(quarterly!$F:$P,MATCH(crec_trim!C$3,quarterly!$A:$A,0),MATCH(crec_trim!$B6,quarterly!$F$1:$P$1,0))/INDEX(quarterly!$F:$P,MATCH(crec_trim!C$3,quarterly!$A:$A,0)-4,MATCH(crec_trim!$B6,quarterly!$F$1:$P$1,0))-1)</f>
        <v>5.0646333968754398</v>
      </c>
      <c r="D6" s="30">
        <f>100*(INDEX(quarterly!$F:$P,MATCH(crec_trim!D$3,quarterly!$A:$A,0),MATCH(crec_trim!$B6,quarterly!$F$1:$P$1,0))/INDEX(quarterly!$F:$P,MATCH(crec_trim!D$3,quarterly!$A:$A,0)-4,MATCH(crec_trim!$B6,quarterly!$F$1:$P$1,0))-1)</f>
        <v>3.5585555144573622</v>
      </c>
      <c r="E6" s="30">
        <f>100*(INDEX(quarterly!$F:$P,MATCH(crec_trim!E$3,quarterly!$A:$A,0),MATCH(crec_trim!$B6,quarterly!$F$1:$P$1,0))/INDEX(quarterly!$F:$P,MATCH(crec_trim!E$3,quarterly!$A:$A,0)-4,MATCH(crec_trim!$B6,quarterly!$F$1:$P$1,0))-1)</f>
        <v>3.4602910491920547</v>
      </c>
      <c r="F6" s="30">
        <f>100*(INDEX(quarterly!$F:$P,MATCH(crec_trim!F$3,quarterly!$A:$A,0),MATCH(crec_trim!$B6,quarterly!$F$1:$P$1,0))/INDEX(quarterly!$F:$P,MATCH(crec_trim!F$3,quarterly!$A:$A,0)-4,MATCH(crec_trim!$B6,quarterly!$F$1:$P$1,0))-1)</f>
        <v>5.5813384555073231</v>
      </c>
      <c r="G6" s="75">
        <f>100*(INDEX(quarterly!$F:$P,MATCH(crec_trim!G$3,quarterly!$A:$A,0),MATCH(crec_trim!$B6,quarterly!$F$1:$P$1,0))/INDEX(quarterly!$F:$P,MATCH(crec_trim!G$3,quarterly!$A:$A,0)-4,MATCH(crec_trim!$B6,quarterly!$F$1:$P$1,0))-1)</f>
        <v>3.6750544879574631</v>
      </c>
      <c r="H6" s="75">
        <f>100*(INDEX(quarterly!$F:$P,MATCH(crec_trim!H$3,quarterly!$A:$A,0),MATCH(crec_trim!$B6,quarterly!$F$1:$P$1,0))/INDEX(quarterly!$F:$P,MATCH(crec_trim!H$3,quarterly!$A:$A,0)-4,MATCH(crec_trim!$B6,quarterly!$F$1:$P$1,0))-1)</f>
        <v>4.6866239839851387</v>
      </c>
      <c r="I6" s="75">
        <f>100*(INDEX(quarterly!$F:$P,MATCH(crec_trim!I$3,quarterly!$A:$A,0),MATCH(crec_trim!$B6,quarterly!$F$1:$P$1,0))/INDEX(quarterly!$F:$P,MATCH(crec_trim!I$3,quarterly!$A:$A,0)-4,MATCH(crec_trim!$B6,quarterly!$F$1:$P$1,0))-1)</f>
        <v>5.840289169177626</v>
      </c>
      <c r="J6" s="75">
        <f>100*(INDEX(quarterly!$F:$P,MATCH(crec_trim!J$3,quarterly!$A:$A,0),MATCH(crec_trim!$B6,quarterly!$F$1:$P$1,0))/INDEX(quarterly!$F:$P,MATCH(crec_trim!J$3,quarterly!$A:$A,0)-4,MATCH(crec_trim!$B6,quarterly!$F$1:$P$1,0))-1)</f>
        <v>3.7793941003795295</v>
      </c>
      <c r="K6" s="75">
        <f>100*(INDEX(quarterly!$F:$P,MATCH(crec_trim!K$3,quarterly!$A:$A,0),MATCH(crec_trim!$B6,quarterly!$F$1:$P$1,0))/INDEX(quarterly!$F:$P,MATCH(crec_trim!K$3,quarterly!$A:$A,0)-4,MATCH(crec_trim!$B6,quarterly!$F$1:$P$1,0))-1)</f>
        <v>4.6876803304279013</v>
      </c>
      <c r="L6" s="75">
        <f>100*(INDEX(quarterly!$F:$P,MATCH(crec_trim!L$3,quarterly!$A:$A,0),MATCH(crec_trim!$B6,quarterly!$F$1:$P$1,0))/INDEX(quarterly!$F:$P,MATCH(crec_trim!L$3,quarterly!$A:$A,0)-4,MATCH(crec_trim!$B6,quarterly!$F$1:$P$1,0))-1)</f>
        <v>7.3745237254642992</v>
      </c>
      <c r="M6" s="75">
        <f>100*(INDEX(quarterly!$F:$P,MATCH(crec_trim!M$3,quarterly!$A:$A,0),MATCH(crec_trim!$B6,quarterly!$F$1:$P$1,0))/INDEX(quarterly!$F:$P,MATCH(crec_trim!M$3,quarterly!$A:$A,0)-4,MATCH(crec_trim!$B6,quarterly!$F$1:$P$1,0))-1)</f>
        <v>7.0659233885712602</v>
      </c>
      <c r="N6" s="75">
        <f>100*(INDEX(quarterly!$F:$P,MATCH(crec_trim!N$3,quarterly!$A:$A,0),MATCH(crec_trim!$B6,quarterly!$F$1:$P$1,0))/INDEX(quarterly!$F:$P,MATCH(crec_trim!N$3,quarterly!$A:$A,0)-4,MATCH(crec_trim!$B6,quarterly!$F$1:$P$1,0))-1)</f>
        <v>1.7044534067253148</v>
      </c>
      <c r="O6" s="75">
        <f>100*(INDEX(quarterly!$F:$P,MATCH(crec_trim!O$3,quarterly!$A:$A,0),MATCH(crec_trim!$B6,quarterly!$F$1:$P$1,0))/INDEX(quarterly!$F:$P,MATCH(crec_trim!O$3,quarterly!$A:$A,0)-4,MATCH(crec_trim!$B6,quarterly!$F$1:$P$1,0))-1)</f>
        <v>4.9070736790801206</v>
      </c>
      <c r="P6">
        <v>1.55</v>
      </c>
    </row>
    <row r="7" spans="1:16">
      <c r="A7" s="45" t="s">
        <v>141</v>
      </c>
      <c r="B7" s="34" t="s">
        <v>12</v>
      </c>
      <c r="C7" s="30">
        <f>100*(INDEX(quarterly!$F:$P,MATCH(crec_trim!C$3,quarterly!$A:$A,0),MATCH(crec_trim!$B7,quarterly!$F$1:$P$1,0))/INDEX(quarterly!$F:$P,MATCH(crec_trim!C$3,quarterly!$A:$A,0)-4,MATCH(crec_trim!$B7,quarterly!$F$1:$P$1,0))-1)</f>
        <v>-10.589301846999533</v>
      </c>
      <c r="D7" s="30">
        <f>100*(INDEX(quarterly!$F:$P,MATCH(crec_trim!D$3,quarterly!$A:$A,0),MATCH(crec_trim!$B7,quarterly!$F$1:$P$1,0))/INDEX(quarterly!$F:$P,MATCH(crec_trim!D$3,quarterly!$A:$A,0)-4,MATCH(crec_trim!$B7,quarterly!$F$1:$P$1,0))-1)</f>
        <v>-10.813831077265935</v>
      </c>
      <c r="E7" s="30">
        <f>100*(INDEX(quarterly!$F:$P,MATCH(crec_trim!E$3,quarterly!$A:$A,0),MATCH(crec_trim!$B7,quarterly!$F$1:$P$1,0))/INDEX(quarterly!$F:$P,MATCH(crec_trim!E$3,quarterly!$A:$A,0)-4,MATCH(crec_trim!$B7,quarterly!$F$1:$P$1,0))-1)</f>
        <v>-11.359320993452272</v>
      </c>
      <c r="F7" s="30">
        <f>100*(INDEX(quarterly!$F:$P,MATCH(crec_trim!F$3,quarterly!$A:$A,0),MATCH(crec_trim!$B7,quarterly!$F$1:$P$1,0))/INDEX(quarterly!$F:$P,MATCH(crec_trim!F$3,quarterly!$A:$A,0)-4,MATCH(crec_trim!$B7,quarterly!$F$1:$P$1,0))-1)</f>
        <v>-7.5045728632565751</v>
      </c>
      <c r="G7" s="75">
        <f>100*(INDEX(quarterly!$F:$P,MATCH(crec_trim!G$3,quarterly!$A:$A,0),MATCH(crec_trim!$B7,quarterly!$F$1:$P$1,0))/INDEX(quarterly!$F:$P,MATCH(crec_trim!G$3,quarterly!$A:$A,0)-4,MATCH(crec_trim!$B7,quarterly!$F$1:$P$1,0))-1)</f>
        <v>-2.4245805413400823</v>
      </c>
      <c r="H7" s="75">
        <f>100*(INDEX(quarterly!$F:$P,MATCH(crec_trim!H$3,quarterly!$A:$A,0),MATCH(crec_trim!$B7,quarterly!$F$1:$P$1,0))/INDEX(quarterly!$F:$P,MATCH(crec_trim!H$3,quarterly!$A:$A,0)-4,MATCH(crec_trim!$B7,quarterly!$F$1:$P$1,0))-1)</f>
        <v>1.5997656076036204</v>
      </c>
      <c r="I7" s="75">
        <f>100*(INDEX(quarterly!$F:$P,MATCH(crec_trim!I$3,quarterly!$A:$A,0),MATCH(crec_trim!$B7,quarterly!$F$1:$P$1,0))/INDEX(quarterly!$F:$P,MATCH(crec_trim!I$3,quarterly!$A:$A,0)-4,MATCH(crec_trim!$B7,quarterly!$F$1:$P$1,0))-1)</f>
        <v>6.8985839780554281</v>
      </c>
      <c r="J7" s="75">
        <f>100*(INDEX(quarterly!$F:$P,MATCH(crec_trim!J$3,quarterly!$A:$A,0),MATCH(crec_trim!$B7,quarterly!$F$1:$P$1,0))/INDEX(quarterly!$F:$P,MATCH(crec_trim!J$3,quarterly!$A:$A,0)-4,MATCH(crec_trim!$B7,quarterly!$F$1:$P$1,0))-1)</f>
        <v>-2.7602790254067977</v>
      </c>
      <c r="K7" s="75">
        <f>100*(INDEX(quarterly!$F:$P,MATCH(crec_trim!K$3,quarterly!$A:$A,0),MATCH(crec_trim!$B7,quarterly!$F$1:$P$1,0))/INDEX(quarterly!$F:$P,MATCH(crec_trim!K$3,quarterly!$A:$A,0)-4,MATCH(crec_trim!$B7,quarterly!$F$1:$P$1,0))-1)</f>
        <v>-3.9923397097379021</v>
      </c>
      <c r="L7" s="75">
        <f>100*(INDEX(quarterly!$F:$P,MATCH(crec_trim!L$3,quarterly!$A:$A,0),MATCH(crec_trim!$B7,quarterly!$F$1:$P$1,0))/INDEX(quarterly!$F:$P,MATCH(crec_trim!L$3,quarterly!$A:$A,0)-4,MATCH(crec_trim!$B7,quarterly!$F$1:$P$1,0))-1)</f>
        <v>-5.0533835335095816</v>
      </c>
      <c r="M7" s="75">
        <f>100*(INDEX(quarterly!$F:$P,MATCH(crec_trim!M$3,quarterly!$A:$A,0),MATCH(crec_trim!$B7,quarterly!$F$1:$P$1,0))/INDEX(quarterly!$F:$P,MATCH(crec_trim!M$3,quarterly!$A:$A,0)-4,MATCH(crec_trim!$B7,quarterly!$F$1:$P$1,0))-1)</f>
        <v>-5.4744180112396563</v>
      </c>
      <c r="N7" s="75">
        <f>100*(INDEX(quarterly!$F:$P,MATCH(crec_trim!N$3,quarterly!$A:$A,0),MATCH(crec_trim!$B7,quarterly!$F$1:$P$1,0))/INDEX(quarterly!$F:$P,MATCH(crec_trim!N$3,quarterly!$A:$A,0)-4,MATCH(crec_trim!$B7,quarterly!$F$1:$P$1,0))-1)</f>
        <v>-3.1646074865294471</v>
      </c>
      <c r="O7" s="75">
        <f>100*(INDEX(quarterly!$F:$P,MATCH(crec_trim!O$3,quarterly!$A:$A,0),MATCH(crec_trim!$B7,quarterly!$F$1:$P$1,0))/INDEX(quarterly!$F:$P,MATCH(crec_trim!O$3,quarterly!$A:$A,0)-4,MATCH(crec_trim!$B7,quarterly!$F$1:$P$1,0))-1)</f>
        <v>4.8176425584463889</v>
      </c>
    </row>
    <row r="8" spans="1:16">
      <c r="A8" s="45" t="s">
        <v>142</v>
      </c>
      <c r="B8" s="34" t="s">
        <v>13</v>
      </c>
      <c r="C8" s="30">
        <f>100*(INDEX(quarterly!$F:$P,MATCH(crec_trim!C$3,quarterly!$A:$A,0),MATCH(crec_trim!$B8,quarterly!$F$1:$P$1,0))/INDEX(quarterly!$F:$P,MATCH(crec_trim!C$3,quarterly!$A:$A,0)-4,MATCH(crec_trim!$B8,quarterly!$F$1:$P$1,0))-1)</f>
        <v>3.7959126684583344</v>
      </c>
      <c r="D8" s="30">
        <f>100*(INDEX(quarterly!$F:$P,MATCH(crec_trim!D$3,quarterly!$A:$A,0),MATCH(crec_trim!$B8,quarterly!$F$1:$P$1,0))/INDEX(quarterly!$F:$P,MATCH(crec_trim!D$3,quarterly!$A:$A,0)-4,MATCH(crec_trim!$B8,quarterly!$F$1:$P$1,0))-1)</f>
        <v>-0.92808866689958469</v>
      </c>
      <c r="E8" s="30">
        <f>100*(INDEX(quarterly!$F:$P,MATCH(crec_trim!E$3,quarterly!$A:$A,0),MATCH(crec_trim!$B8,quarterly!$F$1:$P$1,0))/INDEX(quarterly!$F:$P,MATCH(crec_trim!E$3,quarterly!$A:$A,0)-4,MATCH(crec_trim!$B8,quarterly!$F$1:$P$1,0))-1)</f>
        <v>-3.0581047822251017</v>
      </c>
      <c r="F8" s="30">
        <f>100*(INDEX(quarterly!$F:$P,MATCH(crec_trim!F$3,quarterly!$A:$A,0),MATCH(crec_trim!$B8,quarterly!$F$1:$P$1,0))/INDEX(quarterly!$F:$P,MATCH(crec_trim!F$3,quarterly!$A:$A,0)-4,MATCH(crec_trim!$B8,quarterly!$F$1:$P$1,0))-1)</f>
        <v>1.6776020124974256</v>
      </c>
      <c r="G8" s="75">
        <f>100*(INDEX(quarterly!$F:$P,MATCH(crec_trim!G$3,quarterly!$A:$A,0),MATCH(crec_trim!$B8,quarterly!$F$1:$P$1,0))/INDEX(quarterly!$F:$P,MATCH(crec_trim!G$3,quarterly!$A:$A,0)-4,MATCH(crec_trim!$B8,quarterly!$F$1:$P$1,0))-1)</f>
        <v>1.0962220909693787</v>
      </c>
      <c r="H8" s="75">
        <f>100*(INDEX(quarterly!$F:$P,MATCH(crec_trim!H$3,quarterly!$A:$A,0),MATCH(crec_trim!$B8,quarterly!$F$1:$P$1,0))/INDEX(quarterly!$F:$P,MATCH(crec_trim!H$3,quarterly!$A:$A,0)-4,MATCH(crec_trim!$B8,quarterly!$F$1:$P$1,0))-1)</f>
        <v>-5.361297670478427</v>
      </c>
      <c r="I8" s="75">
        <f>100*(INDEX(quarterly!$F:$P,MATCH(crec_trim!I$3,quarterly!$A:$A,0),MATCH(crec_trim!$B8,quarterly!$F$1:$P$1,0))/INDEX(quarterly!$F:$P,MATCH(crec_trim!I$3,quarterly!$A:$A,0)-4,MATCH(crec_trim!$B8,quarterly!$F$1:$P$1,0))-1)</f>
        <v>-2.0442546635634273</v>
      </c>
      <c r="J8" s="75">
        <f>100*(INDEX(quarterly!$F:$P,MATCH(crec_trim!J$3,quarterly!$A:$A,0),MATCH(crec_trim!$B8,quarterly!$F$1:$P$1,0))/INDEX(quarterly!$F:$P,MATCH(crec_trim!J$3,quarterly!$A:$A,0)-4,MATCH(crec_trim!$B8,quarterly!$F$1:$P$1,0))-1)</f>
        <v>-0.87191310222669571</v>
      </c>
      <c r="K8" s="75">
        <f>100*(INDEX(quarterly!$F:$P,MATCH(crec_trim!K$3,quarterly!$A:$A,0),MATCH(crec_trim!$B8,quarterly!$F$1:$P$1,0))/INDEX(quarterly!$F:$P,MATCH(crec_trim!K$3,quarterly!$A:$A,0)-4,MATCH(crec_trim!$B8,quarterly!$F$1:$P$1,0))-1)</f>
        <v>0.83545051593574282</v>
      </c>
      <c r="L8" s="75">
        <f>100*(INDEX(quarterly!$F:$P,MATCH(crec_trim!L$3,quarterly!$A:$A,0),MATCH(crec_trim!$B8,quarterly!$F$1:$P$1,0))/INDEX(quarterly!$F:$P,MATCH(crec_trim!L$3,quarterly!$A:$A,0)-4,MATCH(crec_trim!$B8,quarterly!$F$1:$P$1,0))-1)</f>
        <v>0.61154806235623749</v>
      </c>
      <c r="M8" s="75">
        <f>100*(INDEX(quarterly!$F:$P,MATCH(crec_trim!M$3,quarterly!$A:$A,0),MATCH(crec_trim!$B8,quarterly!$F$1:$P$1,0))/INDEX(quarterly!$F:$P,MATCH(crec_trim!M$3,quarterly!$A:$A,0)-4,MATCH(crec_trim!$B8,quarterly!$F$1:$P$1,0))-1)</f>
        <v>0.14030036027143922</v>
      </c>
      <c r="N8" s="75">
        <f>100*(INDEX(quarterly!$F:$P,MATCH(crec_trim!N$3,quarterly!$A:$A,0),MATCH(crec_trim!$B8,quarterly!$F$1:$P$1,0))/INDEX(quarterly!$F:$P,MATCH(crec_trim!N$3,quarterly!$A:$A,0)-4,MATCH(crec_trim!$B8,quarterly!$F$1:$P$1,0))-1)</f>
        <v>-2.0105661133681285</v>
      </c>
      <c r="O8" s="75">
        <f>100*(INDEX(quarterly!$F:$P,MATCH(crec_trim!O$3,quarterly!$A:$A,0),MATCH(crec_trim!$B8,quarterly!$F$1:$P$1,0))/INDEX(quarterly!$F:$P,MATCH(crec_trim!O$3,quarterly!$A:$A,0)-4,MATCH(crec_trim!$B8,quarterly!$F$1:$P$1,0))-1)</f>
        <v>-4.1671984172520604</v>
      </c>
    </row>
    <row r="9" spans="1:16">
      <c r="A9" s="45" t="s">
        <v>143</v>
      </c>
      <c r="B9" s="34" t="s">
        <v>14</v>
      </c>
      <c r="C9" s="30">
        <f>100*(INDEX(quarterly!$F:$P,MATCH(crec_trim!C$3,quarterly!$A:$A,0),MATCH(crec_trim!$B9,quarterly!$F$1:$P$1,0))/INDEX(quarterly!$F:$P,MATCH(crec_trim!C$3,quarterly!$A:$A,0)-4,MATCH(crec_trim!$B9,quarterly!$F$1:$P$1,0))-1)</f>
        <v>-3.3441856232896194</v>
      </c>
      <c r="D9" s="30">
        <f>100*(INDEX(quarterly!$F:$P,MATCH(crec_trim!D$3,quarterly!$A:$A,0),MATCH(crec_trim!$B9,quarterly!$F$1:$P$1,0))/INDEX(quarterly!$F:$P,MATCH(crec_trim!D$3,quarterly!$A:$A,0)-4,MATCH(crec_trim!$B9,quarterly!$F$1:$P$1,0))-1)</f>
        <v>-8.4514364713819567</v>
      </c>
      <c r="E9" s="30">
        <f>100*(INDEX(quarterly!$F:$P,MATCH(crec_trim!E$3,quarterly!$A:$A,0),MATCH(crec_trim!$B9,quarterly!$F$1:$P$1,0))/INDEX(quarterly!$F:$P,MATCH(crec_trim!E$3,quarterly!$A:$A,0)-4,MATCH(crec_trim!$B9,quarterly!$F$1:$P$1,0))-1)</f>
        <v>-10.253687312022464</v>
      </c>
      <c r="F9" s="30">
        <f>100*(INDEX(quarterly!$F:$P,MATCH(crec_trim!F$3,quarterly!$A:$A,0),MATCH(crec_trim!$B9,quarterly!$F$1:$P$1,0))/INDEX(quarterly!$F:$P,MATCH(crec_trim!F$3,quarterly!$A:$A,0)-4,MATCH(crec_trim!$B9,quarterly!$F$1:$P$1,0))-1)</f>
        <v>-4.0764012241115033</v>
      </c>
      <c r="G9" s="75">
        <f>100*(INDEX(quarterly!$F:$P,MATCH(crec_trim!G$3,quarterly!$A:$A,0),MATCH(crec_trim!$B9,quarterly!$F$1:$P$1,0))/INDEX(quarterly!$F:$P,MATCH(crec_trim!G$3,quarterly!$A:$A,0)-4,MATCH(crec_trim!$B9,quarterly!$F$1:$P$1,0))-1)</f>
        <v>-3.9507016618297919</v>
      </c>
      <c r="H9" s="75">
        <f>100*(INDEX(quarterly!$F:$P,MATCH(crec_trim!H$3,quarterly!$A:$A,0),MATCH(crec_trim!$B9,quarterly!$F$1:$P$1,0))/INDEX(quarterly!$F:$P,MATCH(crec_trim!H$3,quarterly!$A:$A,0)-4,MATCH(crec_trim!$B9,quarterly!$F$1:$P$1,0))-1)</f>
        <v>-5.9457405638772549</v>
      </c>
      <c r="I9" s="75">
        <f>100*(INDEX(quarterly!$F:$P,MATCH(crec_trim!I$3,quarterly!$A:$A,0),MATCH(crec_trim!$B9,quarterly!$F$1:$P$1,0))/INDEX(quarterly!$F:$P,MATCH(crec_trim!I$3,quarterly!$A:$A,0)-4,MATCH(crec_trim!$B9,quarterly!$F$1:$P$1,0))-1)</f>
        <v>2.5112170853719862</v>
      </c>
      <c r="J9" s="75">
        <f>100*(INDEX(quarterly!$F:$P,MATCH(crec_trim!J$3,quarterly!$A:$A,0),MATCH(crec_trim!$B9,quarterly!$F$1:$P$1,0))/INDEX(quarterly!$F:$P,MATCH(crec_trim!J$3,quarterly!$A:$A,0)-4,MATCH(crec_trim!$B9,quarterly!$F$1:$P$1,0))-1)</f>
        <v>-3.5178088901035132</v>
      </c>
      <c r="K9" s="75">
        <f>100*(INDEX(quarterly!$F:$P,MATCH(crec_trim!K$3,quarterly!$A:$A,0),MATCH(crec_trim!$B9,quarterly!$F$1:$P$1,0))/INDEX(quarterly!$F:$P,MATCH(crec_trim!K$3,quarterly!$A:$A,0)-4,MATCH(crec_trim!$B9,quarterly!$F$1:$P$1,0))-1)</f>
        <v>-3.4292793084756745</v>
      </c>
      <c r="L9" s="75">
        <f>100*(INDEX(quarterly!$F:$P,MATCH(crec_trim!L$3,quarterly!$A:$A,0),MATCH(crec_trim!$B9,quarterly!$F$1:$P$1,0))/INDEX(quarterly!$F:$P,MATCH(crec_trim!L$3,quarterly!$A:$A,0)-4,MATCH(crec_trim!$B9,quarterly!$F$1:$P$1,0))-1)</f>
        <v>-1.0822145876485223</v>
      </c>
      <c r="M9" s="75">
        <f>100*(INDEX(quarterly!$F:$P,MATCH(crec_trim!M$3,quarterly!$A:$A,0),MATCH(crec_trim!$B9,quarterly!$F$1:$P$1,0))/INDEX(quarterly!$F:$P,MATCH(crec_trim!M$3,quarterly!$A:$A,0)-4,MATCH(crec_trim!$B9,quarterly!$F$1:$P$1,0))-1)</f>
        <v>-2.0266541671036364</v>
      </c>
      <c r="N9" s="75">
        <f>100*(INDEX(quarterly!$F:$P,MATCH(crec_trim!N$3,quarterly!$A:$A,0),MATCH(crec_trim!$B9,quarterly!$F$1:$P$1,0))/INDEX(quarterly!$F:$P,MATCH(crec_trim!N$3,quarterly!$A:$A,0)-4,MATCH(crec_trim!$B9,quarterly!$F$1:$P$1,0))-1)</f>
        <v>3.8437436797078561E-2</v>
      </c>
      <c r="O9" s="75">
        <f>100*(INDEX(quarterly!$F:$P,MATCH(crec_trim!O$3,quarterly!$A:$A,0),MATCH(crec_trim!$B9,quarterly!$F$1:$P$1,0))/INDEX(quarterly!$F:$P,MATCH(crec_trim!O$3,quarterly!$A:$A,0)-4,MATCH(crec_trim!$B9,quarterly!$F$1:$P$1,0))-1)</f>
        <v>4.6494127185827239</v>
      </c>
    </row>
    <row r="10" spans="1:16">
      <c r="B10" s="34" t="s">
        <v>132</v>
      </c>
      <c r="C10" s="30">
        <f>100*(INDEX(quarterly!$F:$P,MATCH(crec_trim!C$3,quarterly!$A:$A,0),MATCH(crec_trim!$B10,quarterly!$F$1:$P$1,0))/INDEX(quarterly!$F:$P,MATCH(crec_trim!C$3,quarterly!$A:$A,0)-4,MATCH(crec_trim!$B10,quarterly!$F$1:$P$1,0))-1)</f>
        <v>1.724371020450155</v>
      </c>
      <c r="D10" s="30">
        <f>100*(INDEX(quarterly!$F:$P,MATCH(crec_trim!D$3,quarterly!$A:$A,0),MATCH(crec_trim!$B10,quarterly!$F$1:$P$1,0))/INDEX(quarterly!$F:$P,MATCH(crec_trim!D$3,quarterly!$A:$A,0)-4,MATCH(crec_trim!$B10,quarterly!$F$1:$P$1,0))-1)</f>
        <v>3.2716381265076366</v>
      </c>
      <c r="E10" s="30">
        <f>100*(INDEX(quarterly!$F:$P,MATCH(crec_trim!E$3,quarterly!$A:$A,0),MATCH(crec_trim!$B10,quarterly!$F$1:$P$1,0))/INDEX(quarterly!$F:$P,MATCH(crec_trim!E$3,quarterly!$A:$A,0)-4,MATCH(crec_trim!$B10,quarterly!$F$1:$P$1,0))-1)</f>
        <v>0.66506424597359004</v>
      </c>
      <c r="F10" s="30">
        <f>100*(INDEX(quarterly!$F:$P,MATCH(crec_trim!F$3,quarterly!$A:$A,0),MATCH(crec_trim!$B10,quarterly!$F$1:$P$1,0))/INDEX(quarterly!$F:$P,MATCH(crec_trim!F$3,quarterly!$A:$A,0)-4,MATCH(crec_trim!$B10,quarterly!$F$1:$P$1,0))-1)</f>
        <v>1.3696704615031807</v>
      </c>
      <c r="G10" s="75">
        <f>100*(INDEX(quarterly!$F:$P,MATCH(crec_trim!G$3,quarterly!$A:$A,0),MATCH(crec_trim!$B10,quarterly!$F$1:$P$1,0))/INDEX(quarterly!$F:$P,MATCH(crec_trim!G$3,quarterly!$A:$A,0)-4,MATCH(crec_trim!$B10,quarterly!$F$1:$P$1,0))-1)</f>
        <v>5.8829859361909653</v>
      </c>
      <c r="H10" s="75">
        <f>100*(INDEX(quarterly!$F:$P,MATCH(crec_trim!H$3,quarterly!$A:$A,0),MATCH(crec_trim!$B10,quarterly!$F$1:$P$1,0))/INDEX(quarterly!$F:$P,MATCH(crec_trim!H$3,quarterly!$A:$A,0)-4,MATCH(crec_trim!$B10,quarterly!$F$1:$P$1,0))-1)</f>
        <v>2.5884690514571096</v>
      </c>
      <c r="I10" s="75">
        <f>100*(INDEX(quarterly!$F:$P,MATCH(crec_trim!I$3,quarterly!$A:$A,0),MATCH(crec_trim!$B10,quarterly!$F$1:$P$1,0))/INDEX(quarterly!$F:$P,MATCH(crec_trim!I$3,quarterly!$A:$A,0)-4,MATCH(crec_trim!$B10,quarterly!$F$1:$P$1,0))-1)</f>
        <v>-1.2701773701090491</v>
      </c>
      <c r="J10" s="75">
        <f>100*(INDEX(quarterly!$F:$P,MATCH(crec_trim!J$3,quarterly!$A:$A,0),MATCH(crec_trim!$B10,quarterly!$F$1:$P$1,0))/INDEX(quarterly!$F:$P,MATCH(crec_trim!J$3,quarterly!$A:$A,0)-4,MATCH(crec_trim!$B10,quarterly!$F$1:$P$1,0))-1)</f>
        <v>-1.7461288690077792</v>
      </c>
      <c r="K10" s="75">
        <f>100*(INDEX(quarterly!$F:$P,MATCH(crec_trim!K$3,quarterly!$A:$A,0),MATCH(crec_trim!$B10,quarterly!$F$1:$P$1,0))/INDEX(quarterly!$F:$P,MATCH(crec_trim!K$3,quarterly!$A:$A,0)-4,MATCH(crec_trim!$B10,quarterly!$F$1:$P$1,0))-1)</f>
        <v>0.92750519010900145</v>
      </c>
      <c r="L10" s="75">
        <f>100*(INDEX(quarterly!$F:$P,MATCH(crec_trim!L$3,quarterly!$A:$A,0),MATCH(crec_trim!$B10,quarterly!$F$1:$P$1,0))/INDEX(quarterly!$F:$P,MATCH(crec_trim!L$3,quarterly!$A:$A,0)-4,MATCH(crec_trim!$B10,quarterly!$F$1:$P$1,0))-1)</f>
        <v>-5.025298486692364</v>
      </c>
      <c r="M10" s="75">
        <f>100*(INDEX(quarterly!$F:$P,MATCH(crec_trim!M$3,quarterly!$A:$A,0),MATCH(crec_trim!$B10,quarterly!$F$1:$P$1,0))/INDEX(quarterly!$F:$P,MATCH(crec_trim!M$3,quarterly!$A:$A,0)-4,MATCH(crec_trim!$B10,quarterly!$F$1:$P$1,0))-1)</f>
        <v>-0.39284087094302311</v>
      </c>
      <c r="N10" s="75">
        <f>100*(INDEX(quarterly!$F:$P,MATCH(crec_trim!N$3,quarterly!$A:$A,0),MATCH(crec_trim!$B10,quarterly!$F$1:$P$1,0))/INDEX(quarterly!$F:$P,MATCH(crec_trim!N$3,quarterly!$A:$A,0)-4,MATCH(crec_trim!$B10,quarterly!$F$1:$P$1,0))-1)</f>
        <v>-1.0954902448559345</v>
      </c>
      <c r="O10" s="75">
        <f>100*(INDEX(quarterly!$F:$P,MATCH(crec_trim!O$3,quarterly!$A:$A,0),MATCH(crec_trim!$B10,quarterly!$F$1:$P$1,0))/INDEX(quarterly!$F:$P,MATCH(crec_trim!O$3,quarterly!$A:$A,0)-4,MATCH(crec_trim!$B10,quarterly!$F$1:$P$1,0))-1)</f>
        <v>-8.1724174651382597</v>
      </c>
    </row>
    <row r="11" spans="1:16">
      <c r="B11" s="35" t="s">
        <v>122</v>
      </c>
      <c r="C11" s="30">
        <f>100*(INDEX(quarterly!$F:$P,MATCH(crec_trim!C$3,quarterly!$A:$A,0),MATCH(crec_trim!$B11,quarterly!$F$1:$P$1,0))/INDEX(quarterly!$F:$P,MATCH(crec_trim!C$3,quarterly!$A:$A,0)-4,MATCH(crec_trim!$B11,quarterly!$F$1:$P$1,0))-1)</f>
        <v>0.37487666913773587</v>
      </c>
      <c r="D11" s="30">
        <f>100*(INDEX(quarterly!$F:$P,MATCH(crec_trim!D$3,quarterly!$A:$A,0),MATCH(crec_trim!$B11,quarterly!$F$1:$P$1,0))/INDEX(quarterly!$F:$P,MATCH(crec_trim!D$3,quarterly!$A:$A,0)-4,MATCH(crec_trim!$B11,quarterly!$F$1:$P$1,0))-1)</f>
        <v>-1.4191607913548676</v>
      </c>
      <c r="E11" s="30">
        <f>100*(INDEX(quarterly!$F:$P,MATCH(crec_trim!E$3,quarterly!$A:$A,0),MATCH(crec_trim!$B11,quarterly!$F$1:$P$1,0))/INDEX(quarterly!$F:$P,MATCH(crec_trim!E$3,quarterly!$A:$A,0)-4,MATCH(crec_trim!$B11,quarterly!$F$1:$P$1,0))-1)</f>
        <v>-0.80946436628174245</v>
      </c>
      <c r="F11" s="30">
        <f>100*(INDEX(quarterly!$F:$P,MATCH(crec_trim!F$3,quarterly!$A:$A,0),MATCH(crec_trim!$B11,quarterly!$F$1:$P$1,0))/INDEX(quarterly!$F:$P,MATCH(crec_trim!F$3,quarterly!$A:$A,0)-4,MATCH(crec_trim!$B11,quarterly!$F$1:$P$1,0))-1)</f>
        <v>0.62730656886174074</v>
      </c>
      <c r="G11" s="75">
        <f>100*(INDEX(quarterly!$F:$P,MATCH(crec_trim!G$3,quarterly!$A:$A,0),MATCH(crec_trim!$B11,quarterly!$F$1:$P$1,0))/INDEX(quarterly!$F:$P,MATCH(crec_trim!G$3,quarterly!$A:$A,0)-4,MATCH(crec_trim!$B11,quarterly!$F$1:$P$1,0))-1)</f>
        <v>-0.64178375640949747</v>
      </c>
      <c r="H11" s="75">
        <f>100*(INDEX(quarterly!$F:$P,MATCH(crec_trim!H$3,quarterly!$A:$A,0),MATCH(crec_trim!$B11,quarterly!$F$1:$P$1,0))/INDEX(quarterly!$F:$P,MATCH(crec_trim!H$3,quarterly!$A:$A,0)-4,MATCH(crec_trim!$B11,quarterly!$F$1:$P$1,0))-1)</f>
        <v>0.9095307978265188</v>
      </c>
      <c r="I11" s="75">
        <f>100*(INDEX(quarterly!$F:$P,MATCH(crec_trim!I$3,quarterly!$A:$A,0),MATCH(crec_trim!$B11,quarterly!$F$1:$P$1,0))/INDEX(quarterly!$F:$P,MATCH(crec_trim!I$3,quarterly!$A:$A,0)-4,MATCH(crec_trim!$B11,quarterly!$F$1:$P$1,0))-1)</f>
        <v>1.638199019753106</v>
      </c>
      <c r="J11" s="75">
        <f>100*(INDEX(quarterly!$F:$P,MATCH(crec_trim!J$3,quarterly!$A:$A,0),MATCH(crec_trim!$B11,quarterly!$F$1:$P$1,0))/INDEX(quarterly!$F:$P,MATCH(crec_trim!J$3,quarterly!$A:$A,0)-4,MATCH(crec_trim!$B11,quarterly!$F$1:$P$1,0))-1)</f>
        <v>-1.1050911784173278</v>
      </c>
      <c r="K11" s="75">
        <f>100*(INDEX(quarterly!$F:$P,MATCH(crec_trim!K$3,quarterly!$A:$A,0),MATCH(crec_trim!$B11,quarterly!$F$1:$P$1,0))/INDEX(quarterly!$F:$P,MATCH(crec_trim!K$3,quarterly!$A:$A,0)-4,MATCH(crec_trim!$B11,quarterly!$F$1:$P$1,0))-1)</f>
        <v>0.19473147352322417</v>
      </c>
      <c r="L11" s="75">
        <f>100*(INDEX(quarterly!$F:$P,MATCH(crec_trim!L$3,quarterly!$A:$A,0),MATCH(crec_trim!$B11,quarterly!$F$1:$P$1,0))/INDEX(quarterly!$F:$P,MATCH(crec_trim!L$3,quarterly!$A:$A,0)-4,MATCH(crec_trim!$B11,quarterly!$F$1:$P$1,0))-1)</f>
        <v>-0.94526641629660846</v>
      </c>
      <c r="M11" s="75">
        <f>100*(INDEX(quarterly!$F:$P,MATCH(crec_trim!M$3,quarterly!$A:$A,0),MATCH(crec_trim!$B11,quarterly!$F$1:$P$1,0))/INDEX(quarterly!$F:$P,MATCH(crec_trim!M$3,quarterly!$A:$A,0)-4,MATCH(crec_trim!$B11,quarterly!$F$1:$P$1,0))-1)</f>
        <v>-0.78381140732831645</v>
      </c>
      <c r="N11" s="75">
        <f>100*(INDEX(quarterly!$F:$P,MATCH(crec_trim!N$3,quarterly!$A:$A,0),MATCH(crec_trim!$B11,quarterly!$F$1:$P$1,0))/INDEX(quarterly!$F:$P,MATCH(crec_trim!N$3,quarterly!$A:$A,0)-4,MATCH(crec_trim!$B11,quarterly!$F$1:$P$1,0))-1)</f>
        <v>-2.1632447009004352</v>
      </c>
      <c r="O11" s="75">
        <f>100*(INDEX(quarterly!$F:$P,MATCH(crec_trim!O$3,quarterly!$A:$A,0),MATCH(crec_trim!$B11,quarterly!$F$1:$P$1,0))/INDEX(quarterly!$F:$P,MATCH(crec_trim!O$3,quarterly!$A:$A,0)-4,MATCH(crec_trim!$B11,quarterly!$F$1:$P$1,0))-1)</f>
        <v>1.0256585644566441</v>
      </c>
    </row>
    <row r="12" spans="1:16">
      <c r="B12" s="35" t="s">
        <v>123</v>
      </c>
      <c r="C12" s="30">
        <f>100*(INDEX(quarterly!$F:$P,MATCH(crec_trim!C$3,quarterly!$A:$A,0),MATCH(crec_trim!$B12,quarterly!$F$1:$P$1,0))/INDEX(quarterly!$F:$P,MATCH(crec_trim!C$3,quarterly!$A:$A,0)-4,MATCH(crec_trim!$B12,quarterly!$F$1:$P$1,0))-1)</f>
        <v>3.4290822296357382</v>
      </c>
      <c r="D12" s="30">
        <f>100*(INDEX(quarterly!$F:$P,MATCH(crec_trim!D$3,quarterly!$A:$A,0),MATCH(crec_trim!$B12,quarterly!$F$1:$P$1,0))/INDEX(quarterly!$F:$P,MATCH(crec_trim!D$3,quarterly!$A:$A,0)-4,MATCH(crec_trim!$B12,quarterly!$F$1:$P$1,0))-1)</f>
        <v>2.0284283877821663</v>
      </c>
      <c r="E12" s="30">
        <f>100*(INDEX(quarterly!$F:$P,MATCH(crec_trim!E$3,quarterly!$A:$A,0),MATCH(crec_trim!$B12,quarterly!$F$1:$P$1,0))/INDEX(quarterly!$F:$P,MATCH(crec_trim!E$3,quarterly!$A:$A,0)-4,MATCH(crec_trim!$B12,quarterly!$F$1:$P$1,0))-1)</f>
        <v>1.9405702596563268</v>
      </c>
      <c r="F12" s="30">
        <f>100*(INDEX(quarterly!$F:$P,MATCH(crec_trim!F$3,quarterly!$A:$A,0),MATCH(crec_trim!$B12,quarterly!$F$1:$P$1,0))/INDEX(quarterly!$F:$P,MATCH(crec_trim!F$3,quarterly!$A:$A,0)-4,MATCH(crec_trim!$B12,quarterly!$F$1:$P$1,0))-1)</f>
        <v>1.9545888885004414</v>
      </c>
      <c r="G12" s="75">
        <f>100*(INDEX(quarterly!$F:$P,MATCH(crec_trim!G$3,quarterly!$A:$A,0),MATCH(crec_trim!$B12,quarterly!$F$1:$P$1,0))/INDEX(quarterly!$F:$P,MATCH(crec_trim!G$3,quarterly!$A:$A,0)-4,MATCH(crec_trim!$B12,quarterly!$F$1:$P$1,0))-1)</f>
        <v>2.2298227100104206</v>
      </c>
      <c r="H12" s="75">
        <f>100*(INDEX(quarterly!$F:$P,MATCH(crec_trim!H$3,quarterly!$A:$A,0),MATCH(crec_trim!$B12,quarterly!$F$1:$P$1,0))/INDEX(quarterly!$F:$P,MATCH(crec_trim!H$3,quarterly!$A:$A,0)-4,MATCH(crec_trim!$B12,quarterly!$F$1:$P$1,0))-1)</f>
        <v>2.3428602088228168</v>
      </c>
      <c r="I12" s="75">
        <f>100*(INDEX(quarterly!$F:$P,MATCH(crec_trim!I$3,quarterly!$A:$A,0),MATCH(crec_trim!$B12,quarterly!$F$1:$P$1,0))/INDEX(quarterly!$F:$P,MATCH(crec_trim!I$3,quarterly!$A:$A,0)-4,MATCH(crec_trim!$B12,quarterly!$F$1:$P$1,0))-1)</f>
        <v>3.4637035157974339</v>
      </c>
      <c r="J12" s="75">
        <f>100*(INDEX(quarterly!$F:$P,MATCH(crec_trim!J$3,quarterly!$A:$A,0),MATCH(crec_trim!$B12,quarterly!$F$1:$P$1,0))/INDEX(quarterly!$F:$P,MATCH(crec_trim!J$3,quarterly!$A:$A,0)-4,MATCH(crec_trim!$B12,quarterly!$F$1:$P$1,0))-1)</f>
        <v>3.4246845804289494</v>
      </c>
      <c r="K12" s="75">
        <f>100*(INDEX(quarterly!$F:$P,MATCH(crec_trim!K$3,quarterly!$A:$A,0),MATCH(crec_trim!$B12,quarterly!$F$1:$P$1,0))/INDEX(quarterly!$F:$P,MATCH(crec_trim!K$3,quarterly!$A:$A,0)-4,MATCH(crec_trim!$B12,quarterly!$F$1:$P$1,0))-1)</f>
        <v>3.475912467007447</v>
      </c>
      <c r="L12" s="75">
        <f>100*(INDEX(quarterly!$F:$P,MATCH(crec_trim!L$3,quarterly!$A:$A,0),MATCH(crec_trim!$B12,quarterly!$F$1:$P$1,0))/INDEX(quarterly!$F:$P,MATCH(crec_trim!L$3,quarterly!$A:$A,0)-4,MATCH(crec_trim!$B12,quarterly!$F$1:$P$1,0))-1)</f>
        <v>3.4807710417864124</v>
      </c>
      <c r="M12" s="75">
        <f>100*(INDEX(quarterly!$F:$P,MATCH(crec_trim!M$3,quarterly!$A:$A,0),MATCH(crec_trim!$B12,quarterly!$F$1:$P$1,0))/INDEX(quarterly!$F:$P,MATCH(crec_trim!M$3,quarterly!$A:$A,0)-4,MATCH(crec_trim!$B12,quarterly!$F$1:$P$1,0))-1)</f>
        <v>2.3975397985882552</v>
      </c>
      <c r="N12" s="75">
        <f>100*(INDEX(quarterly!$F:$P,MATCH(crec_trim!N$3,quarterly!$A:$A,0),MATCH(crec_trim!$B12,quarterly!$F$1:$P$1,0))/INDEX(quarterly!$F:$P,MATCH(crec_trim!N$3,quarterly!$A:$A,0)-4,MATCH(crec_trim!$B12,quarterly!$F$1:$P$1,0))-1)</f>
        <v>0.89425672127563249</v>
      </c>
      <c r="O12" s="75">
        <f>100*(INDEX(quarterly!$F:$P,MATCH(crec_trim!O$3,quarterly!$A:$A,0),MATCH(crec_trim!$B12,quarterly!$F$1:$P$1,0))/INDEX(quarterly!$F:$P,MATCH(crec_trim!O$3,quarterly!$A:$A,0)-4,MATCH(crec_trim!$B12,quarterly!$F$1:$P$1,0))-1)</f>
        <v>1.3187254057227316</v>
      </c>
    </row>
    <row r="13" spans="1:16">
      <c r="B13" s="34" t="s">
        <v>138</v>
      </c>
      <c r="C13" s="30" t="e">
        <f>100*(INDEX(quarterly!$F:$P,MATCH(crec_trim!C$3,quarterly!$A:$A,0),MATCH(crec_trim!$B13,quarterly!$F$1:$P$1,0))/INDEX(quarterly!$F:$P,MATCH(crec_trim!C$3,quarterly!$A:$A,0)-4,MATCH(crec_trim!$B13,quarterly!$F$1:$P$1,0))-1)</f>
        <v>#N/A</v>
      </c>
      <c r="D13" s="30" t="e">
        <f>100*(INDEX(quarterly!$F:$P,MATCH(crec_trim!D$3,quarterly!$A:$A,0),MATCH(crec_trim!$B13,quarterly!$F$1:$P$1,0))/INDEX(quarterly!$F:$P,MATCH(crec_trim!D$3,quarterly!$A:$A,0)-4,MATCH(crec_trim!$B13,quarterly!$F$1:$P$1,0))-1)</f>
        <v>#N/A</v>
      </c>
      <c r="E13" s="30" t="e">
        <f>100*(INDEX(quarterly!$F:$P,MATCH(crec_trim!E$3,quarterly!$A:$A,0),MATCH(crec_trim!$B13,quarterly!$F$1:$P$1,0))/INDEX(quarterly!$F:$P,MATCH(crec_trim!E$3,quarterly!$A:$A,0)-4,MATCH(crec_trim!$B13,quarterly!$F$1:$P$1,0))-1)</f>
        <v>#N/A</v>
      </c>
      <c r="F13" s="30" t="e">
        <f>100*(INDEX(quarterly!$F:$P,MATCH(crec_trim!F$3,quarterly!$A:$A,0),MATCH(crec_trim!$B13,quarterly!$F$1:$P$1,0))/INDEX(quarterly!$F:$P,MATCH(crec_trim!F$3,quarterly!$A:$A,0)-4,MATCH(crec_trim!$B13,quarterly!$F$1:$P$1,0))-1)</f>
        <v>#N/A</v>
      </c>
      <c r="G13" s="75" t="e">
        <f>100*(INDEX(quarterly!$F:$P,MATCH(crec_trim!G$3,quarterly!$A:$A,0),MATCH(crec_trim!$B13,quarterly!$F$1:$P$1,0))/INDEX(quarterly!$F:$P,MATCH(crec_trim!G$3,quarterly!$A:$A,0)-4,MATCH(crec_trim!$B13,quarterly!$F$1:$P$1,0))-1)</f>
        <v>#N/A</v>
      </c>
      <c r="H13" s="75" t="e">
        <f>100*(INDEX(quarterly!$F:$P,MATCH(crec_trim!H$3,quarterly!$A:$A,0),MATCH(crec_trim!$B13,quarterly!$F$1:$P$1,0))/INDEX(quarterly!$F:$P,MATCH(crec_trim!H$3,quarterly!$A:$A,0)-4,MATCH(crec_trim!$B13,quarterly!$F$1:$P$1,0))-1)</f>
        <v>#N/A</v>
      </c>
      <c r="I13" s="75" t="e">
        <f>100*(INDEX(quarterly!$F:$P,MATCH(crec_trim!I$3,quarterly!$A:$A,0),MATCH(crec_trim!$B13,quarterly!$F$1:$P$1,0))/INDEX(quarterly!$F:$P,MATCH(crec_trim!I$3,quarterly!$A:$A,0)-4,MATCH(crec_trim!$B13,quarterly!$F$1:$P$1,0))-1)</f>
        <v>#N/A</v>
      </c>
      <c r="J13" s="75" t="e">
        <f>100*(INDEX(quarterly!$F:$P,MATCH(crec_trim!J$3,quarterly!$A:$A,0),MATCH(crec_trim!$B13,quarterly!$F$1:$P$1,0))/INDEX(quarterly!$F:$P,MATCH(crec_trim!J$3,quarterly!$A:$A,0)-4,MATCH(crec_trim!$B13,quarterly!$F$1:$P$1,0))-1)</f>
        <v>#N/A</v>
      </c>
      <c r="K13" s="75" t="e">
        <f>100*(INDEX(quarterly!$F:$P,MATCH(crec_trim!K$3,quarterly!$A:$A,0),MATCH(crec_trim!$B13,quarterly!$F$1:$P$1,0))/INDEX(quarterly!$F:$P,MATCH(crec_trim!K$3,quarterly!$A:$A,0)-4,MATCH(crec_trim!$B13,quarterly!$F$1:$P$1,0))-1)</f>
        <v>#N/A</v>
      </c>
      <c r="L13" s="75" t="e">
        <f>100*(INDEX(quarterly!$F:$P,MATCH(crec_trim!L$3,quarterly!$A:$A,0),MATCH(crec_trim!$B13,quarterly!$F$1:$P$1,0))/INDEX(quarterly!$F:$P,MATCH(crec_trim!L$3,quarterly!$A:$A,0)-4,MATCH(crec_trim!$B13,quarterly!$F$1:$P$1,0))-1)</f>
        <v>#N/A</v>
      </c>
      <c r="M13" s="75" t="e">
        <f>100*(INDEX(quarterly!$F:$P,MATCH(crec_trim!M$3,quarterly!$A:$A,0),MATCH(crec_trim!$B13,quarterly!$F$1:$P$1,0))/INDEX(quarterly!$F:$P,MATCH(crec_trim!M$3,quarterly!$A:$A,0)-4,MATCH(crec_trim!$B13,quarterly!$F$1:$P$1,0))-1)</f>
        <v>#N/A</v>
      </c>
      <c r="N13" s="75" t="e">
        <f>100*(INDEX(quarterly!$F:$P,MATCH(crec_trim!N$3,quarterly!$A:$A,0),MATCH(crec_trim!$B13,quarterly!$F$1:$P$1,0))/INDEX(quarterly!$F:$P,MATCH(crec_trim!N$3,quarterly!$A:$A,0)-4,MATCH(crec_trim!$B13,quarterly!$F$1:$P$1,0))-1)</f>
        <v>#N/A</v>
      </c>
      <c r="O13" s="75" t="e">
        <f>100*(INDEX(quarterly!$F:$P,MATCH(crec_trim!O$3,quarterly!$A:$A,0),MATCH(crec_trim!$B13,quarterly!$F$1:$P$1,0))/INDEX(quarterly!$F:$P,MATCH(crec_trim!O$3,quarterly!$A:$A,0)-4,MATCH(crec_trim!$B13,quarterly!$F$1:$P$1,0))-1)</f>
        <v>#N/A</v>
      </c>
    </row>
    <row r="15" spans="1:16">
      <c r="A15" s="45" t="s">
        <v>139</v>
      </c>
      <c r="B15" s="34" t="s">
        <v>3</v>
      </c>
      <c r="C15" s="30">
        <f>INDEX(quarterly!$E:$P,MATCH(crec_trim!C$3,quarterly!$A:$A,0),MATCH(crec_trim!$B15,quarterly!$E$1:$P$1,0))</f>
        <v>21763.7334685594</v>
      </c>
      <c r="D15" s="30">
        <f>INDEX(quarterly!$E:$P,MATCH(crec_trim!D$3,quarterly!$A:$A,0),MATCH(crec_trim!$B15,quarterly!$E$1:$P$1,0))</f>
        <v>21859.174352653699</v>
      </c>
      <c r="E15" s="30">
        <f>INDEX(quarterly!$E:$P,MATCH(crec_trim!E$3,quarterly!$A:$A,0),MATCH(crec_trim!$B15,quarterly!$E$1:$P$1,0))</f>
        <v>21761.478291259798</v>
      </c>
      <c r="F15" s="30">
        <f>INDEX(quarterly!$E:$P,MATCH(crec_trim!F$3,quarterly!$A:$A,0),MATCH(crec_trim!$B15,quarterly!$E$1:$P$1,0))</f>
        <v>23298.433679600901</v>
      </c>
      <c r="G15" s="30">
        <f>INDEX(quarterly!$E:$P,MATCH(crec_trim!G$3,quarterly!$A:$A,0),MATCH(crec_trim!$B15,quarterly!$E$1:$P$1,0))</f>
        <v>22186.498890137202</v>
      </c>
      <c r="H15" s="30">
        <f>INDEX(quarterly!$E:$P,MATCH(crec_trim!H$3,quarterly!$A:$A,0),MATCH(crec_trim!$B15,quarterly!$E$1:$P$1,0))</f>
        <v>22254.0814981234</v>
      </c>
      <c r="I15" s="30">
        <f>INDEX(quarterly!$E:$P,MATCH(crec_trim!I$3,quarterly!$A:$A,0),MATCH(crec_trim!$B15,quarterly!$E$1:$P$1,0))</f>
        <v>22252.868694121698</v>
      </c>
      <c r="J15" s="30">
        <f>INDEX(quarterly!$E:$P,MATCH(crec_trim!J$3,quarterly!$A:$A,0),MATCH(crec_trim!$B15,quarterly!$E$1:$P$1,0))</f>
        <v>23766.201257069399</v>
      </c>
      <c r="K15" s="30">
        <f>INDEX(quarterly!$E:$P,MATCH(crec_trim!K$3,quarterly!$A:$A,0),MATCH(crec_trim!$B15,quarterly!$E$1:$P$1,0))</f>
        <v>22776.674834512902</v>
      </c>
      <c r="L15" s="30">
        <f>INDEX(quarterly!$E:$P,MATCH(crec_trim!L$3,quarterly!$A:$A,0),MATCH(crec_trim!$B15,quarterly!$E$1:$P$1,0))</f>
        <v>22729.363705156899</v>
      </c>
      <c r="M15" s="30">
        <f>INDEX(quarterly!$E:$P,MATCH(crec_trim!M$3,quarterly!$A:$A,0),MATCH(crec_trim!$B15,quarterly!$E$1:$P$1,0))</f>
        <v>22758.831388495801</v>
      </c>
      <c r="N15" s="30">
        <f>INDEX(quarterly!$E:$P,MATCH(crec_trim!N$3,quarterly!$A:$A,0),MATCH(crec_trim!$B15,quarterly!$E$1:$P$1,0))</f>
        <v>24337.633925863302</v>
      </c>
    </row>
    <row r="16" spans="1:16">
      <c r="A16" s="45" t="s">
        <v>140</v>
      </c>
      <c r="B16" s="34" t="s">
        <v>11</v>
      </c>
      <c r="C16" s="30">
        <f>INDEX(quarterly!$E:$P,MATCH(crec_trim!C$3,quarterly!$A:$A,0),MATCH(crec_trim!$B16,quarterly!$E$1:$P$1,0))</f>
        <v>3606.6714109634299</v>
      </c>
      <c r="D16" s="30">
        <f>INDEX(quarterly!$E:$P,MATCH(crec_trim!D$3,quarterly!$A:$A,0),MATCH(crec_trim!$B16,quarterly!$E$1:$P$1,0))</f>
        <v>4478.5165739676904</v>
      </c>
      <c r="E16" s="30">
        <f>INDEX(quarterly!$E:$P,MATCH(crec_trim!E$3,quarterly!$A:$A,0),MATCH(crec_trim!$B16,quarterly!$E$1:$P$1,0))</f>
        <v>4538.5812492064397</v>
      </c>
      <c r="F16" s="30">
        <f>INDEX(quarterly!$E:$P,MATCH(crec_trim!F$3,quarterly!$A:$A,0),MATCH(crec_trim!$B16,quarterly!$E$1:$P$1,0))</f>
        <v>5084.4650121183004</v>
      </c>
      <c r="G16" s="30">
        <f>INDEX(quarterly!$E:$P,MATCH(crec_trim!G$3,quarterly!$A:$A,0),MATCH(crec_trim!$B16,quarterly!$E$1:$P$1,0))</f>
        <v>3739.21855051792</v>
      </c>
      <c r="H16" s="30">
        <f>INDEX(quarterly!$E:$P,MATCH(crec_trim!H$3,quarterly!$A:$A,0),MATCH(crec_trim!$B16,quarterly!$E$1:$P$1,0))</f>
        <v>4688.4078058500099</v>
      </c>
      <c r="I16" s="30">
        <f>INDEX(quarterly!$E:$P,MATCH(crec_trim!I$3,quarterly!$A:$A,0),MATCH(crec_trim!$B16,quarterly!$E$1:$P$1,0))</f>
        <v>4803.6475183381699</v>
      </c>
      <c r="J16" s="30">
        <f>INDEX(quarterly!$E:$P,MATCH(crec_trim!J$3,quarterly!$A:$A,0),MATCH(crec_trim!$B16,quarterly!$E$1:$P$1,0))</f>
        <v>5276.6269828221602</v>
      </c>
      <c r="K16" s="30">
        <f>INDEX(quarterly!$E:$P,MATCH(crec_trim!K$3,quarterly!$A:$A,0),MATCH(crec_trim!$B16,quarterly!$E$1:$P$1,0))</f>
        <v>3914.5011630222598</v>
      </c>
      <c r="L16" s="30">
        <f>INDEX(quarterly!$E:$P,MATCH(crec_trim!L$3,quarterly!$A:$A,0),MATCH(crec_trim!$B16,quarterly!$E$1:$P$1,0))</f>
        <v>5034.1555518389396</v>
      </c>
      <c r="M16" s="30">
        <f>INDEX(quarterly!$E:$P,MATCH(crec_trim!M$3,quarterly!$A:$A,0),MATCH(crec_trim!$B16,quarterly!$E$1:$P$1,0))</f>
        <v>5143.0695718409497</v>
      </c>
      <c r="N16" s="30">
        <f>INDEX(quarterly!$E:$P,MATCH(crec_trim!N$3,quarterly!$A:$A,0),MATCH(crec_trim!$B16,quarterly!$E$1:$P$1,0))</f>
        <v>5366.5646311910596</v>
      </c>
    </row>
    <row r="17" spans="1:21">
      <c r="A17" s="45" t="s">
        <v>141</v>
      </c>
      <c r="B17" s="34" t="s">
        <v>12</v>
      </c>
      <c r="C17" s="30">
        <f>INDEX(quarterly!$E:$P,MATCH(crec_trim!C$3,quarterly!$A:$A,0),MATCH(crec_trim!$B17,quarterly!$E$1:$P$1,0))</f>
        <v>8071.9293832582698</v>
      </c>
      <c r="D17" s="30">
        <f>INDEX(quarterly!$E:$P,MATCH(crec_trim!D$3,quarterly!$A:$A,0),MATCH(crec_trim!$B17,quarterly!$E$1:$P$1,0))</f>
        <v>7617.7643492759062</v>
      </c>
      <c r="E17" s="30">
        <f>INDEX(quarterly!$E:$P,MATCH(crec_trim!E$3,quarterly!$A:$A,0),MATCH(crec_trim!$B17,quarterly!$E$1:$P$1,0))</f>
        <v>7843.7769327568603</v>
      </c>
      <c r="F17" s="30">
        <f>INDEX(quarterly!$E:$P,MATCH(crec_trim!F$3,quarterly!$A:$A,0),MATCH(crec_trim!$B17,quarterly!$E$1:$P$1,0))</f>
        <v>8244.3604114559057</v>
      </c>
      <c r="G17" s="30">
        <f>INDEX(quarterly!$E:$P,MATCH(crec_trim!G$3,quarterly!$A:$A,0),MATCH(crec_trim!$B17,quarterly!$E$1:$P$1,0))</f>
        <v>7876.2189541210773</v>
      </c>
      <c r="H17" s="30">
        <f>INDEX(quarterly!$E:$P,MATCH(crec_trim!H$3,quarterly!$A:$A,0),MATCH(crec_trim!$B17,quarterly!$E$1:$P$1,0))</f>
        <v>7739.6307234039123</v>
      </c>
      <c r="I17" s="30">
        <f>INDEX(quarterly!$E:$P,MATCH(crec_trim!I$3,quarterly!$A:$A,0),MATCH(crec_trim!$B17,quarterly!$E$1:$P$1,0))</f>
        <v>8384.8864715144318</v>
      </c>
      <c r="J17" s="30">
        <f>INDEX(quarterly!$E:$P,MATCH(crec_trim!J$3,quarterly!$A:$A,0),MATCH(crec_trim!$B17,quarterly!$E$1:$P$1,0))</f>
        <v>8016.7930602395463</v>
      </c>
      <c r="K17" s="30">
        <f>INDEX(quarterly!$E:$P,MATCH(crec_trim!K$3,quarterly!$A:$A,0),MATCH(crec_trim!$B17,quarterly!$E$1:$P$1,0))</f>
        <v>7561.7735371897979</v>
      </c>
      <c r="L17" s="30">
        <f>INDEX(quarterly!$E:$P,MATCH(crec_trim!L$3,quarterly!$A:$A,0),MATCH(crec_trim!$B17,quarterly!$E$1:$P$1,0))</f>
        <v>7348.5174988729705</v>
      </c>
      <c r="M17" s="30">
        <f>INDEX(quarterly!$E:$P,MATCH(crec_trim!M$3,quarterly!$A:$A,0),MATCH(crec_trim!$B17,quarterly!$E$1:$P$1,0))</f>
        <v>7925.8627362958487</v>
      </c>
      <c r="N17" s="30">
        <f>INDEX(quarterly!$E:$P,MATCH(crec_trim!N$3,quarterly!$A:$A,0),MATCH(crec_trim!$B17,quarterly!$E$1:$P$1,0))</f>
        <v>7763.0930268756329</v>
      </c>
    </row>
    <row r="18" spans="1:21">
      <c r="A18" s="45" t="s">
        <v>142</v>
      </c>
      <c r="B18" s="34" t="s">
        <v>13</v>
      </c>
      <c r="C18" s="30">
        <f>INDEX(quarterly!$E:$P,MATCH(crec_trim!C$3,quarterly!$A:$A,0),MATCH(crec_trim!$B18,quarterly!$E$1:$P$1,0))</f>
        <v>11117.5601126984</v>
      </c>
      <c r="D18" s="30">
        <f>INDEX(quarterly!$E:$P,MATCH(crec_trim!D$3,quarterly!$A:$A,0),MATCH(crec_trim!$B18,quarterly!$E$1:$P$1,0))</f>
        <v>11353.3329706105</v>
      </c>
      <c r="E18" s="30">
        <f>INDEX(quarterly!$E:$P,MATCH(crec_trim!E$3,quarterly!$A:$A,0),MATCH(crec_trim!$B18,quarterly!$E$1:$P$1,0))</f>
        <v>10629.608702637001</v>
      </c>
      <c r="F18" s="30">
        <f>INDEX(quarterly!$E:$P,MATCH(crec_trim!F$3,quarterly!$A:$A,0),MATCH(crec_trim!$B18,quarterly!$E$1:$P$1,0))</f>
        <v>11448.712964648899</v>
      </c>
      <c r="G18" s="30">
        <f>INDEX(quarterly!$E:$P,MATCH(crec_trim!G$3,quarterly!$A:$A,0),MATCH(crec_trim!$B18,quarterly!$E$1:$P$1,0))</f>
        <v>11239.4332626306</v>
      </c>
      <c r="H18" s="30">
        <f>INDEX(quarterly!$E:$P,MATCH(crec_trim!H$3,quarterly!$A:$A,0),MATCH(crec_trim!$B18,quarterly!$E$1:$P$1,0))</f>
        <v>10744.6469945355</v>
      </c>
      <c r="I18" s="30">
        <f>INDEX(quarterly!$E:$P,MATCH(crec_trim!I$3,quarterly!$A:$A,0),MATCH(crec_trim!$B18,quarterly!$E$1:$P$1,0))</f>
        <v>10412.3124310148</v>
      </c>
      <c r="J18" s="30">
        <f>INDEX(quarterly!$E:$P,MATCH(crec_trim!J$3,quarterly!$A:$A,0),MATCH(crec_trim!$B18,quarterly!$E$1:$P$1,0))</f>
        <v>11348.8901362738</v>
      </c>
      <c r="K18" s="30">
        <f>INDEX(quarterly!$E:$P,MATCH(crec_trim!K$3,quarterly!$A:$A,0),MATCH(crec_trim!$B18,quarterly!$E$1:$P$1,0))</f>
        <v>11333.3331658115</v>
      </c>
      <c r="L18" s="30">
        <f>INDEX(quarterly!$E:$P,MATCH(crec_trim!L$3,quarterly!$A:$A,0),MATCH(crec_trim!$B18,quarterly!$E$1:$P$1,0))</f>
        <v>10810.355675037599</v>
      </c>
      <c r="M18" s="30">
        <f>INDEX(quarterly!$E:$P,MATCH(crec_trim!M$3,quarterly!$A:$A,0),MATCH(crec_trim!$B18,quarterly!$E$1:$P$1,0))</f>
        <v>10426.920942868101</v>
      </c>
      <c r="N18" s="30">
        <f>INDEX(quarterly!$E:$P,MATCH(crec_trim!N$3,quarterly!$A:$A,0),MATCH(crec_trim!$B18,quarterly!$E$1:$P$1,0))</f>
        <v>11120.713196950501</v>
      </c>
    </row>
    <row r="19" spans="1:21">
      <c r="A19" s="45" t="s">
        <v>143</v>
      </c>
      <c r="B19" s="34" t="s">
        <v>14</v>
      </c>
      <c r="C19" s="30">
        <f>INDEX(quarterly!$E:$P,MATCH(crec_trim!C$3,quarterly!$A:$A,0),MATCH(crec_trim!$B19,quarterly!$E$1:$P$1,0))</f>
        <v>10422.605598907399</v>
      </c>
      <c r="D19" s="30">
        <f>INDEX(quarterly!$E:$P,MATCH(crec_trim!D$3,quarterly!$A:$A,0),MATCH(crec_trim!$B19,quarterly!$E$1:$P$1,0))</f>
        <v>10396.2480143431</v>
      </c>
      <c r="E19" s="30">
        <f>INDEX(quarterly!$E:$P,MATCH(crec_trim!E$3,quarterly!$A:$A,0),MATCH(crec_trim!$B19,quarterly!$E$1:$P$1,0))</f>
        <v>10442.835657302599</v>
      </c>
      <c r="F19" s="30">
        <f>INDEX(quarterly!$E:$P,MATCH(crec_trim!F$3,quarterly!$A:$A,0),MATCH(crec_trim!$B19,quarterly!$E$1:$P$1,0))</f>
        <v>10947.1818916709</v>
      </c>
      <c r="G19" s="30">
        <f>INDEX(quarterly!$E:$P,MATCH(crec_trim!G$3,quarterly!$A:$A,0),MATCH(crec_trim!$B19,quarterly!$E$1:$P$1,0))</f>
        <v>10010.8395463054</v>
      </c>
      <c r="H19" s="30">
        <f>INDEX(quarterly!$E:$P,MATCH(crec_trim!H$3,quarterly!$A:$A,0),MATCH(crec_trim!$B19,quarterly!$E$1:$P$1,0))</f>
        <v>9778.1140790330192</v>
      </c>
      <c r="I19" s="30">
        <f>INDEX(quarterly!$E:$P,MATCH(crec_trim!I$3,quarterly!$A:$A,0),MATCH(crec_trim!$B19,quarterly!$E$1:$P$1,0))</f>
        <v>10705.0779305261</v>
      </c>
      <c r="J19" s="30">
        <f>INDEX(quarterly!$E:$P,MATCH(crec_trim!J$3,quarterly!$A:$A,0),MATCH(crec_trim!$B19,quarterly!$E$1:$P$1,0))</f>
        <v>10562.0809538699</v>
      </c>
      <c r="K19" s="30">
        <f>INDEX(quarterly!$E:$P,MATCH(crec_trim!K$3,quarterly!$A:$A,0),MATCH(crec_trim!$B19,quarterly!$E$1:$P$1,0))</f>
        <v>9667.5398971392497</v>
      </c>
      <c r="L19" s="30">
        <f>INDEX(quarterly!$E:$P,MATCH(crec_trim!L$3,quarterly!$A:$A,0),MATCH(crec_trim!$B19,quarterly!$E$1:$P$1,0))</f>
        <v>9672.2939020728099</v>
      </c>
      <c r="M19" s="30">
        <f>INDEX(quarterly!$E:$P,MATCH(crec_trim!M$3,quarterly!$A:$A,0),MATCH(crec_trim!$B19,quarterly!$E$1:$P$1,0))</f>
        <v>10488.123022555401</v>
      </c>
      <c r="N19" s="30">
        <f>INDEX(quarterly!$E:$P,MATCH(crec_trim!N$3,quarterly!$A:$A,0),MATCH(crec_trim!$B19,quarterly!$E$1:$P$1,0))</f>
        <v>10566.140747060999</v>
      </c>
    </row>
    <row r="20" spans="1:21">
      <c r="A20" s="45" t="s">
        <v>146</v>
      </c>
      <c r="B20" s="58" t="s">
        <v>147</v>
      </c>
      <c r="C20" s="49">
        <f>C18-C19</f>
        <v>694.95451379100086</v>
      </c>
      <c r="D20" s="49">
        <f t="shared" ref="D20:N20" si="0">D18-D19</f>
        <v>957.08495626739932</v>
      </c>
      <c r="E20" s="49">
        <f t="shared" si="0"/>
        <v>186.7730453344011</v>
      </c>
      <c r="F20" s="49">
        <f t="shared" si="0"/>
        <v>501.53107297799943</v>
      </c>
      <c r="G20" s="49">
        <f t="shared" si="0"/>
        <v>1228.5937163252001</v>
      </c>
      <c r="H20" s="49">
        <f t="shared" si="0"/>
        <v>966.53291550248105</v>
      </c>
      <c r="I20" s="49">
        <f t="shared" si="0"/>
        <v>-292.76549951130073</v>
      </c>
      <c r="J20" s="49">
        <f t="shared" si="0"/>
        <v>786.80918240390019</v>
      </c>
      <c r="K20" s="49">
        <f t="shared" si="0"/>
        <v>1665.7932686722506</v>
      </c>
      <c r="L20" s="49">
        <f t="shared" si="0"/>
        <v>1138.0617729647893</v>
      </c>
      <c r="M20" s="49">
        <f t="shared" si="0"/>
        <v>-61.202079687300284</v>
      </c>
      <c r="N20" s="49">
        <f t="shared" si="0"/>
        <v>554.57244988950151</v>
      </c>
    </row>
    <row r="23" spans="1:21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>
      <c r="B24" s="7"/>
      <c r="C24" s="32">
        <f t="shared" ref="C24:J24" ca="1" si="1">OFFSET($B$3,0,COUNT($C$3:$XFD$3)-C23,1,1)</f>
        <v>42156</v>
      </c>
      <c r="D24" s="32">
        <f t="shared" ca="1" si="1"/>
        <v>42248</v>
      </c>
      <c r="E24" s="32">
        <f t="shared" ca="1" si="1"/>
        <v>42339</v>
      </c>
      <c r="F24" s="32">
        <f t="shared" ca="1" si="1"/>
        <v>42430</v>
      </c>
      <c r="G24" s="32">
        <f t="shared" ca="1" si="1"/>
        <v>42522</v>
      </c>
      <c r="H24" s="32">
        <f t="shared" ca="1" si="1"/>
        <v>42614</v>
      </c>
      <c r="I24" s="32">
        <f t="shared" ca="1" si="1"/>
        <v>42705</v>
      </c>
      <c r="J24" s="32">
        <f t="shared" ca="1" si="1"/>
        <v>42795</v>
      </c>
      <c r="N24" s="48" t="s">
        <v>139</v>
      </c>
      <c r="U24" s="48" t="s">
        <v>142</v>
      </c>
    </row>
    <row r="25" spans="1:21">
      <c r="B25" s="35" t="s">
        <v>139</v>
      </c>
      <c r="C25" s="30">
        <f t="shared" ref="C25:J29" ca="1" si="2">INDEX($C$4:$XFD$13,MATCH($B25,$A$4:$A$13,0),MATCH(C$24,$C$3:$XFD$3,0))</f>
        <v>1.8065968050698933</v>
      </c>
      <c r="D25" s="30">
        <f t="shared" ca="1" si="2"/>
        <v>2.2580745493713028</v>
      </c>
      <c r="E25" s="30">
        <f t="shared" ca="1" si="2"/>
        <v>2.0077211365417069</v>
      </c>
      <c r="F25" s="30">
        <f t="shared" ca="1" si="2"/>
        <v>2.6600679417609907</v>
      </c>
      <c r="G25" s="30">
        <f t="shared" ca="1" si="2"/>
        <v>2.1357080366295023</v>
      </c>
      <c r="H25" s="30">
        <f t="shared" ca="1" si="2"/>
        <v>2.273696489782262</v>
      </c>
      <c r="I25" s="30">
        <f t="shared" ca="1" si="2"/>
        <v>2.404392113880327</v>
      </c>
      <c r="J25" s="30">
        <f t="shared" ca="1" si="2"/>
        <v>1.7597525155136351</v>
      </c>
      <c r="K25" s="49">
        <f ca="1">MAX(C25:J25)</f>
        <v>2.6600679417609907</v>
      </c>
      <c r="L25" s="49">
        <f ca="1">MIN(C25:J25)</f>
        <v>1.7597525155136351</v>
      </c>
      <c r="N25" s="48"/>
      <c r="U25" s="48"/>
    </row>
    <row r="26" spans="1:21">
      <c r="B26" s="35" t="s">
        <v>140</v>
      </c>
      <c r="C26" s="30">
        <f t="shared" ca="1" si="2"/>
        <v>4.6866239839851387</v>
      </c>
      <c r="D26" s="30">
        <f t="shared" ca="1" si="2"/>
        <v>5.840289169177626</v>
      </c>
      <c r="E26" s="30">
        <f t="shared" ca="1" si="2"/>
        <v>3.7793941003795295</v>
      </c>
      <c r="F26" s="30">
        <f t="shared" ca="1" si="2"/>
        <v>4.6876803304279013</v>
      </c>
      <c r="G26" s="30">
        <f t="shared" ca="1" si="2"/>
        <v>7.3745237254642992</v>
      </c>
      <c r="H26" s="30">
        <f t="shared" ca="1" si="2"/>
        <v>7.0659233885712602</v>
      </c>
      <c r="I26" s="30">
        <f t="shared" ca="1" si="2"/>
        <v>1.7044534067253148</v>
      </c>
      <c r="J26" s="30">
        <f t="shared" ca="1" si="2"/>
        <v>4.9070736790801206</v>
      </c>
      <c r="K26" s="49">
        <f t="shared" ref="K26:K29" ca="1" si="3">MAX(C26:J26)</f>
        <v>7.3745237254642992</v>
      </c>
      <c r="L26" s="49">
        <f ca="1">MIN(C26:J26)</f>
        <v>1.7044534067253148</v>
      </c>
      <c r="N26" s="48"/>
      <c r="U26" s="48"/>
    </row>
    <row r="27" spans="1:21">
      <c r="B27" s="35" t="s">
        <v>141</v>
      </c>
      <c r="C27" s="30">
        <f t="shared" ca="1" si="2"/>
        <v>1.5997656076036204</v>
      </c>
      <c r="D27" s="30">
        <f t="shared" ca="1" si="2"/>
        <v>6.8985839780554281</v>
      </c>
      <c r="E27" s="30">
        <f t="shared" ca="1" si="2"/>
        <v>-2.7602790254067977</v>
      </c>
      <c r="F27" s="30">
        <f t="shared" ca="1" si="2"/>
        <v>-3.9923397097379021</v>
      </c>
      <c r="G27" s="30">
        <f t="shared" ca="1" si="2"/>
        <v>-5.0533835335095816</v>
      </c>
      <c r="H27" s="30">
        <f t="shared" ca="1" si="2"/>
        <v>-5.4744180112396563</v>
      </c>
      <c r="I27" s="30">
        <f t="shared" ca="1" si="2"/>
        <v>-3.1646074865294471</v>
      </c>
      <c r="J27" s="30">
        <f t="shared" ca="1" si="2"/>
        <v>4.8176425584463889</v>
      </c>
      <c r="K27" s="49">
        <f t="shared" ca="1" si="3"/>
        <v>6.8985839780554281</v>
      </c>
      <c r="L27" s="49">
        <f ca="1">MIN(C27:J27)</f>
        <v>-5.4744180112396563</v>
      </c>
      <c r="N27" s="48"/>
      <c r="U27" s="48"/>
    </row>
    <row r="28" spans="1:21">
      <c r="B28" s="35" t="s">
        <v>142</v>
      </c>
      <c r="C28" s="30">
        <f t="shared" ca="1" si="2"/>
        <v>-5.361297670478427</v>
      </c>
      <c r="D28" s="30">
        <f t="shared" ca="1" si="2"/>
        <v>-2.0442546635634273</v>
      </c>
      <c r="E28" s="30">
        <f t="shared" ca="1" si="2"/>
        <v>-0.87191310222669571</v>
      </c>
      <c r="F28" s="30">
        <f t="shared" ca="1" si="2"/>
        <v>0.83545051593574282</v>
      </c>
      <c r="G28" s="30">
        <f t="shared" ca="1" si="2"/>
        <v>0.61154806235623749</v>
      </c>
      <c r="H28" s="30">
        <f t="shared" ca="1" si="2"/>
        <v>0.14030036027143922</v>
      </c>
      <c r="I28" s="30">
        <f t="shared" ca="1" si="2"/>
        <v>-2.0105661133681285</v>
      </c>
      <c r="J28" s="30">
        <f t="shared" ca="1" si="2"/>
        <v>-4.1671984172520604</v>
      </c>
      <c r="K28" s="49">
        <f t="shared" ca="1" si="3"/>
        <v>0.83545051593574282</v>
      </c>
      <c r="L28" s="49">
        <f ca="1">MIN(C28:J28)</f>
        <v>-5.361297670478427</v>
      </c>
      <c r="N28" s="48"/>
      <c r="U28" s="48"/>
    </row>
    <row r="29" spans="1:21">
      <c r="B29" s="35" t="s">
        <v>143</v>
      </c>
      <c r="C29" s="30">
        <f t="shared" ca="1" si="2"/>
        <v>-5.9457405638772549</v>
      </c>
      <c r="D29" s="30">
        <f t="shared" ca="1" si="2"/>
        <v>2.5112170853719862</v>
      </c>
      <c r="E29" s="30">
        <f t="shared" ca="1" si="2"/>
        <v>-3.5178088901035132</v>
      </c>
      <c r="F29" s="30">
        <f t="shared" ca="1" si="2"/>
        <v>-3.4292793084756745</v>
      </c>
      <c r="G29" s="30">
        <f t="shared" ca="1" si="2"/>
        <v>-1.0822145876485223</v>
      </c>
      <c r="H29" s="30">
        <f t="shared" ca="1" si="2"/>
        <v>-2.0266541671036364</v>
      </c>
      <c r="I29" s="30">
        <f t="shared" ca="1" si="2"/>
        <v>3.8437436797078561E-2</v>
      </c>
      <c r="J29" s="30">
        <f t="shared" ca="1" si="2"/>
        <v>4.6494127185827239</v>
      </c>
      <c r="K29" s="49">
        <f t="shared" ca="1" si="3"/>
        <v>4.6494127185827239</v>
      </c>
      <c r="L29" s="49">
        <f ca="1">MIN(C29:J29)</f>
        <v>-5.9457405638772549</v>
      </c>
      <c r="N29" s="48"/>
      <c r="U29" s="48"/>
    </row>
    <row r="30" spans="1:21">
      <c r="B30" s="46" t="s">
        <v>144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>
      <c r="B31" s="46" t="s">
        <v>145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140</v>
      </c>
      <c r="U33" s="48" t="s">
        <v>143</v>
      </c>
    </row>
    <row r="34" spans="1:21">
      <c r="B34" s="35" t="s">
        <v>139</v>
      </c>
      <c r="C34" s="52">
        <f t="shared" ref="C34:F39" si="4">INDEX($C$15:$XFD$20,MATCH($B34,$A$15:$A$20,0),MATCH(C$33,$C$3:$XFD$3,0))</f>
        <v>22776.674834512902</v>
      </c>
      <c r="D34" s="52">
        <f t="shared" si="4"/>
        <v>22729.363705156899</v>
      </c>
      <c r="E34" s="52">
        <f t="shared" si="4"/>
        <v>22758.831388495801</v>
      </c>
      <c r="F34" s="52">
        <f t="shared" si="4"/>
        <v>24337.633925863302</v>
      </c>
      <c r="G34" s="54">
        <f>SUM(C34:F34)</f>
        <v>92602.50385402891</v>
      </c>
      <c r="H34" s="56">
        <f>G34/SUM($G$34:$G$37)</f>
        <v>0.63444942323301623</v>
      </c>
      <c r="N34" s="48"/>
      <c r="U34" s="48"/>
    </row>
    <row r="35" spans="1:21">
      <c r="B35" s="35" t="s">
        <v>140</v>
      </c>
      <c r="C35" s="52">
        <f t="shared" si="4"/>
        <v>3914.5011630222598</v>
      </c>
      <c r="D35" s="52">
        <f t="shared" si="4"/>
        <v>5034.1555518389396</v>
      </c>
      <c r="E35" s="52">
        <f t="shared" si="4"/>
        <v>5143.0695718409497</v>
      </c>
      <c r="F35" s="52">
        <f t="shared" si="4"/>
        <v>5366.5646311910596</v>
      </c>
      <c r="G35" s="54">
        <f t="shared" ref="G35:G36" si="5">SUM(C35:F35)</f>
        <v>19458.29091789321</v>
      </c>
      <c r="H35" s="56">
        <f t="shared" ref="H35:H39" si="6">G35/SUM($G$34:$G$37)</f>
        <v>0.13331498540706543</v>
      </c>
      <c r="N35" s="48"/>
    </row>
    <row r="36" spans="1:21">
      <c r="B36" s="35" t="s">
        <v>141</v>
      </c>
      <c r="C36" s="52">
        <f>INDEX($C$15:$XFD$20,MATCH($B36,$A$15:$A$20,0),MATCH(C$33,$C$3:$XFD$3,0))</f>
        <v>7561.7735371897979</v>
      </c>
      <c r="D36" s="52">
        <f t="shared" si="4"/>
        <v>7348.5174988729705</v>
      </c>
      <c r="E36" s="52">
        <f t="shared" si="4"/>
        <v>7925.8627362958487</v>
      </c>
      <c r="F36" s="52">
        <f t="shared" si="4"/>
        <v>7763.0930268756329</v>
      </c>
      <c r="G36" s="54">
        <f t="shared" si="5"/>
        <v>30599.24679923425</v>
      </c>
      <c r="H36" s="56">
        <f t="shared" si="6"/>
        <v>0.20964524365065801</v>
      </c>
      <c r="N36" s="48"/>
    </row>
    <row r="37" spans="1:21">
      <c r="B37" s="35" t="s">
        <v>146</v>
      </c>
      <c r="C37" s="52">
        <f t="shared" ref="C37:C39" si="7">INDEX($C$15:$XFD$20,MATCH($B37,$A$15:$A$20,0),MATCH(C$33,$C$3:$XFD$3,0))</f>
        <v>1665.7932686722506</v>
      </c>
      <c r="D37" s="52">
        <f t="shared" si="4"/>
        <v>1138.0617729647893</v>
      </c>
      <c r="E37" s="52">
        <f t="shared" si="4"/>
        <v>-61.202079687300284</v>
      </c>
      <c r="F37" s="52">
        <f t="shared" si="4"/>
        <v>554.57244988950151</v>
      </c>
      <c r="G37" s="54">
        <f>SUM(C37:F37)</f>
        <v>3297.2254118392411</v>
      </c>
      <c r="H37" s="56">
        <f t="shared" si="6"/>
        <v>2.2590347709260526E-2</v>
      </c>
      <c r="N37" s="48"/>
    </row>
    <row r="38" spans="1:21">
      <c r="B38" s="35" t="s">
        <v>142</v>
      </c>
      <c r="C38" s="52">
        <f t="shared" si="7"/>
        <v>11333.3331658115</v>
      </c>
      <c r="D38" s="52">
        <f t="shared" si="4"/>
        <v>10810.355675037599</v>
      </c>
      <c r="E38" s="52">
        <f t="shared" si="4"/>
        <v>10426.920942868101</v>
      </c>
      <c r="F38" s="52">
        <f t="shared" si="4"/>
        <v>11120.713196950501</v>
      </c>
      <c r="G38" s="54">
        <f>SUM(C38:F38)</f>
        <v>43691.322980667697</v>
      </c>
      <c r="H38" s="56">
        <f t="shared" si="6"/>
        <v>0.29934325219831537</v>
      </c>
      <c r="N38" s="48"/>
    </row>
    <row r="39" spans="1:21">
      <c r="B39" s="50" t="s">
        <v>143</v>
      </c>
      <c r="C39" s="52">
        <f t="shared" si="7"/>
        <v>9667.5398971392497</v>
      </c>
      <c r="D39" s="52">
        <f t="shared" si="4"/>
        <v>9672.2939020728099</v>
      </c>
      <c r="E39" s="52">
        <f t="shared" si="4"/>
        <v>10488.123022555401</v>
      </c>
      <c r="F39" s="52">
        <f t="shared" si="4"/>
        <v>10566.140747060999</v>
      </c>
      <c r="G39" s="55">
        <f>SUM(C39:F39)</f>
        <v>40394.09756882846</v>
      </c>
      <c r="H39" s="56">
        <f t="shared" si="6"/>
        <v>0.27675290448905487</v>
      </c>
      <c r="N39" s="48"/>
    </row>
    <row r="40" spans="1:21">
      <c r="N40" s="48"/>
    </row>
    <row r="41" spans="1:21">
      <c r="N41" s="48"/>
    </row>
    <row r="42" spans="1:21">
      <c r="B42" s="33">
        <v>2014</v>
      </c>
      <c r="C42" s="33">
        <v>2015</v>
      </c>
      <c r="D42" s="33">
        <v>2016</v>
      </c>
      <c r="N42" s="48" t="s">
        <v>141</v>
      </c>
    </row>
    <row r="43" spans="1:21">
      <c r="A43" s="34" t="s">
        <v>2</v>
      </c>
      <c r="B43" s="30" t="e">
        <f t="shared" ref="B43:B51" si="8">AVERAGE(C4:F4)</f>
        <v>#N/A</v>
      </c>
      <c r="C43" s="30" t="e">
        <f t="shared" ref="C43:C51" si="9">AVERAGE(G4:J4)</f>
        <v>#N/A</v>
      </c>
      <c r="D43" s="30" t="e">
        <f>AVERAGE(K4:N4)</f>
        <v>#N/A</v>
      </c>
    </row>
    <row r="44" spans="1:21">
      <c r="A44" s="34" t="s">
        <v>3</v>
      </c>
      <c r="B44" s="30">
        <f t="shared" si="8"/>
        <v>2.7028739719599182</v>
      </c>
      <c r="C44" s="30">
        <f t="shared" si="9"/>
        <v>2.0037287501706356</v>
      </c>
      <c r="D44" s="30">
        <f t="shared" ref="D44:D51" si="10">AVERAGE(K5:N5)</f>
        <v>2.3684661455132705</v>
      </c>
    </row>
    <row r="45" spans="1:21">
      <c r="A45" s="34" t="s">
        <v>11</v>
      </c>
      <c r="B45" s="30">
        <f t="shared" si="8"/>
        <v>4.4162046040080449</v>
      </c>
      <c r="C45" s="30">
        <f t="shared" si="9"/>
        <v>4.4953404353749393</v>
      </c>
      <c r="D45" s="30">
        <f t="shared" si="10"/>
        <v>5.2081452127971932</v>
      </c>
    </row>
    <row r="46" spans="1:21">
      <c r="A46" s="34" t="s">
        <v>12</v>
      </c>
      <c r="B46" s="30">
        <f t="shared" si="8"/>
        <v>-10.066756695243578</v>
      </c>
      <c r="C46" s="30">
        <f t="shared" si="9"/>
        <v>0.82837250472804225</v>
      </c>
      <c r="D46" s="30">
        <f t="shared" si="10"/>
        <v>-4.4211871852541469</v>
      </c>
    </row>
    <row r="47" spans="1:21">
      <c r="A47" s="34" t="s">
        <v>13</v>
      </c>
      <c r="B47" s="30">
        <f t="shared" si="8"/>
        <v>0.37183030795776839</v>
      </c>
      <c r="C47" s="30">
        <f t="shared" si="9"/>
        <v>-1.7953108363247927</v>
      </c>
      <c r="D47" s="30">
        <f t="shared" si="10"/>
        <v>-0.10581679370117725</v>
      </c>
    </row>
    <row r="48" spans="1:21">
      <c r="A48" s="34" t="s">
        <v>14</v>
      </c>
      <c r="B48" s="30">
        <f t="shared" si="8"/>
        <v>-6.5314276577013857</v>
      </c>
      <c r="C48" s="30">
        <f t="shared" si="9"/>
        <v>-2.7257585076096431</v>
      </c>
      <c r="D48" s="30">
        <f t="shared" si="10"/>
        <v>-1.6249276566076887</v>
      </c>
    </row>
    <row r="49" spans="1:4">
      <c r="A49" s="34" t="s">
        <v>132</v>
      </c>
      <c r="B49" s="30">
        <f t="shared" si="8"/>
        <v>1.7576859636086406</v>
      </c>
      <c r="C49" s="30">
        <f t="shared" si="9"/>
        <v>1.3637871871328116</v>
      </c>
      <c r="D49" s="30">
        <f t="shared" si="10"/>
        <v>-1.39653110309558</v>
      </c>
    </row>
    <row r="50" spans="1:4">
      <c r="A50" s="35" t="s">
        <v>122</v>
      </c>
      <c r="B50" s="30">
        <f t="shared" si="8"/>
        <v>-0.30661047990928336</v>
      </c>
      <c r="C50" s="30">
        <f t="shared" si="9"/>
        <v>0.20021372068819987</v>
      </c>
      <c r="D50" s="30">
        <f t="shared" si="10"/>
        <v>-0.92439776275053398</v>
      </c>
    </row>
    <row r="51" spans="1:4">
      <c r="A51" s="35" t="s">
        <v>123</v>
      </c>
      <c r="B51" s="30">
        <f t="shared" si="8"/>
        <v>2.3381674413936682</v>
      </c>
      <c r="C51" s="30">
        <f t="shared" si="9"/>
        <v>2.8652677537649049</v>
      </c>
      <c r="D51" s="30">
        <f t="shared" si="10"/>
        <v>2.5621200071644363</v>
      </c>
    </row>
  </sheetData>
  <conditionalFormatting sqref="C25:J29 C4:M13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O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8"/>
  <sheetViews>
    <sheetView tabSelected="1"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E31" sqref="E31"/>
    </sheetView>
  </sheetViews>
  <sheetFormatPr defaultRowHeight="15"/>
  <cols>
    <col min="1" max="1" width="9.28515625" customWidth="1"/>
    <col min="2" max="7" width="12" customWidth="1"/>
  </cols>
  <sheetData>
    <row r="1" spans="1:7" ht="18.75">
      <c r="A1" s="31" t="s">
        <v>133</v>
      </c>
      <c r="B1" s="31"/>
    </row>
    <row r="2" spans="1:7" ht="18.75">
      <c r="A2" s="31" t="s">
        <v>116</v>
      </c>
      <c r="B2" s="31"/>
      <c r="C2" s="3"/>
      <c r="D2" s="3"/>
      <c r="E2" s="3"/>
      <c r="F2" s="3"/>
      <c r="G2" s="3"/>
    </row>
    <row r="3" spans="1:7">
      <c r="A3" s="36"/>
      <c r="B3" s="36"/>
      <c r="C3" s="3"/>
      <c r="D3" s="3"/>
      <c r="E3" s="3"/>
      <c r="F3" s="3"/>
      <c r="G3" s="3"/>
    </row>
    <row r="4" spans="1:7">
      <c r="A4" s="7"/>
      <c r="B4" s="39" t="s">
        <v>19</v>
      </c>
      <c r="C4" s="39" t="s">
        <v>129</v>
      </c>
      <c r="D4" s="39" t="s">
        <v>130</v>
      </c>
      <c r="E4" s="39" t="s">
        <v>154</v>
      </c>
      <c r="F4" s="39" t="s">
        <v>32</v>
      </c>
      <c r="G4" s="39" t="s">
        <v>34</v>
      </c>
    </row>
    <row r="5" spans="1:7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4.6452475212254374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2.7827389268357816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3.5770582898835279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5.9869347616008151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-3.3795988899988805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12.178882521893986</v>
      </c>
    </row>
    <row r="6" spans="1:7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3.9890397008126799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0.52911885455171337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0.9615767590044566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6.8699456578658058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-7.8048983457303489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6.5136777820971492</v>
      </c>
    </row>
    <row r="7" spans="1:7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3.9364980833350049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1.3787205037735895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4.8523925875767704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5.8604715996150025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6.8508306844423217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0.94509964571891647</v>
      </c>
    </row>
    <row r="8" spans="1:7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4.3789840573413175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-1.4685903028392677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1.4486291996119949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5.7135417544228906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-6.0044008127760895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-4.7163621200521639</v>
      </c>
    </row>
    <row r="9" spans="1:7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4.788471764747948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-6.1450513228181958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2.6237521648877493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4.8941512020920674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0.19877445833156315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-4.840266957436512</v>
      </c>
    </row>
    <row r="10" spans="1:7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4.7116213120337314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2.1552027948367414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6.0228877180987794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5.7449611488607166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6.7193995102210025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1.2149404431615496</v>
      </c>
    </row>
    <row r="11" spans="1:7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4.4518704694703537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3.1010499950950621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1.8210215127227203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5.4598346446852242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-4.9686115693890143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2.6674997833316505</v>
      </c>
    </row>
    <row r="12" spans="1:7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4.1926353657930848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-3.3289286031897292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4.7646599410211321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5.7349538544207546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-2.3210209917645774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-0.95198553123658769</v>
      </c>
    </row>
    <row r="13" spans="1:7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4.2433155618168739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-3.1128484298102554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1.6383502011079409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5.5948404692077958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17.263872892922706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16.192229856507346</v>
      </c>
    </row>
    <row r="14" spans="1:7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4.2073549174450831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-4.4806623563128589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0.67015419461702308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5.0881876074097887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-2.2909190226967135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-2.5659691511081495</v>
      </c>
    </row>
    <row r="15" spans="1:7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4.0198016208895737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-2.6770890673214365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3.0971960308271207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4.738334858167792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-2.5324781427039533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-6.7887463902954632</v>
      </c>
    </row>
    <row r="16" spans="1:7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3.3711137310435069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3.1052251187974278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-0.21938970714829864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5.1404278318529784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7.9887222034420446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6.6005654897326238</v>
      </c>
    </row>
    <row r="17" spans="1:7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3.0955340700440814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-0.45782382682159062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4.0483750405146512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3.8142874352863787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8.8414741157069265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-5.5864675514346374</v>
      </c>
    </row>
    <row r="18" spans="1:7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2.847857305715995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-7.1892321932188636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1.0830657259521814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3.4450108141639513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2.9982437822209773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-9.8358447835256371</v>
      </c>
    </row>
    <row r="19" spans="1:7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2.9294744807606188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-9.0118921486637138E-2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1.4942545782705041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3.2773540946034796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-1.4921611687771064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4.2807308773773922</v>
      </c>
    </row>
    <row r="20" spans="1:7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2.7081486557822165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1.2858221542584758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2.6888253317182365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2.8603657738842214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4.155734877746986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-3.0106123872533419</v>
      </c>
    </row>
    <row r="21" spans="1:7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2.7797260704900184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-1.2259808753197321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3.4929729970514245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2.0768129766961518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-5.7188979781730325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4.3741298958058783</v>
      </c>
    </row>
    <row r="22" spans="1:7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2.7400310854135412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-8.0285573340778562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-0.22634402992404157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2.242759300402275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-17.161690357565952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1.0498240812783832</v>
      </c>
    </row>
    <row r="23" spans="1:7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2.7433346531996916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-8.3133644131176521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6.0496912925602331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3.0974206765062906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-4.2330790936317868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2.8978083759365392</v>
      </c>
    </row>
    <row r="24" spans="1:7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2.6550190850503252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-3.9954770299839404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-0.53306529339802733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3.7474615526196464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-9.7520571037589256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-1.8427530879435827</v>
      </c>
    </row>
    <row r="25" spans="1:7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2.5541121129889488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0.5474988735534092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5.6631889727655205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2.1976367158979659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0.90857155547918733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1.9211403584053155</v>
      </c>
    </row>
    <row r="26" spans="1:7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1.6973751687872962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-1.7546695201775542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4.0624000719108766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3.2723133773692181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2.5811223751920132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19.302153935786293</v>
      </c>
    </row>
    <row r="27" spans="1:7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1.6963472079301711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3.3451035871560952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4.1603500193442278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2.3416726057779114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-1.7093773355403408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4.4022848901160705</v>
      </c>
    </row>
    <row r="28" spans="1:7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1.8527967301188442</v>
      </c>
      <c r="C28" s="9" t="str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/>
      </c>
      <c r="D28" s="9" t="str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/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1.6712079264133095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6.0723765184679035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3.8362368656647883</v>
      </c>
    </row>
    <row r="29" spans="1:7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1.4501298798657025</v>
      </c>
      <c r="C29" s="9" t="str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/>
      </c>
      <c r="D29" s="9" t="str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/>
      </c>
      <c r="E29" s="9" t="str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/>
      </c>
      <c r="F29" s="9" t="str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/>
      </c>
      <c r="G29" s="9" t="str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/>
      </c>
    </row>
    <row r="30" spans="1:7">
      <c r="A30" s="99"/>
      <c r="B30" s="100"/>
      <c r="C30" s="100"/>
      <c r="D30" s="100"/>
      <c r="E30" s="100"/>
      <c r="F30" s="100"/>
      <c r="G30" s="100"/>
    </row>
    <row r="33" spans="3:7">
      <c r="C33" s="8">
        <v>42736</v>
      </c>
      <c r="D33">
        <v>1.4470183913457113</v>
      </c>
      <c r="F33" s="85">
        <v>42795</v>
      </c>
      <c r="G33" s="49">
        <f>AVERAGE(D33:D35)</f>
        <v>0.10993557183335649</v>
      </c>
    </row>
    <row r="34" spans="3:7">
      <c r="C34" s="8">
        <v>42767</v>
      </c>
      <c r="D34">
        <v>-1.3942032785596359</v>
      </c>
      <c r="F34" s="85">
        <v>42887</v>
      </c>
      <c r="G34" s="49">
        <f>AVERAGE(D36:D38)</f>
        <v>0.81024459045238029</v>
      </c>
    </row>
    <row r="35" spans="3:7">
      <c r="C35" s="8">
        <v>42795</v>
      </c>
      <c r="D35">
        <v>0.27699160271399403</v>
      </c>
    </row>
    <row r="36" spans="3:7">
      <c r="C36" s="8">
        <v>42826</v>
      </c>
      <c r="D36">
        <v>9.6201335726608939E-2</v>
      </c>
    </row>
    <row r="37" spans="3:7">
      <c r="C37" s="8">
        <v>42856</v>
      </c>
      <c r="D37">
        <v>1.334532435630531</v>
      </c>
    </row>
    <row r="38" spans="3:7">
      <c r="C38" s="8">
        <v>42887</v>
      </c>
      <c r="D38">
        <v>1.0000000000000009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99"/>
  <sheetViews>
    <sheetView zoomScale="80" zoomScaleNormal="80" workbookViewId="0">
      <pane xSplit="1" ySplit="3" topLeftCell="B263" activePane="bottomRight" state="frozen"/>
      <selection pane="topRight" activeCell="B1" sqref="B1"/>
      <selection pane="bottomLeft" activeCell="A4" sqref="A4"/>
      <selection pane="bottomRight" activeCell="A296" sqref="A296"/>
    </sheetView>
  </sheetViews>
  <sheetFormatPr defaultRowHeight="15"/>
  <cols>
    <col min="1" max="1" width="9.42578125" bestFit="1" customWidth="1"/>
    <col min="2" max="2" width="45.7109375" bestFit="1" customWidth="1"/>
    <col min="3" max="3" width="12.7109375" customWidth="1"/>
    <col min="6" max="6" width="13.42578125" bestFit="1" customWidth="1"/>
    <col min="7" max="7" width="12.28515625" bestFit="1" customWidth="1"/>
    <col min="8" max="8" width="19.5703125" customWidth="1"/>
    <col min="9" max="11" width="12.28515625" bestFit="1" customWidth="1"/>
    <col min="13" max="13" width="9.85546875" bestFit="1" customWidth="1"/>
  </cols>
  <sheetData>
    <row r="1" spans="1:13">
      <c r="A1" s="36" t="s">
        <v>196</v>
      </c>
    </row>
    <row r="3" spans="1:13" ht="102.75">
      <c r="A3" s="76" t="s">
        <v>197</v>
      </c>
      <c r="B3" s="77" t="s">
        <v>198</v>
      </c>
      <c r="C3" s="77" t="s">
        <v>199</v>
      </c>
      <c r="D3" s="77" t="s">
        <v>127</v>
      </c>
      <c r="F3" s="77" t="s">
        <v>200</v>
      </c>
      <c r="G3" s="77" t="s">
        <v>201</v>
      </c>
      <c r="H3" s="77" t="s">
        <v>202</v>
      </c>
      <c r="I3" s="77" t="s">
        <v>19</v>
      </c>
      <c r="J3" s="82" t="s">
        <v>203</v>
      </c>
      <c r="K3" s="82" t="s">
        <v>204</v>
      </c>
    </row>
    <row r="4" spans="1:13">
      <c r="A4" s="78">
        <v>33970</v>
      </c>
      <c r="B4" s="79">
        <v>5833</v>
      </c>
      <c r="C4" s="79">
        <v>3944</v>
      </c>
      <c r="D4" s="81">
        <v>384.37</v>
      </c>
      <c r="F4" s="79">
        <f>B4*1000</f>
        <v>5833000</v>
      </c>
      <c r="G4" s="79">
        <f>C4*D4</f>
        <v>1515955.28</v>
      </c>
      <c r="H4" s="79">
        <f>F4+G4</f>
        <v>7348955.2800000003</v>
      </c>
      <c r="I4" s="79">
        <v>41.4035054057899</v>
      </c>
      <c r="J4" s="79">
        <f>H4/I4</f>
        <v>177495.96822718097</v>
      </c>
      <c r="K4" s="79">
        <v>18791.304240000001</v>
      </c>
    </row>
    <row r="5" spans="1:13">
      <c r="A5" s="78">
        <v>34001</v>
      </c>
      <c r="B5" s="79">
        <v>5928</v>
      </c>
      <c r="C5" s="79">
        <v>4024</v>
      </c>
      <c r="D5" s="81">
        <v>391.31</v>
      </c>
      <c r="F5" s="79">
        <f t="shared" ref="F5:F68" si="0">B5*1000</f>
        <v>5928000</v>
      </c>
      <c r="G5" s="79">
        <f t="shared" ref="G5:G68" si="1">C5*D5</f>
        <v>1574631.44</v>
      </c>
      <c r="H5" s="79">
        <f t="shared" ref="H5:H68" si="2">F5+G5</f>
        <v>7502631.4399999995</v>
      </c>
      <c r="I5" s="79">
        <v>41.179438017556478</v>
      </c>
      <c r="J5" s="79">
        <f t="shared" ref="J5:J68" si="3">H5/I5</f>
        <v>182193.63355083478</v>
      </c>
      <c r="K5" s="79">
        <v>19020.508290000002</v>
      </c>
    </row>
    <row r="6" spans="1:13">
      <c r="A6" s="78">
        <v>34029</v>
      </c>
      <c r="B6" s="79">
        <v>6051</v>
      </c>
      <c r="C6" s="79">
        <v>3981</v>
      </c>
      <c r="D6" s="81">
        <v>401.88</v>
      </c>
      <c r="F6" s="79">
        <f t="shared" si="0"/>
        <v>6051000</v>
      </c>
      <c r="G6" s="79">
        <f t="shared" si="1"/>
        <v>1599884.28</v>
      </c>
      <c r="H6" s="79">
        <f t="shared" si="2"/>
        <v>7650884.2800000003</v>
      </c>
      <c r="I6" s="79">
        <v>41.337179654822911</v>
      </c>
      <c r="J6" s="79">
        <f t="shared" si="3"/>
        <v>185084.81574909168</v>
      </c>
      <c r="K6" s="79">
        <v>19273.267479999999</v>
      </c>
    </row>
    <row r="7" spans="1:13">
      <c r="A7" s="78">
        <v>34060</v>
      </c>
      <c r="B7" s="79">
        <v>6273</v>
      </c>
      <c r="C7" s="79">
        <v>3888</v>
      </c>
      <c r="D7" s="81">
        <v>405.15</v>
      </c>
      <c r="F7" s="79">
        <f t="shared" si="0"/>
        <v>6273000</v>
      </c>
      <c r="G7" s="79">
        <f t="shared" si="1"/>
        <v>1575223.2</v>
      </c>
      <c r="H7" s="79">
        <f t="shared" si="2"/>
        <v>7848223.2000000002</v>
      </c>
      <c r="I7" s="79">
        <v>42.044030684709426</v>
      </c>
      <c r="J7" s="79">
        <f t="shared" si="3"/>
        <v>186666.76510761472</v>
      </c>
      <c r="K7" s="79">
        <v>19526.300879999999</v>
      </c>
    </row>
    <row r="8" spans="1:13">
      <c r="A8" s="78">
        <v>34090</v>
      </c>
      <c r="B8" s="79">
        <v>6429</v>
      </c>
      <c r="C8" s="79">
        <v>3862</v>
      </c>
      <c r="D8" s="81">
        <v>405.28</v>
      </c>
      <c r="F8" s="79">
        <f t="shared" si="0"/>
        <v>6429000</v>
      </c>
      <c r="G8" s="79">
        <f t="shared" si="1"/>
        <v>1565191.3599999999</v>
      </c>
      <c r="H8" s="79">
        <f t="shared" si="2"/>
        <v>7994191.3599999994</v>
      </c>
      <c r="I8" s="79">
        <v>42.657152789107663</v>
      </c>
      <c r="J8" s="79">
        <f t="shared" si="3"/>
        <v>187405.64799348926</v>
      </c>
      <c r="K8" s="79">
        <v>19705.544809999999</v>
      </c>
    </row>
    <row r="9" spans="1:13">
      <c r="A9" s="78">
        <v>34121</v>
      </c>
      <c r="B9" s="79">
        <v>6585</v>
      </c>
      <c r="C9" s="79">
        <v>3749</v>
      </c>
      <c r="D9" s="81">
        <v>404.65</v>
      </c>
      <c r="F9" s="79">
        <f t="shared" si="0"/>
        <v>6585000</v>
      </c>
      <c r="G9" s="79">
        <f t="shared" si="1"/>
        <v>1517032.8499999999</v>
      </c>
      <c r="H9" s="79">
        <f t="shared" si="2"/>
        <v>8102032.8499999996</v>
      </c>
      <c r="I9" s="79">
        <v>42.790909635590801</v>
      </c>
      <c r="J9" s="79">
        <f t="shared" si="3"/>
        <v>189340.04719687556</v>
      </c>
      <c r="K9" s="79">
        <v>19787.377349999999</v>
      </c>
    </row>
    <row r="10" spans="1:13">
      <c r="A10" s="78">
        <v>34151</v>
      </c>
      <c r="B10" s="79">
        <v>6691</v>
      </c>
      <c r="C10" s="79">
        <v>3856</v>
      </c>
      <c r="D10" s="81">
        <v>405.65</v>
      </c>
      <c r="F10" s="79">
        <f t="shared" si="0"/>
        <v>6691000</v>
      </c>
      <c r="G10" s="79">
        <f t="shared" si="1"/>
        <v>1564186.4</v>
      </c>
      <c r="H10" s="79">
        <f t="shared" si="2"/>
        <v>8255186.4000000004</v>
      </c>
      <c r="I10" s="79">
        <v>43.117504143205714</v>
      </c>
      <c r="J10" s="79">
        <f t="shared" si="3"/>
        <v>191457.89080421111</v>
      </c>
      <c r="K10" s="79">
        <v>19977.110639999999</v>
      </c>
    </row>
    <row r="11" spans="1:13">
      <c r="A11" s="78">
        <v>34182</v>
      </c>
      <c r="B11" s="79">
        <v>6784</v>
      </c>
      <c r="C11" s="79">
        <v>3890</v>
      </c>
      <c r="D11" s="81">
        <v>408.66</v>
      </c>
      <c r="F11" s="79">
        <f t="shared" si="0"/>
        <v>6784000</v>
      </c>
      <c r="G11" s="79">
        <f t="shared" si="1"/>
        <v>1589687.4000000001</v>
      </c>
      <c r="H11" s="79">
        <f t="shared" si="2"/>
        <v>8373687.4000000004</v>
      </c>
      <c r="I11" s="79">
        <v>44.016062533479108</v>
      </c>
      <c r="J11" s="79">
        <f t="shared" si="3"/>
        <v>190241.62812452568</v>
      </c>
      <c r="K11" s="79">
        <v>19950.42167</v>
      </c>
    </row>
    <row r="12" spans="1:13">
      <c r="A12" s="78">
        <v>34213</v>
      </c>
      <c r="B12" s="79">
        <v>6989</v>
      </c>
      <c r="C12" s="79">
        <v>3887</v>
      </c>
      <c r="D12" s="81">
        <v>410.83</v>
      </c>
      <c r="F12" s="79">
        <f t="shared" si="0"/>
        <v>6989000</v>
      </c>
      <c r="G12" s="79">
        <f t="shared" si="1"/>
        <v>1596896.21</v>
      </c>
      <c r="H12" s="79">
        <f t="shared" si="2"/>
        <v>8585896.2100000009</v>
      </c>
      <c r="I12" s="79">
        <v>44.576504867912625</v>
      </c>
      <c r="J12" s="79">
        <f t="shared" si="3"/>
        <v>192610.35012595527</v>
      </c>
      <c r="K12" s="79">
        <v>20190.403880000002</v>
      </c>
    </row>
    <row r="13" spans="1:13">
      <c r="A13" s="78">
        <v>34243</v>
      </c>
      <c r="B13" s="79">
        <v>7156</v>
      </c>
      <c r="C13" s="79">
        <v>3955</v>
      </c>
      <c r="D13" s="81">
        <v>412.44</v>
      </c>
      <c r="F13" s="79">
        <f t="shared" si="0"/>
        <v>7156000</v>
      </c>
      <c r="G13" s="79">
        <f t="shared" si="1"/>
        <v>1631200.2</v>
      </c>
      <c r="H13" s="79">
        <f t="shared" si="2"/>
        <v>8787200.1999999993</v>
      </c>
      <c r="I13" s="79">
        <v>45.793193579071115</v>
      </c>
      <c r="J13" s="79">
        <f t="shared" si="3"/>
        <v>191888.7833150824</v>
      </c>
      <c r="K13" s="79">
        <v>20120.191060000001</v>
      </c>
    </row>
    <row r="14" spans="1:13">
      <c r="A14" s="78">
        <v>34274</v>
      </c>
      <c r="B14" s="79">
        <v>7426</v>
      </c>
      <c r="C14" s="79">
        <v>3989</v>
      </c>
      <c r="D14" s="81">
        <v>419.33</v>
      </c>
      <c r="F14" s="79">
        <f t="shared" si="0"/>
        <v>7426000</v>
      </c>
      <c r="G14" s="79">
        <f t="shared" si="1"/>
        <v>1672707.3699999999</v>
      </c>
      <c r="H14" s="79">
        <f t="shared" si="2"/>
        <v>9098707.3699999992</v>
      </c>
      <c r="I14" s="79">
        <v>45.79945077807777</v>
      </c>
      <c r="J14" s="79">
        <f t="shared" si="3"/>
        <v>198664.11529884895</v>
      </c>
      <c r="K14" s="79">
        <v>20738.775020000001</v>
      </c>
    </row>
    <row r="15" spans="1:13">
      <c r="A15" s="78">
        <v>34304</v>
      </c>
      <c r="B15" s="79">
        <v>7610</v>
      </c>
      <c r="C15" s="79">
        <v>3729</v>
      </c>
      <c r="D15" s="81">
        <v>428.47</v>
      </c>
      <c r="F15" s="79">
        <f t="shared" si="0"/>
        <v>7610000</v>
      </c>
      <c r="G15" s="79">
        <f t="shared" si="1"/>
        <v>1597764.6300000001</v>
      </c>
      <c r="H15" s="79">
        <f t="shared" si="2"/>
        <v>9207764.6300000008</v>
      </c>
      <c r="I15" s="79">
        <v>45.747508611056389</v>
      </c>
      <c r="J15" s="79">
        <f t="shared" si="3"/>
        <v>201273.57553575368</v>
      </c>
      <c r="K15" s="79">
        <v>21165.254349999999</v>
      </c>
    </row>
    <row r="16" spans="1:13">
      <c r="A16" s="78">
        <v>34335</v>
      </c>
      <c r="B16" s="79">
        <v>7757</v>
      </c>
      <c r="C16" s="79">
        <v>3722</v>
      </c>
      <c r="D16" s="81">
        <v>431.04</v>
      </c>
      <c r="F16" s="79">
        <f t="shared" si="0"/>
        <v>7757000</v>
      </c>
      <c r="G16" s="79">
        <f t="shared" si="1"/>
        <v>1604330.8800000001</v>
      </c>
      <c r="H16" s="79">
        <f t="shared" si="2"/>
        <v>9361330.8800000008</v>
      </c>
      <c r="I16" s="79">
        <v>46.871367442563496</v>
      </c>
      <c r="J16" s="79">
        <f t="shared" si="3"/>
        <v>199723.86961979381</v>
      </c>
      <c r="K16" s="79">
        <v>21289.672869999999</v>
      </c>
      <c r="L16" s="83">
        <f t="shared" ref="L16:L79" si="4">J16/J4-1</f>
        <v>0.12523045799081389</v>
      </c>
      <c r="M16" s="83">
        <f t="shared" ref="M16:M79" si="5">K16/K4-1</f>
        <v>0.13295344474716453</v>
      </c>
    </row>
    <row r="17" spans="1:13">
      <c r="A17" s="78">
        <v>34366</v>
      </c>
      <c r="B17" s="79">
        <v>7855</v>
      </c>
      <c r="C17" s="79">
        <v>3644</v>
      </c>
      <c r="D17" s="81">
        <v>429.38</v>
      </c>
      <c r="F17" s="79">
        <f t="shared" si="0"/>
        <v>7855000</v>
      </c>
      <c r="G17" s="79">
        <f t="shared" si="1"/>
        <v>1564660.72</v>
      </c>
      <c r="H17" s="79">
        <f t="shared" si="2"/>
        <v>9419660.7200000007</v>
      </c>
      <c r="I17" s="79">
        <v>46.577457248531388</v>
      </c>
      <c r="J17" s="79">
        <f t="shared" si="3"/>
        <v>202236.4739607379</v>
      </c>
      <c r="K17" s="79">
        <v>21331.258949999999</v>
      </c>
      <c r="L17" s="83">
        <f t="shared" si="4"/>
        <v>0.1100084564936834</v>
      </c>
      <c r="M17" s="83">
        <f t="shared" si="5"/>
        <v>0.12148732435372778</v>
      </c>
    </row>
    <row r="18" spans="1:13">
      <c r="A18" s="78">
        <v>34394</v>
      </c>
      <c r="B18" s="79">
        <v>7985</v>
      </c>
      <c r="C18" s="79">
        <v>3487</v>
      </c>
      <c r="D18" s="81">
        <v>426.89</v>
      </c>
      <c r="F18" s="79">
        <f t="shared" si="0"/>
        <v>7985000</v>
      </c>
      <c r="G18" s="79">
        <f t="shared" si="1"/>
        <v>1488565.43</v>
      </c>
      <c r="H18" s="79">
        <f t="shared" si="2"/>
        <v>9473565.4299999997</v>
      </c>
      <c r="I18" s="79">
        <v>47.019550120364855</v>
      </c>
      <c r="J18" s="79">
        <f t="shared" si="3"/>
        <v>201481.41370448502</v>
      </c>
      <c r="K18" s="79">
        <v>21182.618760000001</v>
      </c>
      <c r="L18" s="83">
        <f t="shared" si="4"/>
        <v>8.8589644099282605E-2</v>
      </c>
      <c r="M18" s="83">
        <f t="shared" si="5"/>
        <v>9.9067336764840253E-2</v>
      </c>
    </row>
    <row r="19" spans="1:13">
      <c r="A19" s="78">
        <v>34425</v>
      </c>
      <c r="B19" s="79">
        <v>8188</v>
      </c>
      <c r="C19" s="79">
        <v>3439</v>
      </c>
      <c r="D19" s="81">
        <v>426.13</v>
      </c>
      <c r="F19" s="79">
        <f t="shared" si="0"/>
        <v>8188000</v>
      </c>
      <c r="G19" s="79">
        <f t="shared" si="1"/>
        <v>1465461.07</v>
      </c>
      <c r="H19" s="79">
        <f t="shared" si="2"/>
        <v>9653461.0700000003</v>
      </c>
      <c r="I19" s="79">
        <v>47.393917199780866</v>
      </c>
      <c r="J19" s="79">
        <f t="shared" si="3"/>
        <v>203685.65504529839</v>
      </c>
      <c r="K19" s="79">
        <v>21502.511589999998</v>
      </c>
      <c r="L19" s="83">
        <f t="shared" si="4"/>
        <v>9.1172576585190068E-2</v>
      </c>
      <c r="M19" s="83">
        <f t="shared" si="5"/>
        <v>0.10120763385471299</v>
      </c>
    </row>
    <row r="20" spans="1:13">
      <c r="A20" s="78">
        <v>34455</v>
      </c>
      <c r="B20" s="79">
        <v>8245</v>
      </c>
      <c r="C20" s="79">
        <v>3356</v>
      </c>
      <c r="D20" s="81">
        <v>421.81</v>
      </c>
      <c r="F20" s="79">
        <f t="shared" si="0"/>
        <v>8245000</v>
      </c>
      <c r="G20" s="79">
        <f t="shared" si="1"/>
        <v>1415594.36</v>
      </c>
      <c r="H20" s="79">
        <f t="shared" si="2"/>
        <v>9660594.3599999994</v>
      </c>
      <c r="I20" s="79">
        <v>48.061803919521267</v>
      </c>
      <c r="J20" s="79">
        <f t="shared" si="3"/>
        <v>201003.57398520689</v>
      </c>
      <c r="K20" s="79">
        <v>21185.363239999999</v>
      </c>
      <c r="L20" s="83">
        <f t="shared" si="4"/>
        <v>7.2558784312573454E-2</v>
      </c>
      <c r="M20" s="83">
        <f t="shared" si="5"/>
        <v>7.509654994410675E-2</v>
      </c>
    </row>
    <row r="21" spans="1:13">
      <c r="A21" s="78">
        <v>34486</v>
      </c>
      <c r="B21" s="79">
        <v>8340</v>
      </c>
      <c r="C21" s="79">
        <v>3362</v>
      </c>
      <c r="D21" s="81">
        <v>418.34</v>
      </c>
      <c r="F21" s="79">
        <f t="shared" si="0"/>
        <v>8340000</v>
      </c>
      <c r="G21" s="79">
        <f t="shared" si="1"/>
        <v>1406459.0799999998</v>
      </c>
      <c r="H21" s="79">
        <f t="shared" si="2"/>
        <v>9746459.0800000001</v>
      </c>
      <c r="I21" s="79">
        <v>48.231678214686532</v>
      </c>
      <c r="J21" s="79">
        <f t="shared" si="3"/>
        <v>202075.88540910871</v>
      </c>
      <c r="K21" s="79">
        <v>21159.149109999998</v>
      </c>
      <c r="L21" s="83">
        <f t="shared" si="4"/>
        <v>6.7264365889749822E-2</v>
      </c>
      <c r="M21" s="83">
        <f t="shared" si="5"/>
        <v>6.932559761387469E-2</v>
      </c>
    </row>
    <row r="22" spans="1:13">
      <c r="A22" s="78">
        <v>34516</v>
      </c>
      <c r="B22" s="79">
        <v>8482</v>
      </c>
      <c r="C22" s="79">
        <v>3414</v>
      </c>
      <c r="D22" s="81">
        <v>423.98</v>
      </c>
      <c r="F22" s="79">
        <f t="shared" si="0"/>
        <v>8482000</v>
      </c>
      <c r="G22" s="79">
        <f t="shared" si="1"/>
        <v>1447467.72</v>
      </c>
      <c r="H22" s="79">
        <f t="shared" si="2"/>
        <v>9929467.7200000007</v>
      </c>
      <c r="I22" s="79">
        <v>48.41891180003892</v>
      </c>
      <c r="J22" s="79">
        <f t="shared" si="3"/>
        <v>205074.16112544725</v>
      </c>
      <c r="K22" s="79">
        <v>21501.13494</v>
      </c>
      <c r="L22" s="83">
        <f t="shared" si="4"/>
        <v>7.111887770225378E-2</v>
      </c>
      <c r="M22" s="83">
        <f t="shared" si="5"/>
        <v>7.6288524775372624E-2</v>
      </c>
    </row>
    <row r="23" spans="1:13">
      <c r="A23" s="78">
        <v>34547</v>
      </c>
      <c r="B23" s="79">
        <v>8645</v>
      </c>
      <c r="C23" s="79">
        <v>3513</v>
      </c>
      <c r="D23" s="81">
        <v>418.33</v>
      </c>
      <c r="F23" s="79">
        <f t="shared" si="0"/>
        <v>8645000</v>
      </c>
      <c r="G23" s="79">
        <f t="shared" si="1"/>
        <v>1469593.29</v>
      </c>
      <c r="H23" s="79">
        <f t="shared" si="2"/>
        <v>10114593.289999999</v>
      </c>
      <c r="I23" s="79">
        <v>48.929142399773319</v>
      </c>
      <c r="J23" s="79">
        <f t="shared" si="3"/>
        <v>206719.20237962026</v>
      </c>
      <c r="K23" s="79">
        <v>21593.221079999999</v>
      </c>
      <c r="L23" s="83">
        <f t="shared" si="4"/>
        <v>8.6613925761342303E-2</v>
      </c>
      <c r="M23" s="83">
        <f t="shared" si="5"/>
        <v>8.2344094634867915E-2</v>
      </c>
    </row>
    <row r="24" spans="1:13">
      <c r="A24" s="78">
        <v>34578</v>
      </c>
      <c r="B24" s="79">
        <v>8765</v>
      </c>
      <c r="C24" s="79">
        <v>3554</v>
      </c>
      <c r="D24" s="81">
        <v>412.32</v>
      </c>
      <c r="F24" s="79">
        <f t="shared" si="0"/>
        <v>8765000</v>
      </c>
      <c r="G24" s="79">
        <f t="shared" si="1"/>
        <v>1465385.28</v>
      </c>
      <c r="H24" s="79">
        <f t="shared" si="2"/>
        <v>10230385.279999999</v>
      </c>
      <c r="I24" s="79">
        <v>49.219508462635517</v>
      </c>
      <c r="J24" s="79">
        <f t="shared" si="3"/>
        <v>207852.24394848011</v>
      </c>
      <c r="K24" s="79">
        <v>21799.633679999999</v>
      </c>
      <c r="L24" s="83">
        <f t="shared" si="4"/>
        <v>7.9133306245264601E-2</v>
      </c>
      <c r="M24" s="83">
        <f t="shared" si="5"/>
        <v>7.9702704788092493E-2</v>
      </c>
    </row>
    <row r="25" spans="1:13">
      <c r="A25" s="78">
        <v>34608</v>
      </c>
      <c r="B25" s="79">
        <v>8932</v>
      </c>
      <c r="C25" s="79">
        <v>3585</v>
      </c>
      <c r="D25" s="81">
        <v>411.15</v>
      </c>
      <c r="F25" s="79">
        <f t="shared" si="0"/>
        <v>8932000</v>
      </c>
      <c r="G25" s="79">
        <f t="shared" si="1"/>
        <v>1473972.75</v>
      </c>
      <c r="H25" s="79">
        <f t="shared" si="2"/>
        <v>10405972.75</v>
      </c>
      <c r="I25" s="79">
        <v>49.588615804268059</v>
      </c>
      <c r="J25" s="79">
        <f t="shared" si="3"/>
        <v>209846.0015716826</v>
      </c>
      <c r="K25" s="79">
        <v>22014.762599999998</v>
      </c>
      <c r="L25" s="83">
        <f t="shared" si="4"/>
        <v>9.3581385771331682E-2</v>
      </c>
      <c r="M25" s="83">
        <f t="shared" si="5"/>
        <v>9.416270125617765E-2</v>
      </c>
    </row>
    <row r="26" spans="1:13">
      <c r="A26" s="78">
        <v>34639</v>
      </c>
      <c r="B26" s="79">
        <v>9090</v>
      </c>
      <c r="C26" s="79">
        <v>3667</v>
      </c>
      <c r="D26" s="81">
        <v>403.99</v>
      </c>
      <c r="F26" s="79">
        <f t="shared" si="0"/>
        <v>9090000</v>
      </c>
      <c r="G26" s="79">
        <f t="shared" si="1"/>
        <v>1481431.33</v>
      </c>
      <c r="H26" s="79">
        <f t="shared" si="2"/>
        <v>10571431.33</v>
      </c>
      <c r="I26" s="79">
        <v>49.858676212990616</v>
      </c>
      <c r="J26" s="79">
        <f t="shared" si="3"/>
        <v>212027.91836750825</v>
      </c>
      <c r="K26" s="79">
        <v>22438.872039999998</v>
      </c>
      <c r="L26" s="83">
        <f t="shared" si="4"/>
        <v>6.7268329001220151E-2</v>
      </c>
      <c r="M26" s="83">
        <f t="shared" si="5"/>
        <v>8.1976732876481995E-2</v>
      </c>
    </row>
    <row r="27" spans="1:13">
      <c r="A27" s="78">
        <v>34669</v>
      </c>
      <c r="B27" s="79">
        <v>9229</v>
      </c>
      <c r="C27" s="79">
        <v>3614</v>
      </c>
      <c r="D27" s="81">
        <v>402.92</v>
      </c>
      <c r="F27" s="79">
        <f t="shared" si="0"/>
        <v>9229000</v>
      </c>
      <c r="G27" s="79">
        <f t="shared" si="1"/>
        <v>1456152.8800000001</v>
      </c>
      <c r="H27" s="79">
        <f t="shared" si="2"/>
        <v>10685152.880000001</v>
      </c>
      <c r="I27" s="79">
        <v>49.839791250468473</v>
      </c>
      <c r="J27" s="79">
        <f t="shared" si="3"/>
        <v>214390.00067841506</v>
      </c>
      <c r="K27" s="79">
        <v>22544.225890000002</v>
      </c>
      <c r="L27" s="83">
        <f t="shared" si="4"/>
        <v>6.5167149278030356E-2</v>
      </c>
      <c r="M27" s="83">
        <f t="shared" si="5"/>
        <v>6.5152608950338475E-2</v>
      </c>
    </row>
    <row r="28" spans="1:13">
      <c r="A28" s="78">
        <v>34700</v>
      </c>
      <c r="B28" s="79">
        <v>9330</v>
      </c>
      <c r="C28" s="79">
        <v>3678</v>
      </c>
      <c r="D28" s="81">
        <v>410.79</v>
      </c>
      <c r="F28" s="79">
        <f t="shared" si="0"/>
        <v>9330000</v>
      </c>
      <c r="G28" s="79">
        <f t="shared" si="1"/>
        <v>1510885.62</v>
      </c>
      <c r="H28" s="79">
        <f t="shared" si="2"/>
        <v>10840885.620000001</v>
      </c>
      <c r="I28" s="79">
        <v>50.85390193114732</v>
      </c>
      <c r="J28" s="79">
        <f t="shared" si="3"/>
        <v>213177.06622940779</v>
      </c>
      <c r="K28" s="79">
        <v>23000.29408</v>
      </c>
      <c r="L28" s="83">
        <f t="shared" si="4"/>
        <v>6.7358982355109953E-2</v>
      </c>
      <c r="M28" s="83">
        <f t="shared" si="5"/>
        <v>8.0349811875714439E-2</v>
      </c>
    </row>
    <row r="29" spans="1:13">
      <c r="A29" s="78">
        <v>34731</v>
      </c>
      <c r="B29" s="79">
        <v>9495</v>
      </c>
      <c r="C29" s="79">
        <v>3688</v>
      </c>
      <c r="D29" s="81">
        <v>410.49</v>
      </c>
      <c r="F29" s="79">
        <f t="shared" si="0"/>
        <v>9495000</v>
      </c>
      <c r="G29" s="79">
        <f t="shared" si="1"/>
        <v>1513887.12</v>
      </c>
      <c r="H29" s="79">
        <f t="shared" si="2"/>
        <v>11008887.120000001</v>
      </c>
      <c r="I29" s="79">
        <v>50.632868629894141</v>
      </c>
      <c r="J29" s="79">
        <f t="shared" si="3"/>
        <v>217425.70424896383</v>
      </c>
      <c r="K29" s="79">
        <v>23251.980009999999</v>
      </c>
      <c r="L29" s="83">
        <f t="shared" si="4"/>
        <v>7.5106285185602806E-2</v>
      </c>
      <c r="M29" s="83">
        <f t="shared" si="5"/>
        <v>9.0042555130108726E-2</v>
      </c>
    </row>
    <row r="30" spans="1:13">
      <c r="A30" s="78">
        <v>34759</v>
      </c>
      <c r="B30" s="79">
        <v>9652</v>
      </c>
      <c r="C30" s="79">
        <v>3584</v>
      </c>
      <c r="D30" s="81">
        <v>405.22</v>
      </c>
      <c r="F30" s="79">
        <f t="shared" si="0"/>
        <v>9652000</v>
      </c>
      <c r="G30" s="79">
        <f t="shared" si="1"/>
        <v>1452308.48</v>
      </c>
      <c r="H30" s="79">
        <f t="shared" si="2"/>
        <v>11104308.48</v>
      </c>
      <c r="I30" s="79">
        <v>50.856756670601577</v>
      </c>
      <c r="J30" s="79">
        <f t="shared" si="3"/>
        <v>218344.8022830562</v>
      </c>
      <c r="K30" s="79">
        <v>23399.562099999999</v>
      </c>
      <c r="L30" s="83">
        <f t="shared" si="4"/>
        <v>8.3696993526682695E-2</v>
      </c>
      <c r="M30" s="83">
        <f t="shared" si="5"/>
        <v>0.10465860548773809</v>
      </c>
    </row>
    <row r="31" spans="1:13">
      <c r="A31" s="78">
        <v>34790</v>
      </c>
      <c r="B31" s="79">
        <v>9844</v>
      </c>
      <c r="C31" s="79">
        <v>3659</v>
      </c>
      <c r="D31" s="81">
        <v>388.2</v>
      </c>
      <c r="F31" s="79">
        <f t="shared" si="0"/>
        <v>9844000</v>
      </c>
      <c r="G31" s="79">
        <f t="shared" si="1"/>
        <v>1420423.8</v>
      </c>
      <c r="H31" s="79">
        <f t="shared" si="2"/>
        <v>11264423.800000001</v>
      </c>
      <c r="I31" s="79">
        <v>51.316553439747182</v>
      </c>
      <c r="J31" s="79">
        <f t="shared" si="3"/>
        <v>219508.58046665217</v>
      </c>
      <c r="K31" s="79">
        <v>23564.47885</v>
      </c>
      <c r="L31" s="83">
        <f t="shared" si="4"/>
        <v>7.7683062255095248E-2</v>
      </c>
      <c r="M31" s="83">
        <f t="shared" si="5"/>
        <v>9.5894251765405114E-2</v>
      </c>
    </row>
    <row r="32" spans="1:13">
      <c r="A32" s="78">
        <v>34820</v>
      </c>
      <c r="B32" s="79">
        <v>9992</v>
      </c>
      <c r="C32" s="79">
        <v>3710</v>
      </c>
      <c r="D32" s="81">
        <v>376.34</v>
      </c>
      <c r="F32" s="79">
        <f t="shared" si="0"/>
        <v>9992000</v>
      </c>
      <c r="G32" s="79">
        <f t="shared" si="1"/>
        <v>1396221.4</v>
      </c>
      <c r="H32" s="79">
        <f t="shared" si="2"/>
        <v>11388221.4</v>
      </c>
      <c r="I32" s="79">
        <v>51.625006623899566</v>
      </c>
      <c r="J32" s="79">
        <f t="shared" si="3"/>
        <v>220595.05934722483</v>
      </c>
      <c r="K32" s="79">
        <v>23632.561450000001</v>
      </c>
      <c r="L32" s="83">
        <f t="shared" si="4"/>
        <v>9.7468343341297059E-2</v>
      </c>
      <c r="M32" s="83">
        <f t="shared" si="5"/>
        <v>0.11551362996596892</v>
      </c>
    </row>
    <row r="33" spans="1:13">
      <c r="A33" s="78">
        <v>34851</v>
      </c>
      <c r="B33" s="79">
        <v>10029</v>
      </c>
      <c r="C33" s="79">
        <v>3793</v>
      </c>
      <c r="D33" s="81">
        <v>374.48</v>
      </c>
      <c r="F33" s="79">
        <f t="shared" si="0"/>
        <v>10029000</v>
      </c>
      <c r="G33" s="79">
        <f t="shared" si="1"/>
        <v>1420402.6400000001</v>
      </c>
      <c r="H33" s="79">
        <f t="shared" si="2"/>
        <v>11449402.640000001</v>
      </c>
      <c r="I33" s="79">
        <v>51.917063688026722</v>
      </c>
      <c r="J33" s="79">
        <f t="shared" si="3"/>
        <v>220532.55378232221</v>
      </c>
      <c r="K33" s="79">
        <v>23669.388159999999</v>
      </c>
      <c r="L33" s="83">
        <f t="shared" si="4"/>
        <v>9.133533343598832E-2</v>
      </c>
      <c r="M33" s="83">
        <f t="shared" si="5"/>
        <v>0.11863610568411942</v>
      </c>
    </row>
    <row r="34" spans="1:13">
      <c r="A34" s="78">
        <v>34881</v>
      </c>
      <c r="B34" s="79">
        <v>10170</v>
      </c>
      <c r="C34" s="79">
        <v>3942</v>
      </c>
      <c r="D34" s="81">
        <v>383.93</v>
      </c>
      <c r="F34" s="79">
        <f t="shared" si="0"/>
        <v>10170000</v>
      </c>
      <c r="G34" s="79">
        <f t="shared" si="1"/>
        <v>1513452.06</v>
      </c>
      <c r="H34" s="79">
        <f t="shared" si="2"/>
        <v>11683452.060000001</v>
      </c>
      <c r="I34" s="79">
        <v>52.243629780833814</v>
      </c>
      <c r="J34" s="79">
        <f t="shared" si="3"/>
        <v>223634.00301650196</v>
      </c>
      <c r="K34" s="79">
        <v>24076.91606</v>
      </c>
      <c r="L34" s="83">
        <f t="shared" si="4"/>
        <v>9.0503073567134384E-2</v>
      </c>
      <c r="M34" s="83">
        <f t="shared" si="5"/>
        <v>0.11979744916665314</v>
      </c>
    </row>
    <row r="35" spans="1:13">
      <c r="A35" s="78">
        <v>34912</v>
      </c>
      <c r="B35" s="79">
        <v>10493</v>
      </c>
      <c r="C35" s="79">
        <v>4078</v>
      </c>
      <c r="D35" s="81">
        <v>395.53</v>
      </c>
      <c r="F35" s="79">
        <f t="shared" si="0"/>
        <v>10493000</v>
      </c>
      <c r="G35" s="79">
        <f t="shared" si="1"/>
        <v>1612971.3399999999</v>
      </c>
      <c r="H35" s="79">
        <f t="shared" si="2"/>
        <v>12105971.34</v>
      </c>
      <c r="I35" s="79">
        <v>53.072261988513958</v>
      </c>
      <c r="J35" s="79">
        <f t="shared" si="3"/>
        <v>228103.5495080275</v>
      </c>
      <c r="K35" s="79">
        <v>24511.823280000001</v>
      </c>
      <c r="L35" s="83">
        <f t="shared" si="4"/>
        <v>0.10344635080942743</v>
      </c>
      <c r="M35" s="83">
        <f t="shared" si="5"/>
        <v>0.13516289159393913</v>
      </c>
    </row>
    <row r="36" spans="1:13">
      <c r="A36" s="78">
        <v>34943</v>
      </c>
      <c r="B36" s="79">
        <v>10795</v>
      </c>
      <c r="C36" s="79">
        <v>4207</v>
      </c>
      <c r="D36" s="81">
        <v>396.74</v>
      </c>
      <c r="F36" s="79">
        <f t="shared" si="0"/>
        <v>10795000</v>
      </c>
      <c r="G36" s="79">
        <f t="shared" si="1"/>
        <v>1669085.18</v>
      </c>
      <c r="H36" s="79">
        <f t="shared" si="2"/>
        <v>12464085.18</v>
      </c>
      <c r="I36" s="79">
        <v>53.440420821474511</v>
      </c>
      <c r="J36" s="79">
        <f t="shared" si="3"/>
        <v>233233.29023994939</v>
      </c>
      <c r="K36" s="79">
        <v>24940.39746</v>
      </c>
      <c r="L36" s="83">
        <f t="shared" si="4"/>
        <v>0.1221110044775866</v>
      </c>
      <c r="M36" s="83">
        <f t="shared" si="5"/>
        <v>0.14407415400202273</v>
      </c>
    </row>
    <row r="37" spans="1:13">
      <c r="A37" s="78">
        <v>34973</v>
      </c>
      <c r="B37" s="79">
        <v>11048</v>
      </c>
      <c r="C37" s="79">
        <v>4417</v>
      </c>
      <c r="D37" s="81">
        <v>416.08</v>
      </c>
      <c r="F37" s="79">
        <f t="shared" si="0"/>
        <v>11048000</v>
      </c>
      <c r="G37" s="79">
        <f t="shared" si="1"/>
        <v>1837825.3599999999</v>
      </c>
      <c r="H37" s="79">
        <f t="shared" si="2"/>
        <v>12885825.359999999</v>
      </c>
      <c r="I37" s="79">
        <v>53.935431088815648</v>
      </c>
      <c r="J37" s="79">
        <f t="shared" si="3"/>
        <v>238912.06763103217</v>
      </c>
      <c r="K37" s="79">
        <v>25612.572629999999</v>
      </c>
      <c r="L37" s="83">
        <f t="shared" si="4"/>
        <v>0.13851141237695064</v>
      </c>
      <c r="M37" s="83">
        <f t="shared" si="5"/>
        <v>0.1634271554670319</v>
      </c>
    </row>
    <row r="38" spans="1:13">
      <c r="A38" s="78">
        <v>35004</v>
      </c>
      <c r="B38" s="79">
        <v>11431</v>
      </c>
      <c r="C38" s="79">
        <v>4521</v>
      </c>
      <c r="D38" s="81">
        <v>414.23</v>
      </c>
      <c r="F38" s="79">
        <f t="shared" si="0"/>
        <v>11431000</v>
      </c>
      <c r="G38" s="79">
        <f t="shared" si="1"/>
        <v>1872733.83</v>
      </c>
      <c r="H38" s="79">
        <f t="shared" si="2"/>
        <v>13303733.83</v>
      </c>
      <c r="I38" s="79">
        <v>53.936269183808051</v>
      </c>
      <c r="J38" s="79">
        <f t="shared" si="3"/>
        <v>246656.54542516728</v>
      </c>
      <c r="K38" s="79">
        <v>26333.50719</v>
      </c>
      <c r="L38" s="83">
        <f t="shared" si="4"/>
        <v>0.16332107264118489</v>
      </c>
      <c r="M38" s="83">
        <f t="shared" si="5"/>
        <v>0.17356644055268666</v>
      </c>
    </row>
    <row r="39" spans="1:13">
      <c r="A39" s="78">
        <v>35034</v>
      </c>
      <c r="B39" s="79">
        <v>11740</v>
      </c>
      <c r="C39" s="79">
        <v>4410</v>
      </c>
      <c r="D39" s="81">
        <v>407.13</v>
      </c>
      <c r="F39" s="79">
        <f t="shared" si="0"/>
        <v>11740000</v>
      </c>
      <c r="G39" s="79">
        <f t="shared" si="1"/>
        <v>1795443.3</v>
      </c>
      <c r="H39" s="79">
        <f t="shared" si="2"/>
        <v>13535443.300000001</v>
      </c>
      <c r="I39" s="79">
        <v>53.922918895161523</v>
      </c>
      <c r="J39" s="79">
        <f t="shared" si="3"/>
        <v>251014.66273211202</v>
      </c>
      <c r="K39" s="79">
        <v>26661.471730000001</v>
      </c>
      <c r="L39" s="83">
        <f t="shared" si="4"/>
        <v>0.17083195082700686</v>
      </c>
      <c r="M39" s="83">
        <f t="shared" si="5"/>
        <v>0.18262972789969667</v>
      </c>
    </row>
    <row r="40" spans="1:13">
      <c r="A40" s="78">
        <v>35065</v>
      </c>
      <c r="B40" s="79">
        <v>11972</v>
      </c>
      <c r="C40" s="79">
        <v>4405</v>
      </c>
      <c r="D40" s="81">
        <v>412.76</v>
      </c>
      <c r="F40" s="79">
        <f t="shared" si="0"/>
        <v>11972000</v>
      </c>
      <c r="G40" s="79">
        <f t="shared" si="1"/>
        <v>1818207.8</v>
      </c>
      <c r="H40" s="79">
        <f t="shared" si="2"/>
        <v>13790207.800000001</v>
      </c>
      <c r="I40" s="79">
        <v>54.827153122554961</v>
      </c>
      <c r="J40" s="79">
        <f t="shared" si="3"/>
        <v>251521.50010734267</v>
      </c>
      <c r="K40" s="79">
        <v>27153.13078</v>
      </c>
      <c r="L40" s="83">
        <f t="shared" si="4"/>
        <v>0.1798712898913386</v>
      </c>
      <c r="M40" s="83">
        <f t="shared" si="5"/>
        <v>0.18055580878903266</v>
      </c>
    </row>
    <row r="41" spans="1:13">
      <c r="A41" s="78">
        <v>35096</v>
      </c>
      <c r="B41" s="79">
        <v>12091</v>
      </c>
      <c r="C41" s="79">
        <v>4434</v>
      </c>
      <c r="D41" s="81">
        <v>412.53</v>
      </c>
      <c r="F41" s="79">
        <f t="shared" si="0"/>
        <v>12091000</v>
      </c>
      <c r="G41" s="79">
        <f t="shared" si="1"/>
        <v>1829158.0199999998</v>
      </c>
      <c r="H41" s="79">
        <f t="shared" si="2"/>
        <v>13920158.02</v>
      </c>
      <c r="I41" s="79">
        <v>54.59632056950263</v>
      </c>
      <c r="J41" s="79">
        <f t="shared" si="3"/>
        <v>254965.13088788194</v>
      </c>
      <c r="K41" s="79">
        <v>27271.84907</v>
      </c>
      <c r="L41" s="83">
        <f t="shared" si="4"/>
        <v>0.17265404184195954</v>
      </c>
      <c r="M41" s="83">
        <f t="shared" si="5"/>
        <v>0.17288287097576949</v>
      </c>
    </row>
    <row r="42" spans="1:13">
      <c r="A42" s="78">
        <v>35125</v>
      </c>
      <c r="B42" s="79">
        <v>12293</v>
      </c>
      <c r="C42" s="79">
        <v>4346</v>
      </c>
      <c r="D42" s="81">
        <v>411.64</v>
      </c>
      <c r="F42" s="79">
        <f t="shared" si="0"/>
        <v>12293000</v>
      </c>
      <c r="G42" s="79">
        <f t="shared" si="1"/>
        <v>1788987.44</v>
      </c>
      <c r="H42" s="79">
        <f t="shared" si="2"/>
        <v>14081987.439999999</v>
      </c>
      <c r="I42" s="79">
        <v>54.895921460324445</v>
      </c>
      <c r="J42" s="79">
        <f t="shared" si="3"/>
        <v>256521.56053483198</v>
      </c>
      <c r="K42" s="79">
        <v>27403.38438</v>
      </c>
      <c r="L42" s="83">
        <f t="shared" si="4"/>
        <v>0.174846196715434</v>
      </c>
      <c r="M42" s="83">
        <f t="shared" si="5"/>
        <v>0.1711067182748689</v>
      </c>
    </row>
    <row r="43" spans="1:13">
      <c r="A43" s="78">
        <v>35156</v>
      </c>
      <c r="B43" s="79">
        <v>12493</v>
      </c>
      <c r="C43" s="79">
        <v>4284</v>
      </c>
      <c r="D43" s="81">
        <v>406.81</v>
      </c>
      <c r="F43" s="79">
        <f t="shared" si="0"/>
        <v>12493000</v>
      </c>
      <c r="G43" s="79">
        <f t="shared" si="1"/>
        <v>1742774.04</v>
      </c>
      <c r="H43" s="79">
        <f t="shared" si="2"/>
        <v>14235774.039999999</v>
      </c>
      <c r="I43" s="79">
        <v>55.62592846393553</v>
      </c>
      <c r="J43" s="79">
        <f t="shared" si="3"/>
        <v>255919.75600424557</v>
      </c>
      <c r="K43" s="79">
        <v>27312.778989999999</v>
      </c>
      <c r="L43" s="83">
        <f t="shared" si="4"/>
        <v>0.16587586444314417</v>
      </c>
      <c r="M43" s="83">
        <f t="shared" si="5"/>
        <v>0.15906569221665601</v>
      </c>
    </row>
    <row r="44" spans="1:13">
      <c r="A44" s="78">
        <v>35186</v>
      </c>
      <c r="B44" s="79">
        <v>12710</v>
      </c>
      <c r="C44" s="79">
        <v>4369</v>
      </c>
      <c r="D44" s="81">
        <v>407.72</v>
      </c>
      <c r="F44" s="79">
        <f t="shared" si="0"/>
        <v>12710000</v>
      </c>
      <c r="G44" s="79">
        <f t="shared" si="1"/>
        <v>1781328.6800000002</v>
      </c>
      <c r="H44" s="79">
        <f t="shared" si="2"/>
        <v>14491328.68</v>
      </c>
      <c r="I44" s="79">
        <v>56.062897330644638</v>
      </c>
      <c r="J44" s="79">
        <f t="shared" si="3"/>
        <v>258483.40649492029</v>
      </c>
      <c r="K44" s="79">
        <v>27482.951410000001</v>
      </c>
      <c r="L44" s="83">
        <f t="shared" si="4"/>
        <v>0.17175519370113257</v>
      </c>
      <c r="M44" s="83">
        <f t="shared" si="5"/>
        <v>0.1629273224633887</v>
      </c>
    </row>
    <row r="45" spans="1:13">
      <c r="A45" s="78">
        <v>35217</v>
      </c>
      <c r="B45" s="79">
        <v>12936</v>
      </c>
      <c r="C45" s="79">
        <v>4268</v>
      </c>
      <c r="D45" s="81">
        <v>409.68</v>
      </c>
      <c r="F45" s="79">
        <f t="shared" si="0"/>
        <v>12936000</v>
      </c>
      <c r="G45" s="79">
        <f t="shared" si="1"/>
        <v>1748514.24</v>
      </c>
      <c r="H45" s="79">
        <f t="shared" si="2"/>
        <v>14684514.24</v>
      </c>
      <c r="I45" s="79">
        <v>56.199830846571672</v>
      </c>
      <c r="J45" s="79">
        <f t="shared" si="3"/>
        <v>261291.07541425619</v>
      </c>
      <c r="K45" s="79">
        <v>27766.59879</v>
      </c>
      <c r="L45" s="83">
        <f t="shared" si="4"/>
        <v>0.18481861717415593</v>
      </c>
      <c r="M45" s="83">
        <f t="shared" si="5"/>
        <v>0.17310167049117342</v>
      </c>
    </row>
    <row r="46" spans="1:13">
      <c r="A46" s="78">
        <v>35247</v>
      </c>
      <c r="B46" s="79">
        <v>13127</v>
      </c>
      <c r="C46" s="79">
        <v>4329</v>
      </c>
      <c r="D46" s="81">
        <v>410.73</v>
      </c>
      <c r="F46" s="79">
        <f t="shared" si="0"/>
        <v>13127000</v>
      </c>
      <c r="G46" s="79">
        <f t="shared" si="1"/>
        <v>1778050.1700000002</v>
      </c>
      <c r="H46" s="79">
        <f t="shared" si="2"/>
        <v>14905050.17</v>
      </c>
      <c r="I46" s="79">
        <v>56.251787472937814</v>
      </c>
      <c r="J46" s="79">
        <f t="shared" si="3"/>
        <v>264970.24965065642</v>
      </c>
      <c r="K46" s="79">
        <v>28044.047490000001</v>
      </c>
      <c r="L46" s="83">
        <f t="shared" si="4"/>
        <v>0.18483882628128012</v>
      </c>
      <c r="M46" s="83">
        <f t="shared" si="5"/>
        <v>0.16476908504867716</v>
      </c>
    </row>
    <row r="47" spans="1:13">
      <c r="A47" s="78">
        <v>35278</v>
      </c>
      <c r="B47" s="79">
        <v>13348</v>
      </c>
      <c r="C47" s="79">
        <v>4318</v>
      </c>
      <c r="D47" s="81">
        <v>410</v>
      </c>
      <c r="F47" s="79">
        <f t="shared" si="0"/>
        <v>13348000</v>
      </c>
      <c r="G47" s="79">
        <f t="shared" si="1"/>
        <v>1770380</v>
      </c>
      <c r="H47" s="79">
        <f t="shared" si="2"/>
        <v>15118380</v>
      </c>
      <c r="I47" s="79">
        <v>56.454587493481434</v>
      </c>
      <c r="J47" s="79">
        <f t="shared" si="3"/>
        <v>267797.1918888904</v>
      </c>
      <c r="K47" s="79">
        <v>28257.723170000001</v>
      </c>
      <c r="L47" s="83">
        <f t="shared" si="4"/>
        <v>0.1740158908814613</v>
      </c>
      <c r="M47" s="83">
        <f t="shared" si="5"/>
        <v>0.15282012468882322</v>
      </c>
    </row>
    <row r="48" spans="1:13">
      <c r="A48" s="78">
        <v>35309</v>
      </c>
      <c r="B48" s="79">
        <v>13578</v>
      </c>
      <c r="C48" s="79">
        <v>4385</v>
      </c>
      <c r="D48" s="81">
        <v>412.98</v>
      </c>
      <c r="F48" s="79">
        <f t="shared" si="0"/>
        <v>13578000</v>
      </c>
      <c r="G48" s="79">
        <f t="shared" si="1"/>
        <v>1810917.3</v>
      </c>
      <c r="H48" s="79">
        <f t="shared" si="2"/>
        <v>15388917.300000001</v>
      </c>
      <c r="I48" s="79">
        <v>56.789623019248921</v>
      </c>
      <c r="J48" s="79">
        <f t="shared" si="3"/>
        <v>270981.14905224682</v>
      </c>
      <c r="K48" s="79">
        <v>28585.712640000002</v>
      </c>
      <c r="L48" s="83">
        <f t="shared" si="4"/>
        <v>0.16184593019916926</v>
      </c>
      <c r="M48" s="83">
        <f t="shared" si="5"/>
        <v>0.14616107004094236</v>
      </c>
    </row>
    <row r="49" spans="1:13">
      <c r="A49" s="78">
        <v>35339</v>
      </c>
      <c r="B49" s="79">
        <v>13862</v>
      </c>
      <c r="C49" s="79">
        <v>4441</v>
      </c>
      <c r="D49" s="81">
        <v>420.64</v>
      </c>
      <c r="F49" s="79">
        <f t="shared" si="0"/>
        <v>13862000</v>
      </c>
      <c r="G49" s="79">
        <f t="shared" si="1"/>
        <v>1868062.24</v>
      </c>
      <c r="H49" s="79">
        <f t="shared" si="2"/>
        <v>15730062.24</v>
      </c>
      <c r="I49" s="79">
        <v>57.280548982209567</v>
      </c>
      <c r="J49" s="79">
        <f t="shared" si="3"/>
        <v>274614.37642445619</v>
      </c>
      <c r="K49" s="79">
        <v>29009.120510000001</v>
      </c>
      <c r="L49" s="83">
        <f t="shared" si="4"/>
        <v>0.14943702571174211</v>
      </c>
      <c r="M49" s="83">
        <f t="shared" si="5"/>
        <v>0.13261252311771399</v>
      </c>
    </row>
    <row r="50" spans="1:13">
      <c r="A50" s="78">
        <v>35370</v>
      </c>
      <c r="B50" s="79">
        <v>14210</v>
      </c>
      <c r="C50" s="79">
        <v>4414</v>
      </c>
      <c r="D50" s="81">
        <v>420.63</v>
      </c>
      <c r="F50" s="79">
        <f t="shared" si="0"/>
        <v>14210000</v>
      </c>
      <c r="G50" s="79">
        <f t="shared" si="1"/>
        <v>1856660.82</v>
      </c>
      <c r="H50" s="79">
        <f t="shared" si="2"/>
        <v>16066660.82</v>
      </c>
      <c r="I50" s="79">
        <v>57.472019845440286</v>
      </c>
      <c r="J50" s="79">
        <f t="shared" si="3"/>
        <v>279556.223414596</v>
      </c>
      <c r="K50" s="79">
        <v>29654.109209999999</v>
      </c>
      <c r="L50" s="83">
        <f t="shared" si="4"/>
        <v>0.13338254589076004</v>
      </c>
      <c r="M50" s="83">
        <f t="shared" si="5"/>
        <v>0.12609797836806869</v>
      </c>
    </row>
    <row r="51" spans="1:13">
      <c r="A51" s="78">
        <v>35400</v>
      </c>
      <c r="B51" s="79">
        <v>14526</v>
      </c>
      <c r="C51" s="79">
        <v>4334</v>
      </c>
      <c r="D51" s="81">
        <v>424.87</v>
      </c>
      <c r="F51" s="79">
        <f t="shared" si="0"/>
        <v>14526000</v>
      </c>
      <c r="G51" s="79">
        <f t="shared" si="1"/>
        <v>1841386.58</v>
      </c>
      <c r="H51" s="79">
        <f t="shared" si="2"/>
        <v>16367386.58</v>
      </c>
      <c r="I51" s="79">
        <v>57.502521830307224</v>
      </c>
      <c r="J51" s="79">
        <f t="shared" si="3"/>
        <v>284637.71777350851</v>
      </c>
      <c r="K51" s="79">
        <v>30202.513480000001</v>
      </c>
      <c r="L51" s="83">
        <f t="shared" si="4"/>
        <v>0.13394856967889446</v>
      </c>
      <c r="M51" s="83">
        <f t="shared" si="5"/>
        <v>0.13281493931993071</v>
      </c>
    </row>
    <row r="52" spans="1:13">
      <c r="A52" s="78">
        <v>35431</v>
      </c>
      <c r="B52" s="79">
        <v>14692</v>
      </c>
      <c r="C52" s="79">
        <v>4291</v>
      </c>
      <c r="D52" s="81">
        <v>419.5</v>
      </c>
      <c r="F52" s="79">
        <f t="shared" si="0"/>
        <v>14692000</v>
      </c>
      <c r="G52" s="79">
        <f t="shared" si="1"/>
        <v>1800074.5</v>
      </c>
      <c r="H52" s="79">
        <f t="shared" si="2"/>
        <v>16492074.5</v>
      </c>
      <c r="I52" s="79">
        <v>58.5961717760865</v>
      </c>
      <c r="J52" s="79">
        <f t="shared" si="3"/>
        <v>281453.10521344549</v>
      </c>
      <c r="K52" s="79">
        <v>30306.307870000001</v>
      </c>
      <c r="L52" s="83">
        <f t="shared" si="4"/>
        <v>0.11900217314753925</v>
      </c>
      <c r="M52" s="83">
        <f t="shared" si="5"/>
        <v>0.11612572839381441</v>
      </c>
    </row>
    <row r="53" spans="1:13">
      <c r="A53" s="78">
        <v>35462</v>
      </c>
      <c r="B53" s="79">
        <v>14862</v>
      </c>
      <c r="C53" s="79">
        <v>4264</v>
      </c>
      <c r="D53" s="81">
        <v>412.51</v>
      </c>
      <c r="F53" s="79">
        <f t="shared" si="0"/>
        <v>14862000</v>
      </c>
      <c r="G53" s="79">
        <f t="shared" si="1"/>
        <v>1758942.64</v>
      </c>
      <c r="H53" s="79">
        <f t="shared" si="2"/>
        <v>16620942.640000001</v>
      </c>
      <c r="I53" s="79">
        <v>58.532184676584855</v>
      </c>
      <c r="J53" s="79">
        <f t="shared" si="3"/>
        <v>283962.45128791552</v>
      </c>
      <c r="K53" s="79">
        <v>30419.068950000001</v>
      </c>
      <c r="L53" s="83">
        <f t="shared" si="4"/>
        <v>0.11373053365789398</v>
      </c>
      <c r="M53" s="83">
        <f t="shared" si="5"/>
        <v>0.11540177829240239</v>
      </c>
    </row>
    <row r="54" spans="1:13">
      <c r="A54" s="78">
        <v>35490</v>
      </c>
      <c r="B54" s="79">
        <v>15054</v>
      </c>
      <c r="C54" s="79">
        <v>4218</v>
      </c>
      <c r="D54" s="81">
        <v>414.79</v>
      </c>
      <c r="F54" s="79">
        <f t="shared" si="0"/>
        <v>15054000</v>
      </c>
      <c r="G54" s="79">
        <f t="shared" si="1"/>
        <v>1749584.22</v>
      </c>
      <c r="H54" s="79">
        <f t="shared" si="2"/>
        <v>16803584.219999999</v>
      </c>
      <c r="I54" s="79">
        <v>58.613789050864817</v>
      </c>
      <c r="J54" s="79">
        <f t="shared" si="3"/>
        <v>286683.12511613802</v>
      </c>
      <c r="K54" s="79">
        <v>30748.091899999999</v>
      </c>
      <c r="L54" s="83">
        <f t="shared" si="4"/>
        <v>0.11757906243210514</v>
      </c>
      <c r="M54" s="83">
        <f t="shared" si="5"/>
        <v>0.1220545416441734</v>
      </c>
    </row>
    <row r="55" spans="1:13">
      <c r="A55" s="78">
        <v>35521</v>
      </c>
      <c r="B55" s="79">
        <v>15365</v>
      </c>
      <c r="C55" s="79">
        <v>4120</v>
      </c>
      <c r="D55" s="81">
        <v>419.25</v>
      </c>
      <c r="F55" s="79">
        <f t="shared" si="0"/>
        <v>15365000</v>
      </c>
      <c r="G55" s="79">
        <f t="shared" si="1"/>
        <v>1727310</v>
      </c>
      <c r="H55" s="79">
        <f t="shared" si="2"/>
        <v>17092310</v>
      </c>
      <c r="I55" s="79">
        <v>58.986872660150809</v>
      </c>
      <c r="J55" s="79">
        <f t="shared" si="3"/>
        <v>289764.64133767999</v>
      </c>
      <c r="K55" s="79">
        <v>31232.270649999999</v>
      </c>
      <c r="L55" s="83">
        <f t="shared" si="4"/>
        <v>0.13224803689197384</v>
      </c>
      <c r="M55" s="83">
        <f t="shared" si="5"/>
        <v>0.14350394961402646</v>
      </c>
    </row>
    <row r="56" spans="1:13">
      <c r="A56" s="78">
        <v>35551</v>
      </c>
      <c r="B56" s="79">
        <v>15552</v>
      </c>
      <c r="C56" s="79">
        <v>4062</v>
      </c>
      <c r="D56" s="81">
        <v>419.03</v>
      </c>
      <c r="F56" s="79">
        <f t="shared" si="0"/>
        <v>15552000</v>
      </c>
      <c r="G56" s="79">
        <f t="shared" si="1"/>
        <v>1702099.8599999999</v>
      </c>
      <c r="H56" s="79">
        <f t="shared" si="2"/>
        <v>17254099.859999999</v>
      </c>
      <c r="I56" s="79">
        <v>59.119701717863222</v>
      </c>
      <c r="J56" s="79">
        <f t="shared" si="3"/>
        <v>291850.25226178725</v>
      </c>
      <c r="K56" s="79">
        <v>31523.80674</v>
      </c>
      <c r="L56" s="83">
        <f t="shared" si="4"/>
        <v>0.12908699331739371</v>
      </c>
      <c r="M56" s="83">
        <f t="shared" si="5"/>
        <v>0.14703134571382614</v>
      </c>
    </row>
    <row r="57" spans="1:13">
      <c r="A57" s="78">
        <v>35582</v>
      </c>
      <c r="B57" s="79">
        <v>15635</v>
      </c>
      <c r="C57" s="79">
        <v>4015</v>
      </c>
      <c r="D57" s="81">
        <v>416.06</v>
      </c>
      <c r="F57" s="79">
        <f t="shared" si="0"/>
        <v>15635000</v>
      </c>
      <c r="G57" s="79">
        <f t="shared" si="1"/>
        <v>1670480.9</v>
      </c>
      <c r="H57" s="79">
        <f t="shared" si="2"/>
        <v>17305480.899999999</v>
      </c>
      <c r="I57" s="79">
        <v>59.149977322736753</v>
      </c>
      <c r="J57" s="79">
        <f t="shared" si="3"/>
        <v>292569.52721346042</v>
      </c>
      <c r="K57" s="79">
        <v>31592.491389999999</v>
      </c>
      <c r="L57" s="83">
        <f t="shared" si="4"/>
        <v>0.11970731013148739</v>
      </c>
      <c r="M57" s="83">
        <f t="shared" si="5"/>
        <v>0.13778758532636259</v>
      </c>
    </row>
    <row r="58" spans="1:13">
      <c r="A58" s="78">
        <v>35612</v>
      </c>
      <c r="B58" s="79">
        <v>15845</v>
      </c>
      <c r="C58" s="79">
        <v>4028</v>
      </c>
      <c r="D58" s="81">
        <v>416.5</v>
      </c>
      <c r="F58" s="79">
        <f t="shared" si="0"/>
        <v>15845000</v>
      </c>
      <c r="G58" s="79">
        <f t="shared" si="1"/>
        <v>1677662</v>
      </c>
      <c r="H58" s="79">
        <f t="shared" si="2"/>
        <v>17522662</v>
      </c>
      <c r="I58" s="79">
        <v>59.388606536323557</v>
      </c>
      <c r="J58" s="79">
        <f t="shared" si="3"/>
        <v>295050.90322809143</v>
      </c>
      <c r="K58" s="79">
        <v>31858.02104</v>
      </c>
      <c r="L58" s="83">
        <f t="shared" si="4"/>
        <v>0.11352464518976801</v>
      </c>
      <c r="M58" s="83">
        <f t="shared" si="5"/>
        <v>0.13599939706848629</v>
      </c>
    </row>
    <row r="59" spans="1:13">
      <c r="A59" s="78">
        <v>35643</v>
      </c>
      <c r="B59" s="79">
        <v>16173</v>
      </c>
      <c r="C59" s="79">
        <v>4120</v>
      </c>
      <c r="D59" s="81">
        <v>415.15</v>
      </c>
      <c r="F59" s="79">
        <f t="shared" si="0"/>
        <v>16173000</v>
      </c>
      <c r="G59" s="79">
        <f t="shared" si="1"/>
        <v>1710418</v>
      </c>
      <c r="H59" s="79">
        <f t="shared" si="2"/>
        <v>17883418</v>
      </c>
      <c r="I59" s="79">
        <v>59.589425766378113</v>
      </c>
      <c r="J59" s="79">
        <f t="shared" si="3"/>
        <v>300110.59462315351</v>
      </c>
      <c r="K59" s="79">
        <v>32284.231</v>
      </c>
      <c r="L59" s="83">
        <f t="shared" si="4"/>
        <v>0.12066371012460064</v>
      </c>
      <c r="M59" s="83">
        <f t="shared" si="5"/>
        <v>0.14249229514268746</v>
      </c>
    </row>
    <row r="60" spans="1:13">
      <c r="A60" s="78">
        <v>35674</v>
      </c>
      <c r="B60" s="79">
        <v>16415</v>
      </c>
      <c r="C60" s="79">
        <v>4211</v>
      </c>
      <c r="D60" s="81">
        <v>414.25</v>
      </c>
      <c r="F60" s="79">
        <f t="shared" si="0"/>
        <v>16415000</v>
      </c>
      <c r="G60" s="79">
        <f t="shared" si="1"/>
        <v>1744406.75</v>
      </c>
      <c r="H60" s="79">
        <f t="shared" si="2"/>
        <v>18159406.75</v>
      </c>
      <c r="I60" s="79">
        <v>60.212232388481411</v>
      </c>
      <c r="J60" s="79">
        <f t="shared" si="3"/>
        <v>301589.99309040554</v>
      </c>
      <c r="K60" s="79">
        <v>32428.705460000001</v>
      </c>
      <c r="L60" s="83">
        <f t="shared" si="4"/>
        <v>0.11295562124971714</v>
      </c>
      <c r="M60" s="83">
        <f t="shared" si="5"/>
        <v>0.13443753767476485</v>
      </c>
    </row>
    <row r="61" spans="1:13">
      <c r="A61" s="78">
        <v>35704</v>
      </c>
      <c r="B61" s="79">
        <v>16771</v>
      </c>
      <c r="C61" s="79">
        <v>4357</v>
      </c>
      <c r="D61" s="81">
        <v>422</v>
      </c>
      <c r="F61" s="79">
        <f t="shared" si="0"/>
        <v>16771000</v>
      </c>
      <c r="G61" s="79">
        <f t="shared" si="1"/>
        <v>1838654</v>
      </c>
      <c r="H61" s="79">
        <f t="shared" si="2"/>
        <v>18609654</v>
      </c>
      <c r="I61" s="79">
        <v>61.039211670116465</v>
      </c>
      <c r="J61" s="79">
        <f t="shared" si="3"/>
        <v>304880.31366746669</v>
      </c>
      <c r="K61" s="79">
        <v>32904.021050000003</v>
      </c>
      <c r="L61" s="83">
        <f t="shared" si="4"/>
        <v>0.11021250102445523</v>
      </c>
      <c r="M61" s="83">
        <f t="shared" si="5"/>
        <v>0.13426468888146248</v>
      </c>
    </row>
    <row r="62" spans="1:13">
      <c r="A62" s="78">
        <v>35735</v>
      </c>
      <c r="B62" s="79">
        <v>17252</v>
      </c>
      <c r="C62" s="79">
        <v>4522</v>
      </c>
      <c r="D62" s="81">
        <v>436.5</v>
      </c>
      <c r="F62" s="79">
        <f t="shared" si="0"/>
        <v>17252000</v>
      </c>
      <c r="G62" s="79">
        <f t="shared" si="1"/>
        <v>1973853</v>
      </c>
      <c r="H62" s="79">
        <f t="shared" si="2"/>
        <v>19225853</v>
      </c>
      <c r="I62" s="79">
        <v>61.081240650690859</v>
      </c>
      <c r="J62" s="79">
        <f t="shared" si="3"/>
        <v>314758.71798263065</v>
      </c>
      <c r="K62" s="79">
        <v>33913.60454</v>
      </c>
      <c r="L62" s="83">
        <f t="shared" si="4"/>
        <v>0.12592277194926749</v>
      </c>
      <c r="M62" s="83">
        <f t="shared" si="5"/>
        <v>0.14363929463656278</v>
      </c>
    </row>
    <row r="63" spans="1:13">
      <c r="A63" s="78">
        <v>35765</v>
      </c>
      <c r="B63" s="79">
        <v>17621</v>
      </c>
      <c r="C63" s="79">
        <v>4461</v>
      </c>
      <c r="D63" s="81">
        <v>439.7</v>
      </c>
      <c r="F63" s="79">
        <f t="shared" si="0"/>
        <v>17621000</v>
      </c>
      <c r="G63" s="79">
        <f t="shared" si="1"/>
        <v>1961501.7</v>
      </c>
      <c r="H63" s="79">
        <f t="shared" si="2"/>
        <v>19582501.699999999</v>
      </c>
      <c r="I63" s="79">
        <v>60.9722648288244</v>
      </c>
      <c r="J63" s="79">
        <f t="shared" si="3"/>
        <v>321170.6462762467</v>
      </c>
      <c r="K63" s="79">
        <v>34167.355560000004</v>
      </c>
      <c r="L63" s="83">
        <f t="shared" si="4"/>
        <v>0.12834886672260382</v>
      </c>
      <c r="M63" s="83">
        <f t="shared" si="5"/>
        <v>0.13127523583841816</v>
      </c>
    </row>
    <row r="64" spans="1:13">
      <c r="A64" s="78">
        <v>35796</v>
      </c>
      <c r="B64" s="79">
        <v>17766</v>
      </c>
      <c r="C64" s="79">
        <v>4565</v>
      </c>
      <c r="D64" s="81">
        <v>455</v>
      </c>
      <c r="F64" s="79">
        <f t="shared" si="0"/>
        <v>17766000</v>
      </c>
      <c r="G64" s="79">
        <f t="shared" si="1"/>
        <v>2077075</v>
      </c>
      <c r="H64" s="79">
        <f t="shared" si="2"/>
        <v>19843075</v>
      </c>
      <c r="I64" s="79">
        <v>62.263074160679992</v>
      </c>
      <c r="J64" s="79">
        <f t="shared" si="3"/>
        <v>318697.32208839734</v>
      </c>
      <c r="K64" s="79">
        <v>34596.423820000004</v>
      </c>
      <c r="L64" s="83">
        <f t="shared" si="4"/>
        <v>0.13232832107752723</v>
      </c>
      <c r="M64" s="83">
        <f t="shared" si="5"/>
        <v>0.14155851542202402</v>
      </c>
    </row>
    <row r="65" spans="1:13">
      <c r="A65" s="78">
        <v>35827</v>
      </c>
      <c r="B65" s="79">
        <v>17939</v>
      </c>
      <c r="C65" s="79">
        <v>4640</v>
      </c>
      <c r="D65" s="81">
        <v>449.65</v>
      </c>
      <c r="F65" s="79">
        <f t="shared" si="0"/>
        <v>17939000</v>
      </c>
      <c r="G65" s="79">
        <f t="shared" si="1"/>
        <v>2086376</v>
      </c>
      <c r="H65" s="79">
        <f t="shared" si="2"/>
        <v>20025376</v>
      </c>
      <c r="I65" s="79">
        <v>61.59443408700163</v>
      </c>
      <c r="J65" s="79">
        <f t="shared" si="3"/>
        <v>325116.6488795777</v>
      </c>
      <c r="K65" s="79">
        <v>34935.633829999999</v>
      </c>
      <c r="L65" s="83">
        <f t="shared" si="4"/>
        <v>0.14492830796820755</v>
      </c>
      <c r="M65" s="83">
        <f t="shared" si="5"/>
        <v>0.14847807759744058</v>
      </c>
    </row>
    <row r="66" spans="1:13">
      <c r="A66" s="78">
        <v>35855</v>
      </c>
      <c r="B66" s="79">
        <v>18084</v>
      </c>
      <c r="C66" s="79">
        <v>4556</v>
      </c>
      <c r="D66" s="81">
        <v>453.45</v>
      </c>
      <c r="F66" s="79">
        <f t="shared" si="0"/>
        <v>18084000</v>
      </c>
      <c r="G66" s="79">
        <f t="shared" si="1"/>
        <v>2065918.2</v>
      </c>
      <c r="H66" s="79">
        <f t="shared" si="2"/>
        <v>20149918.199999999</v>
      </c>
      <c r="I66" s="79">
        <v>61.734961842923397</v>
      </c>
      <c r="J66" s="79">
        <f t="shared" si="3"/>
        <v>326393.95244576083</v>
      </c>
      <c r="K66" s="79">
        <v>35024.707569999999</v>
      </c>
      <c r="L66" s="83">
        <f t="shared" si="4"/>
        <v>0.13851818907560598</v>
      </c>
      <c r="M66" s="83">
        <f t="shared" si="5"/>
        <v>0.13908556289959573</v>
      </c>
    </row>
    <row r="67" spans="1:13">
      <c r="A67" s="78">
        <v>35886</v>
      </c>
      <c r="B67" s="79">
        <v>18407</v>
      </c>
      <c r="C67" s="79">
        <v>4493</v>
      </c>
      <c r="D67" s="81">
        <v>452.85</v>
      </c>
      <c r="F67" s="79">
        <f t="shared" si="0"/>
        <v>18407000</v>
      </c>
      <c r="G67" s="79">
        <f t="shared" si="1"/>
        <v>2034655.05</v>
      </c>
      <c r="H67" s="79">
        <f t="shared" si="2"/>
        <v>20441655.050000001</v>
      </c>
      <c r="I67" s="79">
        <v>62.163655530546066</v>
      </c>
      <c r="J67" s="79">
        <f t="shared" si="3"/>
        <v>328836.11614434986</v>
      </c>
      <c r="K67" s="79">
        <v>35281.643949999998</v>
      </c>
      <c r="L67" s="83">
        <f t="shared" si="4"/>
        <v>0.13483865604270728</v>
      </c>
      <c r="M67" s="83">
        <f t="shared" si="5"/>
        <v>0.12965350311473434</v>
      </c>
    </row>
    <row r="68" spans="1:13">
      <c r="A68" s="78">
        <v>35916</v>
      </c>
      <c r="B68" s="79">
        <v>18570</v>
      </c>
      <c r="C68" s="79">
        <v>4467</v>
      </c>
      <c r="D68" s="81">
        <v>455.35</v>
      </c>
      <c r="F68" s="79">
        <f t="shared" si="0"/>
        <v>18570000</v>
      </c>
      <c r="G68" s="79">
        <f t="shared" si="1"/>
        <v>2034048.4500000002</v>
      </c>
      <c r="H68" s="79">
        <f t="shared" si="2"/>
        <v>20604048.449999999</v>
      </c>
      <c r="I68" s="79">
        <v>62.268578526383585</v>
      </c>
      <c r="J68" s="79">
        <f t="shared" si="3"/>
        <v>330889.9759333664</v>
      </c>
      <c r="K68" s="79">
        <v>35430.939610000001</v>
      </c>
      <c r="L68" s="83">
        <f t="shared" si="4"/>
        <v>0.13376628380146416</v>
      </c>
      <c r="M68" s="83">
        <f t="shared" si="5"/>
        <v>0.12394229231973775</v>
      </c>
    </row>
    <row r="69" spans="1:13">
      <c r="A69" s="78">
        <v>35947</v>
      </c>
      <c r="B69" s="79">
        <v>18795</v>
      </c>
      <c r="C69" s="79">
        <v>4233</v>
      </c>
      <c r="D69" s="81">
        <v>469.5</v>
      </c>
      <c r="F69" s="79">
        <f t="shared" ref="F69:F132" si="6">B69*1000</f>
        <v>18795000</v>
      </c>
      <c r="G69" s="79">
        <f t="shared" ref="G69:G132" si="7">C69*D69</f>
        <v>1987393.5</v>
      </c>
      <c r="H69" s="79">
        <f t="shared" ref="H69:H132" si="8">F69+G69</f>
        <v>20782393.5</v>
      </c>
      <c r="I69" s="79">
        <v>62.375838422842506</v>
      </c>
      <c r="J69" s="79">
        <f t="shared" ref="J69:J132" si="9">H69/I69</f>
        <v>333180.18683961016</v>
      </c>
      <c r="K69" s="79">
        <v>35501.294119999999</v>
      </c>
      <c r="L69" s="83">
        <f t="shared" si="4"/>
        <v>0.13880686759465544</v>
      </c>
      <c r="M69" s="83">
        <f t="shared" si="5"/>
        <v>0.12372568790941441</v>
      </c>
    </row>
    <row r="70" spans="1:13">
      <c r="A70" s="78">
        <v>35977</v>
      </c>
      <c r="B70" s="79">
        <v>18832</v>
      </c>
      <c r="C70" s="79">
        <v>4060</v>
      </c>
      <c r="D70" s="81">
        <v>466.55</v>
      </c>
      <c r="F70" s="79">
        <f t="shared" si="6"/>
        <v>18832000</v>
      </c>
      <c r="G70" s="79">
        <f t="shared" si="7"/>
        <v>1894193</v>
      </c>
      <c r="H70" s="79">
        <f t="shared" si="8"/>
        <v>20726193</v>
      </c>
      <c r="I70" s="79">
        <v>62.516253614143835</v>
      </c>
      <c r="J70" s="79">
        <f t="shared" si="9"/>
        <v>331532.87028240692</v>
      </c>
      <c r="K70" s="79">
        <v>35343.2713</v>
      </c>
      <c r="L70" s="83">
        <f t="shared" si="4"/>
        <v>0.12364634934234653</v>
      </c>
      <c r="M70" s="83">
        <f t="shared" si="5"/>
        <v>0.10939945879325097</v>
      </c>
    </row>
    <row r="71" spans="1:13">
      <c r="A71" s="78">
        <v>36008</v>
      </c>
      <c r="B71" s="79">
        <v>18990</v>
      </c>
      <c r="C71" s="79">
        <v>3949</v>
      </c>
      <c r="D71" s="81">
        <v>473.55</v>
      </c>
      <c r="F71" s="79">
        <f t="shared" si="6"/>
        <v>18990000</v>
      </c>
      <c r="G71" s="79">
        <f t="shared" si="7"/>
        <v>1870048.95</v>
      </c>
      <c r="H71" s="79">
        <f t="shared" si="8"/>
        <v>20860048.949999999</v>
      </c>
      <c r="I71" s="79">
        <v>62.687599264153192</v>
      </c>
      <c r="J71" s="79">
        <f t="shared" si="9"/>
        <v>332761.96879226243</v>
      </c>
      <c r="K71" s="79">
        <v>35468.411460000003</v>
      </c>
      <c r="L71" s="83">
        <f t="shared" si="4"/>
        <v>0.1087978057226171</v>
      </c>
      <c r="M71" s="83">
        <f t="shared" si="5"/>
        <v>9.8629589783321814E-2</v>
      </c>
    </row>
    <row r="72" spans="1:13">
      <c r="A72" s="78">
        <v>36039</v>
      </c>
      <c r="B72" s="79">
        <v>19082</v>
      </c>
      <c r="C72" s="79">
        <v>4306</v>
      </c>
      <c r="D72" s="81">
        <v>466</v>
      </c>
      <c r="F72" s="79">
        <f t="shared" si="6"/>
        <v>19082000</v>
      </c>
      <c r="G72" s="79">
        <f t="shared" si="7"/>
        <v>2006596</v>
      </c>
      <c r="H72" s="79">
        <f t="shared" si="8"/>
        <v>21088596</v>
      </c>
      <c r="I72" s="79">
        <v>63.075112075346105</v>
      </c>
      <c r="J72" s="79">
        <f t="shared" si="9"/>
        <v>334340.99926463404</v>
      </c>
      <c r="K72" s="79">
        <v>35443.600899999998</v>
      </c>
      <c r="L72" s="83">
        <f t="shared" si="4"/>
        <v>0.10859447237830255</v>
      </c>
      <c r="M72" s="83">
        <f t="shared" si="5"/>
        <v>9.2969959708036898E-2</v>
      </c>
    </row>
    <row r="73" spans="1:13">
      <c r="A73" s="78">
        <v>36069</v>
      </c>
      <c r="B73" s="79">
        <v>19259</v>
      </c>
      <c r="C73" s="79">
        <v>4404</v>
      </c>
      <c r="D73" s="81">
        <v>462.65</v>
      </c>
      <c r="F73" s="79">
        <f t="shared" si="6"/>
        <v>19259000</v>
      </c>
      <c r="G73" s="79">
        <f t="shared" si="7"/>
        <v>2037510.5999999999</v>
      </c>
      <c r="H73" s="79">
        <f t="shared" si="8"/>
        <v>21296510.600000001</v>
      </c>
      <c r="I73" s="79">
        <v>63.676708470677063</v>
      </c>
      <c r="J73" s="79">
        <f t="shared" si="9"/>
        <v>334447.41588373686</v>
      </c>
      <c r="K73" s="79">
        <v>35458.377760000003</v>
      </c>
      <c r="L73" s="83">
        <f t="shared" si="4"/>
        <v>9.6979374826145825E-2</v>
      </c>
      <c r="M73" s="83">
        <f t="shared" si="5"/>
        <v>7.7630533548421754E-2</v>
      </c>
    </row>
    <row r="74" spans="1:13">
      <c r="A74" s="78">
        <v>36100</v>
      </c>
      <c r="B74" s="79">
        <v>19359</v>
      </c>
      <c r="C74" s="79">
        <v>4460</v>
      </c>
      <c r="D74" s="81">
        <v>468.1</v>
      </c>
      <c r="F74" s="79">
        <f t="shared" si="6"/>
        <v>19359000</v>
      </c>
      <c r="G74" s="79">
        <f t="shared" si="7"/>
        <v>2087726</v>
      </c>
      <c r="H74" s="79">
        <f t="shared" si="8"/>
        <v>21446726</v>
      </c>
      <c r="I74" s="79">
        <v>63.69861451709393</v>
      </c>
      <c r="J74" s="79">
        <f t="shared" si="9"/>
        <v>336690.61976606469</v>
      </c>
      <c r="K74" s="79">
        <v>35623.840100000001</v>
      </c>
      <c r="L74" s="83">
        <f t="shared" si="4"/>
        <v>6.967845695903585E-2</v>
      </c>
      <c r="M74" s="83">
        <f t="shared" si="5"/>
        <v>5.0429188616115228E-2</v>
      </c>
    </row>
    <row r="75" spans="1:13">
      <c r="A75" s="78">
        <v>36130</v>
      </c>
      <c r="B75" s="79">
        <v>19402</v>
      </c>
      <c r="C75" s="79">
        <v>4297</v>
      </c>
      <c r="D75" s="81">
        <v>473</v>
      </c>
      <c r="F75" s="79">
        <f t="shared" si="6"/>
        <v>19402000</v>
      </c>
      <c r="G75" s="79">
        <f t="shared" si="7"/>
        <v>2032481</v>
      </c>
      <c r="H75" s="79">
        <f t="shared" si="8"/>
        <v>21434481</v>
      </c>
      <c r="I75" s="79">
        <v>63.819468186446684</v>
      </c>
      <c r="J75" s="79">
        <f t="shared" si="9"/>
        <v>335861.16602193861</v>
      </c>
      <c r="K75" s="79">
        <v>35506.490579999998</v>
      </c>
      <c r="L75" s="83">
        <f t="shared" si="4"/>
        <v>4.5740542966857145E-2</v>
      </c>
      <c r="M75" s="83">
        <f t="shared" si="5"/>
        <v>3.9193405461197983E-2</v>
      </c>
    </row>
    <row r="76" spans="1:13">
      <c r="A76" s="78">
        <v>36161</v>
      </c>
      <c r="B76" s="79">
        <v>19363</v>
      </c>
      <c r="C76" s="79">
        <v>4291</v>
      </c>
      <c r="D76" s="81">
        <v>489.15</v>
      </c>
      <c r="F76" s="79">
        <f t="shared" si="6"/>
        <v>19363000</v>
      </c>
      <c r="G76" s="79">
        <f t="shared" si="7"/>
        <v>2098942.65</v>
      </c>
      <c r="H76" s="79">
        <f t="shared" si="8"/>
        <v>21461942.649999999</v>
      </c>
      <c r="I76" s="79">
        <v>63.607987808436825</v>
      </c>
      <c r="J76" s="79">
        <f t="shared" si="9"/>
        <v>337409.55168453441</v>
      </c>
      <c r="K76" s="79">
        <v>35915.171110000003</v>
      </c>
      <c r="L76" s="83">
        <f t="shared" si="4"/>
        <v>5.8714737461605715E-2</v>
      </c>
      <c r="M76" s="83">
        <f t="shared" si="5"/>
        <v>3.8118023321174643E-2</v>
      </c>
    </row>
    <row r="77" spans="1:13">
      <c r="A77" s="78">
        <v>36192</v>
      </c>
      <c r="B77" s="79">
        <v>19320</v>
      </c>
      <c r="C77" s="79">
        <v>4270</v>
      </c>
      <c r="D77" s="81">
        <v>502.25</v>
      </c>
      <c r="F77" s="79">
        <f t="shared" si="6"/>
        <v>19320000</v>
      </c>
      <c r="G77" s="79">
        <f t="shared" si="7"/>
        <v>2144607.5</v>
      </c>
      <c r="H77" s="79">
        <f t="shared" si="8"/>
        <v>21464607.5</v>
      </c>
      <c r="I77" s="79">
        <v>63.65376278203204</v>
      </c>
      <c r="J77" s="79">
        <f t="shared" si="9"/>
        <v>337208.77701292711</v>
      </c>
      <c r="K77" s="79">
        <v>35987.350279999999</v>
      </c>
      <c r="L77" s="83">
        <f t="shared" si="4"/>
        <v>3.7193198733505239E-2</v>
      </c>
      <c r="M77" s="83">
        <f t="shared" si="5"/>
        <v>3.0104404434674104E-2</v>
      </c>
    </row>
    <row r="78" spans="1:13">
      <c r="A78" s="78">
        <v>36220</v>
      </c>
      <c r="B78" s="79">
        <v>19313</v>
      </c>
      <c r="C78" s="79">
        <v>3876</v>
      </c>
      <c r="D78" s="81">
        <v>485.25</v>
      </c>
      <c r="F78" s="79">
        <f t="shared" si="6"/>
        <v>19313000</v>
      </c>
      <c r="G78" s="79">
        <f t="shared" si="7"/>
        <v>1880829</v>
      </c>
      <c r="H78" s="79">
        <f t="shared" si="8"/>
        <v>21193829</v>
      </c>
      <c r="I78" s="79">
        <v>64.058413548613728</v>
      </c>
      <c r="J78" s="79">
        <f t="shared" si="9"/>
        <v>330851.60599420825</v>
      </c>
      <c r="K78" s="79">
        <v>35364.519899999999</v>
      </c>
      <c r="L78" s="83">
        <f t="shared" si="4"/>
        <v>1.3657279845551651E-2</v>
      </c>
      <c r="M78" s="83">
        <f t="shared" si="5"/>
        <v>9.7020747231324478E-3</v>
      </c>
    </row>
    <row r="79" spans="1:13">
      <c r="A79" s="78">
        <v>36251</v>
      </c>
      <c r="B79" s="79">
        <v>19377</v>
      </c>
      <c r="C79" s="79">
        <v>3654</v>
      </c>
      <c r="D79" s="81">
        <v>484.35</v>
      </c>
      <c r="F79" s="79">
        <f t="shared" si="6"/>
        <v>19377000</v>
      </c>
      <c r="G79" s="79">
        <f t="shared" si="7"/>
        <v>1769814.9000000001</v>
      </c>
      <c r="H79" s="79">
        <f t="shared" si="8"/>
        <v>21146814.899999999</v>
      </c>
      <c r="I79" s="79">
        <v>64.299189909724547</v>
      </c>
      <c r="J79" s="79">
        <f t="shared" si="9"/>
        <v>328881.51358811714</v>
      </c>
      <c r="K79" s="79">
        <v>35467.069259999997</v>
      </c>
      <c r="L79" s="83">
        <f t="shared" si="4"/>
        <v>1.3805492018215126E-4</v>
      </c>
      <c r="M79" s="83">
        <f t="shared" si="5"/>
        <v>5.2555745492692818E-3</v>
      </c>
    </row>
    <row r="80" spans="1:13">
      <c r="A80" s="78">
        <v>36281</v>
      </c>
      <c r="B80" s="79">
        <v>19515</v>
      </c>
      <c r="C80" s="79">
        <v>3737</v>
      </c>
      <c r="D80" s="81">
        <v>490.75</v>
      </c>
      <c r="F80" s="79">
        <f t="shared" si="6"/>
        <v>19515000</v>
      </c>
      <c r="G80" s="79">
        <f t="shared" si="7"/>
        <v>1833932.75</v>
      </c>
      <c r="H80" s="79">
        <f t="shared" si="8"/>
        <v>21348932.75</v>
      </c>
      <c r="I80" s="79">
        <v>64.3751763658926</v>
      </c>
      <c r="J80" s="79">
        <f t="shared" si="9"/>
        <v>331632.99823301361</v>
      </c>
      <c r="K80" s="79">
        <v>35660.005400000002</v>
      </c>
      <c r="L80" s="83">
        <f t="shared" ref="L80:L143" si="10">J80/J68-1</f>
        <v>2.2455267723093808E-3</v>
      </c>
      <c r="M80" s="83">
        <f t="shared" ref="M80:M143" si="11">K80/K68-1</f>
        <v>6.4651344988702064E-3</v>
      </c>
    </row>
    <row r="81" spans="1:13">
      <c r="A81" s="78">
        <v>36312</v>
      </c>
      <c r="B81" s="79">
        <v>19355</v>
      </c>
      <c r="C81" s="79">
        <v>3571</v>
      </c>
      <c r="D81" s="81">
        <v>518.75</v>
      </c>
      <c r="F81" s="79">
        <f t="shared" si="6"/>
        <v>19355000</v>
      </c>
      <c r="G81" s="79">
        <f t="shared" si="7"/>
        <v>1852456.25</v>
      </c>
      <c r="H81" s="79">
        <f t="shared" si="8"/>
        <v>21207456.25</v>
      </c>
      <c r="I81" s="79">
        <v>64.464895314139227</v>
      </c>
      <c r="J81" s="79">
        <f t="shared" si="9"/>
        <v>328976.81981263566</v>
      </c>
      <c r="K81" s="79">
        <v>35693.887970000003</v>
      </c>
      <c r="L81" s="83">
        <f t="shared" si="10"/>
        <v>-1.2615897322243774E-2</v>
      </c>
      <c r="M81" s="83">
        <f t="shared" si="11"/>
        <v>5.4249811105198109E-3</v>
      </c>
    </row>
    <row r="82" spans="1:13">
      <c r="A82" s="78">
        <v>36342</v>
      </c>
      <c r="B82" s="79">
        <v>19322</v>
      </c>
      <c r="C82" s="79">
        <v>3481</v>
      </c>
      <c r="D82" s="81">
        <v>512.75</v>
      </c>
      <c r="F82" s="79">
        <f t="shared" si="6"/>
        <v>19322000</v>
      </c>
      <c r="G82" s="79">
        <f t="shared" si="7"/>
        <v>1784882.75</v>
      </c>
      <c r="H82" s="79">
        <f t="shared" si="8"/>
        <v>21106882.75</v>
      </c>
      <c r="I82" s="79">
        <v>64.509754788262526</v>
      </c>
      <c r="J82" s="79">
        <f t="shared" si="9"/>
        <v>327189.00915494369</v>
      </c>
      <c r="K82" s="79">
        <v>36006.10252</v>
      </c>
      <c r="L82" s="83">
        <f t="shared" si="10"/>
        <v>-1.3102354296764096E-2</v>
      </c>
      <c r="M82" s="83">
        <f t="shared" si="11"/>
        <v>1.8754099312815908E-2</v>
      </c>
    </row>
    <row r="83" spans="1:13">
      <c r="A83" s="78">
        <v>36373</v>
      </c>
      <c r="B83" s="79">
        <v>19398</v>
      </c>
      <c r="C83" s="79">
        <v>3605</v>
      </c>
      <c r="D83" s="81">
        <v>516.85</v>
      </c>
      <c r="F83" s="79">
        <f t="shared" si="6"/>
        <v>19398000</v>
      </c>
      <c r="G83" s="79">
        <f t="shared" si="7"/>
        <v>1863244.25</v>
      </c>
      <c r="H83" s="79">
        <f t="shared" si="8"/>
        <v>21261244.25</v>
      </c>
      <c r="I83" s="79">
        <v>64.637009214857216</v>
      </c>
      <c r="J83" s="79">
        <f t="shared" si="9"/>
        <v>328932.98294985114</v>
      </c>
      <c r="K83" s="79">
        <v>36153.51743</v>
      </c>
      <c r="L83" s="83">
        <f t="shared" si="10"/>
        <v>-1.1506681055856061E-2</v>
      </c>
      <c r="M83" s="83">
        <f t="shared" si="11"/>
        <v>1.9315947396534305E-2</v>
      </c>
    </row>
    <row r="84" spans="1:13">
      <c r="A84" s="78">
        <v>36404</v>
      </c>
      <c r="B84" s="79">
        <v>19443</v>
      </c>
      <c r="C84" s="79">
        <v>3872</v>
      </c>
      <c r="D84" s="81">
        <v>530.85</v>
      </c>
      <c r="F84" s="79">
        <f t="shared" si="6"/>
        <v>19443000</v>
      </c>
      <c r="G84" s="79">
        <f t="shared" si="7"/>
        <v>2055451.2000000002</v>
      </c>
      <c r="H84" s="79">
        <f t="shared" si="8"/>
        <v>21498451.199999999</v>
      </c>
      <c r="I84" s="79">
        <v>64.783489130361914</v>
      </c>
      <c r="J84" s="79">
        <f t="shared" si="9"/>
        <v>331850.77692773379</v>
      </c>
      <c r="K84" s="79">
        <v>36484.8004</v>
      </c>
      <c r="L84" s="83">
        <f t="shared" si="10"/>
        <v>-7.4481512658554072E-3</v>
      </c>
      <c r="M84" s="83">
        <f t="shared" si="11"/>
        <v>2.9376233609492042E-2</v>
      </c>
    </row>
    <row r="85" spans="1:13">
      <c r="A85" s="78">
        <v>36434</v>
      </c>
      <c r="B85" s="79">
        <v>19563</v>
      </c>
      <c r="C85" s="79">
        <v>3473</v>
      </c>
      <c r="D85" s="81">
        <v>547.45000000000005</v>
      </c>
      <c r="F85" s="79">
        <f t="shared" si="6"/>
        <v>19563000</v>
      </c>
      <c r="G85" s="79">
        <f t="shared" si="7"/>
        <v>1901293.85</v>
      </c>
      <c r="H85" s="79">
        <f t="shared" si="8"/>
        <v>21464293.850000001</v>
      </c>
      <c r="I85" s="79">
        <v>65.013279497809862</v>
      </c>
      <c r="J85" s="79">
        <f t="shared" si="9"/>
        <v>330152.4552491323</v>
      </c>
      <c r="K85" s="79">
        <v>36698.260110000003</v>
      </c>
      <c r="L85" s="83">
        <f t="shared" si="10"/>
        <v>-1.2841960890191517E-2</v>
      </c>
      <c r="M85" s="83">
        <f t="shared" si="11"/>
        <v>3.4967261006471961E-2</v>
      </c>
    </row>
    <row r="86" spans="1:13">
      <c r="A86" s="78">
        <v>36465</v>
      </c>
      <c r="B86" s="79">
        <v>19902</v>
      </c>
      <c r="C86" s="79">
        <v>3476</v>
      </c>
      <c r="D86" s="81">
        <v>545.20000000000005</v>
      </c>
      <c r="F86" s="79">
        <f t="shared" si="6"/>
        <v>19902000</v>
      </c>
      <c r="G86" s="79">
        <f t="shared" si="7"/>
        <v>1895115.2000000002</v>
      </c>
      <c r="H86" s="79">
        <f t="shared" si="8"/>
        <v>21797115.199999999</v>
      </c>
      <c r="I86" s="79">
        <v>65.12222393496647</v>
      </c>
      <c r="J86" s="79">
        <f t="shared" si="9"/>
        <v>334710.85418961471</v>
      </c>
      <c r="K86" s="79">
        <v>37189.323559999997</v>
      </c>
      <c r="L86" s="83">
        <f t="shared" si="10"/>
        <v>-5.8800734568297264E-3</v>
      </c>
      <c r="M86" s="83">
        <f t="shared" si="11"/>
        <v>4.39448261502835E-2</v>
      </c>
    </row>
    <row r="87" spans="1:13">
      <c r="A87" s="78">
        <v>36495</v>
      </c>
      <c r="B87" s="79">
        <v>20043</v>
      </c>
      <c r="C87" s="79">
        <v>3534</v>
      </c>
      <c r="D87" s="81">
        <v>529.29999999999995</v>
      </c>
      <c r="F87" s="79">
        <f t="shared" si="6"/>
        <v>20043000</v>
      </c>
      <c r="G87" s="79">
        <f t="shared" si="7"/>
        <v>1870546.2</v>
      </c>
      <c r="H87" s="79">
        <f t="shared" si="8"/>
        <v>21913546.199999999</v>
      </c>
      <c r="I87" s="79">
        <v>65.294337835684487</v>
      </c>
      <c r="J87" s="79">
        <f t="shared" si="9"/>
        <v>335611.73796028399</v>
      </c>
      <c r="K87" s="79">
        <v>37046.664689999998</v>
      </c>
      <c r="L87" s="83">
        <f t="shared" si="10"/>
        <v>-7.4265228281356066E-4</v>
      </c>
      <c r="M87" s="83">
        <f t="shared" si="11"/>
        <v>4.3377255393061809E-2</v>
      </c>
    </row>
    <row r="88" spans="1:13">
      <c r="A88" s="78">
        <v>36526</v>
      </c>
      <c r="B88" s="79">
        <v>20166</v>
      </c>
      <c r="C88" s="79">
        <v>3805</v>
      </c>
      <c r="D88" s="81">
        <v>517.88</v>
      </c>
      <c r="F88" s="79">
        <f t="shared" si="6"/>
        <v>20166000</v>
      </c>
      <c r="G88" s="79">
        <f t="shared" si="7"/>
        <v>1970533.4</v>
      </c>
      <c r="H88" s="79">
        <f t="shared" si="8"/>
        <v>22136533.399999999</v>
      </c>
      <c r="I88" s="79">
        <v>65.408775269672518</v>
      </c>
      <c r="J88" s="79">
        <f t="shared" si="9"/>
        <v>338433.69347207207</v>
      </c>
      <c r="K88" s="79">
        <v>37070.778769999997</v>
      </c>
      <c r="L88" s="83">
        <f t="shared" si="10"/>
        <v>3.03530763259241E-3</v>
      </c>
      <c r="M88" s="83">
        <f t="shared" si="11"/>
        <v>3.2176031027685514E-2</v>
      </c>
    </row>
    <row r="89" spans="1:13">
      <c r="A89" s="78">
        <v>36557</v>
      </c>
      <c r="B89" s="79">
        <v>20156</v>
      </c>
      <c r="C89" s="79">
        <v>3963</v>
      </c>
      <c r="D89" s="81">
        <v>502.2</v>
      </c>
      <c r="F89" s="79">
        <f t="shared" si="6"/>
        <v>20156000</v>
      </c>
      <c r="G89" s="79">
        <f t="shared" si="7"/>
        <v>1990218.5999999999</v>
      </c>
      <c r="H89" s="79">
        <f t="shared" si="8"/>
        <v>22146218.600000001</v>
      </c>
      <c r="I89" s="79">
        <v>65.77314405949042</v>
      </c>
      <c r="J89" s="79">
        <f t="shared" si="9"/>
        <v>336706.09663982637</v>
      </c>
      <c r="K89" s="79">
        <v>36667.434350000003</v>
      </c>
      <c r="L89" s="83">
        <f t="shared" si="10"/>
        <v>-1.4907096355960547E-3</v>
      </c>
      <c r="M89" s="83">
        <f t="shared" si="11"/>
        <v>1.8897864519299201E-2</v>
      </c>
    </row>
    <row r="90" spans="1:13">
      <c r="A90" s="78">
        <v>36586</v>
      </c>
      <c r="B90" s="79">
        <v>20347</v>
      </c>
      <c r="C90" s="79">
        <v>4080</v>
      </c>
      <c r="D90" s="81">
        <v>503.25</v>
      </c>
      <c r="F90" s="79">
        <f t="shared" si="6"/>
        <v>20347000</v>
      </c>
      <c r="G90" s="79">
        <f t="shared" si="7"/>
        <v>2053260</v>
      </c>
      <c r="H90" s="79">
        <f t="shared" si="8"/>
        <v>22400260</v>
      </c>
      <c r="I90" s="79">
        <v>66.251950283296352</v>
      </c>
      <c r="J90" s="79">
        <f t="shared" si="9"/>
        <v>338107.17879572557</v>
      </c>
      <c r="K90" s="79">
        <v>36707.840779999999</v>
      </c>
      <c r="L90" s="83">
        <f t="shared" si="10"/>
        <v>2.1929991180530406E-2</v>
      </c>
      <c r="M90" s="83">
        <f t="shared" si="11"/>
        <v>3.7984988451659873E-2</v>
      </c>
    </row>
    <row r="91" spans="1:13">
      <c r="A91" s="78">
        <v>36617</v>
      </c>
      <c r="B91" s="79">
        <v>20491</v>
      </c>
      <c r="C91" s="79">
        <v>4069</v>
      </c>
      <c r="D91" s="81">
        <v>515.35</v>
      </c>
      <c r="F91" s="79">
        <f t="shared" si="6"/>
        <v>20491000</v>
      </c>
      <c r="G91" s="79">
        <f t="shared" si="7"/>
        <v>2096959.1500000001</v>
      </c>
      <c r="H91" s="79">
        <f t="shared" si="8"/>
        <v>22587959.149999999</v>
      </c>
      <c r="I91" s="79">
        <v>66.57054409951904</v>
      </c>
      <c r="J91" s="79">
        <f t="shared" si="9"/>
        <v>339308.61547762522</v>
      </c>
      <c r="K91" s="79">
        <v>36973.059540000002</v>
      </c>
      <c r="L91" s="83">
        <f t="shared" si="10"/>
        <v>3.1704736990984195E-2</v>
      </c>
      <c r="M91" s="83">
        <f t="shared" si="11"/>
        <v>4.2461649959289804E-2</v>
      </c>
    </row>
    <row r="92" spans="1:13">
      <c r="A92" s="78">
        <v>36647</v>
      </c>
      <c r="B92" s="79">
        <v>20550</v>
      </c>
      <c r="C92" s="79">
        <v>4057</v>
      </c>
      <c r="D92" s="81">
        <v>524.15</v>
      </c>
      <c r="F92" s="79">
        <f t="shared" si="6"/>
        <v>20550000</v>
      </c>
      <c r="G92" s="79">
        <f t="shared" si="7"/>
        <v>2126476.5499999998</v>
      </c>
      <c r="H92" s="79">
        <f t="shared" si="8"/>
        <v>22676476.550000001</v>
      </c>
      <c r="I92" s="79">
        <v>66.711531018192289</v>
      </c>
      <c r="J92" s="79">
        <f t="shared" si="9"/>
        <v>339918.39497456752</v>
      </c>
      <c r="K92" s="79">
        <v>37092.607600000003</v>
      </c>
      <c r="L92" s="83">
        <f t="shared" si="10"/>
        <v>2.4983631863233269E-2</v>
      </c>
      <c r="M92" s="83">
        <f t="shared" si="11"/>
        <v>4.0173919883926823E-2</v>
      </c>
    </row>
    <row r="93" spans="1:13">
      <c r="A93" s="78">
        <v>36678</v>
      </c>
      <c r="B93" s="79">
        <v>20618</v>
      </c>
      <c r="C93" s="79">
        <v>4072</v>
      </c>
      <c r="D93" s="81">
        <v>539.85</v>
      </c>
      <c r="F93" s="79">
        <f t="shared" si="6"/>
        <v>20618000</v>
      </c>
      <c r="G93" s="79">
        <f t="shared" si="7"/>
        <v>2198269.2000000002</v>
      </c>
      <c r="H93" s="79">
        <f t="shared" si="8"/>
        <v>22816269.199999999</v>
      </c>
      <c r="I93" s="79">
        <v>66.864419430000311</v>
      </c>
      <c r="J93" s="79">
        <f t="shared" si="9"/>
        <v>341231.84489601559</v>
      </c>
      <c r="K93" s="79">
        <v>37231.926529999997</v>
      </c>
      <c r="L93" s="83">
        <f t="shared" si="10"/>
        <v>3.7251941004109668E-2</v>
      </c>
      <c r="M93" s="83">
        <f t="shared" si="11"/>
        <v>4.3089689789262531E-2</v>
      </c>
    </row>
    <row r="94" spans="1:13">
      <c r="A94" s="78">
        <v>36708</v>
      </c>
      <c r="B94" s="79">
        <v>20582</v>
      </c>
      <c r="C94" s="79">
        <v>4295</v>
      </c>
      <c r="D94" s="81">
        <v>555.54999999999995</v>
      </c>
      <c r="F94" s="79">
        <f t="shared" si="6"/>
        <v>20582000</v>
      </c>
      <c r="G94" s="79">
        <f t="shared" si="7"/>
        <v>2386087.25</v>
      </c>
      <c r="H94" s="79">
        <f t="shared" si="8"/>
        <v>22968087.25</v>
      </c>
      <c r="I94" s="79">
        <v>66.953222878775009</v>
      </c>
      <c r="J94" s="79">
        <f t="shared" si="9"/>
        <v>343046.77597949008</v>
      </c>
      <c r="K94" s="79">
        <v>37422.640910000002</v>
      </c>
      <c r="L94" s="83">
        <f t="shared" si="10"/>
        <v>4.84666855573892E-2</v>
      </c>
      <c r="M94" s="83">
        <f t="shared" si="11"/>
        <v>3.9341619638314729E-2</v>
      </c>
    </row>
    <row r="95" spans="1:13">
      <c r="A95" s="78">
        <v>36739</v>
      </c>
      <c r="B95" s="79">
        <v>20710</v>
      </c>
      <c r="C95" s="79">
        <v>4058</v>
      </c>
      <c r="D95" s="81">
        <v>562.04999999999995</v>
      </c>
      <c r="F95" s="79">
        <f t="shared" si="6"/>
        <v>20710000</v>
      </c>
      <c r="G95" s="79">
        <f t="shared" si="7"/>
        <v>2280798.9</v>
      </c>
      <c r="H95" s="79">
        <f t="shared" si="8"/>
        <v>22990798.899999999</v>
      </c>
      <c r="I95" s="79">
        <v>67.126252278964927</v>
      </c>
      <c r="J95" s="79">
        <f t="shared" si="9"/>
        <v>342500.85651220736</v>
      </c>
      <c r="K95" s="79">
        <v>37422.22537</v>
      </c>
      <c r="L95" s="83">
        <f t="shared" si="10"/>
        <v>4.1248139486287805E-2</v>
      </c>
      <c r="M95" s="83">
        <f t="shared" si="11"/>
        <v>3.5092240816027243E-2</v>
      </c>
    </row>
    <row r="96" spans="1:13">
      <c r="A96" s="78">
        <v>36770</v>
      </c>
      <c r="B96" s="79">
        <v>20853</v>
      </c>
      <c r="C96" s="79">
        <v>4121</v>
      </c>
      <c r="D96" s="81">
        <v>563.75</v>
      </c>
      <c r="F96" s="79">
        <f t="shared" si="6"/>
        <v>20853000</v>
      </c>
      <c r="G96" s="79">
        <f t="shared" si="7"/>
        <v>2323213.75</v>
      </c>
      <c r="H96" s="79">
        <f t="shared" si="8"/>
        <v>23176213.75</v>
      </c>
      <c r="I96" s="79">
        <v>67.534565043434228</v>
      </c>
      <c r="J96" s="79">
        <f t="shared" si="9"/>
        <v>343175.58327494125</v>
      </c>
      <c r="K96" s="79">
        <v>37512.791940000003</v>
      </c>
      <c r="L96" s="83">
        <f t="shared" si="10"/>
        <v>3.4126201095722175E-2</v>
      </c>
      <c r="M96" s="83">
        <f t="shared" si="11"/>
        <v>2.8175884991274325E-2</v>
      </c>
    </row>
    <row r="97" spans="1:13">
      <c r="A97" s="78">
        <v>36800</v>
      </c>
      <c r="B97" s="79">
        <v>21062</v>
      </c>
      <c r="C97" s="79">
        <v>4104</v>
      </c>
      <c r="D97" s="81">
        <v>570.54999999999995</v>
      </c>
      <c r="F97" s="79">
        <f t="shared" si="6"/>
        <v>21062000</v>
      </c>
      <c r="G97" s="79">
        <f t="shared" si="7"/>
        <v>2341537.1999999997</v>
      </c>
      <c r="H97" s="79">
        <f t="shared" si="8"/>
        <v>23403537.199999999</v>
      </c>
      <c r="I97" s="79">
        <v>67.942877807903528</v>
      </c>
      <c r="J97" s="79">
        <f t="shared" si="9"/>
        <v>344459.02138807485</v>
      </c>
      <c r="K97" s="79">
        <v>37671.624380000001</v>
      </c>
      <c r="L97" s="83">
        <f t="shared" si="10"/>
        <v>4.3333211404249061E-2</v>
      </c>
      <c r="M97" s="83">
        <f t="shared" si="11"/>
        <v>2.6523444628775872E-2</v>
      </c>
    </row>
    <row r="98" spans="1:13">
      <c r="A98" s="78">
        <v>36831</v>
      </c>
      <c r="B98" s="79">
        <v>21396</v>
      </c>
      <c r="C98" s="79">
        <v>4156</v>
      </c>
      <c r="D98" s="81">
        <v>578.15</v>
      </c>
      <c r="F98" s="79">
        <f t="shared" si="6"/>
        <v>21396000</v>
      </c>
      <c r="G98" s="79">
        <f t="shared" si="7"/>
        <v>2402791.4</v>
      </c>
      <c r="H98" s="79">
        <f t="shared" si="8"/>
        <v>23798791.399999999</v>
      </c>
      <c r="I98" s="79">
        <v>68.172668175351504</v>
      </c>
      <c r="J98" s="79">
        <f t="shared" si="9"/>
        <v>349095.78922135668</v>
      </c>
      <c r="K98" s="79">
        <v>38172.932350000003</v>
      </c>
      <c r="L98" s="83">
        <f t="shared" si="10"/>
        <v>4.2977199130784349E-2</v>
      </c>
      <c r="M98" s="83">
        <f t="shared" si="11"/>
        <v>2.644868730707306E-2</v>
      </c>
    </row>
    <row r="99" spans="1:13">
      <c r="A99" s="78">
        <v>36861</v>
      </c>
      <c r="B99" s="79">
        <v>21975</v>
      </c>
      <c r="C99" s="79">
        <v>3942</v>
      </c>
      <c r="D99" s="81">
        <v>573.85</v>
      </c>
      <c r="F99" s="79">
        <f t="shared" si="6"/>
        <v>21975000</v>
      </c>
      <c r="G99" s="79">
        <f t="shared" si="7"/>
        <v>2262116.7000000002</v>
      </c>
      <c r="H99" s="79">
        <f t="shared" si="8"/>
        <v>24237116.699999999</v>
      </c>
      <c r="I99" s="79">
        <v>68.249570130991458</v>
      </c>
      <c r="J99" s="79">
        <f t="shared" si="9"/>
        <v>355124.82574588648</v>
      </c>
      <c r="K99" s="79">
        <v>38573.642249999997</v>
      </c>
      <c r="L99" s="83">
        <f t="shared" si="10"/>
        <v>5.8141851367283337E-2</v>
      </c>
      <c r="M99" s="83">
        <f t="shared" si="11"/>
        <v>4.1217679723059453E-2</v>
      </c>
    </row>
    <row r="100" spans="1:13">
      <c r="A100" s="78">
        <v>36892</v>
      </c>
      <c r="B100" s="79">
        <v>21907</v>
      </c>
      <c r="C100" s="79">
        <v>3990</v>
      </c>
      <c r="D100" s="81">
        <v>561.75</v>
      </c>
      <c r="F100" s="79">
        <f t="shared" si="6"/>
        <v>21907000</v>
      </c>
      <c r="G100" s="79">
        <f t="shared" si="7"/>
        <v>2241382.5</v>
      </c>
      <c r="H100" s="79">
        <f t="shared" si="8"/>
        <v>24148382.5</v>
      </c>
      <c r="I100" s="79">
        <v>68.479360498439419</v>
      </c>
      <c r="J100" s="79">
        <f t="shared" si="9"/>
        <v>352637.38335509598</v>
      </c>
      <c r="K100" s="79">
        <v>38538.272349999999</v>
      </c>
      <c r="L100" s="83">
        <f t="shared" si="10"/>
        <v>4.1968900133154241E-2</v>
      </c>
      <c r="M100" s="83">
        <f t="shared" si="11"/>
        <v>3.9586262514333503E-2</v>
      </c>
    </row>
    <row r="101" spans="1:13">
      <c r="A101" s="78">
        <v>36923</v>
      </c>
      <c r="B101" s="79">
        <v>21906</v>
      </c>
      <c r="C101" s="79">
        <v>4165</v>
      </c>
      <c r="D101" s="81">
        <v>572.47</v>
      </c>
      <c r="F101" s="79">
        <f t="shared" si="6"/>
        <v>21906000</v>
      </c>
      <c r="G101" s="79">
        <f t="shared" si="7"/>
        <v>2384337.5500000003</v>
      </c>
      <c r="H101" s="79">
        <f t="shared" si="8"/>
        <v>24290337.550000001</v>
      </c>
      <c r="I101" s="79">
        <v>68.268795619901411</v>
      </c>
      <c r="J101" s="79">
        <f t="shared" si="9"/>
        <v>355804.39539670141</v>
      </c>
      <c r="K101" s="79">
        <v>38835.509409999999</v>
      </c>
      <c r="L101" s="83">
        <f t="shared" si="10"/>
        <v>5.6720976981015081E-2</v>
      </c>
      <c r="M101" s="83">
        <f t="shared" si="11"/>
        <v>5.9128081864282311E-2</v>
      </c>
    </row>
    <row r="102" spans="1:13">
      <c r="A102" s="78">
        <v>36951</v>
      </c>
      <c r="B102" s="79">
        <v>21892</v>
      </c>
      <c r="C102" s="79">
        <v>4325</v>
      </c>
      <c r="D102" s="81">
        <v>595.75</v>
      </c>
      <c r="F102" s="79">
        <f t="shared" si="6"/>
        <v>21892000</v>
      </c>
      <c r="G102" s="79">
        <f t="shared" si="7"/>
        <v>2576618.75</v>
      </c>
      <c r="H102" s="79">
        <f t="shared" si="8"/>
        <v>24468618.75</v>
      </c>
      <c r="I102" s="79">
        <v>68.593797932427435</v>
      </c>
      <c r="J102" s="79">
        <f t="shared" si="9"/>
        <v>356717.65505832358</v>
      </c>
      <c r="K102" s="79">
        <v>39005.041080000003</v>
      </c>
      <c r="L102" s="83">
        <f t="shared" si="10"/>
        <v>5.5043126646660001E-2</v>
      </c>
      <c r="M102" s="83">
        <f t="shared" si="11"/>
        <v>6.258064356788906E-2</v>
      </c>
    </row>
    <row r="103" spans="1:13">
      <c r="A103" s="78">
        <v>36982</v>
      </c>
      <c r="B103" s="79">
        <v>22128</v>
      </c>
      <c r="C103" s="79">
        <v>4360</v>
      </c>
      <c r="D103" s="81">
        <v>600.85</v>
      </c>
      <c r="F103" s="79">
        <f t="shared" si="6"/>
        <v>22128000</v>
      </c>
      <c r="G103" s="79">
        <f t="shared" si="7"/>
        <v>2619706</v>
      </c>
      <c r="H103" s="79">
        <f t="shared" si="8"/>
        <v>24747706</v>
      </c>
      <c r="I103" s="79">
        <v>68.906898751818701</v>
      </c>
      <c r="J103" s="79">
        <f t="shared" si="9"/>
        <v>359147.0004931374</v>
      </c>
      <c r="K103" s="79">
        <v>39309.417410000002</v>
      </c>
      <c r="L103" s="83">
        <f t="shared" si="10"/>
        <v>5.846708309362203E-2</v>
      </c>
      <c r="M103" s="83">
        <f t="shared" si="11"/>
        <v>6.3190817829732682E-2</v>
      </c>
    </row>
    <row r="104" spans="1:13">
      <c r="A104" s="78">
        <v>37012</v>
      </c>
      <c r="B104" s="79">
        <v>22190</v>
      </c>
      <c r="C104" s="79">
        <v>4448</v>
      </c>
      <c r="D104" s="81">
        <v>610.95000000000005</v>
      </c>
      <c r="F104" s="79">
        <f t="shared" si="6"/>
        <v>22190000</v>
      </c>
      <c r="G104" s="79">
        <f t="shared" si="7"/>
        <v>2717505.6</v>
      </c>
      <c r="H104" s="79">
        <f t="shared" si="8"/>
        <v>24907505.600000001</v>
      </c>
      <c r="I104" s="79">
        <v>69.206267079131408</v>
      </c>
      <c r="J104" s="79">
        <f t="shared" si="9"/>
        <v>359902.45755518664</v>
      </c>
      <c r="K104" s="79">
        <v>39626.194770000002</v>
      </c>
      <c r="L104" s="83">
        <f t="shared" si="10"/>
        <v>5.8790765301519832E-2</v>
      </c>
      <c r="M104" s="83">
        <f t="shared" si="11"/>
        <v>6.8304369359031059E-2</v>
      </c>
    </row>
    <row r="105" spans="1:13">
      <c r="A105" s="78">
        <v>37043</v>
      </c>
      <c r="B105" s="79">
        <v>22218</v>
      </c>
      <c r="C105" s="79">
        <v>4500</v>
      </c>
      <c r="D105" s="81">
        <v>631.79999999999995</v>
      </c>
      <c r="F105" s="79">
        <f t="shared" si="6"/>
        <v>22218000</v>
      </c>
      <c r="G105" s="79">
        <f t="shared" si="7"/>
        <v>2843100</v>
      </c>
      <c r="H105" s="79">
        <f t="shared" si="8"/>
        <v>25061100</v>
      </c>
      <c r="I105" s="79">
        <v>69.24471805695137</v>
      </c>
      <c r="J105" s="79">
        <f t="shared" si="9"/>
        <v>361920.74577281286</v>
      </c>
      <c r="K105" s="79">
        <v>40010.25174</v>
      </c>
      <c r="L105" s="83">
        <f t="shared" si="10"/>
        <v>6.0630041381694255E-2</v>
      </c>
      <c r="M105" s="83">
        <f t="shared" si="11"/>
        <v>7.4622117868688331E-2</v>
      </c>
    </row>
    <row r="106" spans="1:13">
      <c r="A106" s="78">
        <v>37073</v>
      </c>
      <c r="B106" s="79">
        <v>22252</v>
      </c>
      <c r="C106" s="79">
        <v>4442</v>
      </c>
      <c r="D106" s="81">
        <v>670.25</v>
      </c>
      <c r="F106" s="79">
        <f t="shared" si="6"/>
        <v>22252000</v>
      </c>
      <c r="G106" s="79">
        <f t="shared" si="7"/>
        <v>2977250.5</v>
      </c>
      <c r="H106" s="79">
        <f t="shared" si="8"/>
        <v>25229250.5</v>
      </c>
      <c r="I106" s="79">
        <v>69.111055134053345</v>
      </c>
      <c r="J106" s="79">
        <f t="shared" si="9"/>
        <v>365053.75950437051</v>
      </c>
      <c r="K106" s="79">
        <v>40710.879679999998</v>
      </c>
      <c r="L106" s="83">
        <f t="shared" si="10"/>
        <v>6.4151553274461204E-2</v>
      </c>
      <c r="M106" s="83">
        <f t="shared" si="11"/>
        <v>8.7867630130863406E-2</v>
      </c>
    </row>
    <row r="107" spans="1:13">
      <c r="A107" s="78">
        <v>37104</v>
      </c>
      <c r="B107" s="79">
        <v>22527</v>
      </c>
      <c r="C107" s="79">
        <v>4543</v>
      </c>
      <c r="D107" s="81">
        <v>664.75</v>
      </c>
      <c r="F107" s="79">
        <f t="shared" si="6"/>
        <v>22527000</v>
      </c>
      <c r="G107" s="79">
        <f t="shared" si="7"/>
        <v>3019959.25</v>
      </c>
      <c r="H107" s="79">
        <f t="shared" si="8"/>
        <v>25546959.25</v>
      </c>
      <c r="I107" s="79">
        <v>69.665847814027344</v>
      </c>
      <c r="J107" s="79">
        <f t="shared" si="9"/>
        <v>366707.07457974943</v>
      </c>
      <c r="K107" s="79">
        <v>40477.598429999998</v>
      </c>
      <c r="L107" s="83">
        <f t="shared" si="10"/>
        <v>7.0674912506910159E-2</v>
      </c>
      <c r="M107" s="83">
        <f t="shared" si="11"/>
        <v>8.1645947823546061E-2</v>
      </c>
    </row>
    <row r="108" spans="1:13">
      <c r="A108" s="78">
        <v>37135</v>
      </c>
      <c r="B108" s="79">
        <v>22747</v>
      </c>
      <c r="C108" s="79">
        <v>4499</v>
      </c>
      <c r="D108" s="81">
        <v>693.22</v>
      </c>
      <c r="F108" s="79">
        <f t="shared" si="6"/>
        <v>22747000</v>
      </c>
      <c r="G108" s="79">
        <f t="shared" si="7"/>
        <v>3118796.7800000003</v>
      </c>
      <c r="H108" s="79">
        <f t="shared" si="8"/>
        <v>25865796.780000001</v>
      </c>
      <c r="I108" s="79">
        <v>70.176696519349917</v>
      </c>
      <c r="J108" s="79">
        <f t="shared" si="9"/>
        <v>368580.99715292227</v>
      </c>
      <c r="K108" s="79">
        <v>41039.326939999999</v>
      </c>
      <c r="L108" s="83">
        <f t="shared" si="10"/>
        <v>7.4030365550881827E-2</v>
      </c>
      <c r="M108" s="83">
        <f t="shared" si="11"/>
        <v>9.4008865179657342E-2</v>
      </c>
    </row>
    <row r="109" spans="1:13">
      <c r="A109" s="78">
        <v>37165</v>
      </c>
      <c r="B109" s="79">
        <v>22739</v>
      </c>
      <c r="C109" s="79">
        <v>4572</v>
      </c>
      <c r="D109" s="81">
        <v>713.05</v>
      </c>
      <c r="F109" s="79">
        <f t="shared" si="6"/>
        <v>22739000</v>
      </c>
      <c r="G109" s="79">
        <f t="shared" si="7"/>
        <v>3260064.5999999996</v>
      </c>
      <c r="H109" s="79">
        <f t="shared" si="8"/>
        <v>25999064.600000001</v>
      </c>
      <c r="I109" s="79">
        <v>70.271908464427966</v>
      </c>
      <c r="J109" s="79">
        <f t="shared" si="9"/>
        <v>369978.06332755106</v>
      </c>
      <c r="K109" s="79">
        <v>41434.161229999998</v>
      </c>
      <c r="L109" s="83">
        <f t="shared" si="10"/>
        <v>7.4084405850778801E-2</v>
      </c>
      <c r="M109" s="83">
        <f t="shared" si="11"/>
        <v>9.9877212940080673E-2</v>
      </c>
    </row>
    <row r="110" spans="1:13">
      <c r="A110" s="78">
        <v>37196</v>
      </c>
      <c r="B110" s="79">
        <v>23110</v>
      </c>
      <c r="C110" s="79">
        <v>4393</v>
      </c>
      <c r="D110" s="81">
        <v>686.15</v>
      </c>
      <c r="F110" s="79">
        <f t="shared" si="6"/>
        <v>23110000</v>
      </c>
      <c r="G110" s="79">
        <f t="shared" si="7"/>
        <v>3014256.9499999997</v>
      </c>
      <c r="H110" s="79">
        <f t="shared" si="8"/>
        <v>26124256.949999999</v>
      </c>
      <c r="I110" s="79">
        <v>70.265499968124644</v>
      </c>
      <c r="J110" s="79">
        <f t="shared" si="9"/>
        <v>371793.5112089297</v>
      </c>
      <c r="K110" s="79">
        <v>41422.762170000002</v>
      </c>
      <c r="L110" s="83">
        <f t="shared" si="10"/>
        <v>6.5018607179992971E-2</v>
      </c>
      <c r="M110" s="83">
        <f t="shared" si="11"/>
        <v>8.5134403356885491E-2</v>
      </c>
    </row>
    <row r="111" spans="1:13">
      <c r="A111" s="78">
        <v>37226</v>
      </c>
      <c r="B111" s="79">
        <v>23011</v>
      </c>
      <c r="C111" s="79">
        <v>4187</v>
      </c>
      <c r="D111" s="81">
        <v>661.25</v>
      </c>
      <c r="F111" s="79">
        <f t="shared" si="6"/>
        <v>23011000</v>
      </c>
      <c r="G111" s="79">
        <f t="shared" si="7"/>
        <v>2768653.75</v>
      </c>
      <c r="H111" s="79">
        <f t="shared" si="8"/>
        <v>25779653.75</v>
      </c>
      <c r="I111" s="79">
        <v>70.048526593283313</v>
      </c>
      <c r="J111" s="79">
        <f t="shared" si="9"/>
        <v>368025.6388500813</v>
      </c>
      <c r="K111" s="79">
        <v>41467.358569999997</v>
      </c>
      <c r="L111" s="83">
        <f t="shared" si="10"/>
        <v>3.6327545045882426E-2</v>
      </c>
      <c r="M111" s="83">
        <f t="shared" si="11"/>
        <v>7.501796955666018E-2</v>
      </c>
    </row>
    <row r="112" spans="1:13">
      <c r="A112" s="78">
        <v>37257</v>
      </c>
      <c r="B112" s="79">
        <v>22816</v>
      </c>
      <c r="C112" s="79">
        <v>4542</v>
      </c>
      <c r="D112" s="81">
        <v>678.75</v>
      </c>
      <c r="F112" s="79">
        <f t="shared" si="6"/>
        <v>22816000</v>
      </c>
      <c r="G112" s="79">
        <f t="shared" si="7"/>
        <v>3082882.5</v>
      </c>
      <c r="H112" s="79">
        <f t="shared" si="8"/>
        <v>25898882.5</v>
      </c>
      <c r="I112" s="79">
        <v>69.991765626025256</v>
      </c>
      <c r="J112" s="79">
        <f t="shared" si="9"/>
        <v>370027.56350484089</v>
      </c>
      <c r="K112" s="79">
        <v>41865.604449999999</v>
      </c>
      <c r="L112" s="83">
        <f t="shared" si="10"/>
        <v>4.9314624513968397E-2</v>
      </c>
      <c r="M112" s="83">
        <f t="shared" si="11"/>
        <v>8.6338382524820068E-2</v>
      </c>
    </row>
    <row r="113" spans="1:13">
      <c r="A113" s="78">
        <v>37288</v>
      </c>
      <c r="B113" s="79">
        <v>23151</v>
      </c>
      <c r="C113" s="79">
        <v>4352</v>
      </c>
      <c r="D113" s="81">
        <v>672.15</v>
      </c>
      <c r="F113" s="79">
        <f t="shared" si="6"/>
        <v>23151000</v>
      </c>
      <c r="G113" s="79">
        <f t="shared" si="7"/>
        <v>2925196.8</v>
      </c>
      <c r="H113" s="79">
        <f t="shared" si="8"/>
        <v>26076196.800000001</v>
      </c>
      <c r="I113" s="79">
        <v>69.998174122328592</v>
      </c>
      <c r="J113" s="79">
        <f t="shared" si="9"/>
        <v>372526.81411988434</v>
      </c>
      <c r="K113" s="79">
        <v>41629.057959999998</v>
      </c>
      <c r="L113" s="83">
        <f t="shared" si="10"/>
        <v>4.6998909905366482E-2</v>
      </c>
      <c r="M113" s="83">
        <f t="shared" si="11"/>
        <v>7.1932841681244142E-2</v>
      </c>
    </row>
    <row r="114" spans="1:13">
      <c r="A114" s="78">
        <v>37316</v>
      </c>
      <c r="B114" s="79">
        <v>23246</v>
      </c>
      <c r="C114" s="79">
        <v>4609</v>
      </c>
      <c r="D114" s="81">
        <v>656.5</v>
      </c>
      <c r="F114" s="79">
        <f t="shared" si="6"/>
        <v>23246000</v>
      </c>
      <c r="G114" s="79">
        <f t="shared" si="7"/>
        <v>3025808.5</v>
      </c>
      <c r="H114" s="79">
        <f t="shared" si="8"/>
        <v>26271808.5</v>
      </c>
      <c r="I114" s="79">
        <v>70.368035908977902</v>
      </c>
      <c r="J114" s="79">
        <f t="shared" si="9"/>
        <v>373348.61149148707</v>
      </c>
      <c r="K114" s="79">
        <v>41337.93159</v>
      </c>
      <c r="L114" s="83">
        <f t="shared" si="10"/>
        <v>4.6622184793304822E-2</v>
      </c>
      <c r="M114" s="83">
        <f t="shared" si="11"/>
        <v>5.9809974439334557E-2</v>
      </c>
    </row>
    <row r="115" spans="1:13">
      <c r="A115" s="78">
        <v>37347</v>
      </c>
      <c r="B115" s="79">
        <v>23251</v>
      </c>
      <c r="C115" s="79">
        <v>4375</v>
      </c>
      <c r="D115" s="81">
        <v>646.85</v>
      </c>
      <c r="F115" s="79">
        <f t="shared" si="6"/>
        <v>23251000</v>
      </c>
      <c r="G115" s="79">
        <f t="shared" si="7"/>
        <v>2829968.75</v>
      </c>
      <c r="H115" s="79">
        <f t="shared" si="8"/>
        <v>26080968.75</v>
      </c>
      <c r="I115" s="79">
        <v>70.629868757942532</v>
      </c>
      <c r="J115" s="79">
        <f t="shared" si="9"/>
        <v>369262.59681131179</v>
      </c>
      <c r="K115" s="79">
        <v>40925.24293</v>
      </c>
      <c r="L115" s="83">
        <f t="shared" si="10"/>
        <v>2.8165615484146755E-2</v>
      </c>
      <c r="M115" s="83">
        <f t="shared" si="11"/>
        <v>4.1105303168114338E-2</v>
      </c>
    </row>
    <row r="116" spans="1:13">
      <c r="A116" s="78">
        <v>37377</v>
      </c>
      <c r="B116" s="79">
        <v>23231</v>
      </c>
      <c r="C116" s="79">
        <v>4239</v>
      </c>
      <c r="D116" s="81">
        <v>655.55</v>
      </c>
      <c r="F116" s="79">
        <f t="shared" si="6"/>
        <v>23231000</v>
      </c>
      <c r="G116" s="79">
        <f t="shared" si="7"/>
        <v>2778876.4499999997</v>
      </c>
      <c r="H116" s="79">
        <f t="shared" si="8"/>
        <v>26009876.449999999</v>
      </c>
      <c r="I116" s="79">
        <v>70.693953720975827</v>
      </c>
      <c r="J116" s="79">
        <f t="shared" si="9"/>
        <v>367922.22079782368</v>
      </c>
      <c r="K116" s="79">
        <v>40939.977270000003</v>
      </c>
      <c r="L116" s="83">
        <f t="shared" si="10"/>
        <v>2.2283157767566175E-2</v>
      </c>
      <c r="M116" s="83">
        <f t="shared" si="11"/>
        <v>3.3154394652969099E-2</v>
      </c>
    </row>
    <row r="117" spans="1:13">
      <c r="A117" s="78">
        <v>37408</v>
      </c>
      <c r="B117" s="79">
        <v>23299</v>
      </c>
      <c r="C117" s="79">
        <v>4201</v>
      </c>
      <c r="D117" s="81">
        <v>686.15</v>
      </c>
      <c r="F117" s="79">
        <f t="shared" si="6"/>
        <v>23299000</v>
      </c>
      <c r="G117" s="79">
        <f t="shared" si="7"/>
        <v>2882516.15</v>
      </c>
      <c r="H117" s="79">
        <f t="shared" si="8"/>
        <v>26181516.149999999</v>
      </c>
      <c r="I117" s="79">
        <v>70.604234772729214</v>
      </c>
      <c r="J117" s="79">
        <f t="shared" si="9"/>
        <v>370820.76215791766</v>
      </c>
      <c r="K117" s="79">
        <v>41846.573629999999</v>
      </c>
      <c r="L117" s="83">
        <f t="shared" si="10"/>
        <v>2.4591064450037337E-2</v>
      </c>
      <c r="M117" s="83">
        <f t="shared" si="11"/>
        <v>4.5896284330651849E-2</v>
      </c>
    </row>
    <row r="118" spans="1:13">
      <c r="A118" s="78">
        <v>37438</v>
      </c>
      <c r="B118" s="79">
        <v>23399</v>
      </c>
      <c r="C118" s="79">
        <v>4339</v>
      </c>
      <c r="D118" s="81">
        <v>706.95</v>
      </c>
      <c r="F118" s="79">
        <f t="shared" si="6"/>
        <v>23399000</v>
      </c>
      <c r="G118" s="79">
        <f t="shared" si="7"/>
        <v>3067456.0500000003</v>
      </c>
      <c r="H118" s="79">
        <f t="shared" si="8"/>
        <v>26466456.050000001</v>
      </c>
      <c r="I118" s="79">
        <v>70.91733559212048</v>
      </c>
      <c r="J118" s="79">
        <f t="shared" si="9"/>
        <v>373201.5004373719</v>
      </c>
      <c r="K118" s="79">
        <v>41840.042130000002</v>
      </c>
      <c r="L118" s="83">
        <f t="shared" si="10"/>
        <v>2.2319290572609063E-2</v>
      </c>
      <c r="M118" s="83">
        <f t="shared" si="11"/>
        <v>2.773613488275295E-2</v>
      </c>
    </row>
    <row r="119" spans="1:13">
      <c r="A119" s="78">
        <v>37469</v>
      </c>
      <c r="B119" s="79">
        <v>23567</v>
      </c>
      <c r="C119" s="79">
        <v>4521</v>
      </c>
      <c r="D119" s="81">
        <v>709.88</v>
      </c>
      <c r="F119" s="79">
        <f t="shared" si="6"/>
        <v>23567000</v>
      </c>
      <c r="G119" s="79">
        <f t="shared" si="7"/>
        <v>3209367.48</v>
      </c>
      <c r="H119" s="79">
        <f t="shared" si="8"/>
        <v>26776367.48</v>
      </c>
      <c r="I119" s="79">
        <v>71.184661437916532</v>
      </c>
      <c r="J119" s="79">
        <f t="shared" si="9"/>
        <v>376153.61145396362</v>
      </c>
      <c r="K119" s="79">
        <v>41953.030590000002</v>
      </c>
      <c r="L119" s="83">
        <f t="shared" si="10"/>
        <v>2.5760443495779439E-2</v>
      </c>
      <c r="M119" s="83">
        <f t="shared" si="11"/>
        <v>3.6450585440525707E-2</v>
      </c>
    </row>
    <row r="120" spans="1:13">
      <c r="A120" s="78">
        <v>37500</v>
      </c>
      <c r="B120" s="79">
        <v>23842</v>
      </c>
      <c r="C120" s="79">
        <v>4645</v>
      </c>
      <c r="D120" s="81">
        <v>749.25</v>
      </c>
      <c r="F120" s="79">
        <f t="shared" si="6"/>
        <v>23842000</v>
      </c>
      <c r="G120" s="79">
        <f t="shared" si="7"/>
        <v>3480266.25</v>
      </c>
      <c r="H120" s="79">
        <f t="shared" si="8"/>
        <v>27322266.25</v>
      </c>
      <c r="I120" s="79">
        <v>71.785229091485732</v>
      </c>
      <c r="J120" s="79">
        <f t="shared" si="9"/>
        <v>380611.25660237845</v>
      </c>
      <c r="K120" s="79">
        <v>42345.080179999997</v>
      </c>
      <c r="L120" s="83">
        <f t="shared" si="10"/>
        <v>3.2639391456377398E-2</v>
      </c>
      <c r="M120" s="83">
        <f t="shared" si="11"/>
        <v>3.1817121219093636E-2</v>
      </c>
    </row>
    <row r="121" spans="1:13">
      <c r="A121" s="78">
        <v>37530</v>
      </c>
      <c r="B121" s="79">
        <v>24142</v>
      </c>
      <c r="C121" s="79">
        <v>4543</v>
      </c>
      <c r="D121" s="81">
        <v>726.25</v>
      </c>
      <c r="F121" s="79">
        <f t="shared" si="6"/>
        <v>24142000</v>
      </c>
      <c r="G121" s="79">
        <f t="shared" si="7"/>
        <v>3299353.75</v>
      </c>
      <c r="H121" s="79">
        <f t="shared" si="8"/>
        <v>27441353.75</v>
      </c>
      <c r="I121" s="79">
        <v>72.410515230796335</v>
      </c>
      <c r="J121" s="79">
        <f t="shared" si="9"/>
        <v>378969.18234230625</v>
      </c>
      <c r="K121" s="79">
        <v>42165.729939999997</v>
      </c>
      <c r="L121" s="83">
        <f t="shared" si="10"/>
        <v>2.430176247177962E-2</v>
      </c>
      <c r="M121" s="83">
        <f t="shared" si="11"/>
        <v>1.7656172787934077E-2</v>
      </c>
    </row>
    <row r="122" spans="1:13">
      <c r="A122" s="78">
        <v>37561</v>
      </c>
      <c r="B122" s="79">
        <v>24446</v>
      </c>
      <c r="C122" s="79">
        <v>4376</v>
      </c>
      <c r="D122" s="81">
        <v>703.75</v>
      </c>
      <c r="F122" s="79">
        <f t="shared" si="6"/>
        <v>24446000</v>
      </c>
      <c r="G122" s="79">
        <f t="shared" si="7"/>
        <v>3079610</v>
      </c>
      <c r="H122" s="79">
        <f t="shared" si="8"/>
        <v>27525610</v>
      </c>
      <c r="I122" s="79">
        <v>72.34643026776304</v>
      </c>
      <c r="J122" s="79">
        <f t="shared" si="9"/>
        <v>380469.49791612843</v>
      </c>
      <c r="K122" s="79">
        <v>42151.060859999998</v>
      </c>
      <c r="L122" s="83">
        <f t="shared" si="10"/>
        <v>2.3335497919228843E-2</v>
      </c>
      <c r="M122" s="83">
        <f t="shared" si="11"/>
        <v>1.758208897347413E-2</v>
      </c>
    </row>
    <row r="123" spans="1:13">
      <c r="A123" s="78">
        <v>37591</v>
      </c>
      <c r="B123" s="79">
        <v>24486</v>
      </c>
      <c r="C123" s="79">
        <v>4179</v>
      </c>
      <c r="D123" s="81">
        <v>720.25</v>
      </c>
      <c r="F123" s="79">
        <f t="shared" si="6"/>
        <v>24486000</v>
      </c>
      <c r="G123" s="79">
        <f t="shared" si="7"/>
        <v>3009924.75</v>
      </c>
      <c r="H123" s="79">
        <f t="shared" si="8"/>
        <v>27495924.75</v>
      </c>
      <c r="I123" s="79">
        <v>72.026920952068451</v>
      </c>
      <c r="J123" s="79">
        <f t="shared" si="9"/>
        <v>381745.10844768217</v>
      </c>
      <c r="K123" s="79">
        <v>42271.669150000002</v>
      </c>
      <c r="L123" s="83">
        <f t="shared" si="10"/>
        <v>3.7278570157416757E-2</v>
      </c>
      <c r="M123" s="83">
        <f t="shared" si="11"/>
        <v>1.9396233754370273E-2</v>
      </c>
    </row>
    <row r="124" spans="1:13">
      <c r="A124" s="78">
        <v>37622</v>
      </c>
      <c r="B124" s="79">
        <v>24496</v>
      </c>
      <c r="C124" s="79">
        <v>4277</v>
      </c>
      <c r="D124" s="81">
        <v>735.25</v>
      </c>
      <c r="F124" s="79">
        <f t="shared" si="6"/>
        <v>24496000</v>
      </c>
      <c r="G124" s="79">
        <f t="shared" si="7"/>
        <v>3144664.25</v>
      </c>
      <c r="H124" s="79">
        <f t="shared" si="8"/>
        <v>27640664.25</v>
      </c>
      <c r="I124" s="79">
        <v>72.097414411405083</v>
      </c>
      <c r="J124" s="79">
        <f t="shared" si="9"/>
        <v>383379.41069947061</v>
      </c>
      <c r="K124" s="79">
        <v>42606.100149999998</v>
      </c>
      <c r="L124" s="83">
        <f t="shared" si="10"/>
        <v>3.6083385432596371E-2</v>
      </c>
      <c r="M124" s="83">
        <f t="shared" si="11"/>
        <v>1.7687447959442881E-2</v>
      </c>
    </row>
    <row r="125" spans="1:13">
      <c r="A125" s="78">
        <v>37653</v>
      </c>
      <c r="B125" s="79">
        <v>24523</v>
      </c>
      <c r="C125" s="79">
        <v>4383</v>
      </c>
      <c r="D125" s="81">
        <v>749.15</v>
      </c>
      <c r="F125" s="79">
        <f t="shared" si="6"/>
        <v>24523000</v>
      </c>
      <c r="G125" s="79">
        <f t="shared" si="7"/>
        <v>3283524.4499999997</v>
      </c>
      <c r="H125" s="79">
        <f t="shared" si="8"/>
        <v>27806524.449999999</v>
      </c>
      <c r="I125" s="79">
        <v>72.678756576064302</v>
      </c>
      <c r="J125" s="79">
        <f t="shared" si="9"/>
        <v>382594.93915389408</v>
      </c>
      <c r="K125" s="79">
        <v>42596.872360000001</v>
      </c>
      <c r="L125" s="83">
        <f t="shared" si="10"/>
        <v>2.7026578094240694E-2</v>
      </c>
      <c r="M125" s="83">
        <f t="shared" si="11"/>
        <v>2.3248529931422901E-2</v>
      </c>
    </row>
    <row r="126" spans="1:13">
      <c r="A126" s="78">
        <v>37681</v>
      </c>
      <c r="B126" s="79">
        <v>24904</v>
      </c>
      <c r="C126" s="79">
        <v>4162</v>
      </c>
      <c r="D126" s="81">
        <v>733.25</v>
      </c>
      <c r="F126" s="79">
        <f t="shared" si="6"/>
        <v>24904000</v>
      </c>
      <c r="G126" s="79">
        <f t="shared" si="7"/>
        <v>3051786.5</v>
      </c>
      <c r="H126" s="79">
        <f t="shared" si="8"/>
        <v>27955786.5</v>
      </c>
      <c r="I126" s="79">
        <v>73.527424586519558</v>
      </c>
      <c r="J126" s="79">
        <f t="shared" si="9"/>
        <v>380208.97178445966</v>
      </c>
      <c r="K126" s="79">
        <v>42033.401030000001</v>
      </c>
      <c r="L126" s="83">
        <f t="shared" si="10"/>
        <v>1.8375213089895315E-2</v>
      </c>
      <c r="M126" s="83">
        <f t="shared" si="11"/>
        <v>1.6824001909380604E-2</v>
      </c>
    </row>
    <row r="127" spans="1:13">
      <c r="A127" s="78">
        <v>37712</v>
      </c>
      <c r="B127" s="79">
        <v>25393</v>
      </c>
      <c r="C127" s="79">
        <v>4220</v>
      </c>
      <c r="D127" s="81">
        <v>704.5</v>
      </c>
      <c r="F127" s="79">
        <f t="shared" si="6"/>
        <v>25393000</v>
      </c>
      <c r="G127" s="79">
        <f t="shared" si="7"/>
        <v>2972990</v>
      </c>
      <c r="H127" s="79">
        <f t="shared" si="8"/>
        <v>28365990</v>
      </c>
      <c r="I127" s="79">
        <v>73.456931127182912</v>
      </c>
      <c r="J127" s="79">
        <f t="shared" si="9"/>
        <v>386158.11421371915</v>
      </c>
      <c r="K127" s="79">
        <v>42666.234750000003</v>
      </c>
      <c r="L127" s="83">
        <f t="shared" si="10"/>
        <v>4.5754748919346167E-2</v>
      </c>
      <c r="M127" s="83">
        <f t="shared" si="11"/>
        <v>4.2540781565496344E-2</v>
      </c>
    </row>
    <row r="128" spans="1:13">
      <c r="A128" s="78">
        <v>37742</v>
      </c>
      <c r="B128" s="79">
        <v>25419</v>
      </c>
      <c r="C128" s="79">
        <v>4018</v>
      </c>
      <c r="D128" s="81">
        <v>713.5</v>
      </c>
      <c r="F128" s="79">
        <f t="shared" si="6"/>
        <v>25419000</v>
      </c>
      <c r="G128" s="79">
        <f t="shared" si="7"/>
        <v>2866843</v>
      </c>
      <c r="H128" s="79">
        <f t="shared" si="8"/>
        <v>28285843</v>
      </c>
      <c r="I128" s="79">
        <v>73.175872789308329</v>
      </c>
      <c r="J128" s="79">
        <f t="shared" si="9"/>
        <v>386546.02838072093</v>
      </c>
      <c r="K128" s="79">
        <v>42998.953479999996</v>
      </c>
      <c r="L128" s="83">
        <f t="shared" si="10"/>
        <v>5.0618871408506738E-2</v>
      </c>
      <c r="M128" s="83">
        <f t="shared" si="11"/>
        <v>5.0292558699312373E-2</v>
      </c>
    </row>
    <row r="129" spans="1:13">
      <c r="A129" s="78">
        <v>37773</v>
      </c>
      <c r="B129" s="79">
        <v>25305</v>
      </c>
      <c r="C129" s="79">
        <v>3950</v>
      </c>
      <c r="D129" s="81">
        <v>700.9</v>
      </c>
      <c r="F129" s="79">
        <f t="shared" si="6"/>
        <v>25305000</v>
      </c>
      <c r="G129" s="79">
        <f t="shared" si="7"/>
        <v>2768555</v>
      </c>
      <c r="H129" s="79">
        <f t="shared" si="8"/>
        <v>28073555</v>
      </c>
      <c r="I129" s="79">
        <v>73.175872789308329</v>
      </c>
      <c r="J129" s="79">
        <f t="shared" si="9"/>
        <v>383644.96288046741</v>
      </c>
      <c r="K129" s="79">
        <v>42833.824699999997</v>
      </c>
      <c r="L129" s="83">
        <f t="shared" si="10"/>
        <v>3.4583286674461977E-2</v>
      </c>
      <c r="M129" s="83">
        <f t="shared" si="11"/>
        <v>2.3592160226285186E-2</v>
      </c>
    </row>
    <row r="130" spans="1:13">
      <c r="A130" s="78">
        <v>37803</v>
      </c>
      <c r="B130" s="79">
        <v>25280</v>
      </c>
      <c r="C130" s="79">
        <v>3945</v>
      </c>
      <c r="D130" s="81">
        <v>707.35</v>
      </c>
      <c r="F130" s="79">
        <f t="shared" si="6"/>
        <v>25280000</v>
      </c>
      <c r="G130" s="79">
        <f t="shared" si="7"/>
        <v>2790495.75</v>
      </c>
      <c r="H130" s="79">
        <f t="shared" si="8"/>
        <v>28070495.75</v>
      </c>
      <c r="I130" s="79">
        <v>73.112703325746935</v>
      </c>
      <c r="J130" s="79">
        <f t="shared" si="9"/>
        <v>383934.58965584252</v>
      </c>
      <c r="K130" s="79">
        <v>43115.997320000002</v>
      </c>
      <c r="L130" s="83">
        <f t="shared" si="10"/>
        <v>2.8759501786278951E-2</v>
      </c>
      <c r="M130" s="83">
        <f t="shared" si="11"/>
        <v>3.0496030239059335E-2</v>
      </c>
    </row>
    <row r="131" spans="1:13">
      <c r="A131" s="78">
        <v>37834</v>
      </c>
      <c r="B131" s="79">
        <v>25433</v>
      </c>
      <c r="C131" s="79">
        <v>3963</v>
      </c>
      <c r="D131" s="81">
        <v>697.15</v>
      </c>
      <c r="F131" s="79">
        <f t="shared" si="6"/>
        <v>25433000</v>
      </c>
      <c r="G131" s="79">
        <f t="shared" si="7"/>
        <v>2762805.4499999997</v>
      </c>
      <c r="H131" s="79">
        <f t="shared" si="8"/>
        <v>28195805.449999999</v>
      </c>
      <c r="I131" s="79">
        <v>73.233549256038287</v>
      </c>
      <c r="J131" s="79">
        <f t="shared" si="9"/>
        <v>385012.13905968354</v>
      </c>
      <c r="K131" s="79">
        <v>43156.593220000002</v>
      </c>
      <c r="L131" s="83">
        <f t="shared" si="10"/>
        <v>2.3550292582539933E-2</v>
      </c>
      <c r="M131" s="83">
        <f t="shared" si="11"/>
        <v>2.8688335814454513E-2</v>
      </c>
    </row>
    <row r="132" spans="1:13">
      <c r="A132" s="78">
        <v>37865</v>
      </c>
      <c r="B132" s="79">
        <v>25650</v>
      </c>
      <c r="C132" s="79">
        <v>3896</v>
      </c>
      <c r="D132" s="81">
        <v>660.95</v>
      </c>
      <c r="F132" s="79">
        <f t="shared" si="6"/>
        <v>25650000</v>
      </c>
      <c r="G132" s="79">
        <f t="shared" si="7"/>
        <v>2575061.2000000002</v>
      </c>
      <c r="H132" s="79">
        <f t="shared" si="8"/>
        <v>28225061.199999999</v>
      </c>
      <c r="I132" s="79">
        <v>73.37362067523965</v>
      </c>
      <c r="J132" s="79">
        <f t="shared" si="9"/>
        <v>384675.8677062901</v>
      </c>
      <c r="K132" s="79">
        <v>43076.398370000003</v>
      </c>
      <c r="L132" s="83">
        <f t="shared" si="10"/>
        <v>1.067916682285075E-2</v>
      </c>
      <c r="M132" s="83">
        <f t="shared" si="11"/>
        <v>1.7270440553928124E-2</v>
      </c>
    </row>
    <row r="133" spans="1:13">
      <c r="A133" s="78">
        <v>37895</v>
      </c>
      <c r="B133" s="79">
        <v>25913</v>
      </c>
      <c r="C133" s="79">
        <v>4060</v>
      </c>
      <c r="D133" s="81">
        <v>625.9</v>
      </c>
      <c r="F133" s="79">
        <f t="shared" ref="F133:F196" si="12">B133*1000</f>
        <v>25913000</v>
      </c>
      <c r="G133" s="79">
        <f t="shared" ref="G133:G196" si="13">C133*D133</f>
        <v>2541154</v>
      </c>
      <c r="H133" s="79">
        <f t="shared" ref="H133:H196" si="14">F133+G133</f>
        <v>28454154</v>
      </c>
      <c r="I133" s="79">
        <v>73.25918324125162</v>
      </c>
      <c r="J133" s="79">
        <f t="shared" ref="J133:J196" si="15">H133/I133</f>
        <v>388403.92072481784</v>
      </c>
      <c r="K133" s="79">
        <v>43202.282720000003</v>
      </c>
      <c r="L133" s="83">
        <f t="shared" si="10"/>
        <v>2.489579317293833E-2</v>
      </c>
      <c r="M133" s="83">
        <f t="shared" si="11"/>
        <v>2.4582825471656022E-2</v>
      </c>
    </row>
    <row r="134" spans="1:13">
      <c r="A134" s="78">
        <v>37926</v>
      </c>
      <c r="B134" s="79">
        <v>26130</v>
      </c>
      <c r="C134" s="79">
        <v>4132</v>
      </c>
      <c r="D134" s="81">
        <v>620.9</v>
      </c>
      <c r="F134" s="79">
        <f t="shared" si="12"/>
        <v>26130000</v>
      </c>
      <c r="G134" s="79">
        <f t="shared" si="13"/>
        <v>2565558.7999999998</v>
      </c>
      <c r="H134" s="79">
        <f t="shared" si="14"/>
        <v>28695558.800000001</v>
      </c>
      <c r="I134" s="79">
        <v>73.035801370106995</v>
      </c>
      <c r="J134" s="79">
        <f t="shared" si="15"/>
        <v>392897.15812914842</v>
      </c>
      <c r="K134" s="79">
        <v>43854.094729999997</v>
      </c>
      <c r="L134" s="83">
        <f t="shared" si="10"/>
        <v>3.2664011914457225E-2</v>
      </c>
      <c r="M134" s="83">
        <f t="shared" si="11"/>
        <v>4.0403108136624066E-2</v>
      </c>
    </row>
    <row r="135" spans="1:13">
      <c r="A135" s="78">
        <v>37956</v>
      </c>
      <c r="B135" s="79">
        <v>26112</v>
      </c>
      <c r="C135" s="79">
        <v>4121</v>
      </c>
      <c r="D135" s="81">
        <v>592.75</v>
      </c>
      <c r="F135" s="79">
        <f t="shared" si="12"/>
        <v>26112000</v>
      </c>
      <c r="G135" s="79">
        <f t="shared" si="13"/>
        <v>2442722.75</v>
      </c>
      <c r="H135" s="79">
        <f t="shared" si="14"/>
        <v>28554722.75</v>
      </c>
      <c r="I135" s="79">
        <v>72.799602506355697</v>
      </c>
      <c r="J135" s="79">
        <f t="shared" si="15"/>
        <v>392237.34425620054</v>
      </c>
      <c r="K135" s="79">
        <v>44104.63882</v>
      </c>
      <c r="L135" s="83">
        <f t="shared" si="10"/>
        <v>2.7484925350278022E-2</v>
      </c>
      <c r="M135" s="83">
        <f t="shared" si="11"/>
        <v>4.3361658218315169E-2</v>
      </c>
    </row>
    <row r="136" spans="1:13">
      <c r="A136" s="78">
        <v>37987</v>
      </c>
      <c r="B136" s="79">
        <v>26176</v>
      </c>
      <c r="C136" s="79">
        <v>4107</v>
      </c>
      <c r="D136" s="81">
        <v>584.25</v>
      </c>
      <c r="F136" s="79">
        <f t="shared" si="12"/>
        <v>26176000</v>
      </c>
      <c r="G136" s="79">
        <f t="shared" si="13"/>
        <v>2399514.75</v>
      </c>
      <c r="H136" s="79">
        <f t="shared" si="14"/>
        <v>28575514.75</v>
      </c>
      <c r="I136" s="79">
        <v>72.665939583457671</v>
      </c>
      <c r="J136" s="79">
        <f t="shared" si="15"/>
        <v>393244.9633735306</v>
      </c>
      <c r="K136" s="79">
        <v>45058.009530000003</v>
      </c>
      <c r="L136" s="83">
        <f t="shared" si="10"/>
        <v>2.5733131197787751E-2</v>
      </c>
      <c r="M136" s="83">
        <f t="shared" si="11"/>
        <v>5.7548317526545656E-2</v>
      </c>
    </row>
    <row r="137" spans="1:13">
      <c r="A137" s="78">
        <v>38018</v>
      </c>
      <c r="B137" s="79">
        <v>26172</v>
      </c>
      <c r="C137" s="79">
        <v>4143</v>
      </c>
      <c r="D137" s="81">
        <v>591.20000000000005</v>
      </c>
      <c r="F137" s="79">
        <f t="shared" si="12"/>
        <v>26172000</v>
      </c>
      <c r="G137" s="79">
        <f t="shared" si="13"/>
        <v>2449341.6</v>
      </c>
      <c r="H137" s="79">
        <f t="shared" si="14"/>
        <v>28621341.600000001</v>
      </c>
      <c r="I137" s="79">
        <v>72.672348079760994</v>
      </c>
      <c r="J137" s="79">
        <f t="shared" si="15"/>
        <v>393840.88110909617</v>
      </c>
      <c r="K137" s="79">
        <v>45114.046060000001</v>
      </c>
      <c r="L137" s="83">
        <f t="shared" si="10"/>
        <v>2.9393859678521705E-2</v>
      </c>
      <c r="M137" s="83">
        <f t="shared" si="11"/>
        <v>5.9092923037319389E-2</v>
      </c>
    </row>
    <row r="138" spans="1:13">
      <c r="A138" s="78">
        <v>38047</v>
      </c>
      <c r="B138" s="79">
        <v>26491</v>
      </c>
      <c r="C138" s="79">
        <v>4320</v>
      </c>
      <c r="D138" s="81">
        <v>612.4</v>
      </c>
      <c r="F138" s="79">
        <f t="shared" si="12"/>
        <v>26491000</v>
      </c>
      <c r="G138" s="79">
        <f t="shared" si="13"/>
        <v>2645568</v>
      </c>
      <c r="H138" s="79">
        <f t="shared" si="14"/>
        <v>29136568</v>
      </c>
      <c r="I138" s="79">
        <v>72.978124903377022</v>
      </c>
      <c r="J138" s="79">
        <f t="shared" si="15"/>
        <v>399250.7075041568</v>
      </c>
      <c r="K138" s="79">
        <v>45941.875930000002</v>
      </c>
      <c r="L138" s="83">
        <f t="shared" si="10"/>
        <v>5.0082289300873883E-2</v>
      </c>
      <c r="M138" s="83">
        <f t="shared" si="11"/>
        <v>9.2984978712773003E-2</v>
      </c>
    </row>
    <row r="139" spans="1:13">
      <c r="A139" s="78">
        <v>38078</v>
      </c>
      <c r="B139" s="79">
        <v>26818</v>
      </c>
      <c r="C139" s="79">
        <v>4561</v>
      </c>
      <c r="D139" s="81">
        <v>622.79999999999995</v>
      </c>
      <c r="F139" s="79">
        <f t="shared" si="12"/>
        <v>26818000</v>
      </c>
      <c r="G139" s="79">
        <f t="shared" si="13"/>
        <v>2840590.8</v>
      </c>
      <c r="H139" s="79">
        <f t="shared" si="14"/>
        <v>29658590.800000001</v>
      </c>
      <c r="I139" s="79">
        <v>73.246366248644975</v>
      </c>
      <c r="J139" s="79">
        <f t="shared" si="15"/>
        <v>404915.52440048411</v>
      </c>
      <c r="K139" s="79">
        <v>46551.225480000001</v>
      </c>
      <c r="L139" s="83">
        <f t="shared" si="10"/>
        <v>4.857442973834214E-2</v>
      </c>
      <c r="M139" s="83">
        <f t="shared" si="11"/>
        <v>9.1055391992376222E-2</v>
      </c>
    </row>
    <row r="140" spans="1:13">
      <c r="A140" s="78">
        <v>38108</v>
      </c>
      <c r="B140" s="79">
        <v>26934</v>
      </c>
      <c r="C140" s="79">
        <v>4704</v>
      </c>
      <c r="D140" s="81">
        <v>639.5</v>
      </c>
      <c r="F140" s="79">
        <f t="shared" si="12"/>
        <v>26934000</v>
      </c>
      <c r="G140" s="79">
        <f t="shared" si="13"/>
        <v>3008208</v>
      </c>
      <c r="H140" s="79">
        <f t="shared" si="14"/>
        <v>29942208</v>
      </c>
      <c r="I140" s="79">
        <v>73.629045027900958</v>
      </c>
      <c r="J140" s="79">
        <f t="shared" si="15"/>
        <v>406662.9954069581</v>
      </c>
      <c r="K140" s="79">
        <v>46963.441270000003</v>
      </c>
      <c r="L140" s="83">
        <f t="shared" si="10"/>
        <v>5.2042876007571737E-2</v>
      </c>
      <c r="M140" s="83">
        <f t="shared" si="11"/>
        <v>9.2199634389799723E-2</v>
      </c>
    </row>
    <row r="141" spans="1:13">
      <c r="A141" s="78">
        <v>38139</v>
      </c>
      <c r="B141" s="79">
        <v>27065</v>
      </c>
      <c r="C141" s="79">
        <v>4759</v>
      </c>
      <c r="D141" s="81">
        <v>636</v>
      </c>
      <c r="F141" s="79">
        <f t="shared" si="12"/>
        <v>27065000</v>
      </c>
      <c r="G141" s="79">
        <f t="shared" si="13"/>
        <v>3026724</v>
      </c>
      <c r="H141" s="79">
        <f t="shared" si="14"/>
        <v>30091724</v>
      </c>
      <c r="I141" s="79">
        <v>73.948554343595546</v>
      </c>
      <c r="J141" s="79">
        <f t="shared" si="15"/>
        <v>406927.81984866684</v>
      </c>
      <c r="K141" s="79">
        <v>47165.949990000001</v>
      </c>
      <c r="L141" s="83">
        <f t="shared" si="10"/>
        <v>6.0688551189068241E-2</v>
      </c>
      <c r="M141" s="83">
        <f t="shared" si="11"/>
        <v>0.10113795161514028</v>
      </c>
    </row>
    <row r="142" spans="1:13">
      <c r="A142" s="78">
        <v>38169</v>
      </c>
      <c r="B142" s="79">
        <v>27436</v>
      </c>
      <c r="C142" s="79">
        <v>4832</v>
      </c>
      <c r="D142" s="81">
        <v>641.79999999999995</v>
      </c>
      <c r="F142" s="79">
        <f t="shared" si="12"/>
        <v>27436000</v>
      </c>
      <c r="G142" s="79">
        <f t="shared" si="13"/>
        <v>3101177.5999999996</v>
      </c>
      <c r="H142" s="79">
        <f t="shared" si="14"/>
        <v>30537177.600000001</v>
      </c>
      <c r="I142" s="79">
        <v>74.120668244313535</v>
      </c>
      <c r="J142" s="79">
        <f t="shared" si="15"/>
        <v>411992.74538843334</v>
      </c>
      <c r="K142" s="79">
        <v>47893.016210000002</v>
      </c>
      <c r="L142" s="83">
        <f t="shared" si="10"/>
        <v>7.3080562388874837E-2</v>
      </c>
      <c r="M142" s="83">
        <f t="shared" si="11"/>
        <v>0.11079458175455703</v>
      </c>
    </row>
    <row r="143" spans="1:13">
      <c r="A143" s="78">
        <v>38200</v>
      </c>
      <c r="B143" s="79">
        <v>27741</v>
      </c>
      <c r="C143" s="79">
        <v>4995</v>
      </c>
      <c r="D143" s="81">
        <v>626.75</v>
      </c>
      <c r="F143" s="79">
        <f t="shared" si="12"/>
        <v>27741000</v>
      </c>
      <c r="G143" s="79">
        <f t="shared" si="13"/>
        <v>3130616.25</v>
      </c>
      <c r="H143" s="79">
        <f t="shared" si="14"/>
        <v>30871616.25</v>
      </c>
      <c r="I143" s="79">
        <v>74.401726582188161</v>
      </c>
      <c r="J143" s="79">
        <f t="shared" si="15"/>
        <v>414931.44941868447</v>
      </c>
      <c r="K143" s="79">
        <v>48108.909469999999</v>
      </c>
      <c r="L143" s="83">
        <f t="shared" si="10"/>
        <v>7.7710044239313936E-2</v>
      </c>
      <c r="M143" s="83">
        <f t="shared" si="11"/>
        <v>0.11475225175338788</v>
      </c>
    </row>
    <row r="144" spans="1:13">
      <c r="A144" s="78">
        <v>38231</v>
      </c>
      <c r="B144" s="79">
        <v>28093</v>
      </c>
      <c r="C144" s="79">
        <v>5104</v>
      </c>
      <c r="D144" s="81">
        <v>610.75</v>
      </c>
      <c r="F144" s="79">
        <f t="shared" si="12"/>
        <v>28093000</v>
      </c>
      <c r="G144" s="79">
        <f t="shared" si="13"/>
        <v>3117268</v>
      </c>
      <c r="H144" s="79">
        <f t="shared" si="14"/>
        <v>31210268</v>
      </c>
      <c r="I144" s="79">
        <v>74.440177560008138</v>
      </c>
      <c r="J144" s="79">
        <f t="shared" si="15"/>
        <v>419266.43679537979</v>
      </c>
      <c r="K144" s="79">
        <v>48290.596060000003</v>
      </c>
      <c r="L144" s="83">
        <f t="shared" ref="L144:L207" si="16">J144/J132-1</f>
        <v>8.9921338958284913E-2</v>
      </c>
      <c r="M144" s="83">
        <f t="shared" ref="M144:M207" si="17">K144/K132-1</f>
        <v>0.1210453493630832</v>
      </c>
    </row>
    <row r="145" spans="1:13">
      <c r="A145" s="78">
        <v>38261</v>
      </c>
      <c r="B145" s="79">
        <v>28697</v>
      </c>
      <c r="C145" s="79">
        <v>5215</v>
      </c>
      <c r="D145" s="81">
        <v>613.75</v>
      </c>
      <c r="F145" s="79">
        <f t="shared" si="12"/>
        <v>28697000</v>
      </c>
      <c r="G145" s="79">
        <f t="shared" si="13"/>
        <v>3200706.25</v>
      </c>
      <c r="H145" s="79">
        <f t="shared" si="14"/>
        <v>31897706.25</v>
      </c>
      <c r="I145" s="79">
        <v>74.657150934849454</v>
      </c>
      <c r="J145" s="79">
        <f t="shared" si="15"/>
        <v>427255.87369167025</v>
      </c>
      <c r="K145" s="79">
        <v>49197.895920000003</v>
      </c>
      <c r="L145" s="83">
        <f t="shared" si="16"/>
        <v>0.10002976513303219</v>
      </c>
      <c r="M145" s="83">
        <f t="shared" si="17"/>
        <v>0.13878000935409829</v>
      </c>
    </row>
    <row r="146" spans="1:13">
      <c r="A146" s="78">
        <v>38292</v>
      </c>
      <c r="B146" s="79">
        <v>29033</v>
      </c>
      <c r="C146" s="79">
        <v>5316</v>
      </c>
      <c r="D146" s="81">
        <v>589</v>
      </c>
      <c r="F146" s="79">
        <f t="shared" si="12"/>
        <v>29033000</v>
      </c>
      <c r="G146" s="79">
        <f t="shared" si="13"/>
        <v>3131124</v>
      </c>
      <c r="H146" s="79">
        <f t="shared" si="14"/>
        <v>32164124</v>
      </c>
      <c r="I146" s="79">
        <v>74.848490324477439</v>
      </c>
      <c r="J146" s="79">
        <f t="shared" si="15"/>
        <v>429723.08273105515</v>
      </c>
      <c r="K146" s="79">
        <v>49392.130380000002</v>
      </c>
      <c r="L146" s="83">
        <f t="shared" si="16"/>
        <v>9.3729170191151567E-2</v>
      </c>
      <c r="M146" s="83">
        <f t="shared" si="17"/>
        <v>0.12628320534482507</v>
      </c>
    </row>
    <row r="147" spans="1:13">
      <c r="A147" s="78">
        <v>38322</v>
      </c>
      <c r="B147" s="79">
        <v>29325</v>
      </c>
      <c r="C147" s="79">
        <v>5303</v>
      </c>
      <c r="D147" s="81">
        <v>555.75</v>
      </c>
      <c r="F147" s="79">
        <f t="shared" si="12"/>
        <v>29325000</v>
      </c>
      <c r="G147" s="79">
        <f t="shared" si="13"/>
        <v>2947142.25</v>
      </c>
      <c r="H147" s="79">
        <f t="shared" si="14"/>
        <v>32272142.25</v>
      </c>
      <c r="I147" s="79">
        <v>74.567431986602841</v>
      </c>
      <c r="J147" s="79">
        <f t="shared" si="15"/>
        <v>432791.38613487687</v>
      </c>
      <c r="K147" s="79">
        <v>49808.73328</v>
      </c>
      <c r="L147" s="83">
        <f t="shared" si="16"/>
        <v>0.10339158795697778</v>
      </c>
      <c r="M147" s="83">
        <f t="shared" si="17"/>
        <v>0.12933094142953006</v>
      </c>
    </row>
    <row r="148" spans="1:13">
      <c r="A148" s="78">
        <v>38353</v>
      </c>
      <c r="B148" s="79">
        <v>29612</v>
      </c>
      <c r="C148" s="79">
        <v>5470</v>
      </c>
      <c r="D148" s="81">
        <v>581.5</v>
      </c>
      <c r="F148" s="79">
        <f t="shared" si="12"/>
        <v>29612000</v>
      </c>
      <c r="G148" s="79">
        <f t="shared" si="13"/>
        <v>3180805</v>
      </c>
      <c r="H148" s="79">
        <f t="shared" si="14"/>
        <v>32792805</v>
      </c>
      <c r="I148" s="79">
        <v>74.331233122851529</v>
      </c>
      <c r="J148" s="79">
        <f t="shared" si="15"/>
        <v>441171.27649155818</v>
      </c>
      <c r="K148" s="79">
        <v>50962.756589999997</v>
      </c>
      <c r="L148" s="83">
        <f t="shared" si="16"/>
        <v>0.12187394011834796</v>
      </c>
      <c r="M148" s="83">
        <f t="shared" si="17"/>
        <v>0.13104766769753917</v>
      </c>
    </row>
    <row r="149" spans="1:13">
      <c r="A149" s="78">
        <v>38384</v>
      </c>
      <c r="B149" s="79">
        <v>29750</v>
      </c>
      <c r="C149" s="79">
        <v>5545</v>
      </c>
      <c r="D149" s="81">
        <v>574.75</v>
      </c>
      <c r="F149" s="79">
        <f t="shared" si="12"/>
        <v>29750000</v>
      </c>
      <c r="G149" s="79">
        <f t="shared" si="13"/>
        <v>3186988.75</v>
      </c>
      <c r="H149" s="79">
        <f t="shared" si="14"/>
        <v>32936988.75</v>
      </c>
      <c r="I149" s="79">
        <v>74.260739663514897</v>
      </c>
      <c r="J149" s="79">
        <f t="shared" si="15"/>
        <v>443531.65480497223</v>
      </c>
      <c r="K149" s="79">
        <v>51281.729200000002</v>
      </c>
      <c r="L149" s="83">
        <f t="shared" si="16"/>
        <v>0.12616966922261041</v>
      </c>
      <c r="M149" s="83">
        <f t="shared" si="17"/>
        <v>0.13671314543140767</v>
      </c>
    </row>
    <row r="150" spans="1:13">
      <c r="A150" s="78">
        <v>38412</v>
      </c>
      <c r="B150" s="79">
        <v>30203</v>
      </c>
      <c r="C150" s="79">
        <v>5749</v>
      </c>
      <c r="D150" s="81">
        <v>586.1</v>
      </c>
      <c r="F150" s="79">
        <f t="shared" si="12"/>
        <v>30203000</v>
      </c>
      <c r="G150" s="79">
        <f t="shared" si="13"/>
        <v>3369488.9</v>
      </c>
      <c r="H150" s="79">
        <f t="shared" si="14"/>
        <v>33572488.899999999</v>
      </c>
      <c r="I150" s="79">
        <v>74.733137391017522</v>
      </c>
      <c r="J150" s="79">
        <f t="shared" si="15"/>
        <v>449231.6269868688</v>
      </c>
      <c r="K150" s="79">
        <v>51859.102870000002</v>
      </c>
      <c r="L150" s="83">
        <f t="shared" si="16"/>
        <v>0.12518680253607717</v>
      </c>
      <c r="M150" s="83">
        <f t="shared" si="17"/>
        <v>0.12879811327286395</v>
      </c>
    </row>
    <row r="151" spans="1:13">
      <c r="A151" s="78">
        <v>38443</v>
      </c>
      <c r="B151" s="79">
        <v>30634</v>
      </c>
      <c r="C151" s="79">
        <v>5997</v>
      </c>
      <c r="D151" s="81">
        <v>582.38</v>
      </c>
      <c r="F151" s="79">
        <f t="shared" si="12"/>
        <v>30634000</v>
      </c>
      <c r="G151" s="79">
        <f t="shared" si="13"/>
        <v>3492532.86</v>
      </c>
      <c r="H151" s="79">
        <f t="shared" si="14"/>
        <v>34126532.859999999</v>
      </c>
      <c r="I151" s="79">
        <v>75.403283004451453</v>
      </c>
      <c r="J151" s="79">
        <f t="shared" si="15"/>
        <v>452586.83044324914</v>
      </c>
      <c r="K151" s="79">
        <v>52290.379979999998</v>
      </c>
      <c r="L151" s="83">
        <f t="shared" si="16"/>
        <v>0.11773148513717002</v>
      </c>
      <c r="M151" s="83">
        <f t="shared" si="17"/>
        <v>0.12328686174901526</v>
      </c>
    </row>
    <row r="152" spans="1:13">
      <c r="A152" s="78">
        <v>38473</v>
      </c>
      <c r="B152" s="79">
        <v>30963</v>
      </c>
      <c r="C152" s="79">
        <v>6010</v>
      </c>
      <c r="D152" s="81">
        <v>583.5</v>
      </c>
      <c r="F152" s="79">
        <f t="shared" si="12"/>
        <v>30963000</v>
      </c>
      <c r="G152" s="79">
        <f t="shared" si="13"/>
        <v>3506835</v>
      </c>
      <c r="H152" s="79">
        <f t="shared" si="14"/>
        <v>34469835</v>
      </c>
      <c r="I152" s="79">
        <v>75.607439386686096</v>
      </c>
      <c r="J152" s="79">
        <f t="shared" si="15"/>
        <v>455905.33523702272</v>
      </c>
      <c r="K152" s="79">
        <v>52827.391530000001</v>
      </c>
      <c r="L152" s="83">
        <f t="shared" si="16"/>
        <v>0.12108881404561167</v>
      </c>
      <c r="M152" s="83">
        <f t="shared" si="17"/>
        <v>0.12486202248866829</v>
      </c>
    </row>
    <row r="153" spans="1:13">
      <c r="A153" s="78">
        <v>38504</v>
      </c>
      <c r="B153" s="79">
        <v>31209</v>
      </c>
      <c r="C153" s="79">
        <v>5741</v>
      </c>
      <c r="D153" s="81">
        <v>577.75</v>
      </c>
      <c r="F153" s="79">
        <f t="shared" si="12"/>
        <v>31209000</v>
      </c>
      <c r="G153" s="79">
        <f t="shared" si="13"/>
        <v>3316862.75</v>
      </c>
      <c r="H153" s="79">
        <f t="shared" si="14"/>
        <v>34525862.75</v>
      </c>
      <c r="I153" s="79">
        <v>75.920540206077348</v>
      </c>
      <c r="J153" s="79">
        <f t="shared" si="15"/>
        <v>454763.13335341949</v>
      </c>
      <c r="K153" s="79">
        <v>52913.22739</v>
      </c>
      <c r="L153" s="83">
        <f t="shared" si="16"/>
        <v>0.11755233034335721</v>
      </c>
      <c r="M153" s="83">
        <f t="shared" si="17"/>
        <v>0.12185225573148672</v>
      </c>
    </row>
    <row r="154" spans="1:13">
      <c r="A154" s="78">
        <v>38534</v>
      </c>
      <c r="B154" s="79">
        <v>31502</v>
      </c>
      <c r="C154" s="79">
        <v>5823</v>
      </c>
      <c r="D154" s="81">
        <v>560.15</v>
      </c>
      <c r="F154" s="79">
        <f t="shared" si="12"/>
        <v>31502000</v>
      </c>
      <c r="G154" s="79">
        <f t="shared" si="13"/>
        <v>3261753.4499999997</v>
      </c>
      <c r="H154" s="79">
        <f t="shared" si="14"/>
        <v>34763753.450000003</v>
      </c>
      <c r="I154" s="79">
        <v>76.386529437276621</v>
      </c>
      <c r="J154" s="79">
        <f t="shared" si="15"/>
        <v>455103.19301187276</v>
      </c>
      <c r="K154" s="79">
        <v>52881.506690000002</v>
      </c>
      <c r="L154" s="83">
        <f t="shared" si="16"/>
        <v>0.10463885130500095</v>
      </c>
      <c r="M154" s="83">
        <f t="shared" si="17"/>
        <v>0.10415903767945212</v>
      </c>
    </row>
    <row r="155" spans="1:13">
      <c r="A155" s="78">
        <v>38565</v>
      </c>
      <c r="B155" s="79">
        <v>32118</v>
      </c>
      <c r="C155" s="79">
        <v>6005</v>
      </c>
      <c r="D155" s="81">
        <v>542.75</v>
      </c>
      <c r="F155" s="79">
        <f t="shared" si="12"/>
        <v>32118000</v>
      </c>
      <c r="G155" s="79">
        <f t="shared" si="13"/>
        <v>3259213.75</v>
      </c>
      <c r="H155" s="79">
        <f t="shared" si="14"/>
        <v>35377213.75</v>
      </c>
      <c r="I155" s="79">
        <v>76.60991130842126</v>
      </c>
      <c r="J155" s="79">
        <f t="shared" si="15"/>
        <v>461783.77113081451</v>
      </c>
      <c r="K155" s="79">
        <v>53498.818899999998</v>
      </c>
      <c r="L155" s="83">
        <f t="shared" si="16"/>
        <v>0.11291581242581095</v>
      </c>
      <c r="M155" s="83">
        <f t="shared" si="17"/>
        <v>0.11203557697272415</v>
      </c>
    </row>
    <row r="156" spans="1:13">
      <c r="A156" s="78">
        <v>38596</v>
      </c>
      <c r="B156" s="79">
        <v>32771</v>
      </c>
      <c r="C156" s="79">
        <v>6045</v>
      </c>
      <c r="D156" s="81">
        <v>529.75</v>
      </c>
      <c r="F156" s="79">
        <f t="shared" si="12"/>
        <v>32771000</v>
      </c>
      <c r="G156" s="79">
        <f t="shared" si="13"/>
        <v>3202338.75</v>
      </c>
      <c r="H156" s="79">
        <f t="shared" si="14"/>
        <v>35973338.75</v>
      </c>
      <c r="I156" s="79">
        <v>77.368860370629918</v>
      </c>
      <c r="J156" s="79">
        <f t="shared" si="15"/>
        <v>464958.88110116043</v>
      </c>
      <c r="K156" s="79">
        <v>53927.398139999998</v>
      </c>
      <c r="L156" s="83">
        <f t="shared" si="16"/>
        <v>0.10898187952993843</v>
      </c>
      <c r="M156" s="83">
        <f t="shared" si="17"/>
        <v>0.11672670333156354</v>
      </c>
    </row>
    <row r="157" spans="1:13">
      <c r="A157" s="78">
        <v>38626</v>
      </c>
      <c r="B157" s="79">
        <v>33347</v>
      </c>
      <c r="C157" s="79">
        <v>6184</v>
      </c>
      <c r="D157" s="81">
        <v>544</v>
      </c>
      <c r="F157" s="79">
        <f t="shared" si="12"/>
        <v>33347000</v>
      </c>
      <c r="G157" s="79">
        <f t="shared" si="13"/>
        <v>3364096</v>
      </c>
      <c r="H157" s="79">
        <f t="shared" si="14"/>
        <v>36711096</v>
      </c>
      <c r="I157" s="79">
        <v>77.746046153054465</v>
      </c>
      <c r="J157" s="79">
        <f t="shared" si="15"/>
        <v>472192.44986077928</v>
      </c>
      <c r="K157" s="79">
        <v>54759.430330000003</v>
      </c>
      <c r="L157" s="83">
        <f t="shared" si="16"/>
        <v>0.10517485875814447</v>
      </c>
      <c r="M157" s="83">
        <f t="shared" si="17"/>
        <v>0.11304415170607163</v>
      </c>
    </row>
    <row r="158" spans="1:13">
      <c r="A158" s="78">
        <v>38657</v>
      </c>
      <c r="B158" s="79">
        <v>34150</v>
      </c>
      <c r="C158" s="79">
        <v>6206</v>
      </c>
      <c r="D158" s="81">
        <v>516</v>
      </c>
      <c r="F158" s="79">
        <f t="shared" si="12"/>
        <v>34150000</v>
      </c>
      <c r="G158" s="79">
        <f t="shared" si="13"/>
        <v>3202296</v>
      </c>
      <c r="H158" s="79">
        <f t="shared" si="14"/>
        <v>37352296</v>
      </c>
      <c r="I158" s="79">
        <v>77.560199760257902</v>
      </c>
      <c r="J158" s="79">
        <f t="shared" si="15"/>
        <v>481591.02368814987</v>
      </c>
      <c r="K158" s="79">
        <v>55930.402370000003</v>
      </c>
      <c r="L158" s="83">
        <f t="shared" si="16"/>
        <v>0.12070084908507606</v>
      </c>
      <c r="M158" s="83">
        <f t="shared" si="17"/>
        <v>0.13237477184518243</v>
      </c>
    </row>
    <row r="159" spans="1:13">
      <c r="A159" s="78">
        <v>38687</v>
      </c>
      <c r="B159" s="79">
        <v>34625</v>
      </c>
      <c r="C159" s="79">
        <v>6448</v>
      </c>
      <c r="D159" s="81">
        <v>512</v>
      </c>
      <c r="F159" s="79">
        <f t="shared" si="12"/>
        <v>34625000</v>
      </c>
      <c r="G159" s="79">
        <f t="shared" si="13"/>
        <v>3301376</v>
      </c>
      <c r="H159" s="79">
        <f t="shared" si="14"/>
        <v>37926376</v>
      </c>
      <c r="I159" s="79">
        <v>77.299282410765187</v>
      </c>
      <c r="J159" s="79">
        <f t="shared" si="15"/>
        <v>490643.31281189399</v>
      </c>
      <c r="K159" s="79">
        <v>57052.211479999998</v>
      </c>
      <c r="L159" s="83">
        <f t="shared" si="16"/>
        <v>0.13367162224201001</v>
      </c>
      <c r="M159" s="83">
        <f t="shared" si="17"/>
        <v>0.14542586657004009</v>
      </c>
    </row>
    <row r="160" spans="1:13">
      <c r="A160" s="78">
        <v>38718</v>
      </c>
      <c r="B160" s="79">
        <v>34924</v>
      </c>
      <c r="C160" s="79">
        <v>6454</v>
      </c>
      <c r="D160" s="81">
        <v>523.79999999999995</v>
      </c>
      <c r="F160" s="79">
        <f t="shared" si="12"/>
        <v>34924000</v>
      </c>
      <c r="G160" s="79">
        <f t="shared" si="13"/>
        <v>3380605.1999999997</v>
      </c>
      <c r="H160" s="79">
        <f t="shared" si="14"/>
        <v>38304605.200000003</v>
      </c>
      <c r="I160" s="79">
        <v>77.362451874326595</v>
      </c>
      <c r="J160" s="79">
        <f t="shared" si="15"/>
        <v>495131.73732167762</v>
      </c>
      <c r="K160" s="79">
        <v>57543.612009999997</v>
      </c>
      <c r="L160" s="83">
        <f t="shared" si="16"/>
        <v>0.12231181789359291</v>
      </c>
      <c r="M160" s="83">
        <f t="shared" si="17"/>
        <v>0.12913068013458484</v>
      </c>
    </row>
    <row r="161" spans="1:13">
      <c r="A161" s="78">
        <v>38749</v>
      </c>
      <c r="B161" s="79">
        <v>35275</v>
      </c>
      <c r="C161" s="79">
        <v>6670</v>
      </c>
      <c r="D161" s="81">
        <v>515.54999999999995</v>
      </c>
      <c r="F161" s="79">
        <f t="shared" si="12"/>
        <v>35275000</v>
      </c>
      <c r="G161" s="79">
        <f t="shared" si="13"/>
        <v>3438718.4999999995</v>
      </c>
      <c r="H161" s="79">
        <f t="shared" si="14"/>
        <v>38713718.5</v>
      </c>
      <c r="I161" s="79">
        <v>77.292873914461865</v>
      </c>
      <c r="J161" s="79">
        <f t="shared" si="15"/>
        <v>500870.47536676569</v>
      </c>
      <c r="K161" s="79">
        <v>58061.872340000002</v>
      </c>
      <c r="L161" s="83">
        <f t="shared" si="16"/>
        <v>0.1292778541071804</v>
      </c>
      <c r="M161" s="83">
        <f t="shared" si="17"/>
        <v>0.1322136216108718</v>
      </c>
    </row>
    <row r="162" spans="1:13">
      <c r="A162" s="78">
        <v>38777</v>
      </c>
      <c r="B162" s="79">
        <v>35953</v>
      </c>
      <c r="C162" s="79">
        <v>6733</v>
      </c>
      <c r="D162" s="81">
        <v>526.35</v>
      </c>
      <c r="F162" s="79">
        <f t="shared" si="12"/>
        <v>35953000</v>
      </c>
      <c r="G162" s="79">
        <f t="shared" si="13"/>
        <v>3543914.5500000003</v>
      </c>
      <c r="H162" s="79">
        <f t="shared" si="14"/>
        <v>39496914.549999997</v>
      </c>
      <c r="I162" s="79">
        <v>77.746046153054479</v>
      </c>
      <c r="J162" s="79">
        <f t="shared" si="15"/>
        <v>508024.73571767926</v>
      </c>
      <c r="K162" s="79">
        <v>58946.116379999999</v>
      </c>
      <c r="L162" s="83">
        <f t="shared" si="16"/>
        <v>0.13087482091399805</v>
      </c>
      <c r="M162" s="83">
        <f t="shared" si="17"/>
        <v>0.13665900715185275</v>
      </c>
    </row>
    <row r="163" spans="1:13">
      <c r="A163" s="78">
        <v>38808</v>
      </c>
      <c r="B163" s="79">
        <v>36591</v>
      </c>
      <c r="C163" s="79">
        <v>6928</v>
      </c>
      <c r="D163" s="81">
        <v>514.85</v>
      </c>
      <c r="F163" s="79">
        <f t="shared" si="12"/>
        <v>36591000</v>
      </c>
      <c r="G163" s="79">
        <f t="shared" si="13"/>
        <v>3566880.8000000003</v>
      </c>
      <c r="H163" s="79">
        <f t="shared" si="14"/>
        <v>40157880.799999997</v>
      </c>
      <c r="I163" s="79">
        <v>78.243162366298492</v>
      </c>
      <c r="J163" s="79">
        <f t="shared" si="15"/>
        <v>513244.60292132967</v>
      </c>
      <c r="K163" s="79">
        <v>59676.49</v>
      </c>
      <c r="L163" s="83">
        <f t="shared" si="16"/>
        <v>0.13402460787176285</v>
      </c>
      <c r="M163" s="83">
        <f t="shared" si="17"/>
        <v>0.14125179474360361</v>
      </c>
    </row>
    <row r="164" spans="1:13">
      <c r="A164" s="78">
        <v>38838</v>
      </c>
      <c r="B164" s="79">
        <v>37054</v>
      </c>
      <c r="C164" s="79">
        <v>6815</v>
      </c>
      <c r="D164" s="81">
        <v>533.65</v>
      </c>
      <c r="F164" s="79">
        <f t="shared" si="12"/>
        <v>37054000</v>
      </c>
      <c r="G164" s="79">
        <f t="shared" si="13"/>
        <v>3636824.75</v>
      </c>
      <c r="H164" s="79">
        <f t="shared" si="14"/>
        <v>40690824.75</v>
      </c>
      <c r="I164" s="79">
        <v>78.43450175592649</v>
      </c>
      <c r="J164" s="79">
        <f t="shared" si="15"/>
        <v>518787.31730357953</v>
      </c>
      <c r="K164" s="79">
        <v>60264.154369999997</v>
      </c>
      <c r="L164" s="83">
        <f t="shared" si="16"/>
        <v>0.13792771702016782</v>
      </c>
      <c r="M164" s="83">
        <f t="shared" si="17"/>
        <v>0.14077475007973383</v>
      </c>
    </row>
    <row r="165" spans="1:13">
      <c r="A165" s="78">
        <v>38869</v>
      </c>
      <c r="B165" s="79">
        <v>37418</v>
      </c>
      <c r="C165" s="79">
        <v>7031</v>
      </c>
      <c r="D165" s="81">
        <v>538.85</v>
      </c>
      <c r="F165" s="79">
        <f t="shared" si="12"/>
        <v>37418000</v>
      </c>
      <c r="G165" s="79">
        <f t="shared" si="13"/>
        <v>3788654.35</v>
      </c>
      <c r="H165" s="79">
        <f t="shared" si="14"/>
        <v>41206654.350000001</v>
      </c>
      <c r="I165" s="79">
        <v>78.894082490822427</v>
      </c>
      <c r="J165" s="79">
        <f t="shared" si="15"/>
        <v>522303.48651045508</v>
      </c>
      <c r="K165" s="79">
        <v>61023.942110000004</v>
      </c>
      <c r="L165" s="83">
        <f t="shared" si="16"/>
        <v>0.1485176528250951</v>
      </c>
      <c r="M165" s="83">
        <f t="shared" si="17"/>
        <v>0.15328331156630282</v>
      </c>
    </row>
    <row r="166" spans="1:13">
      <c r="A166" s="78">
        <v>38899</v>
      </c>
      <c r="B166" s="79">
        <v>37916</v>
      </c>
      <c r="C166" s="79">
        <v>7042</v>
      </c>
      <c r="D166" s="81">
        <v>541.25</v>
      </c>
      <c r="F166" s="79">
        <f t="shared" si="12"/>
        <v>37916000</v>
      </c>
      <c r="G166" s="79">
        <f t="shared" si="13"/>
        <v>3811482.5</v>
      </c>
      <c r="H166" s="79">
        <f t="shared" si="14"/>
        <v>41727482.5</v>
      </c>
      <c r="I166" s="79">
        <v>79.321620744201724</v>
      </c>
      <c r="J166" s="79">
        <f t="shared" si="15"/>
        <v>526054.33560874651</v>
      </c>
      <c r="K166" s="79">
        <v>61257.695890000003</v>
      </c>
      <c r="L166" s="83">
        <f t="shared" si="16"/>
        <v>0.15590121907807131</v>
      </c>
      <c r="M166" s="83">
        <f t="shared" si="17"/>
        <v>0.15839543394825317</v>
      </c>
    </row>
    <row r="167" spans="1:13">
      <c r="A167" s="78">
        <v>38930</v>
      </c>
      <c r="B167" s="79">
        <v>38624</v>
      </c>
      <c r="C167" s="79">
        <v>7201</v>
      </c>
      <c r="D167" s="81">
        <v>539.99</v>
      </c>
      <c r="F167" s="79">
        <f t="shared" si="12"/>
        <v>38624000</v>
      </c>
      <c r="G167" s="79">
        <f t="shared" si="13"/>
        <v>3888467.99</v>
      </c>
      <c r="H167" s="79">
        <f t="shared" si="14"/>
        <v>42512467.990000002</v>
      </c>
      <c r="I167" s="79">
        <v>79.532185622739703</v>
      </c>
      <c r="J167" s="79">
        <f t="shared" si="15"/>
        <v>534531.61958427192</v>
      </c>
      <c r="K167" s="79">
        <v>62016.534169999999</v>
      </c>
      <c r="L167" s="83">
        <f t="shared" si="16"/>
        <v>0.15753660696068361</v>
      </c>
      <c r="M167" s="83">
        <f t="shared" si="17"/>
        <v>0.15921314610554882</v>
      </c>
    </row>
    <row r="168" spans="1:13">
      <c r="A168" s="78">
        <v>38961</v>
      </c>
      <c r="B168" s="79">
        <v>38943</v>
      </c>
      <c r="C168" s="79">
        <v>7317</v>
      </c>
      <c r="D168" s="81">
        <v>535.03</v>
      </c>
      <c r="F168" s="79">
        <f t="shared" si="12"/>
        <v>38943000</v>
      </c>
      <c r="G168" s="79">
        <f t="shared" si="13"/>
        <v>3914814.51</v>
      </c>
      <c r="H168" s="79">
        <f t="shared" si="14"/>
        <v>42857814.509999998</v>
      </c>
      <c r="I168" s="79">
        <v>79.545002615346363</v>
      </c>
      <c r="J168" s="79">
        <f t="shared" si="15"/>
        <v>538787.01490835799</v>
      </c>
      <c r="K168" s="79">
        <v>62519.325389999998</v>
      </c>
      <c r="L168" s="83">
        <f t="shared" si="16"/>
        <v>0.15878422116026836</v>
      </c>
      <c r="M168" s="83">
        <f t="shared" si="17"/>
        <v>0.15932397160520595</v>
      </c>
    </row>
    <row r="169" spans="1:13">
      <c r="A169" s="78">
        <v>38991</v>
      </c>
      <c r="B169" s="79">
        <v>39409</v>
      </c>
      <c r="C169" s="79">
        <v>7368</v>
      </c>
      <c r="D169" s="81">
        <v>525.04999999999995</v>
      </c>
      <c r="F169" s="79">
        <f t="shared" si="12"/>
        <v>39409000</v>
      </c>
      <c r="G169" s="79">
        <f t="shared" si="13"/>
        <v>3868568.3999999994</v>
      </c>
      <c r="H169" s="79">
        <f t="shared" si="14"/>
        <v>43277568.399999999</v>
      </c>
      <c r="I169" s="79">
        <v>79.340846233111705</v>
      </c>
      <c r="J169" s="79">
        <f t="shared" si="15"/>
        <v>545463.91240705922</v>
      </c>
      <c r="K169" s="79">
        <v>63207.48459</v>
      </c>
      <c r="L169" s="83">
        <f t="shared" si="16"/>
        <v>0.1551728803962944</v>
      </c>
      <c r="M169" s="83">
        <f t="shared" si="17"/>
        <v>0.15427578791614494</v>
      </c>
    </row>
    <row r="170" spans="1:13">
      <c r="A170" s="78">
        <v>39022</v>
      </c>
      <c r="B170" s="79">
        <v>40018</v>
      </c>
      <c r="C170" s="79">
        <v>7545</v>
      </c>
      <c r="D170" s="81">
        <v>526.57000000000005</v>
      </c>
      <c r="F170" s="79">
        <f t="shared" si="12"/>
        <v>40018000</v>
      </c>
      <c r="G170" s="79">
        <f t="shared" si="13"/>
        <v>3972970.6500000004</v>
      </c>
      <c r="H170" s="79">
        <f t="shared" si="14"/>
        <v>43990970.649999999</v>
      </c>
      <c r="I170" s="79">
        <v>79.207183310213694</v>
      </c>
      <c r="J170" s="79">
        <f t="shared" si="15"/>
        <v>555391.17554161791</v>
      </c>
      <c r="K170" s="79">
        <v>64563.986140000001</v>
      </c>
      <c r="L170" s="83">
        <f t="shared" si="16"/>
        <v>0.15324237417941711</v>
      </c>
      <c r="M170" s="83">
        <f t="shared" si="17"/>
        <v>0.15436298335359178</v>
      </c>
    </row>
    <row r="171" spans="1:13">
      <c r="A171" s="78">
        <v>39052</v>
      </c>
      <c r="B171" s="79">
        <v>40460</v>
      </c>
      <c r="C171" s="79">
        <v>7749</v>
      </c>
      <c r="D171" s="81">
        <v>532.35</v>
      </c>
      <c r="F171" s="79">
        <f t="shared" si="12"/>
        <v>40460000</v>
      </c>
      <c r="G171" s="79">
        <f t="shared" si="13"/>
        <v>4125180.1500000004</v>
      </c>
      <c r="H171" s="79">
        <f t="shared" si="14"/>
        <v>44585180.149999999</v>
      </c>
      <c r="I171" s="79">
        <v>79.284085265853662</v>
      </c>
      <c r="J171" s="79">
        <f t="shared" si="15"/>
        <v>562347.15959070402</v>
      </c>
      <c r="K171" s="79">
        <v>65846.871459999995</v>
      </c>
      <c r="L171" s="83">
        <f t="shared" si="16"/>
        <v>0.14614251311787529</v>
      </c>
      <c r="M171" s="83">
        <f t="shared" si="17"/>
        <v>0.15415107936846617</v>
      </c>
    </row>
    <row r="172" spans="1:13">
      <c r="A172" s="78">
        <v>39083</v>
      </c>
      <c r="B172" s="79">
        <v>40757</v>
      </c>
      <c r="C172" s="79">
        <v>8141</v>
      </c>
      <c r="D172" s="81">
        <v>544.9</v>
      </c>
      <c r="F172" s="79">
        <f t="shared" si="12"/>
        <v>40757000</v>
      </c>
      <c r="G172" s="79">
        <f t="shared" si="13"/>
        <v>4436030.8999999994</v>
      </c>
      <c r="H172" s="79">
        <f t="shared" si="14"/>
        <v>45193030.899999999</v>
      </c>
      <c r="I172" s="79">
        <v>79.526692625908296</v>
      </c>
      <c r="J172" s="79">
        <f t="shared" si="15"/>
        <v>568274.99557396362</v>
      </c>
      <c r="K172" s="79">
        <v>66333.386469999998</v>
      </c>
      <c r="L172" s="83">
        <f t="shared" si="16"/>
        <v>0.14772484318605938</v>
      </c>
      <c r="M172" s="83">
        <f t="shared" si="17"/>
        <v>0.15274978669174444</v>
      </c>
    </row>
    <row r="173" spans="1:13">
      <c r="A173" s="78">
        <v>39114</v>
      </c>
      <c r="B173" s="79">
        <v>41353</v>
      </c>
      <c r="C173" s="79">
        <v>8169</v>
      </c>
      <c r="D173" s="81">
        <v>539.54999999999995</v>
      </c>
      <c r="F173" s="79">
        <f t="shared" si="12"/>
        <v>41353000</v>
      </c>
      <c r="G173" s="79">
        <f t="shared" si="13"/>
        <v>4407583.9499999993</v>
      </c>
      <c r="H173" s="79">
        <f t="shared" si="14"/>
        <v>45760583.950000003</v>
      </c>
      <c r="I173" s="79">
        <v>79.392114203538355</v>
      </c>
      <c r="J173" s="79">
        <f t="shared" si="15"/>
        <v>576387.01789302577</v>
      </c>
      <c r="K173" s="79">
        <v>67200.451520000002</v>
      </c>
      <c r="L173" s="83">
        <f t="shared" si="16"/>
        <v>0.15077060086435035</v>
      </c>
      <c r="M173" s="83">
        <f t="shared" si="17"/>
        <v>0.15739380787595181</v>
      </c>
    </row>
    <row r="174" spans="1:13">
      <c r="A174" s="78">
        <v>39142</v>
      </c>
      <c r="B174" s="79">
        <v>41876</v>
      </c>
      <c r="C174" s="79">
        <v>8142</v>
      </c>
      <c r="D174" s="81">
        <v>538.97</v>
      </c>
      <c r="F174" s="79">
        <f t="shared" si="12"/>
        <v>41876000</v>
      </c>
      <c r="G174" s="79">
        <f t="shared" si="13"/>
        <v>4388293.74</v>
      </c>
      <c r="H174" s="79">
        <f t="shared" si="14"/>
        <v>46264293.740000002</v>
      </c>
      <c r="I174" s="79">
        <v>79.73084900814294</v>
      </c>
      <c r="J174" s="79">
        <f t="shared" si="15"/>
        <v>580255.87731136556</v>
      </c>
      <c r="K174" s="79">
        <v>67727.891770000002</v>
      </c>
      <c r="L174" s="83">
        <f t="shared" si="16"/>
        <v>0.14218036350463614</v>
      </c>
      <c r="M174" s="83">
        <f t="shared" si="17"/>
        <v>0.14897971112104669</v>
      </c>
    </row>
    <row r="175" spans="1:13">
      <c r="A175" s="78">
        <v>39173</v>
      </c>
      <c r="B175" s="79">
        <v>42635</v>
      </c>
      <c r="C175" s="79">
        <v>8314</v>
      </c>
      <c r="D175" s="81">
        <v>525.66999999999996</v>
      </c>
      <c r="F175" s="79">
        <f t="shared" si="12"/>
        <v>42635000</v>
      </c>
      <c r="G175" s="79">
        <f t="shared" si="13"/>
        <v>4370420.38</v>
      </c>
      <c r="H175" s="79">
        <f t="shared" si="14"/>
        <v>47005420.380000003</v>
      </c>
      <c r="I175" s="79">
        <v>80.189514243566975</v>
      </c>
      <c r="J175" s="79">
        <f t="shared" si="15"/>
        <v>586179.1385495381</v>
      </c>
      <c r="K175" s="79">
        <v>68444.910969999997</v>
      </c>
      <c r="L175" s="83">
        <f t="shared" si="16"/>
        <v>0.1421048272365133</v>
      </c>
      <c r="M175" s="83">
        <f t="shared" si="17"/>
        <v>0.14693258551231825</v>
      </c>
    </row>
    <row r="176" spans="1:13">
      <c r="A176" s="78">
        <v>39203</v>
      </c>
      <c r="B176" s="79">
        <v>43303</v>
      </c>
      <c r="C176" s="79">
        <v>8161</v>
      </c>
      <c r="D176" s="81">
        <v>525.36</v>
      </c>
      <c r="F176" s="79">
        <f t="shared" si="12"/>
        <v>43303000</v>
      </c>
      <c r="G176" s="79">
        <f t="shared" si="13"/>
        <v>4287462.96</v>
      </c>
      <c r="H176" s="79">
        <f t="shared" si="14"/>
        <v>47590462.960000001</v>
      </c>
      <c r="I176" s="79">
        <v>80.687545956282904</v>
      </c>
      <c r="J176" s="79">
        <f t="shared" si="15"/>
        <v>589811.75342456019</v>
      </c>
      <c r="K176" s="79">
        <v>69079.919540000003</v>
      </c>
      <c r="L176" s="83">
        <f t="shared" si="16"/>
        <v>0.13690472714354951</v>
      </c>
      <c r="M176" s="83">
        <f t="shared" si="17"/>
        <v>0.14628538742739861</v>
      </c>
    </row>
    <row r="177" spans="1:13">
      <c r="A177" s="78">
        <v>39234</v>
      </c>
      <c r="B177" s="79">
        <v>43841</v>
      </c>
      <c r="C177" s="79">
        <v>8226</v>
      </c>
      <c r="D177" s="81">
        <v>527.13</v>
      </c>
      <c r="F177" s="79">
        <f t="shared" si="12"/>
        <v>43841000</v>
      </c>
      <c r="G177" s="79">
        <f t="shared" si="13"/>
        <v>4336171.38</v>
      </c>
      <c r="H177" s="79">
        <f t="shared" si="14"/>
        <v>48177171.380000003</v>
      </c>
      <c r="I177" s="79">
        <v>81.441002021660111</v>
      </c>
      <c r="J177" s="79">
        <f t="shared" si="15"/>
        <v>591559.16779101966</v>
      </c>
      <c r="K177" s="79">
        <v>69439.255399999995</v>
      </c>
      <c r="L177" s="83">
        <f t="shared" si="16"/>
        <v>0.13259662833818409</v>
      </c>
      <c r="M177" s="83">
        <f t="shared" si="17"/>
        <v>0.13790182998716771</v>
      </c>
    </row>
    <row r="178" spans="1:13">
      <c r="A178" s="78">
        <v>39264</v>
      </c>
      <c r="B178" s="79">
        <v>44589</v>
      </c>
      <c r="C178" s="79">
        <v>8117</v>
      </c>
      <c r="D178" s="81">
        <v>522.08000000000004</v>
      </c>
      <c r="F178" s="79">
        <f t="shared" si="12"/>
        <v>44589000</v>
      </c>
      <c r="G178" s="79">
        <f t="shared" si="13"/>
        <v>4237723.3600000003</v>
      </c>
      <c r="H178" s="79">
        <f t="shared" si="14"/>
        <v>48826723.359999999</v>
      </c>
      <c r="I178" s="79">
        <v>82.360163491451999</v>
      </c>
      <c r="J178" s="79">
        <f t="shared" si="15"/>
        <v>592843.93437450659</v>
      </c>
      <c r="K178" s="79">
        <v>69655.278489999997</v>
      </c>
      <c r="L178" s="83">
        <f t="shared" si="16"/>
        <v>0.12696330824547175</v>
      </c>
      <c r="M178" s="83">
        <f t="shared" si="17"/>
        <v>0.13708616489721503</v>
      </c>
    </row>
    <row r="179" spans="1:13">
      <c r="A179" s="78">
        <v>39295</v>
      </c>
      <c r="B179" s="79">
        <v>45432</v>
      </c>
      <c r="C179" s="79">
        <v>8499</v>
      </c>
      <c r="D179" s="81">
        <v>523.70000000000005</v>
      </c>
      <c r="F179" s="79">
        <f t="shared" si="12"/>
        <v>45432000</v>
      </c>
      <c r="G179" s="79">
        <f t="shared" si="13"/>
        <v>4450926.3000000007</v>
      </c>
      <c r="H179" s="79">
        <f t="shared" si="14"/>
        <v>49882926.299999997</v>
      </c>
      <c r="I179" s="79">
        <v>83.253690976030569</v>
      </c>
      <c r="J179" s="79">
        <f t="shared" si="15"/>
        <v>599167.74517975072</v>
      </c>
      <c r="K179" s="79">
        <v>70294.881179999997</v>
      </c>
      <c r="L179" s="83">
        <f t="shared" si="16"/>
        <v>0.12092105167838163</v>
      </c>
      <c r="M179" s="83">
        <f t="shared" si="17"/>
        <v>0.13348612786563274</v>
      </c>
    </row>
    <row r="180" spans="1:13">
      <c r="A180" s="78">
        <v>39326</v>
      </c>
      <c r="B180" s="79">
        <v>46325</v>
      </c>
      <c r="C180" s="79">
        <v>8885</v>
      </c>
      <c r="D180" s="81">
        <v>511.02</v>
      </c>
      <c r="F180" s="79">
        <f t="shared" si="12"/>
        <v>46325000</v>
      </c>
      <c r="G180" s="79">
        <f t="shared" si="13"/>
        <v>4540412.7</v>
      </c>
      <c r="H180" s="79">
        <f t="shared" si="14"/>
        <v>50865412.700000003</v>
      </c>
      <c r="I180" s="79">
        <v>84.19757093156386</v>
      </c>
      <c r="J180" s="79">
        <f t="shared" si="15"/>
        <v>604119.71672370005</v>
      </c>
      <c r="K180" s="79">
        <v>70780.815530000007</v>
      </c>
      <c r="L180" s="83">
        <f t="shared" si="16"/>
        <v>0.12125886483447346</v>
      </c>
      <c r="M180" s="83">
        <f t="shared" si="17"/>
        <v>0.13214298280514458</v>
      </c>
    </row>
    <row r="181" spans="1:13">
      <c r="A181" s="78">
        <v>39356</v>
      </c>
      <c r="B181" s="79">
        <v>47090</v>
      </c>
      <c r="C181" s="79">
        <v>9177</v>
      </c>
      <c r="D181" s="81">
        <v>494.38</v>
      </c>
      <c r="F181" s="79">
        <f t="shared" si="12"/>
        <v>47090000</v>
      </c>
      <c r="G181" s="79">
        <f t="shared" si="13"/>
        <v>4536925.26</v>
      </c>
      <c r="H181" s="79">
        <f t="shared" si="14"/>
        <v>51626925.259999998</v>
      </c>
      <c r="I181" s="79">
        <v>84.459403780528476</v>
      </c>
      <c r="J181" s="79">
        <f t="shared" si="15"/>
        <v>611263.19804665993</v>
      </c>
      <c r="K181" s="79">
        <v>71674.3946</v>
      </c>
      <c r="L181" s="83">
        <f t="shared" si="16"/>
        <v>0.12062995212504024</v>
      </c>
      <c r="M181" s="83">
        <f t="shared" si="17"/>
        <v>0.13395423128955741</v>
      </c>
    </row>
    <row r="182" spans="1:13">
      <c r="A182" s="78">
        <v>39387</v>
      </c>
      <c r="B182" s="79">
        <v>48141</v>
      </c>
      <c r="C182" s="79">
        <v>9363</v>
      </c>
      <c r="D182" s="81">
        <v>505.25</v>
      </c>
      <c r="F182" s="79">
        <f t="shared" si="12"/>
        <v>48141000</v>
      </c>
      <c r="G182" s="79">
        <f t="shared" si="13"/>
        <v>4730655.75</v>
      </c>
      <c r="H182" s="79">
        <f t="shared" si="14"/>
        <v>52871655.75</v>
      </c>
      <c r="I182" s="79">
        <v>85.097506912445766</v>
      </c>
      <c r="J182" s="79">
        <f t="shared" si="15"/>
        <v>621306.75349159213</v>
      </c>
      <c r="K182" s="79">
        <v>73075.924140000003</v>
      </c>
      <c r="L182" s="83">
        <f t="shared" si="16"/>
        <v>0.11868315676008589</v>
      </c>
      <c r="M182" s="83">
        <f t="shared" si="17"/>
        <v>0.13183724408748221</v>
      </c>
    </row>
    <row r="183" spans="1:13">
      <c r="A183" s="78">
        <v>39417</v>
      </c>
      <c r="B183" s="79">
        <v>49184</v>
      </c>
      <c r="C183" s="79">
        <v>9419</v>
      </c>
      <c r="D183" s="81">
        <v>497.95</v>
      </c>
      <c r="F183" s="79">
        <f t="shared" si="12"/>
        <v>49184000</v>
      </c>
      <c r="G183" s="79">
        <f t="shared" si="13"/>
        <v>4690191.05</v>
      </c>
      <c r="H183" s="79">
        <f t="shared" si="14"/>
        <v>53874191.049999997</v>
      </c>
      <c r="I183" s="79">
        <v>85.486594188005071</v>
      </c>
      <c r="J183" s="79">
        <f t="shared" si="15"/>
        <v>630206.30967608804</v>
      </c>
      <c r="K183" s="79">
        <v>73993.46759</v>
      </c>
      <c r="L183" s="83">
        <f t="shared" si="16"/>
        <v>0.12067127739166361</v>
      </c>
      <c r="M183" s="83">
        <f t="shared" si="17"/>
        <v>0.12372032185232706</v>
      </c>
    </row>
    <row r="184" spans="1:13">
      <c r="A184" s="78">
        <v>39448</v>
      </c>
      <c r="B184" s="79">
        <v>50121</v>
      </c>
      <c r="C184" s="79">
        <v>9567</v>
      </c>
      <c r="D184" s="81">
        <v>465.25</v>
      </c>
      <c r="F184" s="79">
        <f t="shared" si="12"/>
        <v>50121000</v>
      </c>
      <c r="G184" s="79">
        <f t="shared" si="13"/>
        <v>4451046.75</v>
      </c>
      <c r="H184" s="79">
        <f t="shared" si="14"/>
        <v>54572046.75</v>
      </c>
      <c r="I184" s="79">
        <v>85.455467205960332</v>
      </c>
      <c r="J184" s="79">
        <f t="shared" si="15"/>
        <v>638602.16946065356</v>
      </c>
      <c r="K184" s="79">
        <v>73906.594459999993</v>
      </c>
      <c r="L184" s="83">
        <f t="shared" si="16"/>
        <v>0.12375553109750803</v>
      </c>
      <c r="M184" s="83">
        <f t="shared" si="17"/>
        <v>0.11416887321778857</v>
      </c>
    </row>
    <row r="185" spans="1:13">
      <c r="A185" s="78">
        <v>39479</v>
      </c>
      <c r="B185" s="79">
        <v>50592</v>
      </c>
      <c r="C185" s="79">
        <v>9797</v>
      </c>
      <c r="D185" s="81">
        <v>454.8</v>
      </c>
      <c r="F185" s="79">
        <f t="shared" si="12"/>
        <v>50592000</v>
      </c>
      <c r="G185" s="79">
        <f t="shared" si="13"/>
        <v>4455675.6000000006</v>
      </c>
      <c r="H185" s="79">
        <f t="shared" si="14"/>
        <v>55047675.600000001</v>
      </c>
      <c r="I185" s="79">
        <v>85.799695007396323</v>
      </c>
      <c r="J185" s="79">
        <f t="shared" si="15"/>
        <v>641583.58133154956</v>
      </c>
      <c r="K185" s="79">
        <v>74397.298859999995</v>
      </c>
      <c r="L185" s="83">
        <f t="shared" si="16"/>
        <v>0.11311247723248319</v>
      </c>
      <c r="M185" s="83">
        <f t="shared" si="17"/>
        <v>0.10709522298162066</v>
      </c>
    </row>
    <row r="186" spans="1:13">
      <c r="A186" s="78">
        <v>39508</v>
      </c>
      <c r="B186" s="79">
        <v>51113</v>
      </c>
      <c r="C186" s="79">
        <v>9828</v>
      </c>
      <c r="D186" s="81">
        <v>435.24</v>
      </c>
      <c r="F186" s="79">
        <f t="shared" si="12"/>
        <v>51113000</v>
      </c>
      <c r="G186" s="79">
        <f t="shared" si="13"/>
        <v>4277538.72</v>
      </c>
      <c r="H186" s="79">
        <f t="shared" si="14"/>
        <v>55390538.719999999</v>
      </c>
      <c r="I186" s="79">
        <v>86.514700094953568</v>
      </c>
      <c r="J186" s="79">
        <f t="shared" si="15"/>
        <v>640244.24357024324</v>
      </c>
      <c r="K186" s="79">
        <v>74268.380550000002</v>
      </c>
      <c r="L186" s="83">
        <f t="shared" si="16"/>
        <v>0.10338260861197246</v>
      </c>
      <c r="M186" s="83">
        <f t="shared" si="17"/>
        <v>9.657009260248528E-2</v>
      </c>
    </row>
    <row r="187" spans="1:13">
      <c r="A187" s="78">
        <v>39539</v>
      </c>
      <c r="B187" s="79">
        <v>52101</v>
      </c>
      <c r="C187" s="79">
        <v>10430</v>
      </c>
      <c r="D187" s="81">
        <v>463.58</v>
      </c>
      <c r="F187" s="79">
        <f t="shared" si="12"/>
        <v>52101000</v>
      </c>
      <c r="G187" s="79">
        <f t="shared" si="13"/>
        <v>4835139.3999999994</v>
      </c>
      <c r="H187" s="79">
        <f t="shared" si="14"/>
        <v>56936139.399999999</v>
      </c>
      <c r="I187" s="79">
        <v>86.846110903782915</v>
      </c>
      <c r="J187" s="79">
        <f t="shared" si="15"/>
        <v>655598.03205326863</v>
      </c>
      <c r="K187" s="79">
        <v>76163.724400000006</v>
      </c>
      <c r="L187" s="83">
        <f t="shared" si="16"/>
        <v>0.11842607308663866</v>
      </c>
      <c r="M187" s="83">
        <f t="shared" si="17"/>
        <v>0.11277410286037526</v>
      </c>
    </row>
    <row r="188" spans="1:13">
      <c r="A188" s="78">
        <v>39569</v>
      </c>
      <c r="B188" s="79">
        <v>52468</v>
      </c>
      <c r="C188" s="79">
        <v>11088</v>
      </c>
      <c r="D188" s="81">
        <v>480.35</v>
      </c>
      <c r="F188" s="79">
        <f t="shared" si="12"/>
        <v>52468000</v>
      </c>
      <c r="G188" s="79">
        <f t="shared" si="13"/>
        <v>5326120.8</v>
      </c>
      <c r="H188" s="79">
        <f t="shared" si="14"/>
        <v>57794120.799999997</v>
      </c>
      <c r="I188" s="79">
        <v>87.848582825518093</v>
      </c>
      <c r="J188" s="79">
        <f t="shared" si="15"/>
        <v>657883.3595390917</v>
      </c>
      <c r="K188" s="79">
        <v>76697.438510000007</v>
      </c>
      <c r="L188" s="83">
        <f t="shared" si="16"/>
        <v>0.11541242730293977</v>
      </c>
      <c r="M188" s="83">
        <f t="shared" si="17"/>
        <v>0.11027110368287496</v>
      </c>
    </row>
    <row r="189" spans="1:13">
      <c r="A189" s="78">
        <v>39600</v>
      </c>
      <c r="B189" s="79">
        <v>52822</v>
      </c>
      <c r="C189" s="79">
        <v>11428</v>
      </c>
      <c r="D189" s="81">
        <v>527.89</v>
      </c>
      <c r="F189" s="79">
        <f t="shared" si="12"/>
        <v>52822000</v>
      </c>
      <c r="G189" s="79">
        <f t="shared" si="13"/>
        <v>6032726.9199999999</v>
      </c>
      <c r="H189" s="79">
        <f t="shared" si="14"/>
        <v>58854726.920000002</v>
      </c>
      <c r="I189" s="79">
        <v>89.156831570869301</v>
      </c>
      <c r="J189" s="79">
        <f t="shared" si="15"/>
        <v>660125.82415759517</v>
      </c>
      <c r="K189" s="79">
        <v>77618.964290000004</v>
      </c>
      <c r="L189" s="83">
        <f t="shared" si="16"/>
        <v>0.11590836572208807</v>
      </c>
      <c r="M189" s="83">
        <f t="shared" si="17"/>
        <v>0.11779661004256692</v>
      </c>
    </row>
    <row r="190" spans="1:13">
      <c r="A190" s="78">
        <v>39630</v>
      </c>
      <c r="B190" s="79">
        <v>53782</v>
      </c>
      <c r="C190" s="79">
        <v>11324</v>
      </c>
      <c r="D190" s="81">
        <v>505.1</v>
      </c>
      <c r="F190" s="79">
        <f t="shared" si="12"/>
        <v>53782000</v>
      </c>
      <c r="G190" s="79">
        <f t="shared" si="13"/>
        <v>5719752.4000000004</v>
      </c>
      <c r="H190" s="79">
        <f t="shared" si="14"/>
        <v>59501752.399999999</v>
      </c>
      <c r="I190" s="79">
        <v>90.164796489435901</v>
      </c>
      <c r="J190" s="79">
        <f t="shared" si="15"/>
        <v>659922.21705919877</v>
      </c>
      <c r="K190" s="79">
        <v>77339.770449999996</v>
      </c>
      <c r="L190" s="83">
        <f t="shared" si="16"/>
        <v>0.11314661211042765</v>
      </c>
      <c r="M190" s="83">
        <f t="shared" si="17"/>
        <v>0.11032174627086189</v>
      </c>
    </row>
    <row r="191" spans="1:13">
      <c r="A191" s="78">
        <v>39661</v>
      </c>
      <c r="B191" s="79">
        <v>54424</v>
      </c>
      <c r="C191" s="79">
        <v>11254</v>
      </c>
      <c r="D191" s="81">
        <v>513.13</v>
      </c>
      <c r="F191" s="79">
        <f t="shared" si="12"/>
        <v>54424000</v>
      </c>
      <c r="G191" s="79">
        <f t="shared" si="13"/>
        <v>5774765.0199999996</v>
      </c>
      <c r="H191" s="79">
        <f t="shared" si="14"/>
        <v>60198765.019999996</v>
      </c>
      <c r="I191" s="79">
        <v>91.000647507284512</v>
      </c>
      <c r="J191" s="79">
        <f t="shared" si="15"/>
        <v>661520.18330618076</v>
      </c>
      <c r="K191" s="79">
        <v>77620.496840000007</v>
      </c>
      <c r="L191" s="83">
        <f t="shared" si="16"/>
        <v>0.10406507798200026</v>
      </c>
      <c r="M191" s="83">
        <f t="shared" si="17"/>
        <v>0.10421264730843971</v>
      </c>
    </row>
    <row r="192" spans="1:13">
      <c r="A192" s="78">
        <v>39692</v>
      </c>
      <c r="B192" s="79">
        <v>54973</v>
      </c>
      <c r="C192" s="79">
        <v>11538</v>
      </c>
      <c r="D192" s="81">
        <v>552.11</v>
      </c>
      <c r="F192" s="79">
        <f t="shared" si="12"/>
        <v>54973000</v>
      </c>
      <c r="G192" s="79">
        <f t="shared" si="13"/>
        <v>6370245.1799999997</v>
      </c>
      <c r="H192" s="79">
        <f t="shared" si="14"/>
        <v>61343245.18</v>
      </c>
      <c r="I192" s="79">
        <v>91.971076947503022</v>
      </c>
      <c r="J192" s="79">
        <f t="shared" si="15"/>
        <v>666984.09125963203</v>
      </c>
      <c r="K192" s="79">
        <v>78458.922139999995</v>
      </c>
      <c r="L192" s="83">
        <f t="shared" si="16"/>
        <v>0.10405946502931895</v>
      </c>
      <c r="M192" s="83">
        <f t="shared" si="17"/>
        <v>0.10847722723321374</v>
      </c>
    </row>
    <row r="193" spans="1:13">
      <c r="A193" s="78">
        <v>39722</v>
      </c>
      <c r="B193" s="79">
        <v>55984</v>
      </c>
      <c r="C193" s="79">
        <v>11667</v>
      </c>
      <c r="D193" s="81">
        <v>670.75</v>
      </c>
      <c r="F193" s="79">
        <f t="shared" si="12"/>
        <v>55984000</v>
      </c>
      <c r="G193" s="79">
        <f t="shared" si="13"/>
        <v>7825640.25</v>
      </c>
      <c r="H193" s="79">
        <f t="shared" si="14"/>
        <v>63809640.25</v>
      </c>
      <c r="I193" s="79">
        <v>92.781293980138301</v>
      </c>
      <c r="J193" s="79">
        <f t="shared" si="15"/>
        <v>687742.51266273286</v>
      </c>
      <c r="K193" s="79">
        <v>80874.16188</v>
      </c>
      <c r="L193" s="83">
        <f t="shared" si="16"/>
        <v>0.12511683160456677</v>
      </c>
      <c r="M193" s="83">
        <f t="shared" si="17"/>
        <v>0.12835500503829866</v>
      </c>
    </row>
    <row r="194" spans="1:13">
      <c r="A194" s="78">
        <v>39753</v>
      </c>
      <c r="B194" s="79">
        <v>56624</v>
      </c>
      <c r="C194" s="79">
        <v>12010</v>
      </c>
      <c r="D194" s="81">
        <v>661.65</v>
      </c>
      <c r="F194" s="79">
        <f t="shared" si="12"/>
        <v>56624000</v>
      </c>
      <c r="G194" s="79">
        <f t="shared" si="13"/>
        <v>7946416.5</v>
      </c>
      <c r="H194" s="79">
        <f t="shared" si="14"/>
        <v>64570416.5</v>
      </c>
      <c r="I194" s="79">
        <v>92.660448049846934</v>
      </c>
      <c r="J194" s="79">
        <f t="shared" si="15"/>
        <v>696849.81951807719</v>
      </c>
      <c r="K194" s="79">
        <v>81508.850699999995</v>
      </c>
      <c r="L194" s="83">
        <f t="shared" si="16"/>
        <v>0.12158738916316536</v>
      </c>
      <c r="M194" s="83">
        <f t="shared" si="17"/>
        <v>0.11539951987256503</v>
      </c>
    </row>
    <row r="195" spans="1:13">
      <c r="A195" s="78">
        <v>39783</v>
      </c>
      <c r="B195" s="79">
        <v>56570</v>
      </c>
      <c r="C195" s="79">
        <v>11990</v>
      </c>
      <c r="D195" s="81">
        <v>638.5</v>
      </c>
      <c r="F195" s="79">
        <f t="shared" si="12"/>
        <v>56570000</v>
      </c>
      <c r="G195" s="79">
        <f t="shared" si="13"/>
        <v>7655615</v>
      </c>
      <c r="H195" s="79">
        <f t="shared" si="14"/>
        <v>64225615</v>
      </c>
      <c r="I195" s="79">
        <v>91.549947190427062</v>
      </c>
      <c r="J195" s="79">
        <f t="shared" si="15"/>
        <v>701536.34131987533</v>
      </c>
      <c r="K195" s="79">
        <v>81440.99669</v>
      </c>
      <c r="L195" s="83">
        <f t="shared" si="16"/>
        <v>0.11318520704822732</v>
      </c>
      <c r="M195" s="83">
        <f t="shared" si="17"/>
        <v>0.10065117019879355</v>
      </c>
    </row>
    <row r="196" spans="1:13">
      <c r="A196" s="78">
        <v>39814</v>
      </c>
      <c r="B196" s="79">
        <v>56300</v>
      </c>
      <c r="C196" s="79">
        <v>11849</v>
      </c>
      <c r="D196" s="81">
        <v>616.85</v>
      </c>
      <c r="F196" s="79">
        <f t="shared" si="12"/>
        <v>56300000</v>
      </c>
      <c r="G196" s="79">
        <f t="shared" si="13"/>
        <v>7309055.6500000004</v>
      </c>
      <c r="H196" s="79">
        <f t="shared" si="14"/>
        <v>63609055.649999999</v>
      </c>
      <c r="I196" s="79">
        <v>90.854167591779799</v>
      </c>
      <c r="J196" s="79">
        <f t="shared" si="15"/>
        <v>700122.59576031985</v>
      </c>
      <c r="K196" s="79">
        <v>80991.142949999994</v>
      </c>
      <c r="L196" s="83">
        <f t="shared" si="16"/>
        <v>9.6336074698313068E-2</v>
      </c>
      <c r="M196" s="83">
        <f t="shared" si="17"/>
        <v>9.5858137447184522E-2</v>
      </c>
    </row>
    <row r="197" spans="1:13">
      <c r="A197" s="78">
        <v>39845</v>
      </c>
      <c r="B197" s="79">
        <v>55757</v>
      </c>
      <c r="C197" s="79">
        <v>11796</v>
      </c>
      <c r="D197" s="81">
        <v>596.75</v>
      </c>
      <c r="F197" s="79">
        <f t="shared" ref="F197:F260" si="18">B197*1000</f>
        <v>55757000</v>
      </c>
      <c r="G197" s="79">
        <f t="shared" ref="G197:G260" si="19">C197*D197</f>
        <v>7039263</v>
      </c>
      <c r="H197" s="79">
        <f t="shared" ref="H197:H260" si="20">F197+G197</f>
        <v>62796263</v>
      </c>
      <c r="I197" s="79">
        <v>90.524587781894269</v>
      </c>
      <c r="J197" s="79">
        <f t="shared" ref="J197:J260" si="21">H197/I197</f>
        <v>693692.89094470546</v>
      </c>
      <c r="K197" s="79">
        <v>80115.570949999994</v>
      </c>
      <c r="L197" s="83">
        <f t="shared" si="16"/>
        <v>8.1219830322041053E-2</v>
      </c>
      <c r="M197" s="83">
        <f t="shared" si="17"/>
        <v>7.6861286331921574E-2</v>
      </c>
    </row>
    <row r="198" spans="1:13">
      <c r="A198" s="78">
        <v>39873</v>
      </c>
      <c r="B198" s="79">
        <v>55263</v>
      </c>
      <c r="C198" s="79">
        <v>11484</v>
      </c>
      <c r="D198" s="81">
        <v>583.20000000000005</v>
      </c>
      <c r="F198" s="79">
        <f t="shared" si="18"/>
        <v>55263000</v>
      </c>
      <c r="G198" s="79">
        <f t="shared" si="19"/>
        <v>6697468.8000000007</v>
      </c>
      <c r="H198" s="79">
        <f t="shared" si="20"/>
        <v>61960468.799999997</v>
      </c>
      <c r="I198" s="79">
        <v>90.872477581217893</v>
      </c>
      <c r="J198" s="79">
        <f t="shared" si="21"/>
        <v>681839.76545178273</v>
      </c>
      <c r="K198" s="79">
        <v>78720.576539999995</v>
      </c>
      <c r="L198" s="83">
        <f t="shared" si="16"/>
        <v>6.4968209084687922E-2</v>
      </c>
      <c r="M198" s="83">
        <f t="shared" si="17"/>
        <v>5.9947395608049181E-2</v>
      </c>
    </row>
    <row r="199" spans="1:13">
      <c r="A199" s="78">
        <v>39904</v>
      </c>
      <c r="B199" s="79">
        <v>55718</v>
      </c>
      <c r="C199" s="79">
        <v>11042</v>
      </c>
      <c r="D199" s="81">
        <v>581.75</v>
      </c>
      <c r="F199" s="79">
        <f t="shared" si="18"/>
        <v>55718000</v>
      </c>
      <c r="G199" s="79">
        <f t="shared" si="19"/>
        <v>6423683.5</v>
      </c>
      <c r="H199" s="79">
        <f t="shared" si="20"/>
        <v>62141683.5</v>
      </c>
      <c r="I199" s="79">
        <v>90.735152660432234</v>
      </c>
      <c r="J199" s="79">
        <f t="shared" si="21"/>
        <v>684868.89235266286</v>
      </c>
      <c r="K199" s="79">
        <v>79048.385209999993</v>
      </c>
      <c r="L199" s="83">
        <f t="shared" si="16"/>
        <v>4.464757193934954E-2</v>
      </c>
      <c r="M199" s="83">
        <f t="shared" si="17"/>
        <v>3.7874471511532226E-2</v>
      </c>
    </row>
    <row r="200" spans="1:13">
      <c r="A200" s="78">
        <v>39934</v>
      </c>
      <c r="B200" s="79">
        <v>55838</v>
      </c>
      <c r="C200" s="79">
        <v>10454</v>
      </c>
      <c r="D200" s="81">
        <v>561.9</v>
      </c>
      <c r="F200" s="79">
        <f t="shared" si="18"/>
        <v>55838000</v>
      </c>
      <c r="G200" s="79">
        <f t="shared" si="19"/>
        <v>5874102.5999999996</v>
      </c>
      <c r="H200" s="79">
        <f t="shared" si="20"/>
        <v>61712102.600000001</v>
      </c>
      <c r="I200" s="79">
        <v>90.506277792456174</v>
      </c>
      <c r="J200" s="79">
        <f t="shared" si="21"/>
        <v>681854.38739967486</v>
      </c>
      <c r="K200" s="79">
        <v>78911.038440000004</v>
      </c>
      <c r="L200" s="83">
        <f t="shared" si="16"/>
        <v>3.6436592464319295E-2</v>
      </c>
      <c r="M200" s="83">
        <f t="shared" si="17"/>
        <v>2.8861458387705818E-2</v>
      </c>
    </row>
    <row r="201" spans="1:13">
      <c r="A201" s="78">
        <v>39965</v>
      </c>
      <c r="B201" s="79">
        <v>55823</v>
      </c>
      <c r="C201" s="79">
        <v>9848</v>
      </c>
      <c r="D201" s="81">
        <v>533.65</v>
      </c>
      <c r="F201" s="79">
        <f t="shared" si="18"/>
        <v>55823000</v>
      </c>
      <c r="G201" s="79">
        <f t="shared" si="19"/>
        <v>5255385.2</v>
      </c>
      <c r="H201" s="79">
        <f t="shared" si="20"/>
        <v>61078385.200000003</v>
      </c>
      <c r="I201" s="79">
        <v>90.817547612903624</v>
      </c>
      <c r="J201" s="79">
        <f t="shared" si="21"/>
        <v>672539.4684773651</v>
      </c>
      <c r="K201" s="79">
        <v>77560.480689999997</v>
      </c>
      <c r="L201" s="83">
        <f t="shared" si="16"/>
        <v>1.8804966970670023E-2</v>
      </c>
      <c r="M201" s="83">
        <f t="shared" si="17"/>
        <v>-7.5347050215068823E-4</v>
      </c>
    </row>
    <row r="202" spans="1:13">
      <c r="A202" s="78">
        <v>39995</v>
      </c>
      <c r="B202" s="79">
        <v>55510</v>
      </c>
      <c r="C202" s="79">
        <v>9814</v>
      </c>
      <c r="D202" s="81">
        <v>540.73</v>
      </c>
      <c r="F202" s="79">
        <f t="shared" si="18"/>
        <v>55510000</v>
      </c>
      <c r="G202" s="79">
        <f t="shared" si="19"/>
        <v>5306724.22</v>
      </c>
      <c r="H202" s="79">
        <f t="shared" si="20"/>
        <v>60816724.219999999</v>
      </c>
      <c r="I202" s="79">
        <v>90.423882839984799</v>
      </c>
      <c r="J202" s="79">
        <f t="shared" si="21"/>
        <v>672573.68639678985</v>
      </c>
      <c r="K202" s="79">
        <v>78038.632670000006</v>
      </c>
      <c r="L202" s="83">
        <f t="shared" si="16"/>
        <v>1.9171152312418949E-2</v>
      </c>
      <c r="M202" s="83">
        <f t="shared" si="17"/>
        <v>9.0362593001465097E-3</v>
      </c>
    </row>
    <row r="203" spans="1:13">
      <c r="A203" s="78">
        <v>40026</v>
      </c>
      <c r="B203" s="79">
        <v>56330</v>
      </c>
      <c r="C203" s="79">
        <v>9706</v>
      </c>
      <c r="D203" s="81">
        <v>553.65</v>
      </c>
      <c r="F203" s="79">
        <f t="shared" si="18"/>
        <v>56330000</v>
      </c>
      <c r="G203" s="79">
        <f t="shared" si="19"/>
        <v>5373726.8999999994</v>
      </c>
      <c r="H203" s="79">
        <f t="shared" si="20"/>
        <v>61703726.899999999</v>
      </c>
      <c r="I203" s="79">
        <v>90.094303030099255</v>
      </c>
      <c r="J203" s="79">
        <f t="shared" si="21"/>
        <v>684879.3411430869</v>
      </c>
      <c r="K203" s="79">
        <v>78964.423890000005</v>
      </c>
      <c r="L203" s="83">
        <f t="shared" si="16"/>
        <v>3.5311330517778794E-2</v>
      </c>
      <c r="M203" s="83">
        <f t="shared" si="17"/>
        <v>1.7314074306561622E-2</v>
      </c>
    </row>
    <row r="204" spans="1:13">
      <c r="A204" s="78">
        <v>40057</v>
      </c>
      <c r="B204" s="79">
        <v>56454</v>
      </c>
      <c r="C204" s="79">
        <v>10389</v>
      </c>
      <c r="D204" s="81">
        <v>549.70000000000005</v>
      </c>
      <c r="F204" s="79">
        <f t="shared" si="18"/>
        <v>56454000</v>
      </c>
      <c r="G204" s="79">
        <f t="shared" si="19"/>
        <v>5710833.3000000007</v>
      </c>
      <c r="H204" s="79">
        <f t="shared" si="20"/>
        <v>62164833.299999997</v>
      </c>
      <c r="I204" s="79">
        <v>90.982337517846403</v>
      </c>
      <c r="J204" s="79">
        <f t="shared" si="21"/>
        <v>683262.65290563914</v>
      </c>
      <c r="K204" s="79">
        <v>78381.771059999999</v>
      </c>
      <c r="L204" s="83">
        <f t="shared" si="16"/>
        <v>2.4406221766495539E-2</v>
      </c>
      <c r="M204" s="83">
        <f t="shared" si="17"/>
        <v>-9.8333086786905888E-4</v>
      </c>
    </row>
    <row r="205" spans="1:13">
      <c r="A205" s="78">
        <v>40087</v>
      </c>
      <c r="B205" s="79">
        <v>56643</v>
      </c>
      <c r="C205" s="79">
        <v>10522</v>
      </c>
      <c r="D205" s="81">
        <v>530.77</v>
      </c>
      <c r="F205" s="79">
        <f t="shared" si="18"/>
        <v>56643000</v>
      </c>
      <c r="G205" s="79">
        <f t="shared" si="19"/>
        <v>5584761.9399999995</v>
      </c>
      <c r="H205" s="79">
        <f t="shared" si="20"/>
        <v>62227761.939999998</v>
      </c>
      <c r="I205" s="79">
        <v>90.982337517846403</v>
      </c>
      <c r="J205" s="79">
        <f t="shared" si="21"/>
        <v>683954.31066819839</v>
      </c>
      <c r="K205" s="79">
        <v>78735.257830000002</v>
      </c>
      <c r="L205" s="83">
        <f t="shared" si="16"/>
        <v>-5.5081690091655089E-3</v>
      </c>
      <c r="M205" s="83">
        <f t="shared" si="17"/>
        <v>-2.6447310244447131E-2</v>
      </c>
    </row>
    <row r="206" spans="1:13">
      <c r="A206" s="78">
        <v>40118</v>
      </c>
      <c r="B206" s="79">
        <v>57063</v>
      </c>
      <c r="C206" s="79">
        <v>10741</v>
      </c>
      <c r="D206" s="81">
        <v>497.05</v>
      </c>
      <c r="F206" s="79">
        <f t="shared" si="18"/>
        <v>57063000</v>
      </c>
      <c r="G206" s="79">
        <f t="shared" si="19"/>
        <v>5338814.05</v>
      </c>
      <c r="H206" s="79">
        <f t="shared" si="20"/>
        <v>62401814.049999997</v>
      </c>
      <c r="I206" s="79">
        <v>90.561207760770429</v>
      </c>
      <c r="J206" s="79">
        <f t="shared" si="21"/>
        <v>689056.77820510918</v>
      </c>
      <c r="K206" s="79">
        <v>78885.936040000001</v>
      </c>
      <c r="L206" s="83">
        <f t="shared" si="16"/>
        <v>-1.1183243641158525E-2</v>
      </c>
      <c r="M206" s="83">
        <f t="shared" si="17"/>
        <v>-3.2179507347660286E-2</v>
      </c>
    </row>
    <row r="207" spans="1:13">
      <c r="A207" s="78">
        <v>40148</v>
      </c>
      <c r="B207" s="79">
        <v>58236</v>
      </c>
      <c r="C207" s="79">
        <v>10771</v>
      </c>
      <c r="D207" s="81">
        <v>507.45</v>
      </c>
      <c r="F207" s="79">
        <f t="shared" si="18"/>
        <v>58236000</v>
      </c>
      <c r="G207" s="79">
        <f t="shared" si="19"/>
        <v>5465743.9500000002</v>
      </c>
      <c r="H207" s="79">
        <f t="shared" si="20"/>
        <v>63701743.950000003</v>
      </c>
      <c r="I207" s="79">
        <v>90.286557919199154</v>
      </c>
      <c r="J207" s="79">
        <f t="shared" si="21"/>
        <v>705550.69789025618</v>
      </c>
      <c r="K207" s="79">
        <v>80831.132310000001</v>
      </c>
      <c r="L207" s="83">
        <f t="shared" si="16"/>
        <v>5.7222360894779722E-3</v>
      </c>
      <c r="M207" s="83">
        <f t="shared" si="17"/>
        <v>-7.4884198964485504E-3</v>
      </c>
    </row>
    <row r="208" spans="1:13">
      <c r="A208" s="78">
        <v>40179</v>
      </c>
      <c r="B208" s="79">
        <v>58089</v>
      </c>
      <c r="C208" s="79">
        <v>11118</v>
      </c>
      <c r="D208" s="81">
        <v>524.75</v>
      </c>
      <c r="F208" s="79">
        <f t="shared" si="18"/>
        <v>58089000</v>
      </c>
      <c r="G208" s="79">
        <f t="shared" si="19"/>
        <v>5834170.5</v>
      </c>
      <c r="H208" s="79">
        <f t="shared" si="20"/>
        <v>63923170.5</v>
      </c>
      <c r="I208" s="79">
        <v>90.758359849839124</v>
      </c>
      <c r="J208" s="79">
        <f t="shared" si="21"/>
        <v>704322.67182617343</v>
      </c>
      <c r="K208" s="79">
        <v>81011.419890000005</v>
      </c>
      <c r="L208" s="83">
        <f t="shared" ref="L208:L219" si="22">J208/J196-1</f>
        <v>5.999058009679592E-3</v>
      </c>
      <c r="M208" s="83">
        <f t="shared" ref="M208:M219" si="23">K208/K196-1</f>
        <v>2.5035996852795783E-4</v>
      </c>
    </row>
    <row r="209" spans="1:13">
      <c r="A209" s="78">
        <v>40210</v>
      </c>
      <c r="B209" s="79">
        <v>57926</v>
      </c>
      <c r="C209" s="79">
        <v>11331</v>
      </c>
      <c r="D209" s="81">
        <v>524.54999999999995</v>
      </c>
      <c r="F209" s="79">
        <f t="shared" si="18"/>
        <v>57926000</v>
      </c>
      <c r="G209" s="79">
        <f t="shared" si="19"/>
        <v>5943676.0499999998</v>
      </c>
      <c r="H209" s="79">
        <f t="shared" si="20"/>
        <v>63869676.049999997</v>
      </c>
      <c r="I209" s="79">
        <v>91.012407043260652</v>
      </c>
      <c r="J209" s="79">
        <f t="shared" si="21"/>
        <v>701768.89201096527</v>
      </c>
      <c r="K209" s="79">
        <v>81041.830059999993</v>
      </c>
      <c r="L209" s="83">
        <f t="shared" si="22"/>
        <v>1.1642040983383062E-2</v>
      </c>
      <c r="M209" s="83">
        <f t="shared" si="23"/>
        <v>1.1561536652819671E-2</v>
      </c>
    </row>
    <row r="210" spans="1:13">
      <c r="A210" s="78">
        <v>40238</v>
      </c>
      <c r="B210" s="79">
        <v>58355</v>
      </c>
      <c r="C210" s="79">
        <v>11020</v>
      </c>
      <c r="D210" s="81">
        <v>524.4</v>
      </c>
      <c r="F210" s="79">
        <f t="shared" si="18"/>
        <v>58355000</v>
      </c>
      <c r="G210" s="79">
        <f t="shared" si="19"/>
        <v>5778888</v>
      </c>
      <c r="H210" s="79">
        <f t="shared" si="20"/>
        <v>64133888</v>
      </c>
      <c r="I210" s="79">
        <v>91.084991955666794</v>
      </c>
      <c r="J210" s="79">
        <f t="shared" si="21"/>
        <v>704110.37672611827</v>
      </c>
      <c r="K210" s="79">
        <v>81023.523499999996</v>
      </c>
      <c r="L210" s="83">
        <f t="shared" si="22"/>
        <v>3.2662529237465598E-2</v>
      </c>
      <c r="M210" s="83">
        <f t="shared" si="23"/>
        <v>2.9254701390935667E-2</v>
      </c>
    </row>
    <row r="211" spans="1:13">
      <c r="A211" s="78">
        <v>40269</v>
      </c>
      <c r="B211" s="79">
        <v>58971</v>
      </c>
      <c r="C211" s="79">
        <v>11191</v>
      </c>
      <c r="D211" s="81">
        <v>518.85</v>
      </c>
      <c r="F211" s="79">
        <f t="shared" si="18"/>
        <v>58971000</v>
      </c>
      <c r="G211" s="79">
        <f t="shared" si="19"/>
        <v>5806450.3500000006</v>
      </c>
      <c r="H211" s="79">
        <f t="shared" si="20"/>
        <v>64777450.350000001</v>
      </c>
      <c r="I211" s="79">
        <v>91.511428316052914</v>
      </c>
      <c r="J211" s="79">
        <f t="shared" si="21"/>
        <v>707861.86536481755</v>
      </c>
      <c r="K211" s="79">
        <v>81455.068719999996</v>
      </c>
      <c r="L211" s="83">
        <f t="shared" si="22"/>
        <v>3.3572809728836139E-2</v>
      </c>
      <c r="M211" s="83">
        <f t="shared" si="23"/>
        <v>3.0445701118453128E-2</v>
      </c>
    </row>
    <row r="212" spans="1:13">
      <c r="A212" s="78">
        <v>40299</v>
      </c>
      <c r="B212" s="79">
        <v>59489</v>
      </c>
      <c r="C212" s="79">
        <v>11464</v>
      </c>
      <c r="D212" s="81">
        <v>530.35</v>
      </c>
      <c r="F212" s="79">
        <f t="shared" si="18"/>
        <v>59489000</v>
      </c>
      <c r="G212" s="79">
        <f t="shared" si="19"/>
        <v>6079932.4000000004</v>
      </c>
      <c r="H212" s="79">
        <f t="shared" si="20"/>
        <v>65568932.399999999</v>
      </c>
      <c r="I212" s="79">
        <v>91.838060421880598</v>
      </c>
      <c r="J212" s="79">
        <f t="shared" si="21"/>
        <v>713962.51291450474</v>
      </c>
      <c r="K212" s="79">
        <v>82061.425659999994</v>
      </c>
      <c r="L212" s="83">
        <f t="shared" si="22"/>
        <v>4.708941690215962E-2</v>
      </c>
      <c r="M212" s="83">
        <f t="shared" si="23"/>
        <v>3.9923276670543295E-2</v>
      </c>
    </row>
    <row r="213" spans="1:13">
      <c r="A213" s="78">
        <v>40330</v>
      </c>
      <c r="B213" s="79">
        <v>59955</v>
      </c>
      <c r="C213" s="79">
        <v>11496</v>
      </c>
      <c r="D213" s="81">
        <v>546.04</v>
      </c>
      <c r="F213" s="79">
        <f t="shared" si="18"/>
        <v>59955000</v>
      </c>
      <c r="G213" s="79">
        <f t="shared" si="19"/>
        <v>6277275.8399999999</v>
      </c>
      <c r="H213" s="79">
        <f t="shared" si="20"/>
        <v>66232275.840000004</v>
      </c>
      <c r="I213" s="79">
        <v>91.838060421880598</v>
      </c>
      <c r="J213" s="79">
        <f t="shared" si="21"/>
        <v>721185.48165919271</v>
      </c>
      <c r="K213" s="79">
        <v>82940.694099999993</v>
      </c>
      <c r="L213" s="83">
        <f t="shared" si="22"/>
        <v>7.2331833984349725E-2</v>
      </c>
      <c r="M213" s="83">
        <f t="shared" si="23"/>
        <v>6.9367974026670387E-2</v>
      </c>
    </row>
    <row r="214" spans="1:13">
      <c r="A214" s="78">
        <v>40360</v>
      </c>
      <c r="B214" s="79">
        <v>60014</v>
      </c>
      <c r="C214" s="79">
        <v>11803</v>
      </c>
      <c r="D214" s="81">
        <v>521.25</v>
      </c>
      <c r="F214" s="79">
        <f t="shared" si="18"/>
        <v>60014000</v>
      </c>
      <c r="G214" s="79">
        <f t="shared" si="19"/>
        <v>6152313.75</v>
      </c>
      <c r="H214" s="79">
        <f t="shared" si="20"/>
        <v>66166313.75</v>
      </c>
      <c r="I214" s="79">
        <v>92.427812835180561</v>
      </c>
      <c r="J214" s="79">
        <f t="shared" si="21"/>
        <v>715870.1663533824</v>
      </c>
      <c r="K214" s="79">
        <v>81985.617169999998</v>
      </c>
      <c r="L214" s="83">
        <f t="shared" si="22"/>
        <v>6.4374329285088239E-2</v>
      </c>
      <c r="M214" s="83">
        <f t="shared" si="23"/>
        <v>5.057731491389017E-2</v>
      </c>
    </row>
    <row r="215" spans="1:13">
      <c r="A215" s="78">
        <v>40391</v>
      </c>
      <c r="B215" s="79">
        <v>60745</v>
      </c>
      <c r="C215" s="79">
        <v>12173</v>
      </c>
      <c r="D215" s="81">
        <v>502.75</v>
      </c>
      <c r="F215" s="79">
        <f t="shared" si="18"/>
        <v>60745000</v>
      </c>
      <c r="G215" s="79">
        <f t="shared" si="19"/>
        <v>6119975.75</v>
      </c>
      <c r="H215" s="79">
        <f t="shared" si="20"/>
        <v>66864975.75</v>
      </c>
      <c r="I215" s="79">
        <v>92.337081694672861</v>
      </c>
      <c r="J215" s="79">
        <f t="shared" si="21"/>
        <v>724140.01528767822</v>
      </c>
      <c r="K215" s="79">
        <v>82619.810970000006</v>
      </c>
      <c r="L215" s="83">
        <f t="shared" si="22"/>
        <v>5.7324950230012606E-2</v>
      </c>
      <c r="M215" s="83">
        <f t="shared" si="23"/>
        <v>4.6291569037368863E-2</v>
      </c>
    </row>
    <row r="216" spans="1:13">
      <c r="A216" s="78">
        <v>40422</v>
      </c>
      <c r="B216" s="79">
        <v>61213</v>
      </c>
      <c r="C216" s="79">
        <v>12294</v>
      </c>
      <c r="D216" s="81">
        <v>483.55</v>
      </c>
      <c r="F216" s="79">
        <f t="shared" si="18"/>
        <v>61213000</v>
      </c>
      <c r="G216" s="79">
        <f t="shared" si="19"/>
        <v>5944763.7000000002</v>
      </c>
      <c r="H216" s="79">
        <f t="shared" si="20"/>
        <v>67157763.700000003</v>
      </c>
      <c r="I216" s="79">
        <v>92.709079370754395</v>
      </c>
      <c r="J216" s="79">
        <f t="shared" si="21"/>
        <v>724392.52073066426</v>
      </c>
      <c r="K216" s="79">
        <v>82695.994359999997</v>
      </c>
      <c r="L216" s="83">
        <f t="shared" si="22"/>
        <v>6.0196276863833331E-2</v>
      </c>
      <c r="M216" s="83">
        <f t="shared" si="23"/>
        <v>5.5041156147103809E-2</v>
      </c>
    </row>
    <row r="217" spans="1:13">
      <c r="A217" s="78">
        <v>40452</v>
      </c>
      <c r="B217" s="79">
        <v>61831</v>
      </c>
      <c r="C217" s="79">
        <v>12828</v>
      </c>
      <c r="D217" s="81">
        <v>489.47</v>
      </c>
      <c r="F217" s="79">
        <f t="shared" si="18"/>
        <v>61831000</v>
      </c>
      <c r="G217" s="79">
        <f t="shared" si="19"/>
        <v>6278921.1600000001</v>
      </c>
      <c r="H217" s="79">
        <f t="shared" si="20"/>
        <v>68109921.159999996</v>
      </c>
      <c r="I217" s="79">
        <v>92.799810511262081</v>
      </c>
      <c r="J217" s="79">
        <f t="shared" si="21"/>
        <v>733944.61459308967</v>
      </c>
      <c r="K217" s="79">
        <v>83932.896959999998</v>
      </c>
      <c r="L217" s="83">
        <f t="shared" si="22"/>
        <v>7.3090121876785208E-2</v>
      </c>
      <c r="M217" s="83">
        <f t="shared" si="23"/>
        <v>6.601412471681245E-2</v>
      </c>
    </row>
    <row r="218" spans="1:13">
      <c r="A218" s="78">
        <v>40483</v>
      </c>
      <c r="B218" s="79">
        <v>62326</v>
      </c>
      <c r="C218" s="79">
        <v>12897</v>
      </c>
      <c r="D218" s="81">
        <v>487.2</v>
      </c>
      <c r="F218" s="79">
        <f t="shared" si="18"/>
        <v>62326000</v>
      </c>
      <c r="G218" s="79">
        <f t="shared" si="19"/>
        <v>6283418.3999999994</v>
      </c>
      <c r="H218" s="79">
        <f t="shared" si="20"/>
        <v>68609418.400000006</v>
      </c>
      <c r="I218" s="79">
        <v>92.863322309617445</v>
      </c>
      <c r="J218" s="79">
        <f t="shared" si="21"/>
        <v>738821.49263675907</v>
      </c>
      <c r="K218" s="79">
        <v>84588.650540000002</v>
      </c>
      <c r="L218" s="83">
        <f t="shared" si="22"/>
        <v>7.2221500470947442E-2</v>
      </c>
      <c r="M218" s="83">
        <f t="shared" si="23"/>
        <v>7.2290636154819454E-2</v>
      </c>
    </row>
    <row r="219" spans="1:13">
      <c r="A219" s="78">
        <v>40513</v>
      </c>
      <c r="B219" s="79">
        <v>63136</v>
      </c>
      <c r="C219" s="79">
        <v>12440</v>
      </c>
      <c r="D219" s="81">
        <v>468</v>
      </c>
      <c r="F219" s="79">
        <f t="shared" si="18"/>
        <v>63136000</v>
      </c>
      <c r="G219" s="79">
        <f t="shared" si="19"/>
        <v>5821920</v>
      </c>
      <c r="H219" s="79">
        <f t="shared" si="20"/>
        <v>68957920</v>
      </c>
      <c r="I219" s="79">
        <v>92.972199678226673</v>
      </c>
      <c r="J219" s="79">
        <f t="shared" si="21"/>
        <v>741704.72720513016</v>
      </c>
      <c r="K219" s="79">
        <v>84954.488150000005</v>
      </c>
      <c r="L219" s="83">
        <f t="shared" si="22"/>
        <v>5.1242284109394465E-2</v>
      </c>
      <c r="M219" s="83">
        <f t="shared" si="23"/>
        <v>5.1011976724342878E-2</v>
      </c>
    </row>
    <row r="220" spans="1:13">
      <c r="A220" s="78">
        <v>40544</v>
      </c>
      <c r="B220" s="79">
        <v>63346</v>
      </c>
      <c r="C220" s="79">
        <v>13483</v>
      </c>
      <c r="D220" s="81">
        <v>483.34</v>
      </c>
      <c r="F220" s="79">
        <f t="shared" si="18"/>
        <v>63346000</v>
      </c>
      <c r="G220" s="79">
        <f t="shared" si="19"/>
        <v>6516873.2199999997</v>
      </c>
      <c r="H220" s="79">
        <f t="shared" si="20"/>
        <v>69862873.219999999</v>
      </c>
      <c r="I220" s="79">
        <v>93.235319985698979</v>
      </c>
      <c r="J220" s="79">
        <f t="shared" si="21"/>
        <v>749317.67521917669</v>
      </c>
      <c r="K220" s="79">
        <v>86103.503549999994</v>
      </c>
      <c r="L220" s="83">
        <f t="shared" ref="L220:M220" si="24">J220/J208-1</f>
        <v>6.3884076422443981E-2</v>
      </c>
      <c r="M220" s="83">
        <f t="shared" si="24"/>
        <v>6.2856368483779068E-2</v>
      </c>
    </row>
    <row r="221" spans="1:13">
      <c r="A221" s="78">
        <v>40575</v>
      </c>
      <c r="B221" s="79">
        <v>63512</v>
      </c>
      <c r="C221" s="79">
        <v>14370</v>
      </c>
      <c r="D221" s="81">
        <v>475.84</v>
      </c>
      <c r="F221" s="79">
        <f t="shared" si="18"/>
        <v>63512000</v>
      </c>
      <c r="G221" s="79">
        <f t="shared" si="19"/>
        <v>6837820.7999999998</v>
      </c>
      <c r="H221" s="79">
        <f t="shared" si="20"/>
        <v>70349820.799999997</v>
      </c>
      <c r="I221" s="79">
        <v>93.434928494815878</v>
      </c>
      <c r="J221" s="79">
        <f t="shared" si="21"/>
        <v>752928.50257709855</v>
      </c>
      <c r="K221" s="79">
        <v>86555.440549999999</v>
      </c>
      <c r="L221" s="83">
        <f t="shared" ref="L221:M221" si="25">J221/J209-1</f>
        <v>7.2900938113019009E-2</v>
      </c>
      <c r="M221" s="83">
        <f t="shared" si="25"/>
        <v>6.8034131089067973E-2</v>
      </c>
    </row>
    <row r="222" spans="1:13">
      <c r="A222" s="78">
        <v>40603</v>
      </c>
      <c r="B222" s="79">
        <v>64215</v>
      </c>
      <c r="C222" s="79">
        <v>14638</v>
      </c>
      <c r="D222" s="81">
        <v>477.5</v>
      </c>
      <c r="F222" s="79">
        <f t="shared" si="18"/>
        <v>64215000</v>
      </c>
      <c r="G222" s="79">
        <f t="shared" si="19"/>
        <v>6989645</v>
      </c>
      <c r="H222" s="79">
        <f t="shared" si="20"/>
        <v>71204645</v>
      </c>
      <c r="I222" s="79">
        <v>94.151704504826597</v>
      </c>
      <c r="J222" s="79">
        <f t="shared" si="21"/>
        <v>756275.68692980765</v>
      </c>
      <c r="K222" s="79">
        <v>87250.35484</v>
      </c>
      <c r="L222" s="83">
        <f t="shared" ref="L222:M222" si="26">J222/J210-1</f>
        <v>7.4086836280187862E-2</v>
      </c>
      <c r="M222" s="83">
        <f t="shared" si="26"/>
        <v>7.6852142081922814E-2</v>
      </c>
    </row>
    <row r="223" spans="1:13">
      <c r="A223" s="78">
        <v>40634</v>
      </c>
      <c r="B223" s="79">
        <v>65328</v>
      </c>
      <c r="C223" s="79">
        <v>15315</v>
      </c>
      <c r="D223" s="81">
        <v>460.43</v>
      </c>
      <c r="F223" s="79">
        <f t="shared" si="18"/>
        <v>65328000</v>
      </c>
      <c r="G223" s="79">
        <f t="shared" si="19"/>
        <v>7051485.4500000002</v>
      </c>
      <c r="H223" s="79">
        <f t="shared" si="20"/>
        <v>72379485.450000003</v>
      </c>
      <c r="I223" s="79">
        <v>94.451117268501974</v>
      </c>
      <c r="J223" s="79">
        <f t="shared" si="21"/>
        <v>766316.879494844</v>
      </c>
      <c r="K223" s="79">
        <v>88107.234160000007</v>
      </c>
      <c r="L223" s="83">
        <f t="shared" ref="L223:M223" si="27">J223/J211-1</f>
        <v>8.2579691024745161E-2</v>
      </c>
      <c r="M223" s="83">
        <f t="shared" si="27"/>
        <v>8.1666685014614382E-2</v>
      </c>
    </row>
    <row r="224" spans="1:13">
      <c r="A224" s="78">
        <v>40664</v>
      </c>
      <c r="B224" s="79">
        <v>65986</v>
      </c>
      <c r="C224" s="79">
        <v>16185</v>
      </c>
      <c r="D224" s="81">
        <v>465.19</v>
      </c>
      <c r="F224" s="79">
        <f t="shared" si="18"/>
        <v>65986000</v>
      </c>
      <c r="G224" s="79">
        <f t="shared" si="19"/>
        <v>7529100.1500000004</v>
      </c>
      <c r="H224" s="79">
        <f t="shared" si="20"/>
        <v>73515100.150000006</v>
      </c>
      <c r="I224" s="79">
        <v>94.832188058634259</v>
      </c>
      <c r="J224" s="79">
        <f t="shared" si="21"/>
        <v>775212.52704351814</v>
      </c>
      <c r="K224" s="79">
        <v>89340.570330000002</v>
      </c>
      <c r="L224" s="83">
        <f t="shared" ref="L224:M224" si="28">J224/J212-1</f>
        <v>8.578883767857981E-2</v>
      </c>
      <c r="M224" s="83">
        <f t="shared" si="28"/>
        <v>8.8703609661368032E-2</v>
      </c>
    </row>
    <row r="225" spans="1:13">
      <c r="A225" s="78">
        <v>40695</v>
      </c>
      <c r="B225" s="79">
        <v>66440</v>
      </c>
      <c r="C225" s="79">
        <v>16281</v>
      </c>
      <c r="D225" s="81">
        <v>467.66</v>
      </c>
      <c r="F225" s="79">
        <f t="shared" si="18"/>
        <v>66440000</v>
      </c>
      <c r="G225" s="79">
        <f t="shared" si="19"/>
        <v>7613972.46</v>
      </c>
      <c r="H225" s="79">
        <f t="shared" si="20"/>
        <v>74053972.459999993</v>
      </c>
      <c r="I225" s="79">
        <v>94.995504111548101</v>
      </c>
      <c r="J225" s="79">
        <f t="shared" si="21"/>
        <v>779552.39200628281</v>
      </c>
      <c r="K225" s="79">
        <v>89730.222089999996</v>
      </c>
      <c r="L225" s="83">
        <f t="shared" ref="L225:M225" si="29">J225/J213-1</f>
        <v>8.0931898702132132E-2</v>
      </c>
      <c r="M225" s="83">
        <f t="shared" si="29"/>
        <v>8.1860033409100641E-2</v>
      </c>
    </row>
    <row r="226" spans="1:13">
      <c r="A226" s="78">
        <v>40725</v>
      </c>
      <c r="B226" s="79">
        <v>66913</v>
      </c>
      <c r="C226" s="79">
        <v>16949</v>
      </c>
      <c r="D226" s="81">
        <v>457.89</v>
      </c>
      <c r="F226" s="79">
        <f t="shared" si="18"/>
        <v>66913000</v>
      </c>
      <c r="G226" s="79">
        <f t="shared" si="19"/>
        <v>7760777.6099999994</v>
      </c>
      <c r="H226" s="79">
        <f t="shared" si="20"/>
        <v>74673777.609999999</v>
      </c>
      <c r="I226" s="79">
        <v>95.113454594208079</v>
      </c>
      <c r="J226" s="79">
        <f t="shared" si="21"/>
        <v>785102.14909749734</v>
      </c>
      <c r="K226" s="79">
        <v>90269.775399999999</v>
      </c>
      <c r="L226" s="83">
        <f t="shared" ref="L226:M226" si="30">J226/J214-1</f>
        <v>9.671024998398825E-2</v>
      </c>
      <c r="M226" s="83">
        <f t="shared" si="30"/>
        <v>0.10104404304016534</v>
      </c>
    </row>
    <row r="227" spans="1:13">
      <c r="A227" s="78">
        <v>40756</v>
      </c>
      <c r="B227" s="79">
        <v>67715</v>
      </c>
      <c r="C227" s="79">
        <v>17435</v>
      </c>
      <c r="D227" s="81">
        <v>460.85</v>
      </c>
      <c r="F227" s="79">
        <f t="shared" si="18"/>
        <v>67715000</v>
      </c>
      <c r="G227" s="79">
        <f t="shared" si="19"/>
        <v>8034919.75</v>
      </c>
      <c r="H227" s="79">
        <f t="shared" si="20"/>
        <v>75749919.75</v>
      </c>
      <c r="I227" s="79">
        <v>95.267697533071157</v>
      </c>
      <c r="J227" s="79">
        <f t="shared" si="21"/>
        <v>795127.0127390686</v>
      </c>
      <c r="K227" s="79">
        <v>91218.348370000007</v>
      </c>
      <c r="L227" s="83">
        <f t="shared" ref="L227:M227" si="31">J227/J215-1</f>
        <v>9.8029380993659654E-2</v>
      </c>
      <c r="M227" s="83">
        <f t="shared" si="31"/>
        <v>0.1040735545028324</v>
      </c>
    </row>
    <row r="228" spans="1:13">
      <c r="A228" s="78">
        <v>40787</v>
      </c>
      <c r="B228" s="79">
        <v>68372</v>
      </c>
      <c r="C228" s="79">
        <v>17644</v>
      </c>
      <c r="D228" s="81">
        <v>519.27</v>
      </c>
      <c r="F228" s="79">
        <f t="shared" si="18"/>
        <v>68372000</v>
      </c>
      <c r="G228" s="79">
        <f t="shared" si="19"/>
        <v>9161999.879999999</v>
      </c>
      <c r="H228" s="79">
        <f t="shared" si="20"/>
        <v>77533999.879999995</v>
      </c>
      <c r="I228" s="79">
        <v>95.739499463711127</v>
      </c>
      <c r="J228" s="79">
        <f t="shared" si="21"/>
        <v>809843.38036348624</v>
      </c>
      <c r="K228" s="79">
        <v>93334.537100000001</v>
      </c>
      <c r="L228" s="83">
        <f t="shared" ref="L228:M228" si="32">J228/J216-1</f>
        <v>0.11796209539357383</v>
      </c>
      <c r="M228" s="83">
        <f t="shared" si="32"/>
        <v>0.12864640932530902</v>
      </c>
    </row>
    <row r="229" spans="1:13">
      <c r="A229" s="78">
        <v>40817</v>
      </c>
      <c r="B229" s="79">
        <v>69349</v>
      </c>
      <c r="C229" s="79">
        <v>17896</v>
      </c>
      <c r="D229" s="81">
        <v>493.25</v>
      </c>
      <c r="F229" s="79">
        <f t="shared" si="18"/>
        <v>69349000</v>
      </c>
      <c r="G229" s="79">
        <f t="shared" si="19"/>
        <v>8827202</v>
      </c>
      <c r="H229" s="79">
        <f t="shared" si="20"/>
        <v>78176202</v>
      </c>
      <c r="I229" s="79">
        <v>96.202228280300332</v>
      </c>
      <c r="J229" s="79">
        <f t="shared" si="21"/>
        <v>812623.60963429383</v>
      </c>
      <c r="K229" s="79">
        <v>93469.436019999994</v>
      </c>
      <c r="L229" s="83">
        <f t="shared" ref="L229:M229" si="33">J229/J217-1</f>
        <v>0.10720018033625744</v>
      </c>
      <c r="M229" s="83">
        <f t="shared" si="33"/>
        <v>0.11362099254771141</v>
      </c>
    </row>
    <row r="230" spans="1:13">
      <c r="A230" s="78">
        <v>40848</v>
      </c>
      <c r="B230" s="79">
        <v>70166</v>
      </c>
      <c r="C230" s="79">
        <v>18147</v>
      </c>
      <c r="D230" s="81">
        <v>525</v>
      </c>
      <c r="F230" s="79">
        <f t="shared" si="18"/>
        <v>70166000</v>
      </c>
      <c r="G230" s="79">
        <f t="shared" si="19"/>
        <v>9527175</v>
      </c>
      <c r="H230" s="79">
        <f t="shared" si="20"/>
        <v>79693175</v>
      </c>
      <c r="I230" s="79">
        <v>96.510714158026474</v>
      </c>
      <c r="J230" s="79">
        <f t="shared" si="21"/>
        <v>825744.32999750203</v>
      </c>
      <c r="K230" s="79">
        <v>94898.394260000001</v>
      </c>
      <c r="L230" s="83">
        <f t="shared" ref="L230:M230" si="34">J230/J218-1</f>
        <v>0.11765066152925052</v>
      </c>
      <c r="M230" s="83">
        <f t="shared" si="34"/>
        <v>0.12188093383904697</v>
      </c>
    </row>
    <row r="231" spans="1:13">
      <c r="A231" s="78">
        <v>40878</v>
      </c>
      <c r="B231" s="79">
        <v>71143</v>
      </c>
      <c r="C231" s="79">
        <v>17433</v>
      </c>
      <c r="D231" s="81">
        <v>520.02</v>
      </c>
      <c r="F231" s="79">
        <f t="shared" si="18"/>
        <v>71143000</v>
      </c>
      <c r="G231" s="79">
        <f t="shared" si="19"/>
        <v>9065508.6600000001</v>
      </c>
      <c r="H231" s="79">
        <f t="shared" si="20"/>
        <v>80208508.659999996</v>
      </c>
      <c r="I231" s="79">
        <v>97.100466571326422</v>
      </c>
      <c r="J231" s="79">
        <f t="shared" si="21"/>
        <v>826036.28481107019</v>
      </c>
      <c r="K231" s="79">
        <v>95128.425889999999</v>
      </c>
      <c r="L231" s="83">
        <f t="shared" ref="L231:M231" si="35">J231/J219-1</f>
        <v>0.11369963613918932</v>
      </c>
      <c r="M231" s="83">
        <f t="shared" si="35"/>
        <v>0.11975750736131063</v>
      </c>
    </row>
    <row r="232" spans="1:13">
      <c r="A232" s="78">
        <v>40909</v>
      </c>
      <c r="B232" s="79">
        <v>72036</v>
      </c>
      <c r="C232" s="79">
        <v>17327</v>
      </c>
      <c r="D232" s="81">
        <v>489.1</v>
      </c>
      <c r="F232" s="79">
        <f t="shared" si="18"/>
        <v>72036000</v>
      </c>
      <c r="G232" s="79">
        <f t="shared" si="19"/>
        <v>8474635.7000000011</v>
      </c>
      <c r="H232" s="79">
        <f t="shared" si="20"/>
        <v>80510635.700000003</v>
      </c>
      <c r="I232" s="79">
        <v>97.182124597783343</v>
      </c>
      <c r="J232" s="79">
        <f t="shared" si="21"/>
        <v>828451.07609261293</v>
      </c>
      <c r="K232" s="79">
        <v>95323.113589999994</v>
      </c>
      <c r="L232" s="83">
        <f t="shared" ref="L232:M232" si="36">J232/J220-1</f>
        <v>0.10560727911601653</v>
      </c>
      <c r="M232" s="83">
        <f t="shared" si="36"/>
        <v>0.10707589888774049</v>
      </c>
    </row>
    <row r="233" spans="1:13">
      <c r="A233" s="78">
        <v>40940</v>
      </c>
      <c r="B233" s="79">
        <v>72581</v>
      </c>
      <c r="C233" s="79">
        <v>17404</v>
      </c>
      <c r="D233" s="81">
        <v>476.57</v>
      </c>
      <c r="F233" s="79">
        <f t="shared" si="18"/>
        <v>72581000</v>
      </c>
      <c r="G233" s="79">
        <f t="shared" si="19"/>
        <v>8294224.2800000003</v>
      </c>
      <c r="H233" s="79">
        <f t="shared" si="20"/>
        <v>80875224.280000001</v>
      </c>
      <c r="I233" s="79">
        <v>97.563195387915627</v>
      </c>
      <c r="J233" s="79">
        <f t="shared" si="21"/>
        <v>828952.18794788851</v>
      </c>
      <c r="K233" s="79">
        <v>95700.560310000001</v>
      </c>
      <c r="L233" s="83">
        <f t="shared" ref="L233:M233" si="37">J233/J221-1</f>
        <v>0.1009706567231532</v>
      </c>
      <c r="M233" s="83">
        <f t="shared" si="37"/>
        <v>0.10565620949866461</v>
      </c>
    </row>
    <row r="234" spans="1:13">
      <c r="A234" s="78">
        <v>40969</v>
      </c>
      <c r="B234" s="79">
        <v>73633</v>
      </c>
      <c r="C234" s="79">
        <v>17818</v>
      </c>
      <c r="D234" s="81">
        <v>488</v>
      </c>
      <c r="F234" s="79">
        <f t="shared" si="18"/>
        <v>73633000</v>
      </c>
      <c r="G234" s="79">
        <f t="shared" si="19"/>
        <v>8695184</v>
      </c>
      <c r="H234" s="79">
        <f t="shared" si="20"/>
        <v>82328184</v>
      </c>
      <c r="I234" s="79">
        <v>97.717438326778705</v>
      </c>
      <c r="J234" s="79">
        <f t="shared" si="21"/>
        <v>842512.71226211218</v>
      </c>
      <c r="K234" s="79">
        <v>97282.014169999995</v>
      </c>
      <c r="L234" s="83">
        <f t="shared" ref="L234:M234" si="38">J234/J222-1</f>
        <v>0.11402855707604997</v>
      </c>
      <c r="M234" s="83">
        <f t="shared" si="38"/>
        <v>0.1149755705681208</v>
      </c>
    </row>
    <row r="235" spans="1:13">
      <c r="A235" s="78">
        <v>41000</v>
      </c>
      <c r="B235" s="79">
        <v>74601</v>
      </c>
      <c r="C235" s="79">
        <v>18054</v>
      </c>
      <c r="D235" s="81">
        <v>485</v>
      </c>
      <c r="F235" s="79">
        <f t="shared" si="18"/>
        <v>74601000</v>
      </c>
      <c r="G235" s="79">
        <f t="shared" si="19"/>
        <v>8756190</v>
      </c>
      <c r="H235" s="79">
        <f t="shared" si="20"/>
        <v>83357190</v>
      </c>
      <c r="I235" s="79">
        <v>97.771877011083319</v>
      </c>
      <c r="J235" s="79">
        <f t="shared" si="21"/>
        <v>852568.16733252152</v>
      </c>
      <c r="K235" s="79">
        <v>98335.017609999995</v>
      </c>
      <c r="L235" s="83">
        <f t="shared" ref="L235:M235" si="39">J235/J223-1</f>
        <v>0.11255303144899331</v>
      </c>
      <c r="M235" s="83">
        <f t="shared" si="39"/>
        <v>0.11608335623640897</v>
      </c>
    </row>
    <row r="236" spans="1:13">
      <c r="A236" s="78">
        <v>41030</v>
      </c>
      <c r="B236" s="79">
        <v>75654</v>
      </c>
      <c r="C236" s="79">
        <v>18316</v>
      </c>
      <c r="D236" s="81">
        <v>518</v>
      </c>
      <c r="F236" s="79">
        <f t="shared" si="18"/>
        <v>75654000</v>
      </c>
      <c r="G236" s="79">
        <f t="shared" si="19"/>
        <v>9487688</v>
      </c>
      <c r="H236" s="79">
        <f t="shared" si="20"/>
        <v>85141688</v>
      </c>
      <c r="I236" s="79">
        <v>97.799096353235626</v>
      </c>
      <c r="J236" s="79">
        <f t="shared" si="21"/>
        <v>870577.45086397347</v>
      </c>
      <c r="K236" s="79">
        <v>100659.0006</v>
      </c>
      <c r="L236" s="83">
        <f t="shared" ref="L236:M236" si="40">J236/J224-1</f>
        <v>0.12301777963283844</v>
      </c>
      <c r="M236" s="83">
        <f t="shared" si="40"/>
        <v>0.12668858311730902</v>
      </c>
    </row>
    <row r="237" spans="1:13">
      <c r="A237" s="78">
        <v>41061</v>
      </c>
      <c r="B237" s="79">
        <v>76461.091950866001</v>
      </c>
      <c r="C237" s="79">
        <v>18536.339196244498</v>
      </c>
      <c r="D237" s="81">
        <v>510</v>
      </c>
      <c r="F237" s="79">
        <f t="shared" si="18"/>
        <v>76461091.950865999</v>
      </c>
      <c r="G237" s="79">
        <f t="shared" si="19"/>
        <v>9453532.9900846947</v>
      </c>
      <c r="H237" s="79">
        <f t="shared" si="20"/>
        <v>85914624.940950692</v>
      </c>
      <c r="I237" s="79">
        <v>97.508756703611013</v>
      </c>
      <c r="J237" s="79">
        <f t="shared" si="21"/>
        <v>881096.50707677461</v>
      </c>
      <c r="K237" s="79">
        <v>101692.6229</v>
      </c>
      <c r="L237" s="83">
        <f t="shared" ref="L237:M237" si="41">J237/J225-1</f>
        <v>0.13025951316646522</v>
      </c>
      <c r="M237" s="83">
        <f t="shared" si="41"/>
        <v>0.13331518112149143</v>
      </c>
    </row>
    <row r="238" spans="1:13">
      <c r="A238" s="78">
        <v>41091</v>
      </c>
      <c r="B238" s="79">
        <v>76883.75</v>
      </c>
      <c r="C238" s="79">
        <v>18621</v>
      </c>
      <c r="D238" s="81">
        <v>483.85</v>
      </c>
      <c r="F238" s="79">
        <f t="shared" si="18"/>
        <v>76883750</v>
      </c>
      <c r="G238" s="79">
        <f t="shared" si="19"/>
        <v>9009770.8499999996</v>
      </c>
      <c r="H238" s="79">
        <f t="shared" si="20"/>
        <v>85893520.849999994</v>
      </c>
      <c r="I238" s="79">
        <v>97.499683589560249</v>
      </c>
      <c r="J238" s="79">
        <f t="shared" si="21"/>
        <v>880962.04713424342</v>
      </c>
      <c r="K238" s="79">
        <v>101672.9347</v>
      </c>
      <c r="L238" s="83">
        <f t="shared" ref="L238:M238" si="42">J238/J226-1</f>
        <v>0.12209863155634015</v>
      </c>
      <c r="M238" s="83">
        <f t="shared" si="42"/>
        <v>0.12632311589865775</v>
      </c>
    </row>
    <row r="239" spans="1:13">
      <c r="A239" s="78">
        <v>41122</v>
      </c>
      <c r="B239" s="79">
        <v>77366.466</v>
      </c>
      <c r="C239" s="79">
        <v>18852</v>
      </c>
      <c r="D239" s="81">
        <v>481</v>
      </c>
      <c r="F239" s="79">
        <f t="shared" si="18"/>
        <v>77366466</v>
      </c>
      <c r="G239" s="79">
        <f t="shared" si="19"/>
        <v>9067812</v>
      </c>
      <c r="H239" s="79">
        <f t="shared" si="20"/>
        <v>86434278</v>
      </c>
      <c r="I239" s="79">
        <v>97.708365212727927</v>
      </c>
      <c r="J239" s="79">
        <f t="shared" si="21"/>
        <v>884614.92331611225</v>
      </c>
      <c r="K239" s="79">
        <v>102083.3107</v>
      </c>
      <c r="L239" s="83">
        <f t="shared" ref="L239:M239" si="43">J239/J227-1</f>
        <v>0.11254542877215812</v>
      </c>
      <c r="M239" s="83">
        <f t="shared" si="43"/>
        <v>0.1191093954686564</v>
      </c>
    </row>
    <row r="240" spans="1:13">
      <c r="A240" s="78">
        <v>41153</v>
      </c>
      <c r="B240" s="79">
        <v>77842</v>
      </c>
      <c r="C240" s="79">
        <v>18857</v>
      </c>
      <c r="D240" s="81">
        <v>473.3</v>
      </c>
      <c r="F240" s="79">
        <f t="shared" si="18"/>
        <v>77842000</v>
      </c>
      <c r="G240" s="79">
        <f t="shared" si="19"/>
        <v>8925018.0999999996</v>
      </c>
      <c r="H240" s="79">
        <f t="shared" si="20"/>
        <v>86767018.099999994</v>
      </c>
      <c r="I240" s="79">
        <v>98.461433678941731</v>
      </c>
      <c r="J240" s="79">
        <f t="shared" si="21"/>
        <v>881228.46537991392</v>
      </c>
      <c r="K240" s="79">
        <v>101923.25509999999</v>
      </c>
      <c r="L240" s="83">
        <f t="shared" ref="L240:M240" si="44">J240/J228-1</f>
        <v>8.8146778435587825E-2</v>
      </c>
      <c r="M240" s="83">
        <f t="shared" si="44"/>
        <v>9.202079173326716E-2</v>
      </c>
    </row>
    <row r="241" spans="1:13">
      <c r="A241" s="78">
        <v>41183</v>
      </c>
      <c r="B241" s="79">
        <v>78588</v>
      </c>
      <c r="C241" s="79">
        <v>19998</v>
      </c>
      <c r="D241" s="81">
        <v>481.02</v>
      </c>
      <c r="F241" s="79">
        <f t="shared" si="18"/>
        <v>78588000</v>
      </c>
      <c r="G241" s="79">
        <f t="shared" si="19"/>
        <v>9619437.959999999</v>
      </c>
      <c r="H241" s="79">
        <f t="shared" si="20"/>
        <v>88207437.959999993</v>
      </c>
      <c r="I241" s="79">
        <v>99.014893636038622</v>
      </c>
      <c r="J241" s="79">
        <f t="shared" si="21"/>
        <v>890850.20162961609</v>
      </c>
      <c r="K241" s="79">
        <v>102397.0254</v>
      </c>
      <c r="L241" s="83">
        <f t="shared" ref="L241:M241" si="45">J241/J229-1</f>
        <v>9.6264237302343014E-2</v>
      </c>
      <c r="M241" s="83">
        <f t="shared" si="45"/>
        <v>9.5513461513662357E-2</v>
      </c>
    </row>
    <row r="242" spans="1:13">
      <c r="A242" s="78">
        <v>41214</v>
      </c>
      <c r="B242" s="79">
        <v>79539</v>
      </c>
      <c r="C242" s="79">
        <v>20792</v>
      </c>
      <c r="D242" s="81">
        <v>480.76</v>
      </c>
      <c r="F242" s="79">
        <f t="shared" si="18"/>
        <v>79539000</v>
      </c>
      <c r="G242" s="79">
        <f t="shared" si="19"/>
        <v>9995961.9199999999</v>
      </c>
      <c r="H242" s="79">
        <f t="shared" si="20"/>
        <v>89534961.920000002</v>
      </c>
      <c r="I242" s="79">
        <v>98.570311047550959</v>
      </c>
      <c r="J242" s="79">
        <f t="shared" si="21"/>
        <v>908335.99862343702</v>
      </c>
      <c r="K242" s="79">
        <v>104363.1602</v>
      </c>
      <c r="L242" s="83">
        <f t="shared" ref="L242:M242" si="46">J242/J230-1</f>
        <v>0.10002087283625039</v>
      </c>
      <c r="M242" s="83">
        <f t="shared" si="46"/>
        <v>9.973578598251831E-2</v>
      </c>
    </row>
    <row r="243" spans="1:13">
      <c r="A243" s="78">
        <v>41244</v>
      </c>
      <c r="B243" s="79">
        <v>80093</v>
      </c>
      <c r="C243" s="79">
        <v>20940</v>
      </c>
      <c r="D243" s="81">
        <v>479.47</v>
      </c>
      <c r="F243" s="79">
        <f t="shared" si="18"/>
        <v>80093000</v>
      </c>
      <c r="G243" s="79">
        <f t="shared" si="19"/>
        <v>10040101.800000001</v>
      </c>
      <c r="H243" s="79">
        <f t="shared" si="20"/>
        <v>90133101.799999997</v>
      </c>
      <c r="I243" s="79">
        <v>98.543091705398652</v>
      </c>
      <c r="J243" s="79">
        <f t="shared" si="21"/>
        <v>914656.7277334783</v>
      </c>
      <c r="K243" s="79">
        <v>105340.63280000001</v>
      </c>
      <c r="L243" s="83">
        <f t="shared" ref="L243:M243" si="47">J243/J231-1</f>
        <v>0.10728395901237842</v>
      </c>
      <c r="M243" s="83">
        <f t="shared" si="47"/>
        <v>0.10735179116501636</v>
      </c>
    </row>
    <row r="244" spans="1:13">
      <c r="A244" s="78">
        <v>41275</v>
      </c>
      <c r="B244" s="79">
        <v>80572</v>
      </c>
      <c r="C244" s="79">
        <v>21130</v>
      </c>
      <c r="D244" s="81">
        <v>471.2</v>
      </c>
      <c r="F244" s="79">
        <f t="shared" si="18"/>
        <v>80572000</v>
      </c>
      <c r="G244" s="79">
        <f t="shared" si="19"/>
        <v>9956456</v>
      </c>
      <c r="H244" s="79">
        <f t="shared" si="20"/>
        <v>90528456</v>
      </c>
      <c r="I244" s="79">
        <v>98.879610118985198</v>
      </c>
      <c r="J244" s="79">
        <f t="shared" si="21"/>
        <v>915542.20218975411</v>
      </c>
      <c r="K244" s="79">
        <v>105229.34209999999</v>
      </c>
      <c r="L244" s="83">
        <f t="shared" ref="L244:M244" si="48">J244/J232-1</f>
        <v>0.10512524952940638</v>
      </c>
      <c r="M244" s="83">
        <f t="shared" si="48"/>
        <v>0.10392262838379662</v>
      </c>
    </row>
    <row r="245" spans="1:13">
      <c r="A245" s="78">
        <v>41306</v>
      </c>
      <c r="B245" s="79">
        <v>81076</v>
      </c>
      <c r="C245" s="79">
        <v>21695</v>
      </c>
      <c r="D245" s="81">
        <v>472.88</v>
      </c>
      <c r="F245" s="79">
        <f t="shared" si="18"/>
        <v>81076000</v>
      </c>
      <c r="G245" s="79">
        <f t="shared" si="19"/>
        <v>10259131.6</v>
      </c>
      <c r="H245" s="79">
        <f t="shared" si="20"/>
        <v>91335131.599999994</v>
      </c>
      <c r="I245" s="79">
        <v>98.996980181279994</v>
      </c>
      <c r="J245" s="79">
        <f t="shared" si="21"/>
        <v>922605.22929841012</v>
      </c>
      <c r="K245" s="79">
        <v>105869.5095</v>
      </c>
      <c r="L245" s="83">
        <f t="shared" ref="L245:M245" si="49">J245/J233-1</f>
        <v>0.1129776152498787</v>
      </c>
      <c r="M245" s="83">
        <f t="shared" si="49"/>
        <v>0.10625799010016257</v>
      </c>
    </row>
    <row r="246" spans="1:13">
      <c r="A246" s="78">
        <v>41334</v>
      </c>
      <c r="B246" s="79">
        <v>81732</v>
      </c>
      <c r="C246" s="79">
        <v>21383</v>
      </c>
      <c r="D246" s="81">
        <v>473</v>
      </c>
      <c r="F246" s="79">
        <f t="shared" si="18"/>
        <v>81732000</v>
      </c>
      <c r="G246" s="79">
        <f t="shared" si="19"/>
        <v>10114159</v>
      </c>
      <c r="H246" s="79">
        <f t="shared" si="20"/>
        <v>91846159</v>
      </c>
      <c r="I246" s="79">
        <v>99.548560885187101</v>
      </c>
      <c r="J246" s="79">
        <f t="shared" si="21"/>
        <v>922626.68775221612</v>
      </c>
      <c r="K246" s="79">
        <v>106538.5555</v>
      </c>
      <c r="L246" s="83">
        <f t="shared" ref="L246:M246" si="50">J246/J234-1</f>
        <v>9.5089337316942357E-2</v>
      </c>
      <c r="M246" s="83">
        <f t="shared" si="50"/>
        <v>9.5151620872325093E-2</v>
      </c>
    </row>
    <row r="247" spans="1:13">
      <c r="A247" s="78">
        <v>41365</v>
      </c>
      <c r="B247" s="79">
        <v>82110.547000000006</v>
      </c>
      <c r="C247" s="79">
        <v>22349.46</v>
      </c>
      <c r="D247" s="81">
        <v>471.5</v>
      </c>
      <c r="F247" s="79">
        <f t="shared" si="18"/>
        <v>82110547</v>
      </c>
      <c r="G247" s="79">
        <f t="shared" si="19"/>
        <v>10537770.389999999</v>
      </c>
      <c r="H247" s="79">
        <f t="shared" si="20"/>
        <v>92648317.390000001</v>
      </c>
      <c r="I247" s="79">
        <v>99.373800384154805</v>
      </c>
      <c r="J247" s="79">
        <f t="shared" si="21"/>
        <v>932321.36671682342</v>
      </c>
      <c r="K247" s="79">
        <v>107778.2164</v>
      </c>
      <c r="L247" s="83">
        <f t="shared" ref="L247:M247" si="51">J247/J235-1</f>
        <v>9.3544660052028661E-2</v>
      </c>
      <c r="M247" s="83">
        <f t="shared" si="51"/>
        <v>9.6030885228007623E-2</v>
      </c>
    </row>
    <row r="248" spans="1:13">
      <c r="A248" s="78">
        <v>41395</v>
      </c>
      <c r="B248" s="79">
        <v>82503.770999999993</v>
      </c>
      <c r="C248" s="79">
        <v>22207</v>
      </c>
      <c r="D248" s="81">
        <v>500</v>
      </c>
      <c r="F248" s="79">
        <f t="shared" si="18"/>
        <v>82503771</v>
      </c>
      <c r="G248" s="79">
        <f t="shared" si="19"/>
        <v>11103500</v>
      </c>
      <c r="H248" s="79">
        <f t="shared" si="20"/>
        <v>93607271</v>
      </c>
      <c r="I248" s="79">
        <v>99.320931140437594</v>
      </c>
      <c r="J248" s="79">
        <f t="shared" si="21"/>
        <v>942472.74894796743</v>
      </c>
      <c r="K248" s="79">
        <v>109448.5309</v>
      </c>
      <c r="L248" s="83">
        <f t="shared" ref="L248:M248" si="52">J248/J236-1</f>
        <v>8.2583459992725539E-2</v>
      </c>
      <c r="M248" s="83">
        <f t="shared" si="52"/>
        <v>8.731986456857399E-2</v>
      </c>
    </row>
    <row r="249" spans="1:13">
      <c r="A249" s="78">
        <v>41426</v>
      </c>
      <c r="B249" s="79">
        <v>83102.459000000003</v>
      </c>
      <c r="C249" s="79">
        <v>22932.9272830548</v>
      </c>
      <c r="D249" s="81">
        <v>507.25</v>
      </c>
      <c r="F249" s="79">
        <f t="shared" si="18"/>
        <v>83102459</v>
      </c>
      <c r="G249" s="79">
        <f t="shared" si="19"/>
        <v>11632727.364329547</v>
      </c>
      <c r="H249" s="79">
        <f t="shared" si="20"/>
        <v>94735186.364329547</v>
      </c>
      <c r="I249" s="79">
        <v>99.776335912597304</v>
      </c>
      <c r="J249" s="79">
        <f t="shared" si="21"/>
        <v>949475.49935403792</v>
      </c>
      <c r="K249" s="79">
        <v>109671.34179999999</v>
      </c>
      <c r="L249" s="83">
        <f t="shared" ref="L249:M249" si="53">J249/J237-1</f>
        <v>7.7606699979012816E-2</v>
      </c>
      <c r="M249" s="83">
        <f t="shared" si="53"/>
        <v>7.8459171102764458E-2</v>
      </c>
    </row>
    <row r="250" spans="1:13">
      <c r="A250" s="78">
        <v>41456</v>
      </c>
      <c r="B250" s="79">
        <v>83800.072</v>
      </c>
      <c r="C250" s="79">
        <v>22914.485337792099</v>
      </c>
      <c r="D250" s="81">
        <v>513.58000000000004</v>
      </c>
      <c r="F250" s="79">
        <f t="shared" si="18"/>
        <v>83800072</v>
      </c>
      <c r="G250" s="79">
        <f t="shared" si="19"/>
        <v>11768421.379783267</v>
      </c>
      <c r="H250" s="79">
        <f t="shared" si="20"/>
        <v>95568493.379783273</v>
      </c>
      <c r="I250" s="79">
        <v>99.830480866175506</v>
      </c>
      <c r="J250" s="79">
        <f t="shared" si="21"/>
        <v>957307.75360978674</v>
      </c>
      <c r="K250" s="79">
        <v>110269.3061</v>
      </c>
      <c r="L250" s="83">
        <f t="shared" ref="L250:M250" si="54">J250/J238-1</f>
        <v>8.6661742947831577E-2</v>
      </c>
      <c r="M250" s="83">
        <f t="shared" si="54"/>
        <v>8.4549260089371581E-2</v>
      </c>
    </row>
    <row r="251" spans="1:13">
      <c r="A251" s="78">
        <v>41487</v>
      </c>
      <c r="B251" s="79">
        <v>84746.888999999996</v>
      </c>
      <c r="C251" s="79">
        <v>23032.632947405498</v>
      </c>
      <c r="D251" s="81">
        <v>510.33</v>
      </c>
      <c r="F251" s="79">
        <f t="shared" si="18"/>
        <v>84746889</v>
      </c>
      <c r="G251" s="79">
        <f t="shared" si="19"/>
        <v>11754243.572049448</v>
      </c>
      <c r="H251" s="79">
        <f t="shared" si="20"/>
        <v>96501132.572049454</v>
      </c>
      <c r="I251" s="79">
        <v>100.11375769977001</v>
      </c>
      <c r="J251" s="79">
        <f t="shared" si="21"/>
        <v>963914.79841807147</v>
      </c>
      <c r="K251" s="79">
        <v>111007.4982</v>
      </c>
      <c r="L251" s="83">
        <f t="shared" ref="L251:M251" si="55">J251/J239-1</f>
        <v>8.9643383818002631E-2</v>
      </c>
      <c r="M251" s="83">
        <f t="shared" si="55"/>
        <v>8.742063162730096E-2</v>
      </c>
    </row>
    <row r="252" spans="1:13">
      <c r="A252" s="78">
        <v>41518</v>
      </c>
      <c r="B252" s="79">
        <v>85191.703999999998</v>
      </c>
      <c r="C252" s="79">
        <v>23010.099680020699</v>
      </c>
      <c r="D252" s="81">
        <v>504.76</v>
      </c>
      <c r="F252" s="79">
        <f t="shared" si="18"/>
        <v>85191704</v>
      </c>
      <c r="G252" s="79">
        <f t="shared" si="19"/>
        <v>11614577.914487248</v>
      </c>
      <c r="H252" s="79">
        <f t="shared" si="20"/>
        <v>96806281.914487243</v>
      </c>
      <c r="I252" s="79">
        <v>100.602761291685</v>
      </c>
      <c r="J252" s="79">
        <f t="shared" si="21"/>
        <v>962262.67223232228</v>
      </c>
      <c r="K252" s="79">
        <v>110603.76330000001</v>
      </c>
      <c r="L252" s="83">
        <f t="shared" ref="L252:M252" si="56">J252/J240-1</f>
        <v>9.1955956980432907E-2</v>
      </c>
      <c r="M252" s="83">
        <f t="shared" si="56"/>
        <v>8.5167101379202359E-2</v>
      </c>
    </row>
    <row r="253" spans="1:13">
      <c r="A253" s="78">
        <v>41548</v>
      </c>
      <c r="B253" s="79">
        <v>85731.588000000003</v>
      </c>
      <c r="C253" s="79">
        <v>22940.354181426701</v>
      </c>
      <c r="D253" s="81">
        <v>507.08</v>
      </c>
      <c r="F253" s="79">
        <f t="shared" si="18"/>
        <v>85731588</v>
      </c>
      <c r="G253" s="79">
        <f t="shared" si="19"/>
        <v>11632594.798317851</v>
      </c>
      <c r="H253" s="79">
        <f t="shared" si="20"/>
        <v>97364182.79831785</v>
      </c>
      <c r="I253" s="79">
        <v>100.90209713382001</v>
      </c>
      <c r="J253" s="79">
        <f t="shared" si="21"/>
        <v>964937.15754182939</v>
      </c>
      <c r="K253" s="79">
        <v>111225.4564</v>
      </c>
      <c r="L253" s="83">
        <f t="shared" ref="L253:M253" si="57">J253/J241-1</f>
        <v>8.3164325244230008E-2</v>
      </c>
      <c r="M253" s="83">
        <f t="shared" si="57"/>
        <v>8.6217651006100349E-2</v>
      </c>
    </row>
    <row r="254" spans="1:13">
      <c r="A254" s="78">
        <v>41579</v>
      </c>
      <c r="B254" s="79">
        <v>86717.057000000001</v>
      </c>
      <c r="C254" s="79">
        <v>23252.7439301388</v>
      </c>
      <c r="D254" s="81">
        <v>532.29</v>
      </c>
      <c r="F254" s="79">
        <f t="shared" si="18"/>
        <v>86717057</v>
      </c>
      <c r="G254" s="79">
        <f t="shared" si="19"/>
        <v>12377203.066573581</v>
      </c>
      <c r="H254" s="79">
        <f t="shared" si="20"/>
        <v>99094260.066573575</v>
      </c>
      <c r="I254" s="79">
        <v>101.149177305903</v>
      </c>
      <c r="J254" s="79">
        <f t="shared" si="21"/>
        <v>979684.2911226576</v>
      </c>
      <c r="K254" s="79">
        <v>112828.4292</v>
      </c>
      <c r="L254" s="83">
        <f t="shared" ref="L254:M254" si="58">J254/J242-1</f>
        <v>7.8548348416607183E-2</v>
      </c>
      <c r="M254" s="83">
        <f t="shared" si="58"/>
        <v>8.111357478805048E-2</v>
      </c>
    </row>
    <row r="255" spans="1:13">
      <c r="A255" s="78">
        <v>41609</v>
      </c>
      <c r="B255" s="79">
        <v>87704.254000000001</v>
      </c>
      <c r="C255" s="79">
        <v>22412.415586661798</v>
      </c>
      <c r="D255" s="81">
        <v>528.85</v>
      </c>
      <c r="F255" s="79">
        <f t="shared" si="18"/>
        <v>87704254</v>
      </c>
      <c r="G255" s="79">
        <f t="shared" si="19"/>
        <v>11852805.983006092</v>
      </c>
      <c r="H255" s="79">
        <f t="shared" si="20"/>
        <v>99557059.98300609</v>
      </c>
      <c r="I255" s="79">
        <v>101.505507080006</v>
      </c>
      <c r="J255" s="79">
        <f t="shared" si="21"/>
        <v>980804.51836505625</v>
      </c>
      <c r="K255" s="79">
        <v>112571.0227</v>
      </c>
      <c r="L255" s="83">
        <f t="shared" ref="L255:M255" si="59">J255/J243-1</f>
        <v>7.2319798921167244E-2</v>
      </c>
      <c r="M255" s="83">
        <f t="shared" si="59"/>
        <v>6.8638185549232844E-2</v>
      </c>
    </row>
    <row r="256" spans="1:13">
      <c r="A256" s="78">
        <v>41640</v>
      </c>
      <c r="B256" s="79">
        <v>88333.202000000005</v>
      </c>
      <c r="C256" s="79">
        <v>22283.333360147699</v>
      </c>
      <c r="D256" s="81">
        <v>555.85</v>
      </c>
      <c r="F256" s="79">
        <f t="shared" si="18"/>
        <v>88333202</v>
      </c>
      <c r="G256" s="79">
        <f t="shared" si="19"/>
        <v>12386190.848238099</v>
      </c>
      <c r="H256" s="79">
        <f t="shared" si="20"/>
        <v>100719392.8482381</v>
      </c>
      <c r="I256" s="79">
        <v>101.687266375891</v>
      </c>
      <c r="J256" s="79">
        <f t="shared" si="21"/>
        <v>990481.86108106084</v>
      </c>
      <c r="K256" s="79">
        <v>113818.5563</v>
      </c>
      <c r="L256" s="83">
        <f t="shared" ref="L256:M256" si="60">J256/J244-1</f>
        <v>8.1852762998875672E-2</v>
      </c>
      <c r="M256" s="83">
        <f t="shared" si="60"/>
        <v>8.1623756535868397E-2</v>
      </c>
    </row>
    <row r="257" spans="1:13">
      <c r="A257" s="78">
        <v>41671</v>
      </c>
      <c r="B257" s="79">
        <v>88846.998000000007</v>
      </c>
      <c r="C257" s="79">
        <v>22675.647960359998</v>
      </c>
      <c r="D257" s="81">
        <v>558.71</v>
      </c>
      <c r="F257" s="79">
        <f t="shared" si="18"/>
        <v>88846998</v>
      </c>
      <c r="G257" s="79">
        <f t="shared" si="19"/>
        <v>12669111.271932736</v>
      </c>
      <c r="H257" s="79">
        <f t="shared" si="20"/>
        <v>101516109.27193274</v>
      </c>
      <c r="I257" s="79">
        <v>102.18187175006599</v>
      </c>
      <c r="J257" s="79">
        <f t="shared" si="21"/>
        <v>993484.53432364506</v>
      </c>
      <c r="K257" s="79">
        <v>113805.4921</v>
      </c>
      <c r="L257" s="83">
        <f t="shared" ref="L257:M257" si="61">J257/J245-1</f>
        <v>7.6825171562418637E-2</v>
      </c>
      <c r="M257" s="83">
        <f t="shared" si="61"/>
        <v>7.4960039368086484E-2</v>
      </c>
    </row>
    <row r="258" spans="1:13">
      <c r="A258" s="78">
        <v>41699</v>
      </c>
      <c r="B258" s="79">
        <v>89119.476999999999</v>
      </c>
      <c r="C258" s="79">
        <v>22488.452037472998</v>
      </c>
      <c r="D258" s="81">
        <v>549.47</v>
      </c>
      <c r="F258" s="79">
        <f t="shared" si="18"/>
        <v>89119477</v>
      </c>
      <c r="G258" s="79">
        <f t="shared" si="19"/>
        <v>12356729.741030289</v>
      </c>
      <c r="H258" s="79">
        <f t="shared" si="20"/>
        <v>101476206.74103029</v>
      </c>
      <c r="I258" s="79">
        <v>103.037928574247</v>
      </c>
      <c r="J258" s="79">
        <f t="shared" si="21"/>
        <v>984843.23341097287</v>
      </c>
      <c r="K258" s="79">
        <v>112658.075</v>
      </c>
      <c r="L258" s="83">
        <f t="shared" ref="L258:M258" si="62">J258/J246-1</f>
        <v>6.7434149136021748E-2</v>
      </c>
      <c r="M258" s="83">
        <f t="shared" si="62"/>
        <v>5.7439482554275889E-2</v>
      </c>
    </row>
    <row r="259" spans="1:13">
      <c r="A259" s="78">
        <v>41730</v>
      </c>
      <c r="B259" s="79">
        <v>89662.111000000004</v>
      </c>
      <c r="C259" s="79">
        <v>22618.393122966299</v>
      </c>
      <c r="D259" s="81">
        <v>564.91</v>
      </c>
      <c r="F259" s="79">
        <f t="shared" si="18"/>
        <v>89662111</v>
      </c>
      <c r="G259" s="79">
        <f t="shared" si="19"/>
        <v>12777356.459094891</v>
      </c>
      <c r="H259" s="79">
        <f t="shared" si="20"/>
        <v>102439467.4590949</v>
      </c>
      <c r="I259" s="79">
        <v>103.677408908237</v>
      </c>
      <c r="J259" s="79">
        <f t="shared" si="21"/>
        <v>988059.67990348046</v>
      </c>
      <c r="K259" s="79">
        <v>112952.66250000001</v>
      </c>
      <c r="L259" s="83">
        <f t="shared" ref="L259:M259" si="63">J259/J247-1</f>
        <v>5.9784442550040451E-2</v>
      </c>
      <c r="M259" s="83">
        <f t="shared" si="63"/>
        <v>4.8010129252797684E-2</v>
      </c>
    </row>
    <row r="260" spans="1:13">
      <c r="A260" s="78">
        <v>41760</v>
      </c>
      <c r="B260" s="79">
        <v>90951.013000000006</v>
      </c>
      <c r="C260" s="79">
        <v>22515.038091398401</v>
      </c>
      <c r="D260" s="81">
        <v>552.75</v>
      </c>
      <c r="F260" s="79">
        <f t="shared" si="18"/>
        <v>90951013</v>
      </c>
      <c r="G260" s="79">
        <f t="shared" si="19"/>
        <v>12445187.305020466</v>
      </c>
      <c r="H260" s="79">
        <f t="shared" si="20"/>
        <v>103396200.30502047</v>
      </c>
      <c r="I260" s="79">
        <v>104.02755503610101</v>
      </c>
      <c r="J260" s="79">
        <f t="shared" si="21"/>
        <v>993930.88945653453</v>
      </c>
      <c r="K260" s="79">
        <v>113247.0218</v>
      </c>
      <c r="L260" s="83">
        <f t="shared" ref="L260:M260" si="64">J260/J248-1</f>
        <v>5.4599075215710169E-2</v>
      </c>
      <c r="M260" s="83">
        <f t="shared" si="64"/>
        <v>3.4705727603329573E-2</v>
      </c>
    </row>
    <row r="261" spans="1:13">
      <c r="A261" s="78">
        <v>41791</v>
      </c>
      <c r="B261" s="79">
        <v>91330.837</v>
      </c>
      <c r="C261" s="79">
        <v>22163.646028695999</v>
      </c>
      <c r="D261" s="81">
        <v>552.95000000000005</v>
      </c>
      <c r="F261" s="79">
        <f t="shared" ref="F261:F294" si="65">B261*1000</f>
        <v>91330837</v>
      </c>
      <c r="G261" s="79">
        <f t="shared" ref="G261:G294" si="66">C261*D261</f>
        <v>12255388.071567453</v>
      </c>
      <c r="H261" s="79">
        <f t="shared" ref="H261:H294" si="67">F261+G261</f>
        <v>103586225.07156745</v>
      </c>
      <c r="I261" s="79">
        <v>104.081150344958</v>
      </c>
      <c r="J261" s="79">
        <f t="shared" ref="J261:J294" si="68">H261/I261</f>
        <v>995244.81357334903</v>
      </c>
      <c r="K261" s="79">
        <v>113638.78350000001</v>
      </c>
      <c r="L261" s="83">
        <f t="shared" ref="L261:M261" si="69">J261/J249-1</f>
        <v>4.8204839672481903E-2</v>
      </c>
      <c r="M261" s="83">
        <f t="shared" si="69"/>
        <v>3.6175737753215031E-2</v>
      </c>
    </row>
    <row r="262" spans="1:13">
      <c r="A262" s="78">
        <v>41821</v>
      </c>
      <c r="B262" s="79">
        <v>92047.510999999999</v>
      </c>
      <c r="C262" s="79">
        <v>21595.483354524898</v>
      </c>
      <c r="D262" s="81">
        <v>572.03</v>
      </c>
      <c r="F262" s="79">
        <f t="shared" si="65"/>
        <v>92047511</v>
      </c>
      <c r="G262" s="79">
        <f t="shared" si="66"/>
        <v>12353264.343288878</v>
      </c>
      <c r="H262" s="79">
        <f t="shared" si="67"/>
        <v>104400775.34328888</v>
      </c>
      <c r="I262" s="79">
        <v>104.323591069358</v>
      </c>
      <c r="J262" s="79">
        <f t="shared" si="68"/>
        <v>1000739.854458035</v>
      </c>
      <c r="K262" s="79">
        <v>114279.99129999999</v>
      </c>
      <c r="L262" s="83">
        <f t="shared" ref="L262:M262" si="70">J262/J250-1</f>
        <v>4.5369005614418034E-2</v>
      </c>
      <c r="M262" s="83">
        <f t="shared" si="70"/>
        <v>3.6371727925473829E-2</v>
      </c>
    </row>
    <row r="263" spans="1:13">
      <c r="A263" s="78">
        <v>41852</v>
      </c>
      <c r="B263" s="79">
        <v>92741.630999999994</v>
      </c>
      <c r="C263" s="79">
        <v>21910.619442691499</v>
      </c>
      <c r="D263" s="81">
        <v>587.13</v>
      </c>
      <c r="F263" s="79">
        <f t="shared" si="65"/>
        <v>92741631</v>
      </c>
      <c r="G263" s="79">
        <f t="shared" si="66"/>
        <v>12864381.993387459</v>
      </c>
      <c r="H263" s="79">
        <f t="shared" si="67"/>
        <v>105606012.99338746</v>
      </c>
      <c r="I263" s="79">
        <v>104.661620836968</v>
      </c>
      <c r="J263" s="79">
        <f t="shared" si="68"/>
        <v>1009023.2899974915</v>
      </c>
      <c r="K263" s="79">
        <v>115148.5585</v>
      </c>
      <c r="L263" s="83">
        <f t="shared" ref="L263:M263" si="71">J263/J251-1</f>
        <v>4.6797177150355918E-2</v>
      </c>
      <c r="M263" s="83">
        <f t="shared" si="71"/>
        <v>3.7304329591674401E-2</v>
      </c>
    </row>
    <row r="264" spans="1:13">
      <c r="A264" s="78">
        <v>41883</v>
      </c>
      <c r="B264" s="79">
        <v>93302.577000000005</v>
      </c>
      <c r="C264" s="79">
        <v>21947.6036244889</v>
      </c>
      <c r="D264" s="81">
        <v>598.32000000000005</v>
      </c>
      <c r="F264" s="79">
        <f t="shared" si="65"/>
        <v>93302577</v>
      </c>
      <c r="G264" s="79">
        <f t="shared" si="66"/>
        <v>13131690.2006042</v>
      </c>
      <c r="H264" s="79">
        <f t="shared" si="67"/>
        <v>106434267.2006042</v>
      </c>
      <c r="I264" s="79">
        <v>105.537697290449</v>
      </c>
      <c r="J264" s="79">
        <f t="shared" si="68"/>
        <v>1008495.2574594058</v>
      </c>
      <c r="K264" s="79">
        <v>115003.4534</v>
      </c>
      <c r="L264" s="83">
        <f t="shared" ref="L264:M264" si="72">J264/J252-1</f>
        <v>4.8045701616825642E-2</v>
      </c>
      <c r="M264" s="83">
        <f t="shared" si="72"/>
        <v>3.977884629536832E-2</v>
      </c>
    </row>
    <row r="265" spans="1:13">
      <c r="A265" s="78">
        <v>41913</v>
      </c>
      <c r="B265" s="79">
        <v>94514.623999999996</v>
      </c>
      <c r="C265" s="79">
        <v>21749.318889482402</v>
      </c>
      <c r="D265" s="81">
        <v>578.05999999999995</v>
      </c>
      <c r="F265" s="79">
        <f t="shared" si="65"/>
        <v>94514624</v>
      </c>
      <c r="G265" s="79">
        <f t="shared" si="66"/>
        <v>12572411.277254196</v>
      </c>
      <c r="H265" s="79">
        <f t="shared" si="67"/>
        <v>107087035.27725419</v>
      </c>
      <c r="I265" s="79">
        <v>106.63634439883801</v>
      </c>
      <c r="J265" s="79">
        <f t="shared" si="68"/>
        <v>1004226.4284372927</v>
      </c>
      <c r="K265" s="79">
        <v>114328.9087</v>
      </c>
      <c r="L265" s="83">
        <f t="shared" ref="L265:M265" si="73">J265/J253-1</f>
        <v>4.0716921913912518E-2</v>
      </c>
      <c r="M265" s="83">
        <f t="shared" si="73"/>
        <v>2.7902356173204357E-2</v>
      </c>
    </row>
    <row r="266" spans="1:13">
      <c r="A266" s="78">
        <v>41944</v>
      </c>
      <c r="B266" s="79">
        <v>96127.422000000006</v>
      </c>
      <c r="C266" s="79">
        <v>21674.9807752696</v>
      </c>
      <c r="D266" s="81">
        <v>608.25</v>
      </c>
      <c r="F266" s="79">
        <f t="shared" si="65"/>
        <v>96127422</v>
      </c>
      <c r="G266" s="79">
        <f t="shared" si="66"/>
        <v>13183807.056557734</v>
      </c>
      <c r="H266" s="79">
        <f t="shared" si="67"/>
        <v>109311229.05655773</v>
      </c>
      <c r="I266" s="79">
        <v>106.662591976135</v>
      </c>
      <c r="J266" s="79">
        <f t="shared" si="68"/>
        <v>1024831.9212139092</v>
      </c>
      <c r="K266" s="79">
        <v>116968.6943</v>
      </c>
      <c r="L266" s="83">
        <f t="shared" ref="L266:M266" si="74">J266/J254-1</f>
        <v>4.6083856299783177E-2</v>
      </c>
      <c r="M266" s="83">
        <f t="shared" si="74"/>
        <v>3.6695229467929247E-2</v>
      </c>
    </row>
    <row r="267" spans="1:13">
      <c r="A267" s="78">
        <v>41974</v>
      </c>
      <c r="B267" s="79">
        <v>96757.509000000005</v>
      </c>
      <c r="C267" s="79">
        <v>21329.484498205398</v>
      </c>
      <c r="D267" s="81">
        <v>606.45000000000005</v>
      </c>
      <c r="F267" s="79">
        <f t="shared" si="65"/>
        <v>96757509</v>
      </c>
      <c r="G267" s="79">
        <f t="shared" si="66"/>
        <v>12935265.873936664</v>
      </c>
      <c r="H267" s="79">
        <f t="shared" si="67"/>
        <v>109692774.87393667</v>
      </c>
      <c r="I267" s="79">
        <v>106.22198982140399</v>
      </c>
      <c r="J267" s="79">
        <f t="shared" si="68"/>
        <v>1032674.8261670513</v>
      </c>
      <c r="K267" s="79">
        <v>118071.2463</v>
      </c>
      <c r="L267" s="83">
        <f t="shared" ref="L267:M267" si="75">J267/J255-1</f>
        <v>5.2885469867593793E-2</v>
      </c>
      <c r="M267" s="83">
        <f t="shared" si="75"/>
        <v>4.8860030477452465E-2</v>
      </c>
    </row>
    <row r="268" spans="1:13">
      <c r="A268" s="78">
        <v>42005</v>
      </c>
      <c r="B268" s="79">
        <v>97004.744000000006</v>
      </c>
      <c r="C268" s="79">
        <v>21493.711994381301</v>
      </c>
      <c r="D268" s="81">
        <v>634.76</v>
      </c>
      <c r="F268" s="79">
        <f t="shared" si="65"/>
        <v>97004744</v>
      </c>
      <c r="G268" s="79">
        <f t="shared" si="66"/>
        <v>13643348.625553474</v>
      </c>
      <c r="H268" s="79">
        <f t="shared" si="67"/>
        <v>110648092.62555347</v>
      </c>
      <c r="I268" s="79">
        <v>106.30422378839999</v>
      </c>
      <c r="J268" s="79">
        <f t="shared" si="68"/>
        <v>1040862.6175174376</v>
      </c>
      <c r="K268" s="79">
        <v>119056.62119999999</v>
      </c>
      <c r="L268" s="83">
        <f t="shared" ref="L268:M268" si="76">J268/J256-1</f>
        <v>5.0864895578591085E-2</v>
      </c>
      <c r="M268" s="83">
        <f t="shared" si="76"/>
        <v>4.6021185563043465E-2</v>
      </c>
    </row>
    <row r="269" spans="1:13">
      <c r="A269" s="78">
        <v>42036</v>
      </c>
      <c r="B269" s="79">
        <v>97052.008000000002</v>
      </c>
      <c r="C269" s="79">
        <v>21711.606337720801</v>
      </c>
      <c r="D269" s="81">
        <v>617.65</v>
      </c>
      <c r="F269" s="79">
        <f t="shared" si="65"/>
        <v>97052008</v>
      </c>
      <c r="G269" s="79">
        <f t="shared" si="66"/>
        <v>13410173.654493252</v>
      </c>
      <c r="H269" s="79">
        <f t="shared" si="67"/>
        <v>110462181.65449326</v>
      </c>
      <c r="I269" s="79">
        <v>106.677954689475</v>
      </c>
      <c r="J269" s="79">
        <f t="shared" si="68"/>
        <v>1035473.3738196765</v>
      </c>
      <c r="K269" s="79">
        <v>118181.4635</v>
      </c>
      <c r="L269" s="83">
        <f t="shared" ref="L269:M269" si="77">J269/J257-1</f>
        <v>4.2264210508940581E-2</v>
      </c>
      <c r="M269" s="83">
        <f t="shared" si="77"/>
        <v>3.8451320048375814E-2</v>
      </c>
    </row>
    <row r="270" spans="1:13">
      <c r="A270" s="78">
        <v>42064</v>
      </c>
      <c r="B270" s="79">
        <v>97411.577000000005</v>
      </c>
      <c r="C270" s="79">
        <v>21896.113089300801</v>
      </c>
      <c r="D270" s="81">
        <v>625.29</v>
      </c>
      <c r="F270" s="79">
        <f t="shared" si="65"/>
        <v>97411577</v>
      </c>
      <c r="G270" s="79">
        <f t="shared" si="66"/>
        <v>13691420.553608898</v>
      </c>
      <c r="H270" s="79">
        <f t="shared" si="67"/>
        <v>111102997.55360889</v>
      </c>
      <c r="I270" s="79">
        <v>107.34917256917799</v>
      </c>
      <c r="J270" s="79">
        <f t="shared" si="68"/>
        <v>1034968.3643999385</v>
      </c>
      <c r="K270" s="79">
        <v>117893.9608</v>
      </c>
      <c r="L270" s="83">
        <f t="shared" ref="L270:M270" si="78">J270/J258-1</f>
        <v>5.0896558242431E-2</v>
      </c>
      <c r="M270" s="83">
        <f t="shared" si="78"/>
        <v>4.6475903302981125E-2</v>
      </c>
    </row>
    <row r="271" spans="1:13">
      <c r="A271" s="78">
        <v>42095</v>
      </c>
      <c r="B271" s="79">
        <v>98611.303</v>
      </c>
      <c r="C271" s="79">
        <v>21691.282691506502</v>
      </c>
      <c r="D271" s="81">
        <v>611.9</v>
      </c>
      <c r="F271" s="79">
        <f t="shared" si="65"/>
        <v>98611303</v>
      </c>
      <c r="G271" s="79">
        <f t="shared" si="66"/>
        <v>13272895.878932828</v>
      </c>
      <c r="H271" s="79">
        <f t="shared" si="67"/>
        <v>111884198.87893283</v>
      </c>
      <c r="I271" s="79">
        <v>107.96665985372999</v>
      </c>
      <c r="J271" s="79">
        <f t="shared" si="68"/>
        <v>1036284.7107663626</v>
      </c>
      <c r="K271" s="79">
        <v>117832.9558</v>
      </c>
      <c r="L271" s="83">
        <f t="shared" ref="L271:M271" si="79">J271/J259-1</f>
        <v>4.8807811758489139E-2</v>
      </c>
      <c r="M271" s="83">
        <f t="shared" si="79"/>
        <v>4.3206536189441147E-2</v>
      </c>
    </row>
    <row r="272" spans="1:13">
      <c r="A272" s="78">
        <v>42125</v>
      </c>
      <c r="B272" s="79">
        <v>100080.427</v>
      </c>
      <c r="C272" s="79">
        <v>22180.791115313001</v>
      </c>
      <c r="D272" s="81">
        <v>617.95000000000005</v>
      </c>
      <c r="F272" s="79">
        <f t="shared" si="65"/>
        <v>100080427</v>
      </c>
      <c r="G272" s="79">
        <f t="shared" si="66"/>
        <v>13706619.86970767</v>
      </c>
      <c r="H272" s="79">
        <f t="shared" si="67"/>
        <v>113787046.86970767</v>
      </c>
      <c r="I272" s="79">
        <v>108.157105708017</v>
      </c>
      <c r="J272" s="79">
        <f t="shared" si="68"/>
        <v>1052053.3637141639</v>
      </c>
      <c r="K272" s="79">
        <v>119243.62209999999</v>
      </c>
      <c r="L272" s="83">
        <f t="shared" ref="L272:M272" si="80">J272/J260-1</f>
        <v>5.8477379940782281E-2</v>
      </c>
      <c r="M272" s="83">
        <f t="shared" si="80"/>
        <v>5.2951505520297815E-2</v>
      </c>
    </row>
    <row r="273" spans="1:13">
      <c r="A273" s="78">
        <v>42156</v>
      </c>
      <c r="B273" s="79">
        <v>100221.633</v>
      </c>
      <c r="C273" s="79">
        <v>21852.318207727902</v>
      </c>
      <c r="D273" s="81">
        <v>639.15</v>
      </c>
      <c r="F273" s="79">
        <f t="shared" si="65"/>
        <v>100221633</v>
      </c>
      <c r="G273" s="79">
        <f t="shared" si="66"/>
        <v>13966909.182469288</v>
      </c>
      <c r="H273" s="79">
        <f t="shared" si="67"/>
        <v>114188542.18246929</v>
      </c>
      <c r="I273" s="79">
        <v>108.68068943225001</v>
      </c>
      <c r="J273" s="79">
        <f t="shared" si="68"/>
        <v>1050679.2216629505</v>
      </c>
      <c r="K273" s="79">
        <v>119297.15294362001</v>
      </c>
      <c r="L273" s="83">
        <f t="shared" ref="L273:M273" si="81">J273/J261-1</f>
        <v>5.5699268495123855E-2</v>
      </c>
      <c r="M273" s="83">
        <f t="shared" si="81"/>
        <v>4.9792590780593837E-2</v>
      </c>
    </row>
    <row r="274" spans="1:13">
      <c r="A274" s="78">
        <v>42186</v>
      </c>
      <c r="B274" s="79">
        <v>101058.37</v>
      </c>
      <c r="C274" s="79">
        <v>22114.043836876499</v>
      </c>
      <c r="D274" s="81">
        <v>671.68</v>
      </c>
      <c r="F274" s="79">
        <f t="shared" si="65"/>
        <v>101058370</v>
      </c>
      <c r="G274" s="79">
        <f t="shared" si="66"/>
        <v>14853560.964353206</v>
      </c>
      <c r="H274" s="79">
        <f t="shared" si="67"/>
        <v>115911930.9643532</v>
      </c>
      <c r="I274" s="79">
        <v>109.14038715157101</v>
      </c>
      <c r="J274" s="79">
        <f t="shared" si="68"/>
        <v>1062044.3448068227</v>
      </c>
      <c r="K274" s="79">
        <v>120443.96979443901</v>
      </c>
      <c r="L274" s="83">
        <f t="shared" ref="L274:M274" si="82">J274/J262-1</f>
        <v>6.125916748063176E-2</v>
      </c>
      <c r="M274" s="83">
        <f t="shared" si="82"/>
        <v>5.3937512807974874E-2</v>
      </c>
    </row>
    <row r="275" spans="1:13">
      <c r="A275" s="78">
        <v>42217</v>
      </c>
      <c r="B275" s="79">
        <v>101822.609</v>
      </c>
      <c r="C275" s="79">
        <v>22018.023633686898</v>
      </c>
      <c r="D275" s="81">
        <v>691.97</v>
      </c>
      <c r="F275" s="79">
        <f t="shared" si="65"/>
        <v>101822609</v>
      </c>
      <c r="G275" s="79">
        <f t="shared" si="66"/>
        <v>15235811.813802324</v>
      </c>
      <c r="H275" s="79">
        <f t="shared" si="67"/>
        <v>117058420.81380233</v>
      </c>
      <c r="I275" s="79">
        <v>109.878224507021</v>
      </c>
      <c r="J275" s="79">
        <f t="shared" si="68"/>
        <v>1065346.8541105024</v>
      </c>
      <c r="K275" s="79">
        <v>120822.332322253</v>
      </c>
      <c r="L275" s="83">
        <f t="shared" ref="L275:M275" si="83">J275/J263-1</f>
        <v>5.5819885102107891E-2</v>
      </c>
      <c r="M275" s="83">
        <f t="shared" si="83"/>
        <v>4.9273511506902734E-2</v>
      </c>
    </row>
    <row r="276" spans="1:13">
      <c r="A276" s="78">
        <v>42248</v>
      </c>
      <c r="B276" s="79">
        <v>103404.787</v>
      </c>
      <c r="C276" s="79">
        <v>22126.988973434702</v>
      </c>
      <c r="D276" s="81">
        <v>696.2</v>
      </c>
      <c r="F276" s="79">
        <f t="shared" si="65"/>
        <v>103404787</v>
      </c>
      <c r="G276" s="79">
        <f t="shared" si="66"/>
        <v>15404809.72330524</v>
      </c>
      <c r="H276" s="79">
        <f t="shared" si="67"/>
        <v>118809596.72330524</v>
      </c>
      <c r="I276" s="79">
        <v>110.44018455779199</v>
      </c>
      <c r="J276" s="79">
        <f t="shared" si="68"/>
        <v>1075782.3087585808</v>
      </c>
      <c r="K276" s="79">
        <v>121888.635128646</v>
      </c>
      <c r="L276" s="83">
        <f t="shared" ref="L276:M276" si="84">J276/J264-1</f>
        <v>6.6720245634753095E-2</v>
      </c>
      <c r="M276" s="83">
        <f t="shared" si="84"/>
        <v>5.9869347616008151E-2</v>
      </c>
    </row>
    <row r="277" spans="1:13">
      <c r="A277" s="78">
        <v>42278</v>
      </c>
      <c r="B277" s="79">
        <v>104275.99</v>
      </c>
      <c r="C277" s="79">
        <v>22261.228036996301</v>
      </c>
      <c r="D277" s="81">
        <v>691.6</v>
      </c>
      <c r="F277" s="79">
        <f t="shared" si="65"/>
        <v>104275990</v>
      </c>
      <c r="G277" s="79">
        <f t="shared" si="66"/>
        <v>15395865.310386643</v>
      </c>
      <c r="H277" s="79">
        <f t="shared" si="67"/>
        <v>119671855.31038664</v>
      </c>
      <c r="I277" s="79">
        <v>110.890110512403</v>
      </c>
      <c r="J277" s="79">
        <f t="shared" si="68"/>
        <v>1079193.2189210092</v>
      </c>
      <c r="K277" s="79">
        <v>122183.242598921</v>
      </c>
      <c r="L277" s="83">
        <f t="shared" ref="L277:M277" si="85">J277/J265-1</f>
        <v>7.465128218182282E-2</v>
      </c>
      <c r="M277" s="83">
        <f t="shared" si="85"/>
        <v>6.8699456578658058E-2</v>
      </c>
    </row>
    <row r="278" spans="1:13">
      <c r="A278" s="78">
        <v>42309</v>
      </c>
      <c r="B278" s="79">
        <v>105538.599</v>
      </c>
      <c r="C278" s="79">
        <v>22252.071963431201</v>
      </c>
      <c r="D278" s="81">
        <v>711.01</v>
      </c>
      <c r="F278" s="79">
        <f t="shared" si="65"/>
        <v>105538599</v>
      </c>
      <c r="G278" s="79">
        <f t="shared" si="66"/>
        <v>15821445.686719218</v>
      </c>
      <c r="H278" s="79">
        <f t="shared" si="67"/>
        <v>121360044.68671922</v>
      </c>
      <c r="I278" s="79">
        <v>110.861362864911</v>
      </c>
      <c r="J278" s="79">
        <f t="shared" si="68"/>
        <v>1094700.9990721589</v>
      </c>
      <c r="K278" s="79">
        <v>123823.61140989199</v>
      </c>
      <c r="L278" s="83">
        <f t="shared" ref="L278:M278" si="86">J278/J266-1</f>
        <v>6.8176133482932721E-2</v>
      </c>
      <c r="M278" s="83">
        <f t="shared" si="86"/>
        <v>5.8604715996150025E-2</v>
      </c>
    </row>
    <row r="279" spans="1:13">
      <c r="A279" s="78">
        <v>42339</v>
      </c>
      <c r="B279" s="79">
        <v>106823.63400000001</v>
      </c>
      <c r="C279" s="79">
        <v>22044.194130913002</v>
      </c>
      <c r="D279" s="81">
        <v>707.8</v>
      </c>
      <c r="F279" s="79">
        <f t="shared" si="65"/>
        <v>106823634</v>
      </c>
      <c r="G279" s="79">
        <f t="shared" si="66"/>
        <v>15602880.605860222</v>
      </c>
      <c r="H279" s="79">
        <f t="shared" si="67"/>
        <v>122426514.60586022</v>
      </c>
      <c r="I279" s="79">
        <v>110.873433821074</v>
      </c>
      <c r="J279" s="79">
        <f t="shared" si="68"/>
        <v>1104200.622156525</v>
      </c>
      <c r="K279" s="79">
        <v>124817.296257318</v>
      </c>
      <c r="L279" s="83">
        <f t="shared" ref="L279:M279" si="87">J279/J267-1</f>
        <v>6.9262650911084744E-2</v>
      </c>
      <c r="M279" s="83">
        <f t="shared" si="87"/>
        <v>5.7135417544228906E-2</v>
      </c>
    </row>
    <row r="280" spans="1:13">
      <c r="A280" s="78">
        <v>42370</v>
      </c>
      <c r="B280" s="79">
        <v>107456.97199999999</v>
      </c>
      <c r="C280" s="79">
        <v>22073.4866348002</v>
      </c>
      <c r="D280" s="81">
        <v>711.71</v>
      </c>
      <c r="F280" s="79">
        <f t="shared" si="65"/>
        <v>107456972</v>
      </c>
      <c r="G280" s="79">
        <f t="shared" si="66"/>
        <v>15709921.172853651</v>
      </c>
      <c r="H280" s="79">
        <f t="shared" si="67"/>
        <v>123166893.17285365</v>
      </c>
      <c r="I280" s="79">
        <v>111.394571529242</v>
      </c>
      <c r="J280" s="79">
        <f t="shared" si="68"/>
        <v>1105681.2866372156</v>
      </c>
      <c r="K280" s="79">
        <v>124883.43225763</v>
      </c>
      <c r="L280" s="83">
        <f t="shared" ref="L280:M280" si="88">J280/J268-1</f>
        <v>6.2273990850374883E-2</v>
      </c>
      <c r="M280" s="83">
        <f t="shared" si="88"/>
        <v>4.8941512020920674E-2</v>
      </c>
    </row>
    <row r="281" spans="1:13">
      <c r="A281" s="78">
        <v>42401</v>
      </c>
      <c r="B281" s="79">
        <v>108061.05</v>
      </c>
      <c r="C281" s="79">
        <v>22403.676786296801</v>
      </c>
      <c r="D281" s="81">
        <v>695.91</v>
      </c>
      <c r="F281" s="79">
        <f t="shared" si="65"/>
        <v>108061050</v>
      </c>
      <c r="G281" s="79">
        <f t="shared" si="66"/>
        <v>15590942.712351806</v>
      </c>
      <c r="H281" s="79">
        <f t="shared" si="67"/>
        <v>123651992.7123518</v>
      </c>
      <c r="I281" s="79">
        <v>111.704215937866</v>
      </c>
      <c r="J281" s="79">
        <f t="shared" si="68"/>
        <v>1106959.0496130567</v>
      </c>
      <c r="K281" s="79">
        <v>124970.94266323</v>
      </c>
      <c r="L281" s="83">
        <f t="shared" ref="L281:M281" si="89">J281/J269-1</f>
        <v>6.903671074581319E-2</v>
      </c>
      <c r="M281" s="83">
        <f t="shared" si="89"/>
        <v>5.7449611488607166E-2</v>
      </c>
    </row>
    <row r="282" spans="1:13">
      <c r="A282" s="78">
        <v>42430</v>
      </c>
      <c r="B282" s="79">
        <v>108763.97</v>
      </c>
      <c r="C282" s="79">
        <v>21709.238149311201</v>
      </c>
      <c r="D282" s="81">
        <v>667.74</v>
      </c>
      <c r="F282" s="79">
        <f t="shared" si="65"/>
        <v>108763970</v>
      </c>
      <c r="G282" s="79">
        <f t="shared" si="66"/>
        <v>14496126.681821061</v>
      </c>
      <c r="H282" s="79">
        <f t="shared" si="67"/>
        <v>123260096.68182106</v>
      </c>
      <c r="I282" s="79">
        <v>112.12821868200599</v>
      </c>
      <c r="J282" s="79">
        <f t="shared" si="68"/>
        <v>1099278.1133122691</v>
      </c>
      <c r="K282" s="79">
        <v>124330.77611575001</v>
      </c>
      <c r="L282" s="83">
        <f t="shared" ref="L282:M282" si="90">J282/J270-1</f>
        <v>6.2136922368266401E-2</v>
      </c>
      <c r="M282" s="83">
        <f t="shared" si="90"/>
        <v>5.4598346446852242E-2</v>
      </c>
    </row>
    <row r="283" spans="1:13">
      <c r="A283" s="78">
        <v>42461</v>
      </c>
      <c r="B283" s="79">
        <v>109591.183</v>
      </c>
      <c r="C283" s="79">
        <v>21645.961372022899</v>
      </c>
      <c r="D283" s="81">
        <v>660.41</v>
      </c>
      <c r="F283" s="79">
        <f t="shared" si="65"/>
        <v>109591183</v>
      </c>
      <c r="G283" s="79">
        <f t="shared" si="66"/>
        <v>14295209.349697642</v>
      </c>
      <c r="H283" s="79">
        <f t="shared" si="67"/>
        <v>123886392.34969765</v>
      </c>
      <c r="I283" s="79">
        <v>112.493308218023</v>
      </c>
      <c r="J283" s="79">
        <f t="shared" si="68"/>
        <v>1101277.8832105617</v>
      </c>
      <c r="K283" s="79">
        <v>124590.62144043</v>
      </c>
      <c r="L283" s="83">
        <f t="shared" ref="L283:M283" si="91">J283/J271-1</f>
        <v>6.2717486583522719E-2</v>
      </c>
      <c r="M283" s="83">
        <f t="shared" si="91"/>
        <v>5.7349538544207546E-2</v>
      </c>
    </row>
    <row r="284" spans="1:13">
      <c r="A284" s="78">
        <v>42491</v>
      </c>
      <c r="B284" s="79">
        <v>110369.141</v>
      </c>
      <c r="C284" s="79">
        <v>21529.403620872999</v>
      </c>
      <c r="D284" s="81">
        <v>691.42</v>
      </c>
      <c r="F284" s="79">
        <f t="shared" si="65"/>
        <v>110369141</v>
      </c>
      <c r="G284" s="79">
        <f t="shared" si="66"/>
        <v>14885860.251544008</v>
      </c>
      <c r="H284" s="79">
        <f t="shared" si="67"/>
        <v>125255001.25154401</v>
      </c>
      <c r="I284" s="79">
        <v>112.746553005736</v>
      </c>
      <c r="J284" s="79">
        <f t="shared" si="68"/>
        <v>1110943.0657731206</v>
      </c>
      <c r="K284" s="79">
        <v>125915.1125262</v>
      </c>
      <c r="L284" s="83">
        <f t="shared" ref="L284:M284" si="92">J284/J272-1</f>
        <v>5.5975964803774536E-2</v>
      </c>
      <c r="M284" s="83">
        <f t="shared" si="92"/>
        <v>5.5948404692077958E-2</v>
      </c>
    </row>
    <row r="285" spans="1:13">
      <c r="A285" s="78">
        <v>42522</v>
      </c>
      <c r="B285" s="79">
        <v>111495.223</v>
      </c>
      <c r="C285" s="79">
        <v>20968.989701461898</v>
      </c>
      <c r="D285" s="81">
        <v>663.26</v>
      </c>
      <c r="F285" s="79">
        <f t="shared" si="65"/>
        <v>111495223</v>
      </c>
      <c r="G285" s="79">
        <f t="shared" si="66"/>
        <v>13907892.109391619</v>
      </c>
      <c r="H285" s="79">
        <f t="shared" si="67"/>
        <v>125403115.10939161</v>
      </c>
      <c r="I285" s="79">
        <v>113.253271763391</v>
      </c>
      <c r="J285" s="79">
        <f t="shared" si="68"/>
        <v>1107280.28565377</v>
      </c>
      <c r="K285" s="79">
        <v>125367.21589568999</v>
      </c>
      <c r="L285" s="83">
        <f t="shared" ref="L285:M285" si="93">J285/J273-1</f>
        <v>5.3870927323788509E-2</v>
      </c>
      <c r="M285" s="83">
        <f t="shared" si="93"/>
        <v>5.0881876074097887E-2</v>
      </c>
    </row>
    <row r="286" spans="1:13">
      <c r="A286" s="78">
        <v>42552</v>
      </c>
      <c r="B286" s="79">
        <v>112163.292</v>
      </c>
      <c r="C286" s="79">
        <v>21060.245638553901</v>
      </c>
      <c r="D286" s="81">
        <v>655.68</v>
      </c>
      <c r="F286" s="79">
        <f t="shared" si="65"/>
        <v>112163292</v>
      </c>
      <c r="G286" s="79">
        <f t="shared" si="66"/>
        <v>13808781.86028702</v>
      </c>
      <c r="H286" s="79">
        <f t="shared" si="67"/>
        <v>125972073.86028703</v>
      </c>
      <c r="I286" s="79">
        <v>113.52761420333501</v>
      </c>
      <c r="J286" s="79">
        <f t="shared" si="68"/>
        <v>1109616.1470870269</v>
      </c>
      <c r="K286" s="79">
        <v>126151.00839977</v>
      </c>
      <c r="L286" s="83">
        <f t="shared" ref="L286:M286" si="94">J286/J274-1</f>
        <v>4.4792670393491996E-2</v>
      </c>
      <c r="M286" s="83">
        <f t="shared" si="94"/>
        <v>4.738334858167792E-2</v>
      </c>
    </row>
    <row r="287" spans="1:13">
      <c r="A287" s="78">
        <v>42583</v>
      </c>
      <c r="B287" s="79">
        <v>112854.632</v>
      </c>
      <c r="C287" s="79">
        <v>20809.307311823199</v>
      </c>
      <c r="D287" s="81">
        <v>679.97</v>
      </c>
      <c r="F287" s="79">
        <f t="shared" si="65"/>
        <v>112854632</v>
      </c>
      <c r="G287" s="79">
        <f t="shared" si="66"/>
        <v>14149704.69282042</v>
      </c>
      <c r="H287" s="79">
        <f t="shared" si="67"/>
        <v>127004336.69282041</v>
      </c>
      <c r="I287" s="79">
        <v>113.58234442080401</v>
      </c>
      <c r="J287" s="79">
        <f t="shared" si="68"/>
        <v>1118169.7062202741</v>
      </c>
      <c r="K287" s="79">
        <v>127033.11712004</v>
      </c>
      <c r="L287" s="83">
        <f t="shared" ref="L287:M287" si="95">J287/J275-1</f>
        <v>4.9582773822405057E-2</v>
      </c>
      <c r="M287" s="83">
        <f t="shared" si="95"/>
        <v>5.1404278318529784E-2</v>
      </c>
    </row>
    <row r="288" spans="1:13">
      <c r="A288" s="78">
        <v>42614</v>
      </c>
      <c r="B288" s="79">
        <v>113165.871</v>
      </c>
      <c r="C288" s="79">
        <v>20795.8390310129</v>
      </c>
      <c r="D288" s="81">
        <v>657.32</v>
      </c>
      <c r="F288" s="79">
        <f t="shared" si="65"/>
        <v>113165871</v>
      </c>
      <c r="G288" s="79">
        <f t="shared" si="66"/>
        <v>13669520.9118654</v>
      </c>
      <c r="H288" s="79">
        <f t="shared" si="67"/>
        <v>126835391.9118654</v>
      </c>
      <c r="I288" s="79">
        <v>113.858898097798</v>
      </c>
      <c r="J288" s="79">
        <f t="shared" si="68"/>
        <v>1113969.9578237738</v>
      </c>
      <c r="K288" s="79">
        <v>126537.8180234</v>
      </c>
      <c r="L288" s="83">
        <f t="shared" ref="L288:M288" si="96">J288/J276-1</f>
        <v>3.5497561871286276E-2</v>
      </c>
      <c r="M288" s="83">
        <f t="shared" si="96"/>
        <v>3.8142874352863787E-2</v>
      </c>
    </row>
    <row r="289" spans="1:13">
      <c r="A289" s="78">
        <v>42644</v>
      </c>
      <c r="B289" s="79">
        <v>113547.249</v>
      </c>
      <c r="C289" s="79">
        <v>20951.158119235799</v>
      </c>
      <c r="D289" s="81">
        <v>651.17999999999995</v>
      </c>
      <c r="F289" s="79">
        <f t="shared" si="65"/>
        <v>113547249</v>
      </c>
      <c r="G289" s="79">
        <f t="shared" si="66"/>
        <v>13642975.144083967</v>
      </c>
      <c r="H289" s="79">
        <f t="shared" si="67"/>
        <v>127190224.14408396</v>
      </c>
      <c r="I289" s="79">
        <v>114.048102625947</v>
      </c>
      <c r="J289" s="79">
        <f t="shared" si="68"/>
        <v>1115233.1447480565</v>
      </c>
      <c r="K289" s="79">
        <v>126392.46851955001</v>
      </c>
      <c r="L289" s="83">
        <f t="shared" ref="L289:M289" si="97">J289/J277-1</f>
        <v>3.339524859420484E-2</v>
      </c>
      <c r="M289" s="83">
        <f t="shared" si="97"/>
        <v>3.4450108141639513E-2</v>
      </c>
    </row>
    <row r="290" spans="1:13">
      <c r="A290" s="78">
        <v>42675</v>
      </c>
      <c r="B290" s="79">
        <v>114448.901</v>
      </c>
      <c r="C290" s="79">
        <v>20980.9879535738</v>
      </c>
      <c r="D290" s="81">
        <v>674.19</v>
      </c>
      <c r="F290" s="79">
        <f t="shared" si="65"/>
        <v>114448901</v>
      </c>
      <c r="G290" s="79">
        <f t="shared" si="66"/>
        <v>14145172.268419921</v>
      </c>
      <c r="H290" s="79">
        <f t="shared" si="67"/>
        <v>128594073.26841992</v>
      </c>
      <c r="I290" s="79">
        <v>114.10901819906201</v>
      </c>
      <c r="J290" s="79">
        <f t="shared" si="68"/>
        <v>1126940.4933805396</v>
      </c>
      <c r="K290" s="79">
        <v>127881.74960852</v>
      </c>
      <c r="L290" s="83">
        <f t="shared" ref="L290:M290" si="98">J290/J278-1</f>
        <v>2.9450502315889082E-2</v>
      </c>
      <c r="M290" s="83">
        <f t="shared" si="98"/>
        <v>3.2773540946034796E-2</v>
      </c>
    </row>
    <row r="291" spans="1:13">
      <c r="A291" s="78">
        <v>42705</v>
      </c>
      <c r="B291" s="79">
        <v>115308.28599999999</v>
      </c>
      <c r="C291" s="79">
        <v>20678.163198354501</v>
      </c>
      <c r="D291" s="81">
        <v>670.68</v>
      </c>
      <c r="F291" s="79">
        <f t="shared" si="65"/>
        <v>115308286</v>
      </c>
      <c r="G291" s="79">
        <f t="shared" si="66"/>
        <v>13868430.493872397</v>
      </c>
      <c r="H291" s="79">
        <f t="shared" si="67"/>
        <v>129176716.4938724</v>
      </c>
      <c r="I291" s="79">
        <v>113.87605122871901</v>
      </c>
      <c r="J291" s="79">
        <f t="shared" si="68"/>
        <v>1134362.4502260108</v>
      </c>
      <c r="K291" s="79">
        <v>128387.52747935</v>
      </c>
      <c r="L291" s="83">
        <f t="shared" ref="L291:M291" si="99">J291/J279-1</f>
        <v>2.731553258010222E-2</v>
      </c>
      <c r="M291" s="83">
        <f t="shared" si="99"/>
        <v>2.8603657738842214E-2</v>
      </c>
    </row>
    <row r="292" spans="1:13">
      <c r="A292" s="78">
        <v>42736</v>
      </c>
      <c r="B292" s="79">
        <v>115421.592</v>
      </c>
      <c r="C292" s="79">
        <v>21133.2429390941</v>
      </c>
      <c r="D292" s="81">
        <v>647.24</v>
      </c>
      <c r="F292" s="79">
        <f t="shared" si="65"/>
        <v>115421592</v>
      </c>
      <c r="G292" s="79">
        <f t="shared" si="66"/>
        <v>13678280.159899265</v>
      </c>
      <c r="H292" s="79">
        <f t="shared" si="67"/>
        <v>129099872.15989926</v>
      </c>
      <c r="I292" s="79">
        <v>114.49103547515099</v>
      </c>
      <c r="J292" s="79">
        <f t="shared" si="68"/>
        <v>1127598.0833269602</v>
      </c>
      <c r="K292" s="79">
        <v>127477.0275845</v>
      </c>
      <c r="L292" s="83">
        <f t="shared" ref="L292:M292" si="100">J292/J280-1</f>
        <v>1.9821983924862785E-2</v>
      </c>
      <c r="M292" s="83">
        <f t="shared" si="100"/>
        <v>2.0768129766961518E-2</v>
      </c>
    </row>
    <row r="293" spans="1:13">
      <c r="A293" s="78">
        <v>42767</v>
      </c>
      <c r="B293" s="79">
        <v>115894.773</v>
      </c>
      <c r="C293" s="79">
        <v>21090.932718857999</v>
      </c>
      <c r="D293" s="81">
        <v>650.38</v>
      </c>
      <c r="F293" s="79">
        <f t="shared" si="65"/>
        <v>115894773</v>
      </c>
      <c r="G293" s="79">
        <f t="shared" si="66"/>
        <v>13717120.821690865</v>
      </c>
      <c r="H293" s="79">
        <f t="shared" si="67"/>
        <v>129611893.82169086</v>
      </c>
      <c r="I293" s="79">
        <v>114.76494617828099</v>
      </c>
      <c r="J293" s="79">
        <f t="shared" si="68"/>
        <v>1129368.3144358902</v>
      </c>
      <c r="K293" s="79">
        <v>127773.74010261</v>
      </c>
      <c r="L293" s="83">
        <f t="shared" ref="L293:M293" si="101">J293/J281-1</f>
        <v>2.0243987192359869E-2</v>
      </c>
      <c r="M293" s="83">
        <f t="shared" si="101"/>
        <v>2.242759300402275E-2</v>
      </c>
    </row>
    <row r="294" spans="1:13">
      <c r="A294" s="78">
        <v>42795</v>
      </c>
      <c r="B294" s="79">
        <v>116516.818</v>
      </c>
      <c r="C294" s="79">
        <v>21085.6959858751</v>
      </c>
      <c r="D294" s="81">
        <v>660.25</v>
      </c>
      <c r="F294" s="79">
        <f t="shared" si="65"/>
        <v>116516818</v>
      </c>
      <c r="G294" s="79">
        <f t="shared" si="66"/>
        <v>13921830.774674034</v>
      </c>
      <c r="H294" s="79">
        <f t="shared" si="67"/>
        <v>130438648.77467403</v>
      </c>
      <c r="I294" s="79">
        <v>115.204270961125</v>
      </c>
      <c r="J294" s="79">
        <f t="shared" si="68"/>
        <v>1132237.9603329964</v>
      </c>
      <c r="K294" s="79">
        <v>128181.82328241999</v>
      </c>
      <c r="L294" s="83">
        <f>J294/J282-1</f>
        <v>2.9983174068130003E-2</v>
      </c>
      <c r="M294" s="83">
        <f>K294/K282-1</f>
        <v>3.0974206765062906E-2</v>
      </c>
    </row>
    <row r="295" spans="1:13">
      <c r="A295" s="78">
        <v>42826</v>
      </c>
      <c r="B295" s="79"/>
      <c r="C295" s="79"/>
      <c r="D295" s="81">
        <v>667.4</v>
      </c>
      <c r="F295" s="79"/>
      <c r="K295" s="79">
        <v>129259.60707708</v>
      </c>
      <c r="M295" s="83">
        <f t="shared" ref="M295:M296" si="102">K295/K283-1</f>
        <v>3.7474615526196464E-2</v>
      </c>
    </row>
    <row r="296" spans="1:13">
      <c r="A296" s="78">
        <v>42856</v>
      </c>
      <c r="B296" s="79"/>
      <c r="C296" s="79"/>
      <c r="D296" s="81">
        <v>672.6</v>
      </c>
      <c r="F296" s="79"/>
      <c r="K296" s="79">
        <v>128576.84422595</v>
      </c>
      <c r="M296" s="84">
        <f t="shared" si="102"/>
        <v>2.1139096382859934E-2</v>
      </c>
    </row>
    <row r="297" spans="1:13">
      <c r="A297" s="78">
        <v>42887</v>
      </c>
      <c r="B297" s="5"/>
      <c r="C297" s="5"/>
      <c r="D297" s="81">
        <v>663.8</v>
      </c>
      <c r="F297" s="5"/>
    </row>
    <row r="298" spans="1:13">
      <c r="A298" s="80"/>
    </row>
    <row r="299" spans="1:13">
      <c r="A299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2016-05-31T16:51:26Z</cp:lastPrinted>
  <dcterms:created xsi:type="dcterms:W3CDTF">2015-04-10T15:03:52Z</dcterms:created>
  <dcterms:modified xsi:type="dcterms:W3CDTF">2017-10-06T12:23:46Z</dcterms:modified>
</cp:coreProperties>
</file>