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8010" tabRatio="777" activeTab="4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trim" sheetId="26" r:id="rId7"/>
    <sheet name="crec_mensuales" sheetId="25" r:id="rId8"/>
  </sheets>
  <calcPr calcId="125725"/>
</workbook>
</file>

<file path=xl/calcChain.xml><?xml version="1.0" encoding="utf-8"?>
<calcChain xmlns="http://schemas.openxmlformats.org/spreadsheetml/2006/main">
  <c r="D55" i="23"/>
  <c r="D49" l="1"/>
  <c r="D53"/>
  <c r="AJ295" i="12" l="1"/>
  <c r="AK295"/>
  <c r="AJ296"/>
  <c r="AK296"/>
  <c r="AF296" l="1"/>
  <c r="AF295"/>
  <c r="AC297"/>
  <c r="AB297"/>
  <c r="AA297"/>
  <c r="Z297"/>
  <c r="Y297"/>
  <c r="X297"/>
  <c r="W297"/>
  <c r="V297"/>
  <c r="U297"/>
  <c r="AC296"/>
  <c r="AB296"/>
  <c r="AA296"/>
  <c r="Z296"/>
  <c r="Y296"/>
  <c r="X296"/>
  <c r="W296"/>
  <c r="V296"/>
  <c r="U296"/>
  <c r="AC295"/>
  <c r="AB295"/>
  <c r="AA295"/>
  <c r="Z295"/>
  <c r="Y295"/>
  <c r="X295"/>
  <c r="W295"/>
  <c r="V295"/>
  <c r="U295"/>
  <c r="AC294"/>
  <c r="AB294"/>
  <c r="AA294"/>
  <c r="Z294"/>
  <c r="Y294"/>
  <c r="X294"/>
  <c r="W294"/>
  <c r="V294"/>
  <c r="U294"/>
  <c r="A55" i="23" l="1"/>
  <c r="A56"/>
  <c r="A57"/>
  <c r="A58"/>
  <c r="H111" i="11"/>
  <c r="P113" i="13" l="1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A54" i="23"/>
  <c r="AK294" i="12" l="1"/>
  <c r="AJ294"/>
  <c r="AK293"/>
  <c r="AJ293"/>
  <c r="AK292"/>
  <c r="AJ292"/>
  <c r="AF292" l="1"/>
  <c r="AF293"/>
  <c r="AF294"/>
  <c r="N301" i="14"/>
  <c r="M301"/>
  <c r="L301"/>
  <c r="K301"/>
  <c r="N300"/>
  <c r="M300"/>
  <c r="L300"/>
  <c r="K300"/>
  <c r="N299"/>
  <c r="M299"/>
  <c r="L299"/>
  <c r="K299"/>
  <c r="N298"/>
  <c r="M298"/>
  <c r="L298"/>
  <c r="K298"/>
  <c r="N297"/>
  <c r="M297"/>
  <c r="L297"/>
  <c r="K297"/>
  <c r="N296"/>
  <c r="M296"/>
  <c r="L296"/>
  <c r="K296"/>
  <c r="N295"/>
  <c r="M295"/>
  <c r="L295"/>
  <c r="K295"/>
  <c r="N294"/>
  <c r="M294"/>
  <c r="L294"/>
  <c r="K294"/>
  <c r="L19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N2"/>
  <c r="M2"/>
  <c r="L2"/>
  <c r="K2"/>
  <c r="Y293" i="12"/>
  <c r="N293" i="14" s="1"/>
  <c r="X293" i="12"/>
  <c r="M293" i="14" s="1"/>
  <c r="W293" i="12"/>
  <c r="L293" i="14" s="1"/>
  <c r="V293" i="12"/>
  <c r="K293" i="14" s="1"/>
  <c r="Y292" i="12"/>
  <c r="N292" i="14" s="1"/>
  <c r="X292" i="12"/>
  <c r="M292" i="14" s="1"/>
  <c r="W292" i="12"/>
  <c r="L292" i="14" s="1"/>
  <c r="V292" i="12"/>
  <c r="K292" i="14" s="1"/>
  <c r="Y291" i="12"/>
  <c r="N291" i="14" s="1"/>
  <c r="X291" i="12"/>
  <c r="M291" i="14" s="1"/>
  <c r="W291" i="12"/>
  <c r="L291" i="14" s="1"/>
  <c r="V291" i="12"/>
  <c r="K291" i="14" s="1"/>
  <c r="Y290" i="12"/>
  <c r="N290" i="14" s="1"/>
  <c r="X290" i="12"/>
  <c r="M290" i="14" s="1"/>
  <c r="W290" i="12"/>
  <c r="L290" i="14" s="1"/>
  <c r="V290" i="12"/>
  <c r="K290" i="14" s="1"/>
  <c r="Y289" i="12"/>
  <c r="N289" i="14" s="1"/>
  <c r="X289" i="12"/>
  <c r="M289" i="14" s="1"/>
  <c r="W289" i="12"/>
  <c r="L289" i="14" s="1"/>
  <c r="V289" i="12"/>
  <c r="K289" i="14" s="1"/>
  <c r="Y288" i="12"/>
  <c r="N288" i="14" s="1"/>
  <c r="X288" i="12"/>
  <c r="M288" i="14" s="1"/>
  <c r="W288" i="12"/>
  <c r="L288" i="14" s="1"/>
  <c r="V288" i="12"/>
  <c r="K288" i="14" s="1"/>
  <c r="Y287" i="12"/>
  <c r="N287" i="14" s="1"/>
  <c r="X287" i="12"/>
  <c r="M287" i="14" s="1"/>
  <c r="W287" i="12"/>
  <c r="L287" i="14" s="1"/>
  <c r="V287" i="12"/>
  <c r="K287" i="14" s="1"/>
  <c r="Y286" i="12"/>
  <c r="N286" i="14" s="1"/>
  <c r="X286" i="12"/>
  <c r="M286" i="14" s="1"/>
  <c r="W286" i="12"/>
  <c r="L286" i="14" s="1"/>
  <c r="V286" i="12"/>
  <c r="K286" i="14" s="1"/>
  <c r="Y285" i="12"/>
  <c r="N285" i="14" s="1"/>
  <c r="X285" i="12"/>
  <c r="M285" i="14" s="1"/>
  <c r="W285" i="12"/>
  <c r="L285" i="14" s="1"/>
  <c r="V285" i="12"/>
  <c r="K285" i="14" s="1"/>
  <c r="Y284" i="12"/>
  <c r="N284" i="14" s="1"/>
  <c r="X284" i="12"/>
  <c r="M284" i="14" s="1"/>
  <c r="W284" i="12"/>
  <c r="L284" i="14" s="1"/>
  <c r="V284" i="12"/>
  <c r="K284" i="14" s="1"/>
  <c r="Y283" i="12"/>
  <c r="N283" i="14" s="1"/>
  <c r="X283" i="12"/>
  <c r="M283" i="14" s="1"/>
  <c r="W283" i="12"/>
  <c r="L283" i="14" s="1"/>
  <c r="V283" i="12"/>
  <c r="K283" i="14" s="1"/>
  <c r="Y282" i="12"/>
  <c r="N282" i="14" s="1"/>
  <c r="X282" i="12"/>
  <c r="M282" i="14" s="1"/>
  <c r="W282" i="12"/>
  <c r="L282" i="14" s="1"/>
  <c r="V282" i="12"/>
  <c r="K282" i="14" s="1"/>
  <c r="Y281" i="12"/>
  <c r="N281" i="14" s="1"/>
  <c r="X281" i="12"/>
  <c r="M281" i="14" s="1"/>
  <c r="W281" i="12"/>
  <c r="L281" i="14" s="1"/>
  <c r="V281" i="12"/>
  <c r="K281" i="14" s="1"/>
  <c r="Y280" i="12"/>
  <c r="N280" i="14" s="1"/>
  <c r="X280" i="12"/>
  <c r="M280" i="14" s="1"/>
  <c r="W280" i="12"/>
  <c r="L280" i="14" s="1"/>
  <c r="V280" i="12"/>
  <c r="K280" i="14" s="1"/>
  <c r="Y279" i="12"/>
  <c r="N279" i="14" s="1"/>
  <c r="X279" i="12"/>
  <c r="M279" i="14" s="1"/>
  <c r="W279" i="12"/>
  <c r="L279" i="14" s="1"/>
  <c r="V279" i="12"/>
  <c r="K279" i="14" s="1"/>
  <c r="Y278" i="12"/>
  <c r="N278" i="14" s="1"/>
  <c r="X278" i="12"/>
  <c r="M278" i="14" s="1"/>
  <c r="W278" i="12"/>
  <c r="L278" i="14" s="1"/>
  <c r="V278" i="12"/>
  <c r="K278" i="14" s="1"/>
  <c r="Y277" i="12"/>
  <c r="N277" i="14" s="1"/>
  <c r="X277" i="12"/>
  <c r="M277" i="14" s="1"/>
  <c r="W277" i="12"/>
  <c r="L277" i="14" s="1"/>
  <c r="V277" i="12"/>
  <c r="K277" i="14" s="1"/>
  <c r="Y276" i="12"/>
  <c r="N276" i="14" s="1"/>
  <c r="X276" i="12"/>
  <c r="M276" i="14" s="1"/>
  <c r="W276" i="12"/>
  <c r="L276" i="14" s="1"/>
  <c r="V276" i="12"/>
  <c r="K276" i="14" s="1"/>
  <c r="Y275" i="12"/>
  <c r="N275" i="14" s="1"/>
  <c r="X275" i="12"/>
  <c r="M275" i="14" s="1"/>
  <c r="W275" i="12"/>
  <c r="L275" i="14" s="1"/>
  <c r="V275" i="12"/>
  <c r="K275" i="14" s="1"/>
  <c r="Y274" i="12"/>
  <c r="N274" i="14" s="1"/>
  <c r="X274" i="12"/>
  <c r="M274" i="14" s="1"/>
  <c r="W274" i="12"/>
  <c r="L274" i="14" s="1"/>
  <c r="V274" i="12"/>
  <c r="K274" i="14" s="1"/>
  <c r="Y273" i="12"/>
  <c r="N273" i="14" s="1"/>
  <c r="X273" i="12"/>
  <c r="M273" i="14" s="1"/>
  <c r="W273" i="12"/>
  <c r="L273" i="14" s="1"/>
  <c r="V273" i="12"/>
  <c r="K273" i="14" s="1"/>
  <c r="Y272" i="12"/>
  <c r="N272" i="14" s="1"/>
  <c r="X272" i="12"/>
  <c r="M272" i="14" s="1"/>
  <c r="W272" i="12"/>
  <c r="L272" i="14" s="1"/>
  <c r="V272" i="12"/>
  <c r="K272" i="14" s="1"/>
  <c r="Y271" i="12"/>
  <c r="N271" i="14" s="1"/>
  <c r="X271" i="12"/>
  <c r="M271" i="14" s="1"/>
  <c r="W271" i="12"/>
  <c r="L271" i="14" s="1"/>
  <c r="V271" i="12"/>
  <c r="K271" i="14" s="1"/>
  <c r="Y270" i="12"/>
  <c r="N270" i="14" s="1"/>
  <c r="X270" i="12"/>
  <c r="M270" i="14" s="1"/>
  <c r="W270" i="12"/>
  <c r="L270" i="14" s="1"/>
  <c r="V270" i="12"/>
  <c r="K270" i="14" s="1"/>
  <c r="Y269" i="12"/>
  <c r="N269" i="14" s="1"/>
  <c r="X269" i="12"/>
  <c r="M269" i="14" s="1"/>
  <c r="W269" i="12"/>
  <c r="L269" i="14" s="1"/>
  <c r="V269" i="12"/>
  <c r="K269" i="14" s="1"/>
  <c r="Y268" i="12"/>
  <c r="N268" i="14" s="1"/>
  <c r="X268" i="12"/>
  <c r="M268" i="14" s="1"/>
  <c r="W268" i="12"/>
  <c r="L268" i="14" s="1"/>
  <c r="V268" i="12"/>
  <c r="K268" i="14" s="1"/>
  <c r="Y267" i="12"/>
  <c r="N267" i="14" s="1"/>
  <c r="X267" i="12"/>
  <c r="M267" i="14" s="1"/>
  <c r="W267" i="12"/>
  <c r="L267" i="14" s="1"/>
  <c r="V267" i="12"/>
  <c r="K267" i="14" s="1"/>
  <c r="Y266" i="12"/>
  <c r="N266" i="14" s="1"/>
  <c r="X266" i="12"/>
  <c r="M266" i="14" s="1"/>
  <c r="W266" i="12"/>
  <c r="L266" i="14" s="1"/>
  <c r="V266" i="12"/>
  <c r="K266" i="14" s="1"/>
  <c r="Y265" i="12"/>
  <c r="N265" i="14" s="1"/>
  <c r="X265" i="12"/>
  <c r="M265" i="14" s="1"/>
  <c r="W265" i="12"/>
  <c r="L265" i="14" s="1"/>
  <c r="V265" i="12"/>
  <c r="K265" i="14" s="1"/>
  <c r="Y264" i="12"/>
  <c r="N264" i="14" s="1"/>
  <c r="X264" i="12"/>
  <c r="M264" i="14" s="1"/>
  <c r="W264" i="12"/>
  <c r="L264" i="14" s="1"/>
  <c r="V264" i="12"/>
  <c r="K264" i="14" s="1"/>
  <c r="Y263" i="12"/>
  <c r="N263" i="14" s="1"/>
  <c r="X263" i="12"/>
  <c r="M263" i="14" s="1"/>
  <c r="W263" i="12"/>
  <c r="L263" i="14" s="1"/>
  <c r="V263" i="12"/>
  <c r="K263" i="14" s="1"/>
  <c r="Y262" i="12"/>
  <c r="N262" i="14" s="1"/>
  <c r="X262" i="12"/>
  <c r="M262" i="14" s="1"/>
  <c r="W262" i="12"/>
  <c r="L262" i="14" s="1"/>
  <c r="V262" i="12"/>
  <c r="K262" i="14" s="1"/>
  <c r="Y261" i="12"/>
  <c r="N261" i="14" s="1"/>
  <c r="X261" i="12"/>
  <c r="M261" i="14" s="1"/>
  <c r="W261" i="12"/>
  <c r="L261" i="14" s="1"/>
  <c r="V261" i="12"/>
  <c r="K261" i="14" s="1"/>
  <c r="Y260" i="12"/>
  <c r="N260" i="14" s="1"/>
  <c r="X260" i="12"/>
  <c r="M260" i="14" s="1"/>
  <c r="W260" i="12"/>
  <c r="L260" i="14" s="1"/>
  <c r="V260" i="12"/>
  <c r="K260" i="14" s="1"/>
  <c r="Y259" i="12"/>
  <c r="N259" i="14" s="1"/>
  <c r="X259" i="12"/>
  <c r="M259" i="14" s="1"/>
  <c r="W259" i="12"/>
  <c r="L259" i="14" s="1"/>
  <c r="V259" i="12"/>
  <c r="K259" i="14" s="1"/>
  <c r="Y258" i="12"/>
  <c r="N258" i="14" s="1"/>
  <c r="X258" i="12"/>
  <c r="M258" i="14" s="1"/>
  <c r="W258" i="12"/>
  <c r="L258" i="14" s="1"/>
  <c r="V258" i="12"/>
  <c r="K258" i="14" s="1"/>
  <c r="Y257" i="12"/>
  <c r="N257" i="14" s="1"/>
  <c r="X257" i="12"/>
  <c r="M257" i="14" s="1"/>
  <c r="W257" i="12"/>
  <c r="L257" i="14" s="1"/>
  <c r="V257" i="12"/>
  <c r="K257" i="14" s="1"/>
  <c r="Y256" i="12"/>
  <c r="N256" i="14" s="1"/>
  <c r="X256" i="12"/>
  <c r="M256" i="14" s="1"/>
  <c r="W256" i="12"/>
  <c r="L256" i="14" s="1"/>
  <c r="V256" i="12"/>
  <c r="K256" i="14" s="1"/>
  <c r="Y255" i="12"/>
  <c r="N255" i="14" s="1"/>
  <c r="X255" i="12"/>
  <c r="M255" i="14" s="1"/>
  <c r="W255" i="12"/>
  <c r="L255" i="14" s="1"/>
  <c r="V255" i="12"/>
  <c r="K255" i="14" s="1"/>
  <c r="Y254" i="12"/>
  <c r="N254" i="14" s="1"/>
  <c r="X254" i="12"/>
  <c r="M254" i="14" s="1"/>
  <c r="W254" i="12"/>
  <c r="L254" i="14" s="1"/>
  <c r="V254" i="12"/>
  <c r="K254" i="14" s="1"/>
  <c r="Y253" i="12"/>
  <c r="N253" i="14" s="1"/>
  <c r="X253" i="12"/>
  <c r="M253" i="14" s="1"/>
  <c r="W253" i="12"/>
  <c r="L253" i="14" s="1"/>
  <c r="V253" i="12"/>
  <c r="K253" i="14" s="1"/>
  <c r="Y252" i="12"/>
  <c r="N252" i="14" s="1"/>
  <c r="X252" i="12"/>
  <c r="M252" i="14" s="1"/>
  <c r="W252" i="12"/>
  <c r="L252" i="14" s="1"/>
  <c r="V252" i="12"/>
  <c r="K252" i="14" s="1"/>
  <c r="Y251" i="12"/>
  <c r="N251" i="14" s="1"/>
  <c r="X251" i="12"/>
  <c r="M251" i="14" s="1"/>
  <c r="W251" i="12"/>
  <c r="L251" i="14" s="1"/>
  <c r="V251" i="12"/>
  <c r="K251" i="14" s="1"/>
  <c r="Y250" i="12"/>
  <c r="N250" i="14" s="1"/>
  <c r="X250" i="12"/>
  <c r="M250" i="14" s="1"/>
  <c r="W250" i="12"/>
  <c r="L250" i="14" s="1"/>
  <c r="V250" i="12"/>
  <c r="K250" i="14" s="1"/>
  <c r="Y249" i="12"/>
  <c r="N249" i="14" s="1"/>
  <c r="X249" i="12"/>
  <c r="M249" i="14" s="1"/>
  <c r="W249" i="12"/>
  <c r="L249" i="14" s="1"/>
  <c r="V249" i="12"/>
  <c r="K249" i="14" s="1"/>
  <c r="Y248" i="12"/>
  <c r="N248" i="14" s="1"/>
  <c r="X248" i="12"/>
  <c r="M248" i="14" s="1"/>
  <c r="W248" i="12"/>
  <c r="L248" i="14" s="1"/>
  <c r="V248" i="12"/>
  <c r="K248" i="14" s="1"/>
  <c r="Y247" i="12"/>
  <c r="N247" i="14" s="1"/>
  <c r="X247" i="12"/>
  <c r="M247" i="14" s="1"/>
  <c r="W247" i="12"/>
  <c r="L247" i="14" s="1"/>
  <c r="V247" i="12"/>
  <c r="K247" i="14" s="1"/>
  <c r="Y246" i="12"/>
  <c r="N246" i="14" s="1"/>
  <c r="X246" i="12"/>
  <c r="M246" i="14" s="1"/>
  <c r="W246" i="12"/>
  <c r="L246" i="14" s="1"/>
  <c r="V246" i="12"/>
  <c r="K246" i="14" s="1"/>
  <c r="Y245" i="12"/>
  <c r="N245" i="14" s="1"/>
  <c r="X245" i="12"/>
  <c r="M245" i="14" s="1"/>
  <c r="W245" i="12"/>
  <c r="L245" i="14" s="1"/>
  <c r="V245" i="12"/>
  <c r="K245" i="14" s="1"/>
  <c r="Y244" i="12"/>
  <c r="N244" i="14" s="1"/>
  <c r="X244" i="12"/>
  <c r="M244" i="14" s="1"/>
  <c r="W244" i="12"/>
  <c r="L244" i="14" s="1"/>
  <c r="V244" i="12"/>
  <c r="K244" i="14" s="1"/>
  <c r="Y243" i="12"/>
  <c r="N243" i="14" s="1"/>
  <c r="X243" i="12"/>
  <c r="M243" i="14" s="1"/>
  <c r="W243" i="12"/>
  <c r="L243" i="14" s="1"/>
  <c r="V243" i="12"/>
  <c r="K243" i="14" s="1"/>
  <c r="Y242" i="12"/>
  <c r="N242" i="14" s="1"/>
  <c r="X242" i="12"/>
  <c r="M242" i="14" s="1"/>
  <c r="W242" i="12"/>
  <c r="L242" i="14" s="1"/>
  <c r="V242" i="12"/>
  <c r="K242" i="14" s="1"/>
  <c r="Y241" i="12"/>
  <c r="N241" i="14" s="1"/>
  <c r="X241" i="12"/>
  <c r="M241" i="14" s="1"/>
  <c r="W241" i="12"/>
  <c r="L241" i="14" s="1"/>
  <c r="V241" i="12"/>
  <c r="K241" i="14" s="1"/>
  <c r="Y240" i="12"/>
  <c r="N240" i="14" s="1"/>
  <c r="X240" i="12"/>
  <c r="M240" i="14" s="1"/>
  <c r="W240" i="12"/>
  <c r="L240" i="14" s="1"/>
  <c r="V240" i="12"/>
  <c r="K240" i="14" s="1"/>
  <c r="Y239" i="12"/>
  <c r="N239" i="14" s="1"/>
  <c r="X239" i="12"/>
  <c r="M239" i="14" s="1"/>
  <c r="W239" i="12"/>
  <c r="L239" i="14" s="1"/>
  <c r="V239" i="12"/>
  <c r="K239" i="14" s="1"/>
  <c r="Y238" i="12"/>
  <c r="N238" i="14" s="1"/>
  <c r="X238" i="12"/>
  <c r="M238" i="14" s="1"/>
  <c r="W238" i="12"/>
  <c r="L238" i="14" s="1"/>
  <c r="V238" i="12"/>
  <c r="K238" i="14" s="1"/>
  <c r="Y237" i="12"/>
  <c r="N237" i="14" s="1"/>
  <c r="X237" i="12"/>
  <c r="M237" i="14" s="1"/>
  <c r="W237" i="12"/>
  <c r="L237" i="14" s="1"/>
  <c r="V237" i="12"/>
  <c r="K237" i="14" s="1"/>
  <c r="Y236" i="12"/>
  <c r="N236" i="14" s="1"/>
  <c r="X236" i="12"/>
  <c r="M236" i="14" s="1"/>
  <c r="W236" i="12"/>
  <c r="L236" i="14" s="1"/>
  <c r="V236" i="12"/>
  <c r="K236" i="14" s="1"/>
  <c r="Y235" i="12"/>
  <c r="N235" i="14" s="1"/>
  <c r="X235" i="12"/>
  <c r="M235" i="14" s="1"/>
  <c r="W235" i="12"/>
  <c r="L235" i="14" s="1"/>
  <c r="V235" i="12"/>
  <c r="K235" i="14" s="1"/>
  <c r="Y234" i="12"/>
  <c r="N234" i="14" s="1"/>
  <c r="X234" i="12"/>
  <c r="M234" i="14" s="1"/>
  <c r="W234" i="12"/>
  <c r="L234" i="14" s="1"/>
  <c r="V234" i="12"/>
  <c r="K234" i="14" s="1"/>
  <c r="Y233" i="12"/>
  <c r="N233" i="14" s="1"/>
  <c r="X233" i="12"/>
  <c r="M233" i="14" s="1"/>
  <c r="W233" i="12"/>
  <c r="L233" i="14" s="1"/>
  <c r="V233" i="12"/>
  <c r="K233" i="14" s="1"/>
  <c r="Y232" i="12"/>
  <c r="N232" i="14" s="1"/>
  <c r="X232" i="12"/>
  <c r="M232" i="14" s="1"/>
  <c r="W232" i="12"/>
  <c r="L232" i="14" s="1"/>
  <c r="V232" i="12"/>
  <c r="K232" i="14" s="1"/>
  <c r="Y231" i="12"/>
  <c r="N231" i="14" s="1"/>
  <c r="X231" i="12"/>
  <c r="M231" i="14" s="1"/>
  <c r="W231" i="12"/>
  <c r="L231" i="14" s="1"/>
  <c r="V231" i="12"/>
  <c r="K231" i="14" s="1"/>
  <c r="Y230" i="12"/>
  <c r="N230" i="14" s="1"/>
  <c r="X230" i="12"/>
  <c r="M230" i="14" s="1"/>
  <c r="W230" i="12"/>
  <c r="L230" i="14" s="1"/>
  <c r="V230" i="12"/>
  <c r="K230" i="14" s="1"/>
  <c r="Y229" i="12"/>
  <c r="N229" i="14" s="1"/>
  <c r="X229" i="12"/>
  <c r="M229" i="14" s="1"/>
  <c r="W229" i="12"/>
  <c r="L229" i="14" s="1"/>
  <c r="V229" i="12"/>
  <c r="K229" i="14" s="1"/>
  <c r="Y228" i="12"/>
  <c r="N228" i="14" s="1"/>
  <c r="X228" i="12"/>
  <c r="M228" i="14" s="1"/>
  <c r="W228" i="12"/>
  <c r="L228" i="14" s="1"/>
  <c r="V228" i="12"/>
  <c r="K228" i="14" s="1"/>
  <c r="Y227" i="12"/>
  <c r="N227" i="14" s="1"/>
  <c r="X227" i="12"/>
  <c r="M227" i="14" s="1"/>
  <c r="W227" i="12"/>
  <c r="L227" i="14" s="1"/>
  <c r="V227" i="12"/>
  <c r="K227" i="14" s="1"/>
  <c r="Y226" i="12"/>
  <c r="N226" i="14" s="1"/>
  <c r="X226" i="12"/>
  <c r="M226" i="14" s="1"/>
  <c r="W226" i="12"/>
  <c r="L226" i="14" s="1"/>
  <c r="V226" i="12"/>
  <c r="K226" i="14" s="1"/>
  <c r="Y225" i="12"/>
  <c r="N225" i="14" s="1"/>
  <c r="X225" i="12"/>
  <c r="M225" i="14" s="1"/>
  <c r="W225" i="12"/>
  <c r="L225" i="14" s="1"/>
  <c r="V225" i="12"/>
  <c r="K225" i="14" s="1"/>
  <c r="Y224" i="12"/>
  <c r="N224" i="14" s="1"/>
  <c r="X224" i="12"/>
  <c r="M224" i="14" s="1"/>
  <c r="W224" i="12"/>
  <c r="L224" i="14" s="1"/>
  <c r="V224" i="12"/>
  <c r="K224" i="14" s="1"/>
  <c r="Y223" i="12"/>
  <c r="N223" i="14" s="1"/>
  <c r="X223" i="12"/>
  <c r="M223" i="14" s="1"/>
  <c r="W223" i="12"/>
  <c r="L223" i="14" s="1"/>
  <c r="V223" i="12"/>
  <c r="K223" i="14" s="1"/>
  <c r="Y222" i="12"/>
  <c r="N222" i="14" s="1"/>
  <c r="X222" i="12"/>
  <c r="M222" i="14" s="1"/>
  <c r="W222" i="12"/>
  <c r="L222" i="14" s="1"/>
  <c r="V222" i="12"/>
  <c r="K222" i="14" s="1"/>
  <c r="Y221" i="12"/>
  <c r="N221" i="14" s="1"/>
  <c r="X221" i="12"/>
  <c r="M221" i="14" s="1"/>
  <c r="W221" i="12"/>
  <c r="L221" i="14" s="1"/>
  <c r="V221" i="12"/>
  <c r="K221" i="14" s="1"/>
  <c r="Y220" i="12"/>
  <c r="N220" i="14" s="1"/>
  <c r="X220" i="12"/>
  <c r="M220" i="14" s="1"/>
  <c r="W220" i="12"/>
  <c r="L220" i="14" s="1"/>
  <c r="V220" i="12"/>
  <c r="K220" i="14" s="1"/>
  <c r="Y219" i="12"/>
  <c r="N219" i="14" s="1"/>
  <c r="X219" i="12"/>
  <c r="M219" i="14" s="1"/>
  <c r="W219" i="12"/>
  <c r="L219" i="14" s="1"/>
  <c r="V219" i="12"/>
  <c r="K219" i="14" s="1"/>
  <c r="Y218" i="12"/>
  <c r="N218" i="14" s="1"/>
  <c r="X218" i="12"/>
  <c r="M218" i="14" s="1"/>
  <c r="W218" i="12"/>
  <c r="L218" i="14" s="1"/>
  <c r="V218" i="12"/>
  <c r="K218" i="14" s="1"/>
  <c r="Y217" i="12"/>
  <c r="N217" i="14" s="1"/>
  <c r="X217" i="12"/>
  <c r="M217" i="14" s="1"/>
  <c r="W217" i="12"/>
  <c r="L217" i="14" s="1"/>
  <c r="V217" i="12"/>
  <c r="K217" i="14" s="1"/>
  <c r="Y216" i="12"/>
  <c r="N216" i="14" s="1"/>
  <c r="X216" i="12"/>
  <c r="M216" i="14" s="1"/>
  <c r="W216" i="12"/>
  <c r="L216" i="14" s="1"/>
  <c r="V216" i="12"/>
  <c r="K216" i="14" s="1"/>
  <c r="Y215" i="12"/>
  <c r="N215" i="14" s="1"/>
  <c r="X215" i="12"/>
  <c r="M215" i="14" s="1"/>
  <c r="W215" i="12"/>
  <c r="L215" i="14" s="1"/>
  <c r="V215" i="12"/>
  <c r="K215" i="14" s="1"/>
  <c r="Y214" i="12"/>
  <c r="N214" i="14" s="1"/>
  <c r="X214" i="12"/>
  <c r="M214" i="14" s="1"/>
  <c r="W214" i="12"/>
  <c r="L214" i="14" s="1"/>
  <c r="V214" i="12"/>
  <c r="K214" i="14" s="1"/>
  <c r="Y213" i="12"/>
  <c r="N213" i="14" s="1"/>
  <c r="X213" i="12"/>
  <c r="M213" i="14" s="1"/>
  <c r="W213" i="12"/>
  <c r="L213" i="14" s="1"/>
  <c r="V213" i="12"/>
  <c r="K213" i="14" s="1"/>
  <c r="Y212" i="12"/>
  <c r="N212" i="14" s="1"/>
  <c r="X212" i="12"/>
  <c r="M212" i="14" s="1"/>
  <c r="W212" i="12"/>
  <c r="L212" i="14" s="1"/>
  <c r="V212" i="12"/>
  <c r="K212" i="14" s="1"/>
  <c r="Y211" i="12"/>
  <c r="N211" i="14" s="1"/>
  <c r="X211" i="12"/>
  <c r="M211" i="14" s="1"/>
  <c r="W211" i="12"/>
  <c r="L211" i="14" s="1"/>
  <c r="V211" i="12"/>
  <c r="K211" i="14" s="1"/>
  <c r="Y210" i="12"/>
  <c r="N210" i="14" s="1"/>
  <c r="X210" i="12"/>
  <c r="M210" i="14" s="1"/>
  <c r="W210" i="12"/>
  <c r="L210" i="14" s="1"/>
  <c r="V210" i="12"/>
  <c r="K210" i="14" s="1"/>
  <c r="Y209" i="12"/>
  <c r="N209" i="14" s="1"/>
  <c r="X209" i="12"/>
  <c r="M209" i="14" s="1"/>
  <c r="W209" i="12"/>
  <c r="L209" i="14" s="1"/>
  <c r="V209" i="12"/>
  <c r="K209" i="14" s="1"/>
  <c r="Y208" i="12"/>
  <c r="N208" i="14" s="1"/>
  <c r="X208" i="12"/>
  <c r="M208" i="14" s="1"/>
  <c r="W208" i="12"/>
  <c r="L208" i="14" s="1"/>
  <c r="V208" i="12"/>
  <c r="K208" i="14" s="1"/>
  <c r="Y207" i="12"/>
  <c r="N207" i="14" s="1"/>
  <c r="X207" i="12"/>
  <c r="M207" i="14" s="1"/>
  <c r="W207" i="12"/>
  <c r="L207" i="14" s="1"/>
  <c r="V207" i="12"/>
  <c r="K207" i="14" s="1"/>
  <c r="Y206" i="12"/>
  <c r="N206" i="14" s="1"/>
  <c r="X206" i="12"/>
  <c r="M206" i="14" s="1"/>
  <c r="W206" i="12"/>
  <c r="L206" i="14" s="1"/>
  <c r="V206" i="12"/>
  <c r="K206" i="14" s="1"/>
  <c r="Y205" i="12"/>
  <c r="N205" i="14" s="1"/>
  <c r="X205" i="12"/>
  <c r="M205" i="14" s="1"/>
  <c r="W205" i="12"/>
  <c r="L205" i="14" s="1"/>
  <c r="V205" i="12"/>
  <c r="K205" i="14" s="1"/>
  <c r="Y204" i="12"/>
  <c r="N204" i="14" s="1"/>
  <c r="X204" i="12"/>
  <c r="M204" i="14" s="1"/>
  <c r="W204" i="12"/>
  <c r="L204" i="14" s="1"/>
  <c r="V204" i="12"/>
  <c r="K204" i="14" s="1"/>
  <c r="Y203" i="12"/>
  <c r="N203" i="14" s="1"/>
  <c r="X203" i="12"/>
  <c r="M203" i="14" s="1"/>
  <c r="W203" i="12"/>
  <c r="L203" i="14" s="1"/>
  <c r="V203" i="12"/>
  <c r="K203" i="14" s="1"/>
  <c r="Y202" i="12"/>
  <c r="N202" i="14" s="1"/>
  <c r="X202" i="12"/>
  <c r="M202" i="14" s="1"/>
  <c r="W202" i="12"/>
  <c r="L202" i="14" s="1"/>
  <c r="V202" i="12"/>
  <c r="K202" i="14" s="1"/>
  <c r="Y201" i="12"/>
  <c r="N201" i="14" s="1"/>
  <c r="X201" i="12"/>
  <c r="M201" i="14" s="1"/>
  <c r="W201" i="12"/>
  <c r="L201" i="14" s="1"/>
  <c r="V201" i="12"/>
  <c r="K201" i="14" s="1"/>
  <c r="Y200" i="12"/>
  <c r="N200" i="14" s="1"/>
  <c r="X200" i="12"/>
  <c r="M200" i="14" s="1"/>
  <c r="W200" i="12"/>
  <c r="L200" i="14" s="1"/>
  <c r="V200" i="12"/>
  <c r="K200" i="14" s="1"/>
  <c r="Y199" i="12"/>
  <c r="N199" i="14" s="1"/>
  <c r="X199" i="12"/>
  <c r="M199" i="14" s="1"/>
  <c r="W199" i="12"/>
  <c r="L199" i="14" s="1"/>
  <c r="V199" i="12"/>
  <c r="K199" i="14" s="1"/>
  <c r="Y198" i="12"/>
  <c r="N198" i="14" s="1"/>
  <c r="X198" i="12"/>
  <c r="M198" i="14" s="1"/>
  <c r="W198" i="12"/>
  <c r="L198" i="14" s="1"/>
  <c r="V198" i="12"/>
  <c r="K198" i="14" s="1"/>
  <c r="Y197" i="12"/>
  <c r="N197" i="14" s="1"/>
  <c r="X197" i="12"/>
  <c r="M197" i="14" s="1"/>
  <c r="W197" i="12"/>
  <c r="L197" i="14" s="1"/>
  <c r="V197" i="12"/>
  <c r="K197" i="14" s="1"/>
  <c r="Y196" i="12"/>
  <c r="N196" i="14" s="1"/>
  <c r="X196" i="12"/>
  <c r="M196" i="14" s="1"/>
  <c r="W196" i="12"/>
  <c r="L196" i="14" s="1"/>
  <c r="V196" i="12"/>
  <c r="K196" i="14" s="1"/>
  <c r="Y195" i="12"/>
  <c r="N195" i="14" s="1"/>
  <c r="X195" i="12"/>
  <c r="M195" i="14" s="1"/>
  <c r="W195" i="12"/>
  <c r="L195" i="14" s="1"/>
  <c r="V195" i="12"/>
  <c r="K195" i="14" s="1"/>
  <c r="Y194" i="12"/>
  <c r="N194" i="14" s="1"/>
  <c r="X194" i="12"/>
  <c r="M194" i="14" s="1"/>
  <c r="W194" i="12"/>
  <c r="L194" i="14" s="1"/>
  <c r="V194" i="12"/>
  <c r="K194" i="14" s="1"/>
  <c r="Y193" i="12"/>
  <c r="N193" i="14" s="1"/>
  <c r="X193" i="12"/>
  <c r="M193" i="14" s="1"/>
  <c r="W193" i="12"/>
  <c r="L193" i="14" s="1"/>
  <c r="V193" i="12"/>
  <c r="K193" i="14" s="1"/>
  <c r="Y192" i="12"/>
  <c r="N192" i="14" s="1"/>
  <c r="X192" i="12"/>
  <c r="M192" i="14" s="1"/>
  <c r="W192" i="12"/>
  <c r="L192" i="14" s="1"/>
  <c r="V192" i="12"/>
  <c r="K192" i="14" s="1"/>
  <c r="Y191" i="12"/>
  <c r="N191" i="14" s="1"/>
  <c r="X191" i="12"/>
  <c r="M191" i="14" s="1"/>
  <c r="W191" i="12"/>
  <c r="L191" i="14" s="1"/>
  <c r="V191" i="12"/>
  <c r="K191" i="14" s="1"/>
  <c r="Y190" i="12"/>
  <c r="N190" i="14" s="1"/>
  <c r="X190" i="12"/>
  <c r="M190" i="14" s="1"/>
  <c r="W190" i="12"/>
  <c r="L190" i="14" s="1"/>
  <c r="V190" i="12"/>
  <c r="K190" i="14" s="1"/>
  <c r="Y189" i="12"/>
  <c r="N189" i="14" s="1"/>
  <c r="X189" i="12"/>
  <c r="M189" i="14" s="1"/>
  <c r="W189" i="12"/>
  <c r="L189" i="14" s="1"/>
  <c r="V189" i="12"/>
  <c r="K189" i="14" s="1"/>
  <c r="Y188" i="12"/>
  <c r="N188" i="14" s="1"/>
  <c r="X188" i="12"/>
  <c r="M188" i="14" s="1"/>
  <c r="W188" i="12"/>
  <c r="L188" i="14" s="1"/>
  <c r="V188" i="12"/>
  <c r="K188" i="14" s="1"/>
  <c r="Y187" i="12"/>
  <c r="N187" i="14" s="1"/>
  <c r="X187" i="12"/>
  <c r="M187" i="14" s="1"/>
  <c r="W187" i="12"/>
  <c r="L187" i="14" s="1"/>
  <c r="V187" i="12"/>
  <c r="K187" i="14" s="1"/>
  <c r="Y186" i="12"/>
  <c r="N186" i="14" s="1"/>
  <c r="X186" i="12"/>
  <c r="M186" i="14" s="1"/>
  <c r="W186" i="12"/>
  <c r="L186" i="14" s="1"/>
  <c r="V186" i="12"/>
  <c r="K186" i="14" s="1"/>
  <c r="Y185" i="12"/>
  <c r="N185" i="14" s="1"/>
  <c r="X185" i="12"/>
  <c r="M185" i="14" s="1"/>
  <c r="W185" i="12"/>
  <c r="L185" i="14" s="1"/>
  <c r="V185" i="12"/>
  <c r="K185" i="14" s="1"/>
  <c r="Y184" i="12"/>
  <c r="N184" i="14" s="1"/>
  <c r="X184" i="12"/>
  <c r="M184" i="14" s="1"/>
  <c r="W184" i="12"/>
  <c r="L184" i="14" s="1"/>
  <c r="V184" i="12"/>
  <c r="K184" i="14" s="1"/>
  <c r="Y183" i="12"/>
  <c r="N183" i="14" s="1"/>
  <c r="X183" i="12"/>
  <c r="M183" i="14" s="1"/>
  <c r="W183" i="12"/>
  <c r="L183" i="14" s="1"/>
  <c r="V183" i="12"/>
  <c r="K183" i="14" s="1"/>
  <c r="Y182" i="12"/>
  <c r="N182" i="14" s="1"/>
  <c r="X182" i="12"/>
  <c r="M182" i="14" s="1"/>
  <c r="W182" i="12"/>
  <c r="L182" i="14" s="1"/>
  <c r="V182" i="12"/>
  <c r="K182" i="14" s="1"/>
  <c r="Y181" i="12"/>
  <c r="N181" i="14" s="1"/>
  <c r="X181" i="12"/>
  <c r="M181" i="14" s="1"/>
  <c r="W181" i="12"/>
  <c r="L181" i="14" s="1"/>
  <c r="V181" i="12"/>
  <c r="K181" i="14" s="1"/>
  <c r="Y180" i="12"/>
  <c r="N180" i="14" s="1"/>
  <c r="X180" i="12"/>
  <c r="M180" i="14" s="1"/>
  <c r="W180" i="12"/>
  <c r="L180" i="14" s="1"/>
  <c r="V180" i="12"/>
  <c r="K180" i="14" s="1"/>
  <c r="Y179" i="12"/>
  <c r="N179" i="14" s="1"/>
  <c r="X179" i="12"/>
  <c r="M179" i="14" s="1"/>
  <c r="W179" i="12"/>
  <c r="L179" i="14" s="1"/>
  <c r="V179" i="12"/>
  <c r="K179" i="14" s="1"/>
  <c r="Y178" i="12"/>
  <c r="N178" i="14" s="1"/>
  <c r="X178" i="12"/>
  <c r="M178" i="14" s="1"/>
  <c r="W178" i="12"/>
  <c r="L178" i="14" s="1"/>
  <c r="V178" i="12"/>
  <c r="K178" i="14" s="1"/>
  <c r="Y177" i="12"/>
  <c r="N177" i="14" s="1"/>
  <c r="X177" i="12"/>
  <c r="M177" i="14" s="1"/>
  <c r="W177" i="12"/>
  <c r="L177" i="14" s="1"/>
  <c r="V177" i="12"/>
  <c r="K177" i="14" s="1"/>
  <c r="Y176" i="12"/>
  <c r="N176" i="14" s="1"/>
  <c r="X176" i="12"/>
  <c r="M176" i="14" s="1"/>
  <c r="W176" i="12"/>
  <c r="L176" i="14" s="1"/>
  <c r="V176" i="12"/>
  <c r="K176" i="14" s="1"/>
  <c r="Y175" i="12"/>
  <c r="N175" i="14" s="1"/>
  <c r="X175" i="12"/>
  <c r="M175" i="14" s="1"/>
  <c r="W175" i="12"/>
  <c r="L175" i="14" s="1"/>
  <c r="V175" i="12"/>
  <c r="K175" i="14" s="1"/>
  <c r="Y174" i="12"/>
  <c r="N174" i="14" s="1"/>
  <c r="X174" i="12"/>
  <c r="M174" i="14" s="1"/>
  <c r="W174" i="12"/>
  <c r="L174" i="14" s="1"/>
  <c r="V174" i="12"/>
  <c r="K174" i="14" s="1"/>
  <c r="Y173" i="12"/>
  <c r="N173" i="14" s="1"/>
  <c r="X173" i="12"/>
  <c r="M173" i="14" s="1"/>
  <c r="W173" i="12"/>
  <c r="L173" i="14" s="1"/>
  <c r="V173" i="12"/>
  <c r="K173" i="14" s="1"/>
  <c r="Y172" i="12"/>
  <c r="N172" i="14" s="1"/>
  <c r="X172" i="12"/>
  <c r="M172" i="14" s="1"/>
  <c r="W172" i="12"/>
  <c r="L172" i="14" s="1"/>
  <c r="V172" i="12"/>
  <c r="K172" i="14" s="1"/>
  <c r="Y171" i="12"/>
  <c r="N171" i="14" s="1"/>
  <c r="X171" i="12"/>
  <c r="M171" i="14" s="1"/>
  <c r="W171" i="12"/>
  <c r="L171" i="14" s="1"/>
  <c r="V171" i="12"/>
  <c r="K171" i="14" s="1"/>
  <c r="Y170" i="12"/>
  <c r="N170" i="14" s="1"/>
  <c r="X170" i="12"/>
  <c r="M170" i="14" s="1"/>
  <c r="W170" i="12"/>
  <c r="L170" i="14" s="1"/>
  <c r="V170" i="12"/>
  <c r="K170" i="14" s="1"/>
  <c r="Y169" i="12"/>
  <c r="N169" i="14" s="1"/>
  <c r="X169" i="12"/>
  <c r="M169" i="14" s="1"/>
  <c r="W169" i="12"/>
  <c r="L169" i="14" s="1"/>
  <c r="V169" i="12"/>
  <c r="K169" i="14" s="1"/>
  <c r="Y168" i="12"/>
  <c r="N168" i="14" s="1"/>
  <c r="X168" i="12"/>
  <c r="M168" i="14" s="1"/>
  <c r="W168" i="12"/>
  <c r="L168" i="14" s="1"/>
  <c r="V168" i="12"/>
  <c r="K168" i="14" s="1"/>
  <c r="Y167" i="12"/>
  <c r="N167" i="14" s="1"/>
  <c r="X167" i="12"/>
  <c r="M167" i="14" s="1"/>
  <c r="W167" i="12"/>
  <c r="L167" i="14" s="1"/>
  <c r="V167" i="12"/>
  <c r="K167" i="14" s="1"/>
  <c r="Y166" i="12"/>
  <c r="N166" i="14" s="1"/>
  <c r="X166" i="12"/>
  <c r="M166" i="14" s="1"/>
  <c r="W166" i="12"/>
  <c r="L166" i="14" s="1"/>
  <c r="V166" i="12"/>
  <c r="K166" i="14" s="1"/>
  <c r="Y165" i="12"/>
  <c r="N165" i="14" s="1"/>
  <c r="X165" i="12"/>
  <c r="M165" i="14" s="1"/>
  <c r="W165" i="12"/>
  <c r="L165" i="14" s="1"/>
  <c r="V165" i="12"/>
  <c r="K165" i="14" s="1"/>
  <c r="Y164" i="12"/>
  <c r="N164" i="14" s="1"/>
  <c r="X164" i="12"/>
  <c r="M164" i="14" s="1"/>
  <c r="W164" i="12"/>
  <c r="L164" i="14" s="1"/>
  <c r="V164" i="12"/>
  <c r="K164" i="14" s="1"/>
  <c r="Y163" i="12"/>
  <c r="N163" i="14" s="1"/>
  <c r="X163" i="12"/>
  <c r="M163" i="14" s="1"/>
  <c r="W163" i="12"/>
  <c r="L163" i="14" s="1"/>
  <c r="V163" i="12"/>
  <c r="K163" i="14" s="1"/>
  <c r="Y162" i="12"/>
  <c r="N162" i="14" s="1"/>
  <c r="X162" i="12"/>
  <c r="M162" i="14" s="1"/>
  <c r="W162" i="12"/>
  <c r="L162" i="14" s="1"/>
  <c r="V162" i="12"/>
  <c r="K162" i="14" s="1"/>
  <c r="Y161" i="12"/>
  <c r="N161" i="14" s="1"/>
  <c r="X161" i="12"/>
  <c r="M161" i="14" s="1"/>
  <c r="W161" i="12"/>
  <c r="L161" i="14" s="1"/>
  <c r="V161" i="12"/>
  <c r="K161" i="14" s="1"/>
  <c r="Y160" i="12"/>
  <c r="N160" i="14" s="1"/>
  <c r="X160" i="12"/>
  <c r="M160" i="14" s="1"/>
  <c r="W160" i="12"/>
  <c r="L160" i="14" s="1"/>
  <c r="V160" i="12"/>
  <c r="K160" i="14" s="1"/>
  <c r="Y159" i="12"/>
  <c r="N159" i="14" s="1"/>
  <c r="X159" i="12"/>
  <c r="M159" i="14" s="1"/>
  <c r="W159" i="12"/>
  <c r="L159" i="14" s="1"/>
  <c r="V159" i="12"/>
  <c r="K159" i="14" s="1"/>
  <c r="Y158" i="12"/>
  <c r="N158" i="14" s="1"/>
  <c r="X158" i="12"/>
  <c r="M158" i="14" s="1"/>
  <c r="W158" i="12"/>
  <c r="L158" i="14" s="1"/>
  <c r="V158" i="12"/>
  <c r="K158" i="14" s="1"/>
  <c r="Y157" i="12"/>
  <c r="N157" i="14" s="1"/>
  <c r="X157" i="12"/>
  <c r="M157" i="14" s="1"/>
  <c r="W157" i="12"/>
  <c r="L157" i="14" s="1"/>
  <c r="V157" i="12"/>
  <c r="K157" i="14" s="1"/>
  <c r="Y156" i="12"/>
  <c r="N156" i="14" s="1"/>
  <c r="X156" i="12"/>
  <c r="M156" i="14" s="1"/>
  <c r="W156" i="12"/>
  <c r="L156" i="14" s="1"/>
  <c r="V156" i="12"/>
  <c r="K156" i="14" s="1"/>
  <c r="Y155" i="12"/>
  <c r="N155" i="14" s="1"/>
  <c r="X155" i="12"/>
  <c r="M155" i="14" s="1"/>
  <c r="W155" i="12"/>
  <c r="L155" i="14" s="1"/>
  <c r="V155" i="12"/>
  <c r="K155" i="14" s="1"/>
  <c r="Y154" i="12"/>
  <c r="N154" i="14" s="1"/>
  <c r="X154" i="12"/>
  <c r="M154" i="14" s="1"/>
  <c r="W154" i="12"/>
  <c r="L154" i="14" s="1"/>
  <c r="V154" i="12"/>
  <c r="K154" i="14" s="1"/>
  <c r="Y153" i="12"/>
  <c r="N153" i="14" s="1"/>
  <c r="X153" i="12"/>
  <c r="M153" i="14" s="1"/>
  <c r="W153" i="12"/>
  <c r="L153" i="14" s="1"/>
  <c r="V153" i="12"/>
  <c r="K153" i="14" s="1"/>
  <c r="Y152" i="12"/>
  <c r="N152" i="14" s="1"/>
  <c r="X152" i="12"/>
  <c r="M152" i="14" s="1"/>
  <c r="W152" i="12"/>
  <c r="L152" i="14" s="1"/>
  <c r="V152" i="12"/>
  <c r="K152" i="14" s="1"/>
  <c r="Y151" i="12"/>
  <c r="N151" i="14" s="1"/>
  <c r="X151" i="12"/>
  <c r="M151" i="14" s="1"/>
  <c r="W151" i="12"/>
  <c r="L151" i="14" s="1"/>
  <c r="V151" i="12"/>
  <c r="K151" i="14" s="1"/>
  <c r="Y150" i="12"/>
  <c r="N150" i="14" s="1"/>
  <c r="X150" i="12"/>
  <c r="M150" i="14" s="1"/>
  <c r="W150" i="12"/>
  <c r="L150" i="14" s="1"/>
  <c r="V150" i="12"/>
  <c r="K150" i="14" s="1"/>
  <c r="Y149" i="12"/>
  <c r="N149" i="14" s="1"/>
  <c r="X149" i="12"/>
  <c r="M149" i="14" s="1"/>
  <c r="W149" i="12"/>
  <c r="L149" i="14" s="1"/>
  <c r="V149" i="12"/>
  <c r="K149" i="14" s="1"/>
  <c r="Y148" i="12"/>
  <c r="N148" i="14" s="1"/>
  <c r="X148" i="12"/>
  <c r="M148" i="14" s="1"/>
  <c r="W148" i="12"/>
  <c r="L148" i="14" s="1"/>
  <c r="V148" i="12"/>
  <c r="K148" i="14" s="1"/>
  <c r="Y147" i="12"/>
  <c r="N147" i="14" s="1"/>
  <c r="X147" i="12"/>
  <c r="M147" i="14" s="1"/>
  <c r="W147" i="12"/>
  <c r="L147" i="14" s="1"/>
  <c r="V147" i="12"/>
  <c r="K147" i="14" s="1"/>
  <c r="Y146" i="12"/>
  <c r="N146" i="14" s="1"/>
  <c r="X146" i="12"/>
  <c r="M146" i="14" s="1"/>
  <c r="W146" i="12"/>
  <c r="L146" i="14" s="1"/>
  <c r="V146" i="12"/>
  <c r="K146" i="14" s="1"/>
  <c r="Y145" i="12"/>
  <c r="N145" i="14" s="1"/>
  <c r="X145" i="12"/>
  <c r="M145" i="14" s="1"/>
  <c r="W145" i="12"/>
  <c r="L145" i="14" s="1"/>
  <c r="V145" i="12"/>
  <c r="K145" i="14" s="1"/>
  <c r="Y144" i="12"/>
  <c r="N144" i="14" s="1"/>
  <c r="X144" i="12"/>
  <c r="M144" i="14" s="1"/>
  <c r="W144" i="12"/>
  <c r="L144" i="14" s="1"/>
  <c r="V144" i="12"/>
  <c r="K144" i="14" s="1"/>
  <c r="Y143" i="12"/>
  <c r="N143" i="14" s="1"/>
  <c r="X143" i="12"/>
  <c r="M143" i="14" s="1"/>
  <c r="W143" i="12"/>
  <c r="L143" i="14" s="1"/>
  <c r="V143" i="12"/>
  <c r="K143" i="14" s="1"/>
  <c r="Y142" i="12"/>
  <c r="N142" i="14" s="1"/>
  <c r="X142" i="12"/>
  <c r="M142" i="14" s="1"/>
  <c r="W142" i="12"/>
  <c r="L142" i="14" s="1"/>
  <c r="V142" i="12"/>
  <c r="K142" i="14" s="1"/>
  <c r="Y141" i="12"/>
  <c r="N141" i="14" s="1"/>
  <c r="X141" i="12"/>
  <c r="M141" i="14" s="1"/>
  <c r="W141" i="12"/>
  <c r="L141" i="14" s="1"/>
  <c r="V141" i="12"/>
  <c r="K141" i="14" s="1"/>
  <c r="Y140" i="12"/>
  <c r="N140" i="14" s="1"/>
  <c r="X140" i="12"/>
  <c r="M140" i="14" s="1"/>
  <c r="W140" i="12"/>
  <c r="L140" i="14" s="1"/>
  <c r="V140" i="12"/>
  <c r="K140" i="14" s="1"/>
  <c r="Y139" i="12"/>
  <c r="N139" i="14" s="1"/>
  <c r="X139" i="12"/>
  <c r="M139" i="14" s="1"/>
  <c r="W139" i="12"/>
  <c r="L139" i="14" s="1"/>
  <c r="V139" i="12"/>
  <c r="K139" i="14" s="1"/>
  <c r="Y138" i="12"/>
  <c r="N138" i="14" s="1"/>
  <c r="X138" i="12"/>
  <c r="M138" i="14" s="1"/>
  <c r="W138" i="12"/>
  <c r="L138" i="14" s="1"/>
  <c r="V138" i="12"/>
  <c r="K138" i="14" s="1"/>
  <c r="Y137" i="12"/>
  <c r="N137" i="14" s="1"/>
  <c r="X137" i="12"/>
  <c r="M137" i="14" s="1"/>
  <c r="W137" i="12"/>
  <c r="L137" i="14" s="1"/>
  <c r="V137" i="12"/>
  <c r="K137" i="14" s="1"/>
  <c r="Y136" i="12"/>
  <c r="N136" i="14" s="1"/>
  <c r="X136" i="12"/>
  <c r="M136" i="14" s="1"/>
  <c r="W136" i="12"/>
  <c r="L136" i="14" s="1"/>
  <c r="V136" i="12"/>
  <c r="K136" i="14" s="1"/>
  <c r="Y135" i="12"/>
  <c r="N135" i="14" s="1"/>
  <c r="X135" i="12"/>
  <c r="M135" i="14" s="1"/>
  <c r="W135" i="12"/>
  <c r="L135" i="14" s="1"/>
  <c r="V135" i="12"/>
  <c r="K135" i="14" s="1"/>
  <c r="Y134" i="12"/>
  <c r="N134" i="14" s="1"/>
  <c r="X134" i="12"/>
  <c r="M134" i="14" s="1"/>
  <c r="W134" i="12"/>
  <c r="L134" i="14" s="1"/>
  <c r="V134" i="12"/>
  <c r="K134" i="14" s="1"/>
  <c r="Y133" i="12"/>
  <c r="N133" i="14" s="1"/>
  <c r="X133" i="12"/>
  <c r="M133" i="14" s="1"/>
  <c r="W133" i="12"/>
  <c r="L133" i="14" s="1"/>
  <c r="V133" i="12"/>
  <c r="K133" i="14" s="1"/>
  <c r="Y132" i="12"/>
  <c r="N132" i="14" s="1"/>
  <c r="X132" i="12"/>
  <c r="M132" i="14" s="1"/>
  <c r="W132" i="12"/>
  <c r="L132" i="14" s="1"/>
  <c r="V132" i="12"/>
  <c r="K132" i="14" s="1"/>
  <c r="Y131" i="12"/>
  <c r="N131" i="14" s="1"/>
  <c r="X131" i="12"/>
  <c r="M131" i="14" s="1"/>
  <c r="W131" i="12"/>
  <c r="L131" i="14" s="1"/>
  <c r="V131" i="12"/>
  <c r="K131" i="14" s="1"/>
  <c r="Y130" i="12"/>
  <c r="N130" i="14" s="1"/>
  <c r="X130" i="12"/>
  <c r="M130" i="14" s="1"/>
  <c r="W130" i="12"/>
  <c r="L130" i="14" s="1"/>
  <c r="V130" i="12"/>
  <c r="K130" i="14" s="1"/>
  <c r="Y129" i="12"/>
  <c r="N129" i="14" s="1"/>
  <c r="X129" i="12"/>
  <c r="M129" i="14" s="1"/>
  <c r="W129" i="12"/>
  <c r="L129" i="14" s="1"/>
  <c r="V129" i="12"/>
  <c r="K129" i="14" s="1"/>
  <c r="Y128" i="12"/>
  <c r="N128" i="14" s="1"/>
  <c r="X128" i="12"/>
  <c r="M128" i="14" s="1"/>
  <c r="W128" i="12"/>
  <c r="L128" i="14" s="1"/>
  <c r="V128" i="12"/>
  <c r="K128" i="14" s="1"/>
  <c r="Y127" i="12"/>
  <c r="N127" i="14" s="1"/>
  <c r="X127" i="12"/>
  <c r="M127" i="14" s="1"/>
  <c r="W127" i="12"/>
  <c r="L127" i="14" s="1"/>
  <c r="V127" i="12"/>
  <c r="K127" i="14" s="1"/>
  <c r="Y126" i="12"/>
  <c r="N126" i="14" s="1"/>
  <c r="X126" i="12"/>
  <c r="M126" i="14" s="1"/>
  <c r="W126" i="12"/>
  <c r="L126" i="14" s="1"/>
  <c r="V126" i="12"/>
  <c r="K126" i="14" s="1"/>
  <c r="Y125" i="12"/>
  <c r="N125" i="14" s="1"/>
  <c r="X125" i="12"/>
  <c r="M125" i="14" s="1"/>
  <c r="W125" i="12"/>
  <c r="L125" i="14" s="1"/>
  <c r="V125" i="12"/>
  <c r="K125" i="14" s="1"/>
  <c r="Y124" i="12"/>
  <c r="N124" i="14" s="1"/>
  <c r="X124" i="12"/>
  <c r="M124" i="14" s="1"/>
  <c r="W124" i="12"/>
  <c r="L124" i="14" s="1"/>
  <c r="V124" i="12"/>
  <c r="K124" i="14" s="1"/>
  <c r="Y123" i="12"/>
  <c r="N123" i="14" s="1"/>
  <c r="X123" i="12"/>
  <c r="M123" i="14" s="1"/>
  <c r="W123" i="12"/>
  <c r="L123" i="14" s="1"/>
  <c r="V123" i="12"/>
  <c r="K123" i="14" s="1"/>
  <c r="Y122" i="12"/>
  <c r="N122" i="14" s="1"/>
  <c r="X122" i="12"/>
  <c r="M122" i="14" s="1"/>
  <c r="W122" i="12"/>
  <c r="L122" i="14" s="1"/>
  <c r="V122" i="12"/>
  <c r="K122" i="14" s="1"/>
  <c r="Y121" i="12"/>
  <c r="N121" i="14" s="1"/>
  <c r="X121" i="12"/>
  <c r="M121" i="14" s="1"/>
  <c r="W121" i="12"/>
  <c r="L121" i="14" s="1"/>
  <c r="V121" i="12"/>
  <c r="K121" i="14" s="1"/>
  <c r="Y120" i="12"/>
  <c r="N120" i="14" s="1"/>
  <c r="X120" i="12"/>
  <c r="M120" i="14" s="1"/>
  <c r="W120" i="12"/>
  <c r="L120" i="14" s="1"/>
  <c r="V120" i="12"/>
  <c r="K120" i="14" s="1"/>
  <c r="Y119" i="12"/>
  <c r="N119" i="14" s="1"/>
  <c r="X119" i="12"/>
  <c r="M119" i="14" s="1"/>
  <c r="W119" i="12"/>
  <c r="L119" i="14" s="1"/>
  <c r="V119" i="12"/>
  <c r="K119" i="14" s="1"/>
  <c r="Y118" i="12"/>
  <c r="N118" i="14" s="1"/>
  <c r="X118" i="12"/>
  <c r="M118" i="14" s="1"/>
  <c r="W118" i="12"/>
  <c r="L118" i="14" s="1"/>
  <c r="V118" i="12"/>
  <c r="K118" i="14" s="1"/>
  <c r="Y117" i="12"/>
  <c r="N117" i="14" s="1"/>
  <c r="X117" i="12"/>
  <c r="M117" i="14" s="1"/>
  <c r="W117" i="12"/>
  <c r="L117" i="14" s="1"/>
  <c r="V117" i="12"/>
  <c r="K117" i="14" s="1"/>
  <c r="Y116" i="12"/>
  <c r="N116" i="14" s="1"/>
  <c r="X116" i="12"/>
  <c r="M116" i="14" s="1"/>
  <c r="W116" i="12"/>
  <c r="L116" i="14" s="1"/>
  <c r="V116" i="12"/>
  <c r="K116" i="14" s="1"/>
  <c r="Y115" i="12"/>
  <c r="N115" i="14" s="1"/>
  <c r="X115" i="12"/>
  <c r="M115" i="14" s="1"/>
  <c r="W115" i="12"/>
  <c r="L115" i="14" s="1"/>
  <c r="V115" i="12"/>
  <c r="K115" i="14" s="1"/>
  <c r="Y114" i="12"/>
  <c r="N114" i="14" s="1"/>
  <c r="X114" i="12"/>
  <c r="M114" i="14" s="1"/>
  <c r="W114" i="12"/>
  <c r="L114" i="14" s="1"/>
  <c r="V114" i="12"/>
  <c r="K114" i="14" s="1"/>
  <c r="Y113" i="12"/>
  <c r="N113" i="14" s="1"/>
  <c r="X113" i="12"/>
  <c r="M113" i="14" s="1"/>
  <c r="W113" i="12"/>
  <c r="L113" i="14" s="1"/>
  <c r="V113" i="12"/>
  <c r="K113" i="14" s="1"/>
  <c r="Y112" i="12"/>
  <c r="N112" i="14" s="1"/>
  <c r="X112" i="12"/>
  <c r="M112" i="14" s="1"/>
  <c r="W112" i="12"/>
  <c r="L112" i="14" s="1"/>
  <c r="V112" i="12"/>
  <c r="K112" i="14" s="1"/>
  <c r="Y111" i="12"/>
  <c r="N111" i="14" s="1"/>
  <c r="X111" i="12"/>
  <c r="M111" i="14" s="1"/>
  <c r="W111" i="12"/>
  <c r="L111" i="14" s="1"/>
  <c r="V111" i="12"/>
  <c r="K111" i="14" s="1"/>
  <c r="Y110" i="12"/>
  <c r="N110" i="14" s="1"/>
  <c r="X110" i="12"/>
  <c r="M110" i="14" s="1"/>
  <c r="W110" i="12"/>
  <c r="L110" i="14" s="1"/>
  <c r="V110" i="12"/>
  <c r="K110" i="14" s="1"/>
  <c r="Y109" i="12"/>
  <c r="N109" i="14" s="1"/>
  <c r="X109" i="12"/>
  <c r="M109" i="14" s="1"/>
  <c r="W109" i="12"/>
  <c r="L109" i="14" s="1"/>
  <c r="V109" i="12"/>
  <c r="K109" i="14" s="1"/>
  <c r="Y108" i="12"/>
  <c r="N108" i="14" s="1"/>
  <c r="X108" i="12"/>
  <c r="M108" i="14" s="1"/>
  <c r="W108" i="12"/>
  <c r="L108" i="14" s="1"/>
  <c r="V108" i="12"/>
  <c r="K108" i="14" s="1"/>
  <c r="Y107" i="12"/>
  <c r="N107" i="14" s="1"/>
  <c r="X107" i="12"/>
  <c r="M107" i="14" s="1"/>
  <c r="W107" i="12"/>
  <c r="L107" i="14" s="1"/>
  <c r="V107" i="12"/>
  <c r="K107" i="14" s="1"/>
  <c r="Y106" i="12"/>
  <c r="N106" i="14" s="1"/>
  <c r="X106" i="12"/>
  <c r="M106" i="14" s="1"/>
  <c r="W106" i="12"/>
  <c r="L106" i="14" s="1"/>
  <c r="V106" i="12"/>
  <c r="K106" i="14" s="1"/>
  <c r="Y105" i="12"/>
  <c r="N105" i="14" s="1"/>
  <c r="X105" i="12"/>
  <c r="M105" i="14" s="1"/>
  <c r="W105" i="12"/>
  <c r="L105" i="14" s="1"/>
  <c r="V105" i="12"/>
  <c r="K105" i="14" s="1"/>
  <c r="Y104" i="12"/>
  <c r="N104" i="14" s="1"/>
  <c r="X104" i="12"/>
  <c r="M104" i="14" s="1"/>
  <c r="W104" i="12"/>
  <c r="L104" i="14" s="1"/>
  <c r="V104" i="12"/>
  <c r="K104" i="14" s="1"/>
  <c r="Y103" i="12"/>
  <c r="N103" i="14" s="1"/>
  <c r="X103" i="12"/>
  <c r="M103" i="14" s="1"/>
  <c r="W103" i="12"/>
  <c r="L103" i="14" s="1"/>
  <c r="V103" i="12"/>
  <c r="K103" i="14" s="1"/>
  <c r="Y102" i="12"/>
  <c r="N102" i="14" s="1"/>
  <c r="X102" i="12"/>
  <c r="M102" i="14" s="1"/>
  <c r="W102" i="12"/>
  <c r="L102" i="14" s="1"/>
  <c r="V102" i="12"/>
  <c r="K102" i="14" s="1"/>
  <c r="Y101" i="12"/>
  <c r="N101" i="14" s="1"/>
  <c r="X101" i="12"/>
  <c r="M101" i="14" s="1"/>
  <c r="W101" i="12"/>
  <c r="L101" i="14" s="1"/>
  <c r="V101" i="12"/>
  <c r="K101" i="14" s="1"/>
  <c r="Y100" i="12"/>
  <c r="N100" i="14" s="1"/>
  <c r="X100" i="12"/>
  <c r="M100" i="14" s="1"/>
  <c r="W100" i="12"/>
  <c r="L100" i="14" s="1"/>
  <c r="V100" i="12"/>
  <c r="K100" i="14" s="1"/>
  <c r="Y99" i="12"/>
  <c r="N99" i="14" s="1"/>
  <c r="X99" i="12"/>
  <c r="M99" i="14" s="1"/>
  <c r="W99" i="12"/>
  <c r="L99" i="14" s="1"/>
  <c r="V99" i="12"/>
  <c r="K99" i="14" s="1"/>
  <c r="Y98" i="12"/>
  <c r="N98" i="14" s="1"/>
  <c r="X98" i="12"/>
  <c r="M98" i="14" s="1"/>
  <c r="W98" i="12"/>
  <c r="L98" i="14" s="1"/>
  <c r="V98" i="12"/>
  <c r="K98" i="14" s="1"/>
  <c r="Y97" i="12"/>
  <c r="N97" i="14" s="1"/>
  <c r="X97" i="12"/>
  <c r="M97" i="14" s="1"/>
  <c r="W97" i="12"/>
  <c r="L97" i="14" s="1"/>
  <c r="V97" i="12"/>
  <c r="K97" i="14" s="1"/>
  <c r="Y96" i="12"/>
  <c r="N96" i="14" s="1"/>
  <c r="X96" i="12"/>
  <c r="M96" i="14" s="1"/>
  <c r="W96" i="12"/>
  <c r="L96" i="14" s="1"/>
  <c r="V96" i="12"/>
  <c r="K96" i="14" s="1"/>
  <c r="Y95" i="12"/>
  <c r="N95" i="14" s="1"/>
  <c r="X95" i="12"/>
  <c r="M95" i="14" s="1"/>
  <c r="W95" i="12"/>
  <c r="L95" i="14" s="1"/>
  <c r="V95" i="12"/>
  <c r="K95" i="14" s="1"/>
  <c r="Y94" i="12"/>
  <c r="N94" i="14" s="1"/>
  <c r="X94" i="12"/>
  <c r="M94" i="14" s="1"/>
  <c r="W94" i="12"/>
  <c r="L94" i="14" s="1"/>
  <c r="V94" i="12"/>
  <c r="K94" i="14" s="1"/>
  <c r="Y93" i="12"/>
  <c r="N93" i="14" s="1"/>
  <c r="X93" i="12"/>
  <c r="M93" i="14" s="1"/>
  <c r="W93" i="12"/>
  <c r="L93" i="14" s="1"/>
  <c r="V93" i="12"/>
  <c r="K93" i="14" s="1"/>
  <c r="Y92" i="12"/>
  <c r="N92" i="14" s="1"/>
  <c r="X92" i="12"/>
  <c r="M92" i="14" s="1"/>
  <c r="W92" i="12"/>
  <c r="L92" i="14" s="1"/>
  <c r="V92" i="12"/>
  <c r="K92" i="14" s="1"/>
  <c r="Y91" i="12"/>
  <c r="N91" i="14" s="1"/>
  <c r="X91" i="12"/>
  <c r="M91" i="14" s="1"/>
  <c r="W91" i="12"/>
  <c r="L91" i="14" s="1"/>
  <c r="V91" i="12"/>
  <c r="K91" i="14" s="1"/>
  <c r="Y90" i="12"/>
  <c r="N90" i="14" s="1"/>
  <c r="X90" i="12"/>
  <c r="M90" i="14" s="1"/>
  <c r="W90" i="12"/>
  <c r="L90" i="14" s="1"/>
  <c r="V90" i="12"/>
  <c r="K90" i="14" s="1"/>
  <c r="Y89" i="12"/>
  <c r="N89" i="14" s="1"/>
  <c r="X89" i="12"/>
  <c r="M89" i="14" s="1"/>
  <c r="W89" i="12"/>
  <c r="L89" i="14" s="1"/>
  <c r="V89" i="12"/>
  <c r="K89" i="14" s="1"/>
  <c r="Y88" i="12"/>
  <c r="N88" i="14" s="1"/>
  <c r="X88" i="12"/>
  <c r="M88" i="14" s="1"/>
  <c r="W88" i="12"/>
  <c r="L88" i="14" s="1"/>
  <c r="V88" i="12"/>
  <c r="K88" i="14" s="1"/>
  <c r="Y87" i="12"/>
  <c r="N87" i="14" s="1"/>
  <c r="X87" i="12"/>
  <c r="M87" i="14" s="1"/>
  <c r="W87" i="12"/>
  <c r="L87" i="14" s="1"/>
  <c r="V87" i="12"/>
  <c r="K87" i="14" s="1"/>
  <c r="Y86" i="12"/>
  <c r="N86" i="14" s="1"/>
  <c r="X86" i="12"/>
  <c r="M86" i="14" s="1"/>
  <c r="W86" i="12"/>
  <c r="L86" i="14" s="1"/>
  <c r="V86" i="12"/>
  <c r="K86" i="14" s="1"/>
  <c r="Y85" i="12"/>
  <c r="N85" i="14" s="1"/>
  <c r="X85" i="12"/>
  <c r="M85" i="14" s="1"/>
  <c r="W85" i="12"/>
  <c r="L85" i="14" s="1"/>
  <c r="V85" i="12"/>
  <c r="K85" i="14" s="1"/>
  <c r="Y84" i="12"/>
  <c r="N84" i="14" s="1"/>
  <c r="X84" i="12"/>
  <c r="M84" i="14" s="1"/>
  <c r="W84" i="12"/>
  <c r="L84" i="14" s="1"/>
  <c r="V84" i="12"/>
  <c r="K84" i="14" s="1"/>
  <c r="Y83" i="12"/>
  <c r="N83" i="14" s="1"/>
  <c r="X83" i="12"/>
  <c r="M83" i="14" s="1"/>
  <c r="W83" i="12"/>
  <c r="L83" i="14" s="1"/>
  <c r="V83" i="12"/>
  <c r="K83" i="14" s="1"/>
  <c r="Y82" i="12"/>
  <c r="N82" i="14" s="1"/>
  <c r="X82" i="12"/>
  <c r="M82" i="14" s="1"/>
  <c r="W82" i="12"/>
  <c r="L82" i="14" s="1"/>
  <c r="V82" i="12"/>
  <c r="K82" i="14" s="1"/>
  <c r="Y81" i="12"/>
  <c r="N81" i="14" s="1"/>
  <c r="X81" i="12"/>
  <c r="M81" i="14" s="1"/>
  <c r="W81" i="12"/>
  <c r="L81" i="14" s="1"/>
  <c r="V81" i="12"/>
  <c r="K81" i="14" s="1"/>
  <c r="Y80" i="12"/>
  <c r="N80" i="14" s="1"/>
  <c r="X80" i="12"/>
  <c r="M80" i="14" s="1"/>
  <c r="W80" i="12"/>
  <c r="L80" i="14" s="1"/>
  <c r="V80" i="12"/>
  <c r="K80" i="14" s="1"/>
  <c r="Y79" i="12"/>
  <c r="N79" i="14" s="1"/>
  <c r="X79" i="12"/>
  <c r="M79" i="14" s="1"/>
  <c r="W79" i="12"/>
  <c r="L79" i="14" s="1"/>
  <c r="V79" i="12"/>
  <c r="K79" i="14" s="1"/>
  <c r="Y78" i="12"/>
  <c r="N78" i="14" s="1"/>
  <c r="X78" i="12"/>
  <c r="M78" i="14" s="1"/>
  <c r="W78" i="12"/>
  <c r="L78" i="14" s="1"/>
  <c r="V78" i="12"/>
  <c r="K78" i="14" s="1"/>
  <c r="Y77" i="12"/>
  <c r="N77" i="14" s="1"/>
  <c r="X77" i="12"/>
  <c r="M77" i="14" s="1"/>
  <c r="W77" i="12"/>
  <c r="L77" i="14" s="1"/>
  <c r="V77" i="12"/>
  <c r="K77" i="14" s="1"/>
  <c r="Y76" i="12"/>
  <c r="N76" i="14" s="1"/>
  <c r="X76" i="12"/>
  <c r="M76" i="14" s="1"/>
  <c r="W76" i="12"/>
  <c r="L76" i="14" s="1"/>
  <c r="V76" i="12"/>
  <c r="K76" i="14" s="1"/>
  <c r="Y75" i="12"/>
  <c r="N75" i="14" s="1"/>
  <c r="X75" i="12"/>
  <c r="M75" i="14" s="1"/>
  <c r="W75" i="12"/>
  <c r="L75" i="14" s="1"/>
  <c r="V75" i="12"/>
  <c r="K75" i="14" s="1"/>
  <c r="Y74" i="12"/>
  <c r="N74" i="14" s="1"/>
  <c r="X74" i="12"/>
  <c r="M74" i="14" s="1"/>
  <c r="W74" i="12"/>
  <c r="L74" i="14" s="1"/>
  <c r="V74" i="12"/>
  <c r="K74" i="14" s="1"/>
  <c r="Y73" i="12"/>
  <c r="N73" i="14" s="1"/>
  <c r="X73" i="12"/>
  <c r="M73" i="14" s="1"/>
  <c r="W73" i="12"/>
  <c r="L73" i="14" s="1"/>
  <c r="V73" i="12"/>
  <c r="K73" i="14" s="1"/>
  <c r="Y72" i="12"/>
  <c r="N72" i="14" s="1"/>
  <c r="X72" i="12"/>
  <c r="M72" i="14" s="1"/>
  <c r="W72" i="12"/>
  <c r="L72" i="14" s="1"/>
  <c r="V72" i="12"/>
  <c r="K72" i="14" s="1"/>
  <c r="Y71" i="12"/>
  <c r="N71" i="14" s="1"/>
  <c r="X71" i="12"/>
  <c r="M71" i="14" s="1"/>
  <c r="W71" i="12"/>
  <c r="L71" i="14" s="1"/>
  <c r="V71" i="12"/>
  <c r="K71" i="14" s="1"/>
  <c r="Y70" i="12"/>
  <c r="N70" i="14" s="1"/>
  <c r="X70" i="12"/>
  <c r="M70" i="14" s="1"/>
  <c r="W70" i="12"/>
  <c r="L70" i="14" s="1"/>
  <c r="V70" i="12"/>
  <c r="K70" i="14" s="1"/>
  <c r="Y69" i="12"/>
  <c r="N69" i="14" s="1"/>
  <c r="X69" i="12"/>
  <c r="M69" i="14" s="1"/>
  <c r="W69" i="12"/>
  <c r="L69" i="14" s="1"/>
  <c r="V69" i="12"/>
  <c r="K69" i="14" s="1"/>
  <c r="Y68" i="12"/>
  <c r="N68" i="14" s="1"/>
  <c r="X68" i="12"/>
  <c r="M68" i="14" s="1"/>
  <c r="W68" i="12"/>
  <c r="L68" i="14" s="1"/>
  <c r="V68" i="12"/>
  <c r="K68" i="14" s="1"/>
  <c r="Y67" i="12"/>
  <c r="N67" i="14" s="1"/>
  <c r="X67" i="12"/>
  <c r="M67" i="14" s="1"/>
  <c r="W67" i="12"/>
  <c r="L67" i="14" s="1"/>
  <c r="V67" i="12"/>
  <c r="K67" i="14" s="1"/>
  <c r="Y66" i="12"/>
  <c r="N66" i="14" s="1"/>
  <c r="X66" i="12"/>
  <c r="M66" i="14" s="1"/>
  <c r="W66" i="12"/>
  <c r="L66" i="14" s="1"/>
  <c r="V66" i="12"/>
  <c r="K66" i="14" s="1"/>
  <c r="Y65" i="12"/>
  <c r="N65" i="14" s="1"/>
  <c r="X65" i="12"/>
  <c r="M65" i="14" s="1"/>
  <c r="W65" i="12"/>
  <c r="L65" i="14" s="1"/>
  <c r="V65" i="12"/>
  <c r="K65" i="14" s="1"/>
  <c r="Y64" i="12"/>
  <c r="N64" i="14" s="1"/>
  <c r="X64" i="12"/>
  <c r="M64" i="14" s="1"/>
  <c r="W64" i="12"/>
  <c r="L64" i="14" s="1"/>
  <c r="V64" i="12"/>
  <c r="K64" i="14" s="1"/>
  <c r="Y63" i="12"/>
  <c r="N63" i="14" s="1"/>
  <c r="X63" i="12"/>
  <c r="M63" i="14" s="1"/>
  <c r="W63" i="12"/>
  <c r="L63" i="14" s="1"/>
  <c r="V63" i="12"/>
  <c r="K63" i="14" s="1"/>
  <c r="Y62" i="12"/>
  <c r="N62" i="14" s="1"/>
  <c r="X62" i="12"/>
  <c r="M62" i="14" s="1"/>
  <c r="W62" i="12"/>
  <c r="L62" i="14" s="1"/>
  <c r="V62" i="12"/>
  <c r="K62" i="14" s="1"/>
  <c r="Y61" i="12"/>
  <c r="N61" i="14" s="1"/>
  <c r="X61" i="12"/>
  <c r="M61" i="14" s="1"/>
  <c r="W61" i="12"/>
  <c r="L61" i="14" s="1"/>
  <c r="V61" i="12"/>
  <c r="K61" i="14" s="1"/>
  <c r="Y60" i="12"/>
  <c r="N60" i="14" s="1"/>
  <c r="X60" i="12"/>
  <c r="M60" i="14" s="1"/>
  <c r="W60" i="12"/>
  <c r="L60" i="14" s="1"/>
  <c r="V60" i="12"/>
  <c r="K60" i="14" s="1"/>
  <c r="Y59" i="12"/>
  <c r="N59" i="14" s="1"/>
  <c r="X59" i="12"/>
  <c r="M59" i="14" s="1"/>
  <c r="W59" i="12"/>
  <c r="L59" i="14" s="1"/>
  <c r="V59" i="12"/>
  <c r="K59" i="14" s="1"/>
  <c r="Y58" i="12"/>
  <c r="N58" i="14" s="1"/>
  <c r="X58" i="12"/>
  <c r="M58" i="14" s="1"/>
  <c r="W58" i="12"/>
  <c r="L58" i="14" s="1"/>
  <c r="V58" i="12"/>
  <c r="K58" i="14" s="1"/>
  <c r="Y57" i="12"/>
  <c r="N57" i="14" s="1"/>
  <c r="X57" i="12"/>
  <c r="M57" i="14" s="1"/>
  <c r="W57" i="12"/>
  <c r="L57" i="14" s="1"/>
  <c r="V57" i="12"/>
  <c r="K57" i="14" s="1"/>
  <c r="Y56" i="12"/>
  <c r="N56" i="14" s="1"/>
  <c r="X56" i="12"/>
  <c r="M56" i="14" s="1"/>
  <c r="W56" i="12"/>
  <c r="L56" i="14" s="1"/>
  <c r="V56" i="12"/>
  <c r="K56" i="14" s="1"/>
  <c r="Y55" i="12"/>
  <c r="N55" i="14" s="1"/>
  <c r="X55" i="12"/>
  <c r="M55" i="14" s="1"/>
  <c r="W55" i="12"/>
  <c r="L55" i="14" s="1"/>
  <c r="V55" i="12"/>
  <c r="K55" i="14" s="1"/>
  <c r="Y54" i="12"/>
  <c r="N54" i="14" s="1"/>
  <c r="X54" i="12"/>
  <c r="M54" i="14" s="1"/>
  <c r="W54" i="12"/>
  <c r="L54" i="14" s="1"/>
  <c r="V54" i="12"/>
  <c r="K54" i="14" s="1"/>
  <c r="Y53" i="12"/>
  <c r="N53" i="14" s="1"/>
  <c r="X53" i="12"/>
  <c r="M53" i="14" s="1"/>
  <c r="W53" i="12"/>
  <c r="L53" i="14" s="1"/>
  <c r="V53" i="12"/>
  <c r="K53" i="14" s="1"/>
  <c r="Y52" i="12"/>
  <c r="N52" i="14" s="1"/>
  <c r="X52" i="12"/>
  <c r="M52" i="14" s="1"/>
  <c r="W52" i="12"/>
  <c r="L52" i="14" s="1"/>
  <c r="V52" i="12"/>
  <c r="K52" i="14" s="1"/>
  <c r="Y51" i="12"/>
  <c r="N51" i="14" s="1"/>
  <c r="X51" i="12"/>
  <c r="M51" i="14" s="1"/>
  <c r="W51" i="12"/>
  <c r="L51" i="14" s="1"/>
  <c r="V51" i="12"/>
  <c r="K51" i="14" s="1"/>
  <c r="Y50" i="12"/>
  <c r="N50" i="14" s="1"/>
  <c r="X50" i="12"/>
  <c r="M50" i="14" s="1"/>
  <c r="W50" i="12"/>
  <c r="L50" i="14" s="1"/>
  <c r="V50" i="12"/>
  <c r="K50" i="14" s="1"/>
  <c r="Y49" i="12"/>
  <c r="N49" i="14" s="1"/>
  <c r="X49" i="12"/>
  <c r="M49" i="14" s="1"/>
  <c r="W49" i="12"/>
  <c r="L49" i="14" s="1"/>
  <c r="V49" i="12"/>
  <c r="K49" i="14" s="1"/>
  <c r="Y48" i="12"/>
  <c r="N48" i="14" s="1"/>
  <c r="X48" i="12"/>
  <c r="M48" i="14" s="1"/>
  <c r="W48" i="12"/>
  <c r="L48" i="14" s="1"/>
  <c r="V48" i="12"/>
  <c r="K48" i="14" s="1"/>
  <c r="Y47" i="12"/>
  <c r="N47" i="14" s="1"/>
  <c r="X47" i="12"/>
  <c r="M47" i="14" s="1"/>
  <c r="W47" i="12"/>
  <c r="L47" i="14" s="1"/>
  <c r="V47" i="12"/>
  <c r="K47" i="14" s="1"/>
  <c r="Y46" i="12"/>
  <c r="N46" i="14" s="1"/>
  <c r="X46" i="12"/>
  <c r="M46" i="14" s="1"/>
  <c r="W46" i="12"/>
  <c r="L46" i="14" s="1"/>
  <c r="V46" i="12"/>
  <c r="K46" i="14" s="1"/>
  <c r="Y45" i="12"/>
  <c r="N45" i="14" s="1"/>
  <c r="X45" i="12"/>
  <c r="M45" i="14" s="1"/>
  <c r="W45" i="12"/>
  <c r="L45" i="14" s="1"/>
  <c r="V45" i="12"/>
  <c r="K45" i="14" s="1"/>
  <c r="Y44" i="12"/>
  <c r="N44" i="14" s="1"/>
  <c r="X44" i="12"/>
  <c r="M44" i="14" s="1"/>
  <c r="W44" i="12"/>
  <c r="L44" i="14" s="1"/>
  <c r="V44" i="12"/>
  <c r="K44" i="14" s="1"/>
  <c r="Y43" i="12"/>
  <c r="N43" i="14" s="1"/>
  <c r="X43" i="12"/>
  <c r="M43" i="14" s="1"/>
  <c r="W43" i="12"/>
  <c r="L43" i="14" s="1"/>
  <c r="V43" i="12"/>
  <c r="K43" i="14" s="1"/>
  <c r="Y42" i="12"/>
  <c r="N42" i="14" s="1"/>
  <c r="X42" i="12"/>
  <c r="M42" i="14" s="1"/>
  <c r="W42" i="12"/>
  <c r="L42" i="14" s="1"/>
  <c r="V42" i="12"/>
  <c r="K42" i="14" s="1"/>
  <c r="Y41" i="12"/>
  <c r="N41" i="14" s="1"/>
  <c r="X41" i="12"/>
  <c r="M41" i="14" s="1"/>
  <c r="W41" i="12"/>
  <c r="L41" i="14" s="1"/>
  <c r="V41" i="12"/>
  <c r="K41" i="14" s="1"/>
  <c r="Y40" i="12"/>
  <c r="N40" i="14" s="1"/>
  <c r="X40" i="12"/>
  <c r="M40" i="14" s="1"/>
  <c r="W40" i="12"/>
  <c r="L40" i="14" s="1"/>
  <c r="V40" i="12"/>
  <c r="K40" i="14" s="1"/>
  <c r="Y39" i="12"/>
  <c r="N39" i="14" s="1"/>
  <c r="X39" i="12"/>
  <c r="M39" i="14" s="1"/>
  <c r="W39" i="12"/>
  <c r="L39" i="14" s="1"/>
  <c r="V39" i="12"/>
  <c r="K39" i="14" s="1"/>
  <c r="Y38" i="12"/>
  <c r="N38" i="14" s="1"/>
  <c r="X38" i="12"/>
  <c r="M38" i="14" s="1"/>
  <c r="W38" i="12"/>
  <c r="L38" i="14" s="1"/>
  <c r="V38" i="12"/>
  <c r="K38" i="14" s="1"/>
  <c r="Y37" i="12"/>
  <c r="N37" i="14" s="1"/>
  <c r="X37" i="12"/>
  <c r="M37" i="14" s="1"/>
  <c r="W37" i="12"/>
  <c r="L37" i="14" s="1"/>
  <c r="V37" i="12"/>
  <c r="K37" i="14" s="1"/>
  <c r="Y36" i="12"/>
  <c r="N36" i="14" s="1"/>
  <c r="X36" i="12"/>
  <c r="M36" i="14" s="1"/>
  <c r="W36" i="12"/>
  <c r="L36" i="14" s="1"/>
  <c r="V36" i="12"/>
  <c r="K36" i="14" s="1"/>
  <c r="Y35" i="12"/>
  <c r="N35" i="14" s="1"/>
  <c r="X35" i="12"/>
  <c r="M35" i="14" s="1"/>
  <c r="W35" i="12"/>
  <c r="L35" i="14" s="1"/>
  <c r="V35" i="12"/>
  <c r="K35" i="14" s="1"/>
  <c r="Y34" i="12"/>
  <c r="N34" i="14" s="1"/>
  <c r="X34" i="12"/>
  <c r="M34" i="14" s="1"/>
  <c r="W34" i="12"/>
  <c r="L34" i="14" s="1"/>
  <c r="V34" i="12"/>
  <c r="K34" i="14" s="1"/>
  <c r="Y33" i="12"/>
  <c r="N33" i="14" s="1"/>
  <c r="X33" i="12"/>
  <c r="M33" i="14" s="1"/>
  <c r="W33" i="12"/>
  <c r="L33" i="14" s="1"/>
  <c r="V33" i="12"/>
  <c r="K33" i="14" s="1"/>
  <c r="Y32" i="12"/>
  <c r="N32" i="14" s="1"/>
  <c r="X32" i="12"/>
  <c r="M32" i="14" s="1"/>
  <c r="W32" i="12"/>
  <c r="L32" i="14" s="1"/>
  <c r="V32" i="12"/>
  <c r="K32" i="14" s="1"/>
  <c r="Y31" i="12"/>
  <c r="N31" i="14" s="1"/>
  <c r="X31" i="12"/>
  <c r="M31" i="14" s="1"/>
  <c r="W31" i="12"/>
  <c r="L31" i="14" s="1"/>
  <c r="V31" i="12"/>
  <c r="K31" i="14" s="1"/>
  <c r="Y30" i="12"/>
  <c r="N30" i="14" s="1"/>
  <c r="X30" i="12"/>
  <c r="M30" i="14" s="1"/>
  <c r="W30" i="12"/>
  <c r="L30" i="14" s="1"/>
  <c r="V30" i="12"/>
  <c r="K30" i="14" s="1"/>
  <c r="Y29" i="12"/>
  <c r="N29" i="14" s="1"/>
  <c r="X29" i="12"/>
  <c r="M29" i="14" s="1"/>
  <c r="W29" i="12"/>
  <c r="L29" i="14" s="1"/>
  <c r="V29" i="12"/>
  <c r="K29" i="14" s="1"/>
  <c r="Y28" i="12"/>
  <c r="N28" i="14" s="1"/>
  <c r="X28" i="12"/>
  <c r="M28" i="14" s="1"/>
  <c r="W28" i="12"/>
  <c r="L28" i="14" s="1"/>
  <c r="V28" i="12"/>
  <c r="K28" i="14" s="1"/>
  <c r="Y27" i="12"/>
  <c r="N27" i="14" s="1"/>
  <c r="X27" i="12"/>
  <c r="M27" i="14" s="1"/>
  <c r="W27" i="12"/>
  <c r="L27" i="14" s="1"/>
  <c r="V27" i="12"/>
  <c r="K27" i="14" s="1"/>
  <c r="Y26" i="12"/>
  <c r="N26" i="14" s="1"/>
  <c r="X26" i="12"/>
  <c r="M26" i="14" s="1"/>
  <c r="W26" i="12"/>
  <c r="L26" i="14" s="1"/>
  <c r="V26" i="12"/>
  <c r="K26" i="14" s="1"/>
  <c r="Y25" i="12"/>
  <c r="N25" i="14" s="1"/>
  <c r="X25" i="12"/>
  <c r="M25" i="14" s="1"/>
  <c r="W25" i="12"/>
  <c r="L25" i="14" s="1"/>
  <c r="V25" i="12"/>
  <c r="K25" i="14" s="1"/>
  <c r="Y24" i="12"/>
  <c r="N24" i="14" s="1"/>
  <c r="X24" i="12"/>
  <c r="M24" i="14" s="1"/>
  <c r="W24" i="12"/>
  <c r="L24" i="14" s="1"/>
  <c r="V24" i="12"/>
  <c r="K24" i="14" s="1"/>
  <c r="Y23" i="12"/>
  <c r="N23" i="14" s="1"/>
  <c r="X23" i="12"/>
  <c r="M23" i="14" s="1"/>
  <c r="W23" i="12"/>
  <c r="L23" i="14" s="1"/>
  <c r="V23" i="12"/>
  <c r="K23" i="14" s="1"/>
  <c r="Y22" i="12"/>
  <c r="N22" i="14" s="1"/>
  <c r="X22" i="12"/>
  <c r="M22" i="14" s="1"/>
  <c r="W22" i="12"/>
  <c r="L22" i="14" s="1"/>
  <c r="V22" i="12"/>
  <c r="K22" i="14" s="1"/>
  <c r="Y21" i="12"/>
  <c r="N21" i="14" s="1"/>
  <c r="X21" i="12"/>
  <c r="M21" i="14" s="1"/>
  <c r="W21" i="12"/>
  <c r="L21" i="14" s="1"/>
  <c r="V21" i="12"/>
  <c r="K21" i="14" s="1"/>
  <c r="Y20" i="12"/>
  <c r="N20" i="14" s="1"/>
  <c r="X20" i="12"/>
  <c r="M20" i="14" s="1"/>
  <c r="W20" i="12"/>
  <c r="L20" i="14" s="1"/>
  <c r="V20" i="12"/>
  <c r="K20" i="14" s="1"/>
  <c r="Y19" i="12"/>
  <c r="N19" i="14" s="1"/>
  <c r="X19" i="12"/>
  <c r="M19" i="14" s="1"/>
  <c r="W19" i="12"/>
  <c r="V19"/>
  <c r="K19" i="14" s="1"/>
  <c r="Y18" i="12"/>
  <c r="N18" i="14" s="1"/>
  <c r="X18" i="12"/>
  <c r="M18" i="14" s="1"/>
  <c r="W18" i="12"/>
  <c r="L18" i="14" s="1"/>
  <c r="V18" i="12"/>
  <c r="K18" i="14" s="1"/>
  <c r="Y17" i="12"/>
  <c r="N17" i="14" s="1"/>
  <c r="X17" i="12"/>
  <c r="M17" i="14" s="1"/>
  <c r="W17" i="12"/>
  <c r="L17" i="14" s="1"/>
  <c r="V17" i="12"/>
  <c r="K17" i="14" s="1"/>
  <c r="Y16" i="12"/>
  <c r="N16" i="14" s="1"/>
  <c r="X16" i="12"/>
  <c r="M16" i="14" s="1"/>
  <c r="W16" i="12"/>
  <c r="L16" i="14" s="1"/>
  <c r="V16" i="12"/>
  <c r="K16" i="14" s="1"/>
  <c r="Y15" i="12"/>
  <c r="N15" i="14" s="1"/>
  <c r="X15" i="12"/>
  <c r="M15" i="14" s="1"/>
  <c r="W15" i="12"/>
  <c r="L15" i="14" s="1"/>
  <c r="V15" i="12"/>
  <c r="K15" i="14" s="1"/>
  <c r="Y14" i="12"/>
  <c r="N14" i="14" s="1"/>
  <c r="X14" i="12"/>
  <c r="M14" i="14" s="1"/>
  <c r="W14" i="12"/>
  <c r="L14" i="14" s="1"/>
  <c r="V14" i="12"/>
  <c r="K14" i="14" s="1"/>
  <c r="U293" i="12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AA293"/>
  <c r="AC293"/>
  <c r="AB293"/>
  <c r="Z293"/>
  <c r="AC292"/>
  <c r="AB292"/>
  <c r="AA292"/>
  <c r="Z292"/>
  <c r="J113" i="13" l="1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H19" i="11" l="1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8"/>
  <c r="I301" i="14" l="1"/>
  <c r="H301"/>
  <c r="G301"/>
  <c r="I300"/>
  <c r="H300"/>
  <c r="G300"/>
  <c r="I299"/>
  <c r="H299"/>
  <c r="G299"/>
  <c r="I298"/>
  <c r="H298"/>
  <c r="G298"/>
  <c r="I297"/>
  <c r="H297"/>
  <c r="G297"/>
  <c r="I296"/>
  <c r="H296"/>
  <c r="G296"/>
  <c r="I295"/>
  <c r="H295"/>
  <c r="G295"/>
  <c r="I294"/>
  <c r="H294"/>
  <c r="G294"/>
  <c r="I293"/>
  <c r="H293"/>
  <c r="G293"/>
  <c r="I292"/>
  <c r="H292"/>
  <c r="G292"/>
  <c r="I291"/>
  <c r="H291"/>
  <c r="G291"/>
  <c r="I290"/>
  <c r="H290"/>
  <c r="G290"/>
  <c r="I289"/>
  <c r="H289"/>
  <c r="G289"/>
  <c r="I288"/>
  <c r="H288"/>
  <c r="G288"/>
  <c r="I287"/>
  <c r="H287"/>
  <c r="G287"/>
  <c r="I286"/>
  <c r="H286"/>
  <c r="G286"/>
  <c r="I285"/>
  <c r="H285"/>
  <c r="G285"/>
  <c r="I284"/>
  <c r="H284"/>
  <c r="G284"/>
  <c r="I283"/>
  <c r="H283"/>
  <c r="G283"/>
  <c r="I282"/>
  <c r="H282"/>
  <c r="G282"/>
  <c r="I281"/>
  <c r="H281"/>
  <c r="G281"/>
  <c r="I280"/>
  <c r="H280"/>
  <c r="G280"/>
  <c r="I279"/>
  <c r="H279"/>
  <c r="G279"/>
  <c r="I278"/>
  <c r="H278"/>
  <c r="G278"/>
  <c r="I277"/>
  <c r="H277"/>
  <c r="G277"/>
  <c r="I276"/>
  <c r="H276"/>
  <c r="G276"/>
  <c r="I275"/>
  <c r="H275"/>
  <c r="G275"/>
  <c r="I274"/>
  <c r="H274"/>
  <c r="G274"/>
  <c r="I273"/>
  <c r="H273"/>
  <c r="G273"/>
  <c r="I272"/>
  <c r="H272"/>
  <c r="G272"/>
  <c r="I271"/>
  <c r="H271"/>
  <c r="G271"/>
  <c r="I270"/>
  <c r="H270"/>
  <c r="G270"/>
  <c r="I269"/>
  <c r="H269"/>
  <c r="G269"/>
  <c r="I268"/>
  <c r="H268"/>
  <c r="G268"/>
  <c r="I267"/>
  <c r="H267"/>
  <c r="G267"/>
  <c r="I266"/>
  <c r="H266"/>
  <c r="G266"/>
  <c r="I265"/>
  <c r="H265"/>
  <c r="G265"/>
  <c r="I264"/>
  <c r="H264"/>
  <c r="G264"/>
  <c r="I263"/>
  <c r="H263"/>
  <c r="G263"/>
  <c r="I262"/>
  <c r="H262"/>
  <c r="G262"/>
  <c r="I261"/>
  <c r="H261"/>
  <c r="G261"/>
  <c r="I260"/>
  <c r="H260"/>
  <c r="G260"/>
  <c r="I259"/>
  <c r="H259"/>
  <c r="G259"/>
  <c r="I258"/>
  <c r="H258"/>
  <c r="G258"/>
  <c r="I257"/>
  <c r="H257"/>
  <c r="G257"/>
  <c r="I256"/>
  <c r="H256"/>
  <c r="G256"/>
  <c r="I255"/>
  <c r="H255"/>
  <c r="G255"/>
  <c r="I254"/>
  <c r="H254"/>
  <c r="G254"/>
  <c r="I253"/>
  <c r="H253"/>
  <c r="G253"/>
  <c r="I252"/>
  <c r="H252"/>
  <c r="G252"/>
  <c r="I251"/>
  <c r="H251"/>
  <c r="G251"/>
  <c r="I250"/>
  <c r="H250"/>
  <c r="G250"/>
  <c r="I249"/>
  <c r="H249"/>
  <c r="G249"/>
  <c r="I248"/>
  <c r="H248"/>
  <c r="G248"/>
  <c r="I247"/>
  <c r="H247"/>
  <c r="G247"/>
  <c r="I246"/>
  <c r="H246"/>
  <c r="G246"/>
  <c r="I245"/>
  <c r="H245"/>
  <c r="G245"/>
  <c r="I244"/>
  <c r="H244"/>
  <c r="G244"/>
  <c r="I243"/>
  <c r="H243"/>
  <c r="G243"/>
  <c r="I242"/>
  <c r="H242"/>
  <c r="G242"/>
  <c r="I241"/>
  <c r="H241"/>
  <c r="G241"/>
  <c r="I240"/>
  <c r="H240"/>
  <c r="G240"/>
  <c r="I239"/>
  <c r="H239"/>
  <c r="G239"/>
  <c r="I238"/>
  <c r="H238"/>
  <c r="G238"/>
  <c r="I237"/>
  <c r="H237"/>
  <c r="G237"/>
  <c r="I236"/>
  <c r="H236"/>
  <c r="G236"/>
  <c r="I235"/>
  <c r="H235"/>
  <c r="G235"/>
  <c r="I234"/>
  <c r="H234"/>
  <c r="G234"/>
  <c r="I233"/>
  <c r="H233"/>
  <c r="G233"/>
  <c r="I232"/>
  <c r="H232"/>
  <c r="G232"/>
  <c r="I231"/>
  <c r="H231"/>
  <c r="G231"/>
  <c r="I230"/>
  <c r="H230"/>
  <c r="G230"/>
  <c r="I229"/>
  <c r="H229"/>
  <c r="G229"/>
  <c r="I228"/>
  <c r="H228"/>
  <c r="G228"/>
  <c r="I227"/>
  <c r="H227"/>
  <c r="G227"/>
  <c r="I226"/>
  <c r="H226"/>
  <c r="G226"/>
  <c r="I225"/>
  <c r="H225"/>
  <c r="G225"/>
  <c r="I224"/>
  <c r="H224"/>
  <c r="G224"/>
  <c r="I223"/>
  <c r="H223"/>
  <c r="G223"/>
  <c r="I222"/>
  <c r="H222"/>
  <c r="G222"/>
  <c r="I221"/>
  <c r="H221"/>
  <c r="G221"/>
  <c r="I220"/>
  <c r="H220"/>
  <c r="G220"/>
  <c r="I219"/>
  <c r="H219"/>
  <c r="G219"/>
  <c r="I218"/>
  <c r="H218"/>
  <c r="G218"/>
  <c r="I217"/>
  <c r="H217"/>
  <c r="G217"/>
  <c r="I216"/>
  <c r="H216"/>
  <c r="G216"/>
  <c r="I215"/>
  <c r="H215"/>
  <c r="G215"/>
  <c r="I214"/>
  <c r="H214"/>
  <c r="G214"/>
  <c r="I213"/>
  <c r="H213"/>
  <c r="G213"/>
  <c r="I212"/>
  <c r="H212"/>
  <c r="G212"/>
  <c r="I211"/>
  <c r="H211"/>
  <c r="G211"/>
  <c r="I210"/>
  <c r="H210"/>
  <c r="G210"/>
  <c r="I209"/>
  <c r="H209"/>
  <c r="G209"/>
  <c r="I208"/>
  <c r="H208"/>
  <c r="G208"/>
  <c r="I207"/>
  <c r="H207"/>
  <c r="G207"/>
  <c r="I206"/>
  <c r="H206"/>
  <c r="G206"/>
  <c r="I205"/>
  <c r="H205"/>
  <c r="G205"/>
  <c r="I204"/>
  <c r="H204"/>
  <c r="G204"/>
  <c r="I203"/>
  <c r="H203"/>
  <c r="G203"/>
  <c r="I202"/>
  <c r="H202"/>
  <c r="G202"/>
  <c r="I201"/>
  <c r="H201"/>
  <c r="G201"/>
  <c r="I200"/>
  <c r="H200"/>
  <c r="G200"/>
  <c r="I199"/>
  <c r="H199"/>
  <c r="G199"/>
  <c r="I198"/>
  <c r="H198"/>
  <c r="G198"/>
  <c r="I197"/>
  <c r="H197"/>
  <c r="G197"/>
  <c r="I196"/>
  <c r="H196"/>
  <c r="G196"/>
  <c r="I195"/>
  <c r="H195"/>
  <c r="G195"/>
  <c r="I194"/>
  <c r="H194"/>
  <c r="G194"/>
  <c r="I193"/>
  <c r="H193"/>
  <c r="G193"/>
  <c r="I192"/>
  <c r="H192"/>
  <c r="G192"/>
  <c r="I191"/>
  <c r="H191"/>
  <c r="G191"/>
  <c r="I190"/>
  <c r="H190"/>
  <c r="G190"/>
  <c r="I189"/>
  <c r="H189"/>
  <c r="G189"/>
  <c r="I188"/>
  <c r="H188"/>
  <c r="G188"/>
  <c r="I187"/>
  <c r="H187"/>
  <c r="G187"/>
  <c r="I186"/>
  <c r="H186"/>
  <c r="G186"/>
  <c r="I185"/>
  <c r="H185"/>
  <c r="G185"/>
  <c r="I184"/>
  <c r="H184"/>
  <c r="G184"/>
  <c r="I183"/>
  <c r="H183"/>
  <c r="G183"/>
  <c r="I182"/>
  <c r="H182"/>
  <c r="G182"/>
  <c r="I181"/>
  <c r="H181"/>
  <c r="G181"/>
  <c r="I180"/>
  <c r="H180"/>
  <c r="G180"/>
  <c r="I179"/>
  <c r="H179"/>
  <c r="G179"/>
  <c r="I178"/>
  <c r="H178"/>
  <c r="G178"/>
  <c r="I177"/>
  <c r="H177"/>
  <c r="G177"/>
  <c r="I176"/>
  <c r="H176"/>
  <c r="G176"/>
  <c r="I175"/>
  <c r="H175"/>
  <c r="G175"/>
  <c r="I174"/>
  <c r="H174"/>
  <c r="G174"/>
  <c r="I173"/>
  <c r="H173"/>
  <c r="G173"/>
  <c r="I172"/>
  <c r="H172"/>
  <c r="G172"/>
  <c r="I171"/>
  <c r="H171"/>
  <c r="G171"/>
  <c r="I170"/>
  <c r="H170"/>
  <c r="G170"/>
  <c r="I169"/>
  <c r="H169"/>
  <c r="G169"/>
  <c r="I168"/>
  <c r="H168"/>
  <c r="G168"/>
  <c r="I167"/>
  <c r="H167"/>
  <c r="G167"/>
  <c r="I166"/>
  <c r="H166"/>
  <c r="G166"/>
  <c r="I165"/>
  <c r="H165"/>
  <c r="G165"/>
  <c r="I164"/>
  <c r="H164"/>
  <c r="G164"/>
  <c r="I163"/>
  <c r="H163"/>
  <c r="G163"/>
  <c r="I162"/>
  <c r="H162"/>
  <c r="G162"/>
  <c r="I161"/>
  <c r="H161"/>
  <c r="G161"/>
  <c r="I160"/>
  <c r="H160"/>
  <c r="G160"/>
  <c r="I159"/>
  <c r="H159"/>
  <c r="G159"/>
  <c r="I158"/>
  <c r="H158"/>
  <c r="G158"/>
  <c r="I157"/>
  <c r="H157"/>
  <c r="G157"/>
  <c r="I156"/>
  <c r="H156"/>
  <c r="G156"/>
  <c r="I155"/>
  <c r="H155"/>
  <c r="G155"/>
  <c r="I154"/>
  <c r="H154"/>
  <c r="G154"/>
  <c r="I153"/>
  <c r="H153"/>
  <c r="G153"/>
  <c r="I152"/>
  <c r="H152"/>
  <c r="G152"/>
  <c r="I151"/>
  <c r="H151"/>
  <c r="G151"/>
  <c r="I150"/>
  <c r="H150"/>
  <c r="G150"/>
  <c r="I149"/>
  <c r="H149"/>
  <c r="G149"/>
  <c r="I148"/>
  <c r="H148"/>
  <c r="G148"/>
  <c r="I147"/>
  <c r="H147"/>
  <c r="G147"/>
  <c r="I146"/>
  <c r="H146"/>
  <c r="G146"/>
  <c r="I145"/>
  <c r="H145"/>
  <c r="G145"/>
  <c r="I144"/>
  <c r="H144"/>
  <c r="G144"/>
  <c r="I143"/>
  <c r="H143"/>
  <c r="G143"/>
  <c r="I142"/>
  <c r="H142"/>
  <c r="G142"/>
  <c r="I141"/>
  <c r="H141"/>
  <c r="G141"/>
  <c r="I140"/>
  <c r="H140"/>
  <c r="G140"/>
  <c r="I139"/>
  <c r="H139"/>
  <c r="G139"/>
  <c r="I138"/>
  <c r="H138"/>
  <c r="G138"/>
  <c r="I137"/>
  <c r="H137"/>
  <c r="G137"/>
  <c r="I136"/>
  <c r="H136"/>
  <c r="G136"/>
  <c r="I135"/>
  <c r="H135"/>
  <c r="G135"/>
  <c r="I134"/>
  <c r="H134"/>
  <c r="G134"/>
  <c r="I133"/>
  <c r="H133"/>
  <c r="G133"/>
  <c r="I132"/>
  <c r="H132"/>
  <c r="G132"/>
  <c r="I131"/>
  <c r="H131"/>
  <c r="G131"/>
  <c r="I130"/>
  <c r="H130"/>
  <c r="G130"/>
  <c r="I129"/>
  <c r="H129"/>
  <c r="G129"/>
  <c r="I128"/>
  <c r="H128"/>
  <c r="G128"/>
  <c r="I127"/>
  <c r="H127"/>
  <c r="G127"/>
  <c r="I126"/>
  <c r="H126"/>
  <c r="G126"/>
  <c r="I125"/>
  <c r="H125"/>
  <c r="G125"/>
  <c r="I124"/>
  <c r="H124"/>
  <c r="G124"/>
  <c r="I123"/>
  <c r="H123"/>
  <c r="G123"/>
  <c r="I122"/>
  <c r="H122"/>
  <c r="G122"/>
  <c r="I12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AJ287" i="12" l="1"/>
  <c r="AK287"/>
  <c r="AJ288"/>
  <c r="AK288"/>
  <c r="AJ289"/>
  <c r="AK289"/>
  <c r="AJ290"/>
  <c r="AK290"/>
  <c r="AJ291"/>
  <c r="AK291"/>
  <c r="AF288"/>
  <c r="AF289"/>
  <c r="AF290"/>
  <c r="AF291"/>
  <c r="Z288" l="1"/>
  <c r="AA288"/>
  <c r="AB288"/>
  <c r="AC288"/>
  <c r="Z289"/>
  <c r="AA289"/>
  <c r="AB289"/>
  <c r="AC289"/>
  <c r="Z290"/>
  <c r="AA290"/>
  <c r="AB290"/>
  <c r="AC290"/>
  <c r="Z291"/>
  <c r="AA291"/>
  <c r="AB291"/>
  <c r="AC291"/>
  <c r="AA15"/>
  <c r="AB15"/>
  <c r="AC15"/>
  <c r="AA16"/>
  <c r="AB16"/>
  <c r="AC16"/>
  <c r="AA17"/>
  <c r="AB17"/>
  <c r="AC17"/>
  <c r="AA18"/>
  <c r="AB18"/>
  <c r="AC18"/>
  <c r="AA19"/>
  <c r="AB19"/>
  <c r="AC19"/>
  <c r="AA20"/>
  <c r="AB20"/>
  <c r="AC20"/>
  <c r="AA21"/>
  <c r="AB21"/>
  <c r="AC21"/>
  <c r="AA22"/>
  <c r="AB22"/>
  <c r="AC22"/>
  <c r="AA23"/>
  <c r="AB23"/>
  <c r="AC23"/>
  <c r="AA24"/>
  <c r="AB24"/>
  <c r="AC24"/>
  <c r="AA25"/>
  <c r="AB25"/>
  <c r="AC25"/>
  <c r="AA26"/>
  <c r="AB26"/>
  <c r="AC26"/>
  <c r="AA27"/>
  <c r="AB27"/>
  <c r="AC27"/>
  <c r="AA28"/>
  <c r="AB28"/>
  <c r="AC28"/>
  <c r="AA29"/>
  <c r="AB29"/>
  <c r="AC29"/>
  <c r="AA30"/>
  <c r="AB30"/>
  <c r="AC30"/>
  <c r="AA31"/>
  <c r="AB31"/>
  <c r="AC31"/>
  <c r="AA32"/>
  <c r="AB32"/>
  <c r="AC32"/>
  <c r="AA33"/>
  <c r="AB33"/>
  <c r="AC33"/>
  <c r="AA34"/>
  <c r="AB34"/>
  <c r="AC34"/>
  <c r="AA35"/>
  <c r="AB35"/>
  <c r="AC35"/>
  <c r="AA36"/>
  <c r="AB36"/>
  <c r="AC36"/>
  <c r="AA37"/>
  <c r="AB37"/>
  <c r="AC37"/>
  <c r="AA38"/>
  <c r="AB38"/>
  <c r="AC38"/>
  <c r="AA39"/>
  <c r="AB39"/>
  <c r="AC39"/>
  <c r="AA40"/>
  <c r="AB40"/>
  <c r="AC40"/>
  <c r="AA41"/>
  <c r="AB41"/>
  <c r="AC41"/>
  <c r="AA42"/>
  <c r="AB42"/>
  <c r="AC42"/>
  <c r="AA43"/>
  <c r="AB43"/>
  <c r="AC43"/>
  <c r="AA44"/>
  <c r="AB44"/>
  <c r="AC44"/>
  <c r="AA45"/>
  <c r="AB45"/>
  <c r="AC45"/>
  <c r="AA46"/>
  <c r="AB46"/>
  <c r="AC46"/>
  <c r="AA47"/>
  <c r="AB47"/>
  <c r="AC47"/>
  <c r="AA48"/>
  <c r="AB48"/>
  <c r="AC48"/>
  <c r="AA49"/>
  <c r="AB49"/>
  <c r="AC49"/>
  <c r="AA50"/>
  <c r="AB50"/>
  <c r="AC50"/>
  <c r="AA51"/>
  <c r="AB51"/>
  <c r="AC51"/>
  <c r="AA52"/>
  <c r="AB52"/>
  <c r="AC52"/>
  <c r="AA53"/>
  <c r="AB53"/>
  <c r="AC53"/>
  <c r="AA54"/>
  <c r="AB54"/>
  <c r="AC54"/>
  <c r="AA55"/>
  <c r="AB55"/>
  <c r="AC55"/>
  <c r="AA56"/>
  <c r="AB56"/>
  <c r="AC56"/>
  <c r="AA57"/>
  <c r="AB57"/>
  <c r="AC57"/>
  <c r="AA58"/>
  <c r="AB58"/>
  <c r="AC58"/>
  <c r="AA59"/>
  <c r="AB59"/>
  <c r="AC59"/>
  <c r="AA60"/>
  <c r="AB60"/>
  <c r="AC60"/>
  <c r="AA61"/>
  <c r="AB61"/>
  <c r="AC61"/>
  <c r="AA62"/>
  <c r="AB62"/>
  <c r="AC62"/>
  <c r="AA63"/>
  <c r="AB63"/>
  <c r="AC63"/>
  <c r="AA64"/>
  <c r="AB64"/>
  <c r="AC64"/>
  <c r="AA65"/>
  <c r="AB65"/>
  <c r="AC65"/>
  <c r="AA66"/>
  <c r="AB66"/>
  <c r="AC66"/>
  <c r="AA67"/>
  <c r="AB67"/>
  <c r="AC67"/>
  <c r="AA68"/>
  <c r="AB68"/>
  <c r="AC68"/>
  <c r="AA69"/>
  <c r="AB69"/>
  <c r="AC69"/>
  <c r="AA70"/>
  <c r="AB70"/>
  <c r="AC70"/>
  <c r="AA71"/>
  <c r="AB71"/>
  <c r="AC71"/>
  <c r="AA72"/>
  <c r="AB72"/>
  <c r="AC72"/>
  <c r="AA73"/>
  <c r="AB73"/>
  <c r="AC73"/>
  <c r="AA74"/>
  <c r="AB74"/>
  <c r="AC74"/>
  <c r="AA75"/>
  <c r="AB75"/>
  <c r="AC75"/>
  <c r="AA76"/>
  <c r="AB76"/>
  <c r="AC76"/>
  <c r="AA77"/>
  <c r="AB77"/>
  <c r="AC77"/>
  <c r="AA78"/>
  <c r="AB78"/>
  <c r="AC78"/>
  <c r="AA79"/>
  <c r="AB79"/>
  <c r="AC79"/>
  <c r="AA80"/>
  <c r="AB80"/>
  <c r="AC80"/>
  <c r="AA81"/>
  <c r="AB81"/>
  <c r="AC81"/>
  <c r="AA82"/>
  <c r="AB82"/>
  <c r="AC82"/>
  <c r="AA83"/>
  <c r="AB83"/>
  <c r="AC83"/>
  <c r="AA84"/>
  <c r="AB84"/>
  <c r="AC84"/>
  <c r="AA85"/>
  <c r="AB85"/>
  <c r="AC85"/>
  <c r="AA86"/>
  <c r="AB86"/>
  <c r="AC86"/>
  <c r="AA87"/>
  <c r="AB87"/>
  <c r="AC87"/>
  <c r="AA88"/>
  <c r="AB88"/>
  <c r="AC88"/>
  <c r="AA89"/>
  <c r="AB89"/>
  <c r="AC89"/>
  <c r="AA90"/>
  <c r="AB90"/>
  <c r="AC90"/>
  <c r="AA91"/>
  <c r="AB91"/>
  <c r="AC91"/>
  <c r="AA92"/>
  <c r="AB92"/>
  <c r="AC92"/>
  <c r="AA93"/>
  <c r="AB93"/>
  <c r="AC93"/>
  <c r="AA94"/>
  <c r="AB94"/>
  <c r="AC94"/>
  <c r="AA95"/>
  <c r="AB95"/>
  <c r="AC95"/>
  <c r="AA96"/>
  <c r="AB96"/>
  <c r="AC96"/>
  <c r="AA97"/>
  <c r="AB97"/>
  <c r="AC97"/>
  <c r="AA98"/>
  <c r="AB98"/>
  <c r="AC98"/>
  <c r="AA99"/>
  <c r="AB99"/>
  <c r="AC99"/>
  <c r="AA100"/>
  <c r="AB100"/>
  <c r="AC100"/>
  <c r="AA101"/>
  <c r="AB101"/>
  <c r="AC101"/>
  <c r="AA102"/>
  <c r="AB102"/>
  <c r="AC102"/>
  <c r="AA103"/>
  <c r="AB103"/>
  <c r="AC103"/>
  <c r="AA104"/>
  <c r="AB104"/>
  <c r="AC104"/>
  <c r="AA105"/>
  <c r="AB105"/>
  <c r="AC105"/>
  <c r="AA106"/>
  <c r="AB106"/>
  <c r="AC106"/>
  <c r="AA107"/>
  <c r="AB107"/>
  <c r="AC107"/>
  <c r="AA108"/>
  <c r="AB108"/>
  <c r="AC108"/>
  <c r="AA109"/>
  <c r="AB109"/>
  <c r="AC109"/>
  <c r="AA110"/>
  <c r="AB110"/>
  <c r="AC110"/>
  <c r="AA111"/>
  <c r="AB111"/>
  <c r="AC111"/>
  <c r="AA112"/>
  <c r="AB112"/>
  <c r="AC112"/>
  <c r="AA113"/>
  <c r="AB113"/>
  <c r="AC113"/>
  <c r="AA114"/>
  <c r="AB114"/>
  <c r="AC114"/>
  <c r="AA115"/>
  <c r="AB115"/>
  <c r="AC115"/>
  <c r="AA116"/>
  <c r="AB116"/>
  <c r="AC116"/>
  <c r="AA117"/>
  <c r="AB117"/>
  <c r="AC117"/>
  <c r="AA118"/>
  <c r="AB118"/>
  <c r="AC118"/>
  <c r="AA119"/>
  <c r="AB119"/>
  <c r="AC119"/>
  <c r="AA120"/>
  <c r="AB120"/>
  <c r="AC120"/>
  <c r="AA121"/>
  <c r="AB121"/>
  <c r="AC121"/>
  <c r="AA122"/>
  <c r="AB122"/>
  <c r="AC122"/>
  <c r="AA123"/>
  <c r="AB123"/>
  <c r="AC123"/>
  <c r="AA124"/>
  <c r="AB124"/>
  <c r="AC124"/>
  <c r="AA125"/>
  <c r="AB125"/>
  <c r="AC125"/>
  <c r="AA126"/>
  <c r="AB126"/>
  <c r="AC126"/>
  <c r="AA127"/>
  <c r="AB127"/>
  <c r="AC127"/>
  <c r="AA128"/>
  <c r="AB128"/>
  <c r="AC128"/>
  <c r="AA129"/>
  <c r="AB129"/>
  <c r="AC129"/>
  <c r="AA130"/>
  <c r="AB130"/>
  <c r="AC130"/>
  <c r="AA131"/>
  <c r="AB131"/>
  <c r="AC131"/>
  <c r="AA132"/>
  <c r="AB132"/>
  <c r="AC132"/>
  <c r="AA133"/>
  <c r="AB133"/>
  <c r="AC133"/>
  <c r="AA134"/>
  <c r="AB134"/>
  <c r="AC134"/>
  <c r="AA135"/>
  <c r="AB135"/>
  <c r="AC135"/>
  <c r="AA136"/>
  <c r="AB136"/>
  <c r="AC136"/>
  <c r="AA137"/>
  <c r="AB137"/>
  <c r="AC137"/>
  <c r="AA138"/>
  <c r="AB138"/>
  <c r="AC138"/>
  <c r="AA139"/>
  <c r="AB139"/>
  <c r="AC139"/>
  <c r="AA140"/>
  <c r="AB140"/>
  <c r="AC140"/>
  <c r="AA141"/>
  <c r="AB141"/>
  <c r="AC141"/>
  <c r="AA142"/>
  <c r="AB142"/>
  <c r="AC142"/>
  <c r="AA143"/>
  <c r="AB143"/>
  <c r="AC143"/>
  <c r="AA144"/>
  <c r="AB144"/>
  <c r="AC144"/>
  <c r="AA145"/>
  <c r="AB145"/>
  <c r="AC145"/>
  <c r="AA146"/>
  <c r="AB146"/>
  <c r="AC146"/>
  <c r="AA147"/>
  <c r="AB147"/>
  <c r="AC147"/>
  <c r="AA148"/>
  <c r="AB148"/>
  <c r="AC148"/>
  <c r="AA149"/>
  <c r="AB149"/>
  <c r="AC149"/>
  <c r="AA150"/>
  <c r="AB150"/>
  <c r="AC150"/>
  <c r="AA151"/>
  <c r="AB151"/>
  <c r="AC151"/>
  <c r="AA152"/>
  <c r="AB152"/>
  <c r="AC152"/>
  <c r="AA153"/>
  <c r="AB153"/>
  <c r="AC153"/>
  <c r="AA154"/>
  <c r="AB154"/>
  <c r="AC154"/>
  <c r="AA155"/>
  <c r="AB155"/>
  <c r="AC155"/>
  <c r="AA156"/>
  <c r="AB156"/>
  <c r="AC156"/>
  <c r="AA157"/>
  <c r="AB157"/>
  <c r="AC157"/>
  <c r="AA158"/>
  <c r="AB158"/>
  <c r="AC158"/>
  <c r="AA159"/>
  <c r="AB159"/>
  <c r="AC159"/>
  <c r="AA160"/>
  <c r="AB160"/>
  <c r="AC160"/>
  <c r="AA161"/>
  <c r="AB161"/>
  <c r="AC161"/>
  <c r="AA162"/>
  <c r="AB162"/>
  <c r="AC162"/>
  <c r="AA163"/>
  <c r="AB163"/>
  <c r="AC163"/>
  <c r="AA164"/>
  <c r="AB164"/>
  <c r="AC164"/>
  <c r="AA165"/>
  <c r="AB165"/>
  <c r="AC165"/>
  <c r="AA166"/>
  <c r="AB166"/>
  <c r="AC166"/>
  <c r="AA167"/>
  <c r="AB167"/>
  <c r="AC167"/>
  <c r="AA168"/>
  <c r="AB168"/>
  <c r="AC168"/>
  <c r="AA169"/>
  <c r="AB169"/>
  <c r="AC169"/>
  <c r="AA170"/>
  <c r="AB170"/>
  <c r="AC170"/>
  <c r="AA171"/>
  <c r="AB171"/>
  <c r="AC171"/>
  <c r="AA172"/>
  <c r="AB172"/>
  <c r="AC172"/>
  <c r="AA173"/>
  <c r="AB173"/>
  <c r="AC173"/>
  <c r="AA174"/>
  <c r="AB174"/>
  <c r="AC174"/>
  <c r="AA175"/>
  <c r="AB175"/>
  <c r="AC175"/>
  <c r="AA176"/>
  <c r="AB176"/>
  <c r="AC176"/>
  <c r="AA177"/>
  <c r="AB177"/>
  <c r="AC177"/>
  <c r="AA178"/>
  <c r="AB178"/>
  <c r="AC178"/>
  <c r="AA179"/>
  <c r="AB179"/>
  <c r="AC179"/>
  <c r="AA180"/>
  <c r="AB180"/>
  <c r="AC180"/>
  <c r="AA181"/>
  <c r="AB181"/>
  <c r="AC181"/>
  <c r="AA182"/>
  <c r="AB182"/>
  <c r="AC182"/>
  <c r="AA183"/>
  <c r="AB183"/>
  <c r="AC183"/>
  <c r="AA184"/>
  <c r="AB184"/>
  <c r="AC184"/>
  <c r="AA185"/>
  <c r="AB185"/>
  <c r="AC185"/>
  <c r="AA186"/>
  <c r="AB186"/>
  <c r="AC186"/>
  <c r="AA187"/>
  <c r="AB187"/>
  <c r="AC187"/>
  <c r="AA188"/>
  <c r="AB188"/>
  <c r="AC188"/>
  <c r="AA189"/>
  <c r="AB189"/>
  <c r="AC189"/>
  <c r="AA190"/>
  <c r="AB190"/>
  <c r="AC190"/>
  <c r="AA191"/>
  <c r="AB191"/>
  <c r="AC191"/>
  <c r="AA192"/>
  <c r="AB192"/>
  <c r="AC192"/>
  <c r="AA193"/>
  <c r="AB193"/>
  <c r="AC193"/>
  <c r="AA194"/>
  <c r="AB194"/>
  <c r="AC194"/>
  <c r="AA195"/>
  <c r="AB195"/>
  <c r="AC195"/>
  <c r="AA196"/>
  <c r="AB196"/>
  <c r="AC196"/>
  <c r="AA197"/>
  <c r="AB197"/>
  <c r="AC197"/>
  <c r="AA198"/>
  <c r="AB198"/>
  <c r="AC198"/>
  <c r="AA199"/>
  <c r="AB199"/>
  <c r="AC199"/>
  <c r="AA200"/>
  <c r="AB200"/>
  <c r="AC200"/>
  <c r="AA201"/>
  <c r="AB201"/>
  <c r="AC201"/>
  <c r="AA202"/>
  <c r="AB202"/>
  <c r="AC202"/>
  <c r="AA203"/>
  <c r="AB203"/>
  <c r="AC203"/>
  <c r="AA204"/>
  <c r="AB204"/>
  <c r="AC204"/>
  <c r="AA205"/>
  <c r="AB205"/>
  <c r="AC205"/>
  <c r="AA206"/>
  <c r="AB206"/>
  <c r="AC206"/>
  <c r="AA207"/>
  <c r="AB207"/>
  <c r="AC207"/>
  <c r="AA208"/>
  <c r="AB208"/>
  <c r="AC208"/>
  <c r="AA209"/>
  <c r="AB209"/>
  <c r="AC209"/>
  <c r="AA210"/>
  <c r="AB210"/>
  <c r="AC210"/>
  <c r="AA211"/>
  <c r="AB211"/>
  <c r="AC211"/>
  <c r="AA212"/>
  <c r="AB212"/>
  <c r="AC212"/>
  <c r="AA213"/>
  <c r="AB213"/>
  <c r="AC213"/>
  <c r="AA214"/>
  <c r="AB214"/>
  <c r="AC214"/>
  <c r="AA215"/>
  <c r="AB215"/>
  <c r="AC215"/>
  <c r="AA216"/>
  <c r="AB216"/>
  <c r="AC216"/>
  <c r="AA217"/>
  <c r="AB217"/>
  <c r="AC217"/>
  <c r="AA218"/>
  <c r="AB218"/>
  <c r="AC218"/>
  <c r="AA219"/>
  <c r="AB219"/>
  <c r="AC219"/>
  <c r="AA220"/>
  <c r="AB220"/>
  <c r="AC220"/>
  <c r="AA221"/>
  <c r="AB221"/>
  <c r="AC221"/>
  <c r="AA222"/>
  <c r="AB222"/>
  <c r="AC222"/>
  <c r="AA223"/>
  <c r="AB223"/>
  <c r="AC223"/>
  <c r="AA224"/>
  <c r="AB224"/>
  <c r="AC224"/>
  <c r="AA225"/>
  <c r="AB225"/>
  <c r="AC225"/>
  <c r="AA226"/>
  <c r="AB226"/>
  <c r="AC226"/>
  <c r="AA227"/>
  <c r="AB227"/>
  <c r="AC227"/>
  <c r="AA228"/>
  <c r="AB228"/>
  <c r="AC228"/>
  <c r="AA229"/>
  <c r="AB229"/>
  <c r="AC229"/>
  <c r="AA230"/>
  <c r="AB230"/>
  <c r="AC230"/>
  <c r="AA231"/>
  <c r="AB231"/>
  <c r="AC231"/>
  <c r="AA232"/>
  <c r="AB232"/>
  <c r="AC232"/>
  <c r="AA233"/>
  <c r="AB233"/>
  <c r="AC233"/>
  <c r="AA234"/>
  <c r="AB234"/>
  <c r="AC234"/>
  <c r="AA235"/>
  <c r="AB235"/>
  <c r="AC235"/>
  <c r="AA236"/>
  <c r="AB236"/>
  <c r="AC236"/>
  <c r="AA237"/>
  <c r="AB237"/>
  <c r="AC237"/>
  <c r="AA238"/>
  <c r="AB238"/>
  <c r="AC238"/>
  <c r="AA239"/>
  <c r="AB239"/>
  <c r="AC239"/>
  <c r="AA240"/>
  <c r="AB240"/>
  <c r="AC240"/>
  <c r="AA241"/>
  <c r="AB241"/>
  <c r="AC241"/>
  <c r="AA242"/>
  <c r="AB242"/>
  <c r="AC242"/>
  <c r="AA243"/>
  <c r="AB243"/>
  <c r="AC243"/>
  <c r="AA244"/>
  <c r="AB244"/>
  <c r="AC244"/>
  <c r="AA245"/>
  <c r="AB245"/>
  <c r="AC245"/>
  <c r="AA246"/>
  <c r="AB246"/>
  <c r="AC246"/>
  <c r="AA247"/>
  <c r="AB247"/>
  <c r="AC247"/>
  <c r="AA248"/>
  <c r="AB248"/>
  <c r="AC248"/>
  <c r="AA249"/>
  <c r="AB249"/>
  <c r="AC249"/>
  <c r="AA250"/>
  <c r="AB250"/>
  <c r="AC250"/>
  <c r="AA251"/>
  <c r="AB251"/>
  <c r="AC251"/>
  <c r="AA252"/>
  <c r="AB252"/>
  <c r="AC252"/>
  <c r="AA253"/>
  <c r="AB253"/>
  <c r="AC253"/>
  <c r="AA254"/>
  <c r="AB254"/>
  <c r="AC254"/>
  <c r="AA255"/>
  <c r="AB255"/>
  <c r="AC255"/>
  <c r="AA256"/>
  <c r="AB256"/>
  <c r="AC256"/>
  <c r="AA257"/>
  <c r="AB257"/>
  <c r="AC257"/>
  <c r="AA258"/>
  <c r="AB258"/>
  <c r="AC258"/>
  <c r="AA259"/>
  <c r="AB259"/>
  <c r="AC259"/>
  <c r="AA260"/>
  <c r="AB260"/>
  <c r="AC260"/>
  <c r="AA261"/>
  <c r="AB261"/>
  <c r="AC261"/>
  <c r="AA262"/>
  <c r="AB262"/>
  <c r="AC262"/>
  <c r="AA263"/>
  <c r="AB263"/>
  <c r="AC263"/>
  <c r="AA264"/>
  <c r="AB264"/>
  <c r="AC264"/>
  <c r="AA265"/>
  <c r="AB265"/>
  <c r="AC265"/>
  <c r="AA266"/>
  <c r="AB266"/>
  <c r="AC266"/>
  <c r="AA267"/>
  <c r="AB267"/>
  <c r="AC267"/>
  <c r="AA268"/>
  <c r="AB268"/>
  <c r="AC268"/>
  <c r="AA269"/>
  <c r="AB269"/>
  <c r="AC269"/>
  <c r="AA270"/>
  <c r="AB270"/>
  <c r="AC270"/>
  <c r="AA271"/>
  <c r="AB271"/>
  <c r="AC271"/>
  <c r="AA272"/>
  <c r="AB272"/>
  <c r="AC272"/>
  <c r="AA273"/>
  <c r="AB273"/>
  <c r="AC273"/>
  <c r="AA274"/>
  <c r="AB274"/>
  <c r="AC274"/>
  <c r="AA275"/>
  <c r="AB275"/>
  <c r="AC275"/>
  <c r="AA276"/>
  <c r="AB276"/>
  <c r="AC276"/>
  <c r="AA277"/>
  <c r="AB277"/>
  <c r="AC277"/>
  <c r="AA278"/>
  <c r="AB278"/>
  <c r="AC278"/>
  <c r="AA279"/>
  <c r="AB279"/>
  <c r="AC279"/>
  <c r="AA280"/>
  <c r="AB280"/>
  <c r="AC280"/>
  <c r="AA281"/>
  <c r="AB281"/>
  <c r="AC281"/>
  <c r="AA282"/>
  <c r="AB282"/>
  <c r="AC282"/>
  <c r="AA283"/>
  <c r="AB283"/>
  <c r="AC283"/>
  <c r="AA284"/>
  <c r="AB284"/>
  <c r="AC284"/>
  <c r="AA285"/>
  <c r="AB285"/>
  <c r="AC285"/>
  <c r="AA286"/>
  <c r="AB286"/>
  <c r="AC286"/>
  <c r="AA287"/>
  <c r="AB287"/>
  <c r="AC287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AJ285" l="1"/>
  <c r="AK285"/>
  <c r="AJ286"/>
  <c r="AK286"/>
  <c r="AF25" l="1"/>
  <c r="AF24"/>
  <c r="AF23"/>
  <c r="AF22"/>
  <c r="AF21"/>
  <c r="AF20"/>
  <c r="AF19"/>
  <c r="AF18"/>
  <c r="AF17"/>
  <c r="AF16"/>
  <c r="AF15"/>
  <c r="AF14"/>
  <c r="AF285"/>
  <c r="AF286"/>
  <c r="AF287"/>
  <c r="AC14" l="1"/>
  <c r="AB14"/>
  <c r="AA14"/>
  <c r="Z14"/>
  <c r="AK284" l="1"/>
  <c r="AJ284"/>
  <c r="AK283"/>
  <c r="AJ283"/>
  <c r="AK282"/>
  <c r="AJ282"/>
  <c r="AK281"/>
  <c r="AJ281"/>
  <c r="AK13" l="1"/>
  <c r="AJ13"/>
  <c r="AK12"/>
  <c r="AJ12"/>
  <c r="AK11"/>
  <c r="AJ11"/>
  <c r="AK10"/>
  <c r="AJ10"/>
  <c r="AK9"/>
  <c r="AJ9"/>
  <c r="AK8"/>
  <c r="AJ8"/>
  <c r="AK7"/>
  <c r="AJ7"/>
  <c r="AK6"/>
  <c r="AJ6"/>
  <c r="AK5"/>
  <c r="AJ5"/>
  <c r="AK4"/>
  <c r="AJ4"/>
  <c r="AK3"/>
  <c r="AJ3"/>
  <c r="AK2"/>
  <c r="AJ2"/>
  <c r="AF282" l="1"/>
  <c r="AF283"/>
  <c r="AF284"/>
  <c r="J23" i="26" l="1"/>
  <c r="I23"/>
  <c r="H23"/>
  <c r="G23"/>
  <c r="F23"/>
  <c r="E23"/>
  <c r="D23"/>
  <c r="C23"/>
  <c r="O113" i="13" l="1"/>
  <c r="N113"/>
  <c r="M113"/>
  <c r="O112"/>
  <c r="N112"/>
  <c r="M112"/>
  <c r="O111"/>
  <c r="N111"/>
  <c r="M111"/>
  <c r="O110"/>
  <c r="O12" i="26" s="1"/>
  <c r="N110" i="13"/>
  <c r="M110"/>
  <c r="O10" i="26" s="1"/>
  <c r="O109" i="13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O11" i="26" l="1"/>
  <c r="N12"/>
  <c r="N11"/>
  <c r="N10"/>
  <c r="M10"/>
  <c r="M11"/>
  <c r="M12"/>
  <c r="L11"/>
  <c r="L12"/>
  <c r="L10"/>
  <c r="C11"/>
  <c r="D10"/>
  <c r="D12"/>
  <c r="E11"/>
  <c r="F10"/>
  <c r="F12"/>
  <c r="G11"/>
  <c r="H10"/>
  <c r="H12"/>
  <c r="I11"/>
  <c r="J10"/>
  <c r="J12"/>
  <c r="K11"/>
  <c r="C10"/>
  <c r="C12"/>
  <c r="D11"/>
  <c r="E10"/>
  <c r="E12"/>
  <c r="F11"/>
  <c r="G10"/>
  <c r="G12"/>
  <c r="H11"/>
  <c r="I10"/>
  <c r="I12"/>
  <c r="J11"/>
  <c r="K10"/>
  <c r="K12"/>
  <c r="AK280" i="12"/>
  <c r="AJ280"/>
  <c r="AK279"/>
  <c r="AJ279"/>
  <c r="AF281"/>
  <c r="AF280"/>
  <c r="AF279"/>
  <c r="D48" i="26" l="1"/>
  <c r="D50"/>
  <c r="D49"/>
  <c r="B49"/>
  <c r="B48"/>
  <c r="C50"/>
  <c r="B50"/>
  <c r="C48"/>
  <c r="C49"/>
  <c r="A53" i="2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J275" i="12" l="1"/>
  <c r="AK275"/>
  <c r="AJ276"/>
  <c r="AK276"/>
  <c r="AJ277"/>
  <c r="AK277"/>
  <c r="AJ278"/>
  <c r="AK278"/>
  <c r="AF273"/>
  <c r="AF274"/>
  <c r="AF275"/>
  <c r="AF276"/>
  <c r="AF277"/>
  <c r="AF278"/>
  <c r="L113" i="13" l="1"/>
  <c r="K113"/>
  <c r="H113"/>
  <c r="G113"/>
  <c r="F113"/>
  <c r="L112"/>
  <c r="K112"/>
  <c r="H112"/>
  <c r="G112"/>
  <c r="F112"/>
  <c r="L111"/>
  <c r="K111"/>
  <c r="H111"/>
  <c r="G111"/>
  <c r="F111"/>
  <c r="L110"/>
  <c r="K110"/>
  <c r="H110"/>
  <c r="G110"/>
  <c r="F110"/>
  <c r="L109"/>
  <c r="K109"/>
  <c r="H109"/>
  <c r="G109"/>
  <c r="F109"/>
  <c r="L108"/>
  <c r="M18" i="26" s="1"/>
  <c r="K108" i="13"/>
  <c r="H108"/>
  <c r="M16" i="26" s="1"/>
  <c r="G108" i="13"/>
  <c r="M15" i="26" s="1"/>
  <c r="F108" i="13"/>
  <c r="M14" i="26" s="1"/>
  <c r="L107" i="13"/>
  <c r="L18" i="26" s="1"/>
  <c r="K107" i="13"/>
  <c r="L17" i="26" s="1"/>
  <c r="H107" i="13"/>
  <c r="L16" i="26" s="1"/>
  <c r="G107" i="13"/>
  <c r="L15" i="26" s="1"/>
  <c r="F107" i="13"/>
  <c r="L14" i="26" s="1"/>
  <c r="L106" i="13"/>
  <c r="K18" i="26" s="1"/>
  <c r="K106" i="13"/>
  <c r="K17" i="26" s="1"/>
  <c r="H106" i="13"/>
  <c r="K16" i="26" s="1"/>
  <c r="G106" i="13"/>
  <c r="K15" i="26" s="1"/>
  <c r="F106" i="13"/>
  <c r="K14" i="26" s="1"/>
  <c r="L105" i="13"/>
  <c r="J18" i="26" s="1"/>
  <c r="K105" i="13"/>
  <c r="J17" i="26" s="1"/>
  <c r="H105" i="13"/>
  <c r="J16" i="26" s="1"/>
  <c r="G105" i="13"/>
  <c r="J15" i="26" s="1"/>
  <c r="F105" i="13"/>
  <c r="J14" i="26" s="1"/>
  <c r="L104" i="13"/>
  <c r="I18" i="26" s="1"/>
  <c r="K104" i="13"/>
  <c r="I17" i="26" s="1"/>
  <c r="H104" i="13"/>
  <c r="I16" i="26" s="1"/>
  <c r="G104" i="13"/>
  <c r="I15" i="26" s="1"/>
  <c r="F104" i="13"/>
  <c r="I14" i="26" s="1"/>
  <c r="L103" i="13"/>
  <c r="H18" i="26" s="1"/>
  <c r="K103" i="13"/>
  <c r="H17" i="26" s="1"/>
  <c r="H103" i="13"/>
  <c r="H16" i="26" s="1"/>
  <c r="G103" i="13"/>
  <c r="H15" i="26" s="1"/>
  <c r="F103" i="13"/>
  <c r="H14" i="26" s="1"/>
  <c r="L102" i="13"/>
  <c r="G18" i="26" s="1"/>
  <c r="K102" i="13"/>
  <c r="G17" i="26" s="1"/>
  <c r="H102" i="13"/>
  <c r="G16" i="26" s="1"/>
  <c r="G102" i="13"/>
  <c r="G15" i="26" s="1"/>
  <c r="F102" i="13"/>
  <c r="G14" i="26" s="1"/>
  <c r="L101" i="13"/>
  <c r="F18" i="26" s="1"/>
  <c r="K101" i="13"/>
  <c r="F17" i="26" s="1"/>
  <c r="H101" i="13"/>
  <c r="F16" i="26" s="1"/>
  <c r="G101" i="13"/>
  <c r="F15" i="26" s="1"/>
  <c r="F101" i="13"/>
  <c r="F14" i="26" s="1"/>
  <c r="L100" i="13"/>
  <c r="E18" i="26" s="1"/>
  <c r="K100" i="13"/>
  <c r="E17" i="26" s="1"/>
  <c r="H100" i="13"/>
  <c r="E16" i="26" s="1"/>
  <c r="G100" i="13"/>
  <c r="E15" i="26" s="1"/>
  <c r="F100" i="13"/>
  <c r="E14" i="26" s="1"/>
  <c r="L99" i="13"/>
  <c r="D18" i="26" s="1"/>
  <c r="K99" i="13"/>
  <c r="D17" i="26" s="1"/>
  <c r="H99" i="13"/>
  <c r="D16" i="26" s="1"/>
  <c r="G99" i="13"/>
  <c r="D15" i="26" s="1"/>
  <c r="F99" i="13"/>
  <c r="D14" i="26" s="1"/>
  <c r="L98" i="13"/>
  <c r="C18" i="26" s="1"/>
  <c r="K98" i="13"/>
  <c r="C17" i="26" s="1"/>
  <c r="H98" i="13"/>
  <c r="C16" i="26" s="1"/>
  <c r="G98" i="13"/>
  <c r="C15" i="26" s="1"/>
  <c r="F98" i="13"/>
  <c r="C14" i="26" s="1"/>
  <c r="L97" i="13"/>
  <c r="K97"/>
  <c r="H97"/>
  <c r="G97"/>
  <c r="F97"/>
  <c r="L96"/>
  <c r="K96"/>
  <c r="H96"/>
  <c r="G96"/>
  <c r="F96"/>
  <c r="L95"/>
  <c r="K95"/>
  <c r="H95"/>
  <c r="G95"/>
  <c r="F95"/>
  <c r="L94"/>
  <c r="K94"/>
  <c r="H94"/>
  <c r="G94"/>
  <c r="F94"/>
  <c r="L93"/>
  <c r="K93"/>
  <c r="H93"/>
  <c r="G93"/>
  <c r="F93"/>
  <c r="L92"/>
  <c r="K92"/>
  <c r="H92"/>
  <c r="G92"/>
  <c r="F92"/>
  <c r="L91"/>
  <c r="K91"/>
  <c r="H91"/>
  <c r="G91"/>
  <c r="F91"/>
  <c r="L90"/>
  <c r="K90"/>
  <c r="H90"/>
  <c r="G90"/>
  <c r="F90"/>
  <c r="L89"/>
  <c r="K89"/>
  <c r="H89"/>
  <c r="G89"/>
  <c r="F89"/>
  <c r="L88"/>
  <c r="K88"/>
  <c r="H88"/>
  <c r="G88"/>
  <c r="F88"/>
  <c r="L87"/>
  <c r="K87"/>
  <c r="H87"/>
  <c r="G87"/>
  <c r="F87"/>
  <c r="L86"/>
  <c r="K86"/>
  <c r="H86"/>
  <c r="G86"/>
  <c r="F86"/>
  <c r="L85"/>
  <c r="K85"/>
  <c r="H85"/>
  <c r="G85"/>
  <c r="F85"/>
  <c r="L84"/>
  <c r="K84"/>
  <c r="H84"/>
  <c r="G84"/>
  <c r="F84"/>
  <c r="L83"/>
  <c r="K83"/>
  <c r="H83"/>
  <c r="G83"/>
  <c r="F83"/>
  <c r="L82"/>
  <c r="K82"/>
  <c r="H82"/>
  <c r="G82"/>
  <c r="F82"/>
  <c r="L81"/>
  <c r="K81"/>
  <c r="H81"/>
  <c r="G81"/>
  <c r="F81"/>
  <c r="L80"/>
  <c r="K80"/>
  <c r="H80"/>
  <c r="G80"/>
  <c r="F80"/>
  <c r="L79"/>
  <c r="K79"/>
  <c r="H79"/>
  <c r="G79"/>
  <c r="F79"/>
  <c r="L78"/>
  <c r="K78"/>
  <c r="H78"/>
  <c r="G78"/>
  <c r="F78"/>
  <c r="L77"/>
  <c r="K77"/>
  <c r="H77"/>
  <c r="G77"/>
  <c r="F77"/>
  <c r="L76"/>
  <c r="K76"/>
  <c r="H76"/>
  <c r="G76"/>
  <c r="F76"/>
  <c r="L75"/>
  <c r="K75"/>
  <c r="H75"/>
  <c r="G75"/>
  <c r="F75"/>
  <c r="L74"/>
  <c r="K74"/>
  <c r="H74"/>
  <c r="G74"/>
  <c r="F74"/>
  <c r="L73"/>
  <c r="K73"/>
  <c r="H73"/>
  <c r="G73"/>
  <c r="F73"/>
  <c r="L72"/>
  <c r="K72"/>
  <c r="H72"/>
  <c r="G72"/>
  <c r="F72"/>
  <c r="L71"/>
  <c r="K71"/>
  <c r="H71"/>
  <c r="G71"/>
  <c r="F71"/>
  <c r="L70"/>
  <c r="K70"/>
  <c r="H70"/>
  <c r="G70"/>
  <c r="F70"/>
  <c r="L69"/>
  <c r="K69"/>
  <c r="H69"/>
  <c r="G69"/>
  <c r="F69"/>
  <c r="L68"/>
  <c r="K68"/>
  <c r="H68"/>
  <c r="G68"/>
  <c r="F68"/>
  <c r="L67"/>
  <c r="K67"/>
  <c r="H67"/>
  <c r="G67"/>
  <c r="F67"/>
  <c r="L66"/>
  <c r="K66"/>
  <c r="H66"/>
  <c r="G66"/>
  <c r="F66"/>
  <c r="L65"/>
  <c r="K65"/>
  <c r="H65"/>
  <c r="G65"/>
  <c r="F65"/>
  <c r="L64"/>
  <c r="K64"/>
  <c r="H64"/>
  <c r="G64"/>
  <c r="F64"/>
  <c r="L63"/>
  <c r="K63"/>
  <c r="H63"/>
  <c r="G63"/>
  <c r="F63"/>
  <c r="L62"/>
  <c r="K62"/>
  <c r="H62"/>
  <c r="G62"/>
  <c r="F62"/>
  <c r="L61"/>
  <c r="K61"/>
  <c r="H61"/>
  <c r="G61"/>
  <c r="F61"/>
  <c r="L60"/>
  <c r="K60"/>
  <c r="H60"/>
  <c r="G60"/>
  <c r="F60"/>
  <c r="L59"/>
  <c r="K59"/>
  <c r="H59"/>
  <c r="G59"/>
  <c r="F59"/>
  <c r="L58"/>
  <c r="K58"/>
  <c r="H58"/>
  <c r="G58"/>
  <c r="F58"/>
  <c r="L57"/>
  <c r="K57"/>
  <c r="H57"/>
  <c r="G57"/>
  <c r="F57"/>
  <c r="L56"/>
  <c r="K56"/>
  <c r="H56"/>
  <c r="G56"/>
  <c r="F56"/>
  <c r="L55"/>
  <c r="K55"/>
  <c r="H55"/>
  <c r="G55"/>
  <c r="F55"/>
  <c r="L54"/>
  <c r="K54"/>
  <c r="H54"/>
  <c r="G54"/>
  <c r="F54"/>
  <c r="L53"/>
  <c r="K53"/>
  <c r="H53"/>
  <c r="G53"/>
  <c r="F53"/>
  <c r="L52"/>
  <c r="K52"/>
  <c r="H52"/>
  <c r="G52"/>
  <c r="F52"/>
  <c r="L51"/>
  <c r="K51"/>
  <c r="H51"/>
  <c r="G51"/>
  <c r="F51"/>
  <c r="L50"/>
  <c r="K50"/>
  <c r="H50"/>
  <c r="G50"/>
  <c r="F50"/>
  <c r="L49"/>
  <c r="K49"/>
  <c r="H49"/>
  <c r="G49"/>
  <c r="F49"/>
  <c r="L48"/>
  <c r="K48"/>
  <c r="H48"/>
  <c r="G48"/>
  <c r="F48"/>
  <c r="L47"/>
  <c r="K47"/>
  <c r="H47"/>
  <c r="G47"/>
  <c r="F47"/>
  <c r="L46"/>
  <c r="K46"/>
  <c r="H46"/>
  <c r="G46"/>
  <c r="F46"/>
  <c r="L45"/>
  <c r="K45"/>
  <c r="H45"/>
  <c r="G45"/>
  <c r="F45"/>
  <c r="L44"/>
  <c r="K44"/>
  <c r="H44"/>
  <c r="G44"/>
  <c r="F44"/>
  <c r="L43"/>
  <c r="K43"/>
  <c r="H43"/>
  <c r="G43"/>
  <c r="F43"/>
  <c r="L42"/>
  <c r="K42"/>
  <c r="H42"/>
  <c r="G42"/>
  <c r="F42"/>
  <c r="L41"/>
  <c r="K41"/>
  <c r="H41"/>
  <c r="G41"/>
  <c r="F41"/>
  <c r="L40"/>
  <c r="K40"/>
  <c r="H40"/>
  <c r="G40"/>
  <c r="F40"/>
  <c r="L39"/>
  <c r="K39"/>
  <c r="H39"/>
  <c r="G39"/>
  <c r="F39"/>
  <c r="L38"/>
  <c r="K38"/>
  <c r="H38"/>
  <c r="G38"/>
  <c r="F38"/>
  <c r="L37"/>
  <c r="K37"/>
  <c r="H37"/>
  <c r="G37"/>
  <c r="F37"/>
  <c r="L36"/>
  <c r="K36"/>
  <c r="H36"/>
  <c r="G36"/>
  <c r="F36"/>
  <c r="L35"/>
  <c r="K35"/>
  <c r="H35"/>
  <c r="G35"/>
  <c r="F35"/>
  <c r="L34"/>
  <c r="K34"/>
  <c r="H34"/>
  <c r="G34"/>
  <c r="F34"/>
  <c r="L33"/>
  <c r="K33"/>
  <c r="H33"/>
  <c r="G33"/>
  <c r="F33"/>
  <c r="L32"/>
  <c r="K32"/>
  <c r="H32"/>
  <c r="G32"/>
  <c r="F32"/>
  <c r="L31"/>
  <c r="K31"/>
  <c r="H31"/>
  <c r="G31"/>
  <c r="F31"/>
  <c r="L30"/>
  <c r="K30"/>
  <c r="H30"/>
  <c r="G30"/>
  <c r="F30"/>
  <c r="L29"/>
  <c r="K29"/>
  <c r="H29"/>
  <c r="G29"/>
  <c r="F29"/>
  <c r="L28"/>
  <c r="K28"/>
  <c r="H28"/>
  <c r="G28"/>
  <c r="F28"/>
  <c r="L27"/>
  <c r="K27"/>
  <c r="H27"/>
  <c r="G27"/>
  <c r="F27"/>
  <c r="L26"/>
  <c r="K26"/>
  <c r="H26"/>
  <c r="G26"/>
  <c r="F26"/>
  <c r="L25"/>
  <c r="K25"/>
  <c r="H25"/>
  <c r="G25"/>
  <c r="F25"/>
  <c r="L24"/>
  <c r="K24"/>
  <c r="H24"/>
  <c r="G24"/>
  <c r="F24"/>
  <c r="L23"/>
  <c r="K23"/>
  <c r="H23"/>
  <c r="G23"/>
  <c r="F23"/>
  <c r="L22"/>
  <c r="K22"/>
  <c r="H22"/>
  <c r="G22"/>
  <c r="F22"/>
  <c r="L21"/>
  <c r="K21"/>
  <c r="H21"/>
  <c r="G21"/>
  <c r="F21"/>
  <c r="L20"/>
  <c r="K20"/>
  <c r="H20"/>
  <c r="G20"/>
  <c r="F20"/>
  <c r="L19"/>
  <c r="K19"/>
  <c r="H19"/>
  <c r="G19"/>
  <c r="F19"/>
  <c r="L18"/>
  <c r="K18"/>
  <c r="H18"/>
  <c r="G18"/>
  <c r="F18"/>
  <c r="L17"/>
  <c r="K17"/>
  <c r="H17"/>
  <c r="G17"/>
  <c r="F17"/>
  <c r="L16"/>
  <c r="K16"/>
  <c r="H16"/>
  <c r="G16"/>
  <c r="F16"/>
  <c r="L15"/>
  <c r="K15"/>
  <c r="H15"/>
  <c r="G15"/>
  <c r="F15"/>
  <c r="L14"/>
  <c r="K14"/>
  <c r="H14"/>
  <c r="G14"/>
  <c r="F14"/>
  <c r="L13"/>
  <c r="K13"/>
  <c r="H13"/>
  <c r="G13"/>
  <c r="F13"/>
  <c r="L12"/>
  <c r="K12"/>
  <c r="H12"/>
  <c r="G12"/>
  <c r="F12"/>
  <c r="L11"/>
  <c r="K11"/>
  <c r="H11"/>
  <c r="G11"/>
  <c r="F11"/>
  <c r="L10"/>
  <c r="K10"/>
  <c r="H10"/>
  <c r="G10"/>
  <c r="F10"/>
  <c r="L9"/>
  <c r="K9"/>
  <c r="H9"/>
  <c r="G9"/>
  <c r="F9"/>
  <c r="L8"/>
  <c r="K8"/>
  <c r="H8"/>
  <c r="G8"/>
  <c r="F8"/>
  <c r="L7"/>
  <c r="K7"/>
  <c r="H7"/>
  <c r="G7"/>
  <c r="F7"/>
  <c r="L6"/>
  <c r="K6"/>
  <c r="H6"/>
  <c r="G6"/>
  <c r="F6"/>
  <c r="L5"/>
  <c r="K5"/>
  <c r="H5"/>
  <c r="G5"/>
  <c r="F5"/>
  <c r="L4"/>
  <c r="K4"/>
  <c r="H4"/>
  <c r="G4"/>
  <c r="F4"/>
  <c r="L3"/>
  <c r="K3"/>
  <c r="H3"/>
  <c r="G3"/>
  <c r="F3"/>
  <c r="L2"/>
  <c r="K2"/>
  <c r="H2"/>
  <c r="G2"/>
  <c r="F2"/>
  <c r="J275" i="14"/>
  <c r="L14" i="25" s="1"/>
  <c r="AJ273" i="12"/>
  <c r="AK273"/>
  <c r="S273" i="14" s="1"/>
  <c r="K12" i="25" s="1"/>
  <c r="T273" i="14"/>
  <c r="AJ274" i="12"/>
  <c r="AK274"/>
  <c r="S274" i="14" s="1"/>
  <c r="K13" i="25" s="1"/>
  <c r="T274" i="14"/>
  <c r="R275"/>
  <c r="Q275"/>
  <c r="P275"/>
  <c r="O275"/>
  <c r="M14" i="25" s="1"/>
  <c r="J274" i="14"/>
  <c r="L13" i="25" s="1"/>
  <c r="J276" i="14"/>
  <c r="L15" i="25" s="1"/>
  <c r="J277" i="14"/>
  <c r="L16" i="25" s="1"/>
  <c r="J278" i="14"/>
  <c r="L17" i="25" s="1"/>
  <c r="J279" i="14"/>
  <c r="L18" i="25" s="1"/>
  <c r="J280" i="14"/>
  <c r="L19" i="25" s="1"/>
  <c r="J281" i="14"/>
  <c r="L20" i="25" s="1"/>
  <c r="J282" i="14"/>
  <c r="J283"/>
  <c r="J284"/>
  <c r="J285"/>
  <c r="J286"/>
  <c r="J287"/>
  <c r="J288"/>
  <c r="J289"/>
  <c r="J290"/>
  <c r="J291"/>
  <c r="E30" i="25" s="1"/>
  <c r="J292" i="14"/>
  <c r="J293"/>
  <c r="J294"/>
  <c r="J295"/>
  <c r="J296"/>
  <c r="J297"/>
  <c r="J298"/>
  <c r="J299"/>
  <c r="J300"/>
  <c r="J301"/>
  <c r="F274"/>
  <c r="J13" i="25" s="1"/>
  <c r="F275" i="14"/>
  <c r="J14" i="25" s="1"/>
  <c r="F276" i="14"/>
  <c r="J15" i="25" s="1"/>
  <c r="F277" i="14"/>
  <c r="J16" i="25" s="1"/>
  <c r="F278" i="14"/>
  <c r="J17" i="25" s="1"/>
  <c r="F279" i="14"/>
  <c r="J18" i="25" s="1"/>
  <c r="F280" i="14"/>
  <c r="J19" i="25" s="1"/>
  <c r="F281" i="14"/>
  <c r="J20" i="25" s="1"/>
  <c r="F282" i="14"/>
  <c r="F283"/>
  <c r="F284"/>
  <c r="F285"/>
  <c r="F286"/>
  <c r="F287"/>
  <c r="C26" i="25" s="1"/>
  <c r="F288" i="14"/>
  <c r="F289"/>
  <c r="F290"/>
  <c r="F291"/>
  <c r="F292"/>
  <c r="F293"/>
  <c r="F294"/>
  <c r="F295"/>
  <c r="Y273"/>
  <c r="Y274"/>
  <c r="S275"/>
  <c r="K14" i="25" s="1"/>
  <c r="T275" i="14"/>
  <c r="U275"/>
  <c r="V275"/>
  <c r="W275"/>
  <c r="X275"/>
  <c r="Y275"/>
  <c r="O276"/>
  <c r="M15" i="25" s="1"/>
  <c r="P276" i="14"/>
  <c r="Q276"/>
  <c r="R276"/>
  <c r="S276"/>
  <c r="K15" i="25" s="1"/>
  <c r="T276" i="14"/>
  <c r="U276"/>
  <c r="V276"/>
  <c r="W276"/>
  <c r="X276"/>
  <c r="Y276"/>
  <c r="O277"/>
  <c r="M16" i="25" s="1"/>
  <c r="P277" i="14"/>
  <c r="Q277"/>
  <c r="R277"/>
  <c r="S277"/>
  <c r="K16" i="25" s="1"/>
  <c r="T277" i="14"/>
  <c r="U277"/>
  <c r="V277"/>
  <c r="W277"/>
  <c r="X277"/>
  <c r="Y277"/>
  <c r="O278"/>
  <c r="M17" i="25" s="1"/>
  <c r="P278" i="14"/>
  <c r="Q278"/>
  <c r="R278"/>
  <c r="S278"/>
  <c r="K17" i="25" s="1"/>
  <c r="T278" i="14"/>
  <c r="U278"/>
  <c r="V278"/>
  <c r="W278"/>
  <c r="X278"/>
  <c r="Y278"/>
  <c r="O279"/>
  <c r="M18" i="25" s="1"/>
  <c r="P279" i="14"/>
  <c r="Q279"/>
  <c r="R279"/>
  <c r="S279"/>
  <c r="K18" i="25" s="1"/>
  <c r="T279" i="14"/>
  <c r="U279"/>
  <c r="V279"/>
  <c r="W279"/>
  <c r="X279"/>
  <c r="Y279"/>
  <c r="O280"/>
  <c r="M19" i="25" s="1"/>
  <c r="P280" i="14"/>
  <c r="Q280"/>
  <c r="R280"/>
  <c r="S280"/>
  <c r="K19" i="25" s="1"/>
  <c r="T280" i="14"/>
  <c r="U280"/>
  <c r="V280"/>
  <c r="W280"/>
  <c r="X280"/>
  <c r="Y280"/>
  <c r="O281"/>
  <c r="M20" i="25" s="1"/>
  <c r="P281" i="14"/>
  <c r="Q281"/>
  <c r="R281"/>
  <c r="S281"/>
  <c r="K20" i="25" s="1"/>
  <c r="T281" i="14"/>
  <c r="U281"/>
  <c r="V281"/>
  <c r="W281"/>
  <c r="X281"/>
  <c r="Y281"/>
  <c r="O282"/>
  <c r="P282"/>
  <c r="Q282"/>
  <c r="R282"/>
  <c r="S282"/>
  <c r="T282"/>
  <c r="U282"/>
  <c r="V282"/>
  <c r="W282"/>
  <c r="X282"/>
  <c r="Y282"/>
  <c r="O283"/>
  <c r="P283"/>
  <c r="Q283"/>
  <c r="R283"/>
  <c r="S283"/>
  <c r="T283"/>
  <c r="U283"/>
  <c r="V283"/>
  <c r="W283"/>
  <c r="X283"/>
  <c r="Y283"/>
  <c r="O284"/>
  <c r="P284"/>
  <c r="Q284"/>
  <c r="R284"/>
  <c r="S284"/>
  <c r="T284"/>
  <c r="U284"/>
  <c r="V284"/>
  <c r="W284"/>
  <c r="X284"/>
  <c r="Y284"/>
  <c r="O285"/>
  <c r="P285"/>
  <c r="Q285"/>
  <c r="R285"/>
  <c r="S285"/>
  <c r="T285"/>
  <c r="U285"/>
  <c r="V285"/>
  <c r="W285"/>
  <c r="X285"/>
  <c r="Y285"/>
  <c r="O286"/>
  <c r="P286"/>
  <c r="Q286"/>
  <c r="R286"/>
  <c r="S286"/>
  <c r="T286"/>
  <c r="U286"/>
  <c r="V286"/>
  <c r="W286"/>
  <c r="X286"/>
  <c r="Y286"/>
  <c r="O287"/>
  <c r="P287"/>
  <c r="Q287"/>
  <c r="R287"/>
  <c r="S287"/>
  <c r="T287"/>
  <c r="U287"/>
  <c r="V287"/>
  <c r="W287"/>
  <c r="X287"/>
  <c r="Y287"/>
  <c r="O288"/>
  <c r="P288"/>
  <c r="Q288"/>
  <c r="R288"/>
  <c r="S288"/>
  <c r="T288"/>
  <c r="U288"/>
  <c r="V288"/>
  <c r="W288"/>
  <c r="X288"/>
  <c r="Y288"/>
  <c r="O289"/>
  <c r="P289"/>
  <c r="Q289"/>
  <c r="R289"/>
  <c r="S289"/>
  <c r="T289"/>
  <c r="U289"/>
  <c r="V289"/>
  <c r="W289"/>
  <c r="X289"/>
  <c r="Y289"/>
  <c r="O290"/>
  <c r="P290"/>
  <c r="Q290"/>
  <c r="R290"/>
  <c r="S290"/>
  <c r="D29" i="25" s="1"/>
  <c r="T290" i="14"/>
  <c r="U290"/>
  <c r="V290"/>
  <c r="W290"/>
  <c r="X290"/>
  <c r="Y290"/>
  <c r="O291"/>
  <c r="P291"/>
  <c r="Q291"/>
  <c r="R291"/>
  <c r="S291"/>
  <c r="T291"/>
  <c r="U291"/>
  <c r="V291"/>
  <c r="W291"/>
  <c r="X291"/>
  <c r="Y291"/>
  <c r="O292"/>
  <c r="P292"/>
  <c r="Q292"/>
  <c r="R292"/>
  <c r="S292"/>
  <c r="T292"/>
  <c r="U292"/>
  <c r="V292"/>
  <c r="W292"/>
  <c r="X292"/>
  <c r="Y292"/>
  <c r="O293"/>
  <c r="P293"/>
  <c r="Q293"/>
  <c r="R293"/>
  <c r="S293"/>
  <c r="T293"/>
  <c r="U293"/>
  <c r="V293"/>
  <c r="W293"/>
  <c r="X293"/>
  <c r="Y293"/>
  <c r="O294"/>
  <c r="P294"/>
  <c r="Q294"/>
  <c r="R294"/>
  <c r="S294"/>
  <c r="T294"/>
  <c r="U294"/>
  <c r="V294"/>
  <c r="W294"/>
  <c r="X294"/>
  <c r="Y294"/>
  <c r="O295"/>
  <c r="P295"/>
  <c r="Q295"/>
  <c r="R295"/>
  <c r="S295"/>
  <c r="T295"/>
  <c r="U295"/>
  <c r="V295"/>
  <c r="W295"/>
  <c r="X295"/>
  <c r="Y295"/>
  <c r="O296"/>
  <c r="P296"/>
  <c r="Q296"/>
  <c r="R296"/>
  <c r="S296"/>
  <c r="T296"/>
  <c r="U296"/>
  <c r="V296"/>
  <c r="W296"/>
  <c r="X296"/>
  <c r="Y296"/>
  <c r="O297"/>
  <c r="P297"/>
  <c r="Q297"/>
  <c r="R297"/>
  <c r="S297"/>
  <c r="T297"/>
  <c r="U297"/>
  <c r="V297"/>
  <c r="W297"/>
  <c r="X297"/>
  <c r="Y297"/>
  <c r="O298"/>
  <c r="P298"/>
  <c r="Q298"/>
  <c r="R298"/>
  <c r="S298"/>
  <c r="T298"/>
  <c r="U298"/>
  <c r="V298"/>
  <c r="W298"/>
  <c r="X298"/>
  <c r="Y298"/>
  <c r="O299"/>
  <c r="P299"/>
  <c r="Q299"/>
  <c r="R299"/>
  <c r="S299"/>
  <c r="T299"/>
  <c r="U299"/>
  <c r="V299"/>
  <c r="W299"/>
  <c r="X299"/>
  <c r="Y299"/>
  <c r="O300"/>
  <c r="P300"/>
  <c r="Q300"/>
  <c r="R300"/>
  <c r="S300"/>
  <c r="T300"/>
  <c r="U300"/>
  <c r="V300"/>
  <c r="W300"/>
  <c r="X300"/>
  <c r="Y300"/>
  <c r="O301"/>
  <c r="P301"/>
  <c r="Q301"/>
  <c r="R301"/>
  <c r="S301"/>
  <c r="T301"/>
  <c r="U301"/>
  <c r="V301"/>
  <c r="W301"/>
  <c r="X301"/>
  <c r="Y301"/>
  <c r="F272"/>
  <c r="J11" i="25" s="1"/>
  <c r="F273" i="14"/>
  <c r="J12" i="25" s="1"/>
  <c r="E273" i="14"/>
  <c r="I12" i="25" s="1"/>
  <c r="E274" i="14"/>
  <c r="I13" i="25" s="1"/>
  <c r="E275" i="14"/>
  <c r="I14" i="25" s="1"/>
  <c r="E276" i="14"/>
  <c r="I15" i="25" s="1"/>
  <c r="E277" i="14"/>
  <c r="I16" i="25" s="1"/>
  <c r="E278" i="14"/>
  <c r="I17" i="25" s="1"/>
  <c r="E279" i="14"/>
  <c r="I18" i="25" s="1"/>
  <c r="E280" i="14"/>
  <c r="I19" i="25" s="1"/>
  <c r="E281" i="14"/>
  <c r="I20" i="25" s="1"/>
  <c r="E282" i="14"/>
  <c r="E283"/>
  <c r="E284"/>
  <c r="E285"/>
  <c r="E286"/>
  <c r="E287"/>
  <c r="B26" i="25" s="1"/>
  <c r="E288" i="14"/>
  <c r="E289"/>
  <c r="E290"/>
  <c r="E291"/>
  <c r="E292"/>
  <c r="E293"/>
  <c r="E294"/>
  <c r="E295"/>
  <c r="AJ272" i="12"/>
  <c r="U272" i="14" s="1"/>
  <c r="AK272" i="12"/>
  <c r="AF272"/>
  <c r="J268" i="14"/>
  <c r="L7" i="25" s="1"/>
  <c r="O268" i="14"/>
  <c r="M7" i="25" s="1"/>
  <c r="P268" i="14"/>
  <c r="J269"/>
  <c r="L8" i="25" s="1"/>
  <c r="Q269" i="14"/>
  <c r="R269"/>
  <c r="J270"/>
  <c r="L9" i="25" s="1"/>
  <c r="J271" i="14"/>
  <c r="L10" i="25" s="1"/>
  <c r="O271" i="14"/>
  <c r="M10" i="25" s="1"/>
  <c r="R271" i="14"/>
  <c r="J272"/>
  <c r="L11" i="25" s="1"/>
  <c r="J273" i="14"/>
  <c r="L12" i="25" s="1"/>
  <c r="R273" i="14"/>
  <c r="B279" i="12"/>
  <c r="B291" s="1"/>
  <c r="C279"/>
  <c r="C291" s="1"/>
  <c r="C303" s="1"/>
  <c r="B280"/>
  <c r="B292" s="1"/>
  <c r="C280"/>
  <c r="C292" s="1"/>
  <c r="C304" s="1"/>
  <c r="B281"/>
  <c r="B293" s="1"/>
  <c r="C281"/>
  <c r="C293" s="1"/>
  <c r="C305" s="1"/>
  <c r="B282"/>
  <c r="B294" s="1"/>
  <c r="C282"/>
  <c r="C294" s="1"/>
  <c r="C306" s="1"/>
  <c r="B283"/>
  <c r="B295" s="1"/>
  <c r="C283"/>
  <c r="C295" s="1"/>
  <c r="C307" s="1"/>
  <c r="B284"/>
  <c r="B296" s="1"/>
  <c r="C284"/>
  <c r="C296" s="1"/>
  <c r="C308" s="1"/>
  <c r="B285"/>
  <c r="B297" s="1"/>
  <c r="C285"/>
  <c r="C297" s="1"/>
  <c r="C309" s="1"/>
  <c r="B286"/>
  <c r="B298" s="1"/>
  <c r="C286"/>
  <c r="C298" s="1"/>
  <c r="C310" s="1"/>
  <c r="B287"/>
  <c r="B299" s="1"/>
  <c r="C287"/>
  <c r="C299" s="1"/>
  <c r="C311" s="1"/>
  <c r="B288"/>
  <c r="B300" s="1"/>
  <c r="C288"/>
  <c r="C300" s="1"/>
  <c r="C312" s="1"/>
  <c r="B289"/>
  <c r="B301" s="1"/>
  <c r="C289"/>
  <c r="C301" s="1"/>
  <c r="C313" s="1"/>
  <c r="C278"/>
  <c r="C290" s="1"/>
  <c r="C302" s="1"/>
  <c r="B278"/>
  <c r="B290" s="1"/>
  <c r="B107" i="11"/>
  <c r="B111" s="1"/>
  <c r="C107"/>
  <c r="C111" s="1"/>
  <c r="C115" s="1"/>
  <c r="B108"/>
  <c r="B112" s="1"/>
  <c r="C108"/>
  <c r="C112" s="1"/>
  <c r="C116" s="1"/>
  <c r="B109"/>
  <c r="B113" s="1"/>
  <c r="C109"/>
  <c r="C113" s="1"/>
  <c r="C117" s="1"/>
  <c r="C106"/>
  <c r="C110" s="1"/>
  <c r="C114" s="1"/>
  <c r="B106"/>
  <c r="B110" s="1"/>
  <c r="F2" i="14"/>
  <c r="J2"/>
  <c r="O2"/>
  <c r="P2"/>
  <c r="Q2"/>
  <c r="R2"/>
  <c r="S2"/>
  <c r="T2"/>
  <c r="U2"/>
  <c r="V2"/>
  <c r="W2"/>
  <c r="X2"/>
  <c r="Y2"/>
  <c r="F3"/>
  <c r="J3"/>
  <c r="O3"/>
  <c r="P3"/>
  <c r="Q3"/>
  <c r="R3"/>
  <c r="S3"/>
  <c r="T3"/>
  <c r="U3"/>
  <c r="V3"/>
  <c r="W3"/>
  <c r="X3"/>
  <c r="Y3"/>
  <c r="F4"/>
  <c r="J4"/>
  <c r="O4"/>
  <c r="P4"/>
  <c r="Q4"/>
  <c r="R4"/>
  <c r="S4"/>
  <c r="T4"/>
  <c r="U4"/>
  <c r="V4"/>
  <c r="W4"/>
  <c r="X4"/>
  <c r="Y4"/>
  <c r="F5"/>
  <c r="J5"/>
  <c r="O5"/>
  <c r="P5"/>
  <c r="Q5"/>
  <c r="R5"/>
  <c r="S5"/>
  <c r="T5"/>
  <c r="U5"/>
  <c r="V5"/>
  <c r="W5"/>
  <c r="X5"/>
  <c r="Y5"/>
  <c r="F6"/>
  <c r="J6"/>
  <c r="O6"/>
  <c r="P6"/>
  <c r="Q6"/>
  <c r="R6"/>
  <c r="S6"/>
  <c r="T6"/>
  <c r="U6"/>
  <c r="V6"/>
  <c r="W6"/>
  <c r="X6"/>
  <c r="Y6"/>
  <c r="F7"/>
  <c r="J7"/>
  <c r="O7"/>
  <c r="P7"/>
  <c r="Q7"/>
  <c r="R7"/>
  <c r="S7"/>
  <c r="T7"/>
  <c r="U7"/>
  <c r="V7"/>
  <c r="W7"/>
  <c r="X7"/>
  <c r="Y7"/>
  <c r="F8"/>
  <c r="J8"/>
  <c r="O8"/>
  <c r="P8"/>
  <c r="Q8"/>
  <c r="R8"/>
  <c r="S8"/>
  <c r="T8"/>
  <c r="U8"/>
  <c r="V8"/>
  <c r="W8"/>
  <c r="X8"/>
  <c r="Y8"/>
  <c r="F9"/>
  <c r="J9"/>
  <c r="O9"/>
  <c r="P9"/>
  <c r="Q9"/>
  <c r="R9"/>
  <c r="S9"/>
  <c r="T9"/>
  <c r="U9"/>
  <c r="V9"/>
  <c r="W9"/>
  <c r="X9"/>
  <c r="Y9"/>
  <c r="F10"/>
  <c r="J10"/>
  <c r="O10"/>
  <c r="P10"/>
  <c r="Q10"/>
  <c r="R10"/>
  <c r="S10"/>
  <c r="T10"/>
  <c r="U10"/>
  <c r="V10"/>
  <c r="W10"/>
  <c r="X10"/>
  <c r="Y10"/>
  <c r="F11"/>
  <c r="J11"/>
  <c r="O11"/>
  <c r="P11"/>
  <c r="Q11"/>
  <c r="R11"/>
  <c r="S11"/>
  <c r="T11"/>
  <c r="U11"/>
  <c r="V11"/>
  <c r="W11"/>
  <c r="X11"/>
  <c r="Y11"/>
  <c r="F12"/>
  <c r="J12"/>
  <c r="O12"/>
  <c r="P12"/>
  <c r="Q12"/>
  <c r="R12"/>
  <c r="S12"/>
  <c r="T12"/>
  <c r="U12"/>
  <c r="V12"/>
  <c r="W12"/>
  <c r="X12"/>
  <c r="Y12"/>
  <c r="F13"/>
  <c r="J13"/>
  <c r="O13"/>
  <c r="P13"/>
  <c r="Q13"/>
  <c r="R13"/>
  <c r="S13"/>
  <c r="T13"/>
  <c r="U13"/>
  <c r="V13"/>
  <c r="W13"/>
  <c r="X13"/>
  <c r="Y13"/>
  <c r="F14"/>
  <c r="S14"/>
  <c r="Y14"/>
  <c r="F15"/>
  <c r="S15"/>
  <c r="Y15"/>
  <c r="F16"/>
  <c r="S16"/>
  <c r="Y16"/>
  <c r="F17"/>
  <c r="S17"/>
  <c r="Y17"/>
  <c r="F18"/>
  <c r="S18"/>
  <c r="Y18"/>
  <c r="F19"/>
  <c r="S19"/>
  <c r="Y19"/>
  <c r="F20"/>
  <c r="S20"/>
  <c r="Y20"/>
  <c r="F21"/>
  <c r="S21"/>
  <c r="Y21"/>
  <c r="F22"/>
  <c r="S22"/>
  <c r="Y22"/>
  <c r="F23"/>
  <c r="S23"/>
  <c r="Y23"/>
  <c r="F24"/>
  <c r="S24"/>
  <c r="Y24"/>
  <c r="F25"/>
  <c r="S25"/>
  <c r="Y25"/>
  <c r="F26"/>
  <c r="Y26"/>
  <c r="F27"/>
  <c r="Y27"/>
  <c r="F28"/>
  <c r="Y28"/>
  <c r="F29"/>
  <c r="Y29"/>
  <c r="F30"/>
  <c r="Y30"/>
  <c r="F31"/>
  <c r="Y31"/>
  <c r="F32"/>
  <c r="Y32"/>
  <c r="F33"/>
  <c r="Y33"/>
  <c r="F34"/>
  <c r="Y34"/>
  <c r="F35"/>
  <c r="Y35"/>
  <c r="F36"/>
  <c r="Y36"/>
  <c r="F37"/>
  <c r="Y37"/>
  <c r="F38"/>
  <c r="Y38"/>
  <c r="F39"/>
  <c r="Y39"/>
  <c r="F40"/>
  <c r="Y40"/>
  <c r="F41"/>
  <c r="Y41"/>
  <c r="F42"/>
  <c r="Y42"/>
  <c r="F43"/>
  <c r="Y43"/>
  <c r="F44"/>
  <c r="Y44"/>
  <c r="F45"/>
  <c r="Y45"/>
  <c r="F46"/>
  <c r="Y46"/>
  <c r="F47"/>
  <c r="Y47"/>
  <c r="F48"/>
  <c r="Y48"/>
  <c r="F49"/>
  <c r="Y49"/>
  <c r="F50"/>
  <c r="Y50"/>
  <c r="F51"/>
  <c r="Y51"/>
  <c r="F52"/>
  <c r="Y52"/>
  <c r="F53"/>
  <c r="Y53"/>
  <c r="F54"/>
  <c r="Y54"/>
  <c r="F55"/>
  <c r="Y55"/>
  <c r="F56"/>
  <c r="Y56"/>
  <c r="F57"/>
  <c r="Y57"/>
  <c r="F58"/>
  <c r="Y58"/>
  <c r="F59"/>
  <c r="Y59"/>
  <c r="F60"/>
  <c r="Y60"/>
  <c r="F61"/>
  <c r="Y61"/>
  <c r="F62"/>
  <c r="Y62"/>
  <c r="F63"/>
  <c r="Y63"/>
  <c r="F64"/>
  <c r="Y64"/>
  <c r="F65"/>
  <c r="Y65"/>
  <c r="F66"/>
  <c r="Y66"/>
  <c r="F67"/>
  <c r="Y67"/>
  <c r="F68"/>
  <c r="Y68"/>
  <c r="F69"/>
  <c r="Y69"/>
  <c r="F70"/>
  <c r="Y70"/>
  <c r="F71"/>
  <c r="Y71"/>
  <c r="F72"/>
  <c r="Y72"/>
  <c r="F73"/>
  <c r="Y73"/>
  <c r="F74"/>
  <c r="Y74"/>
  <c r="F75"/>
  <c r="Y75"/>
  <c r="F76"/>
  <c r="Y76"/>
  <c r="F77"/>
  <c r="Y77"/>
  <c r="F78"/>
  <c r="Y78"/>
  <c r="F79"/>
  <c r="Y79"/>
  <c r="F80"/>
  <c r="Y80"/>
  <c r="F81"/>
  <c r="Y81"/>
  <c r="F82"/>
  <c r="Y82"/>
  <c r="F83"/>
  <c r="Y83"/>
  <c r="F84"/>
  <c r="Y84"/>
  <c r="F85"/>
  <c r="Y85"/>
  <c r="F86"/>
  <c r="Y86"/>
  <c r="F87"/>
  <c r="Y87"/>
  <c r="F88"/>
  <c r="Y88"/>
  <c r="F89"/>
  <c r="Y89"/>
  <c r="F90"/>
  <c r="Y90"/>
  <c r="F91"/>
  <c r="Y91"/>
  <c r="F92"/>
  <c r="Y92"/>
  <c r="F93"/>
  <c r="Y93"/>
  <c r="F94"/>
  <c r="Y94"/>
  <c r="F95"/>
  <c r="Y95"/>
  <c r="F96"/>
  <c r="Y96"/>
  <c r="F97"/>
  <c r="Y97"/>
  <c r="F98"/>
  <c r="Y98"/>
  <c r="F99"/>
  <c r="Y99"/>
  <c r="F100"/>
  <c r="Y100"/>
  <c r="F101"/>
  <c r="Y101"/>
  <c r="F102"/>
  <c r="Y102"/>
  <c r="F103"/>
  <c r="Y103"/>
  <c r="F104"/>
  <c r="Y104"/>
  <c r="F105"/>
  <c r="Y105"/>
  <c r="F106"/>
  <c r="Y106"/>
  <c r="F107"/>
  <c r="Y107"/>
  <c r="F108"/>
  <c r="Y108"/>
  <c r="F109"/>
  <c r="Y109"/>
  <c r="F110"/>
  <c r="Y110"/>
  <c r="F111"/>
  <c r="Y111"/>
  <c r="F112"/>
  <c r="Y112"/>
  <c r="F113"/>
  <c r="Y113"/>
  <c r="F114"/>
  <c r="Y114"/>
  <c r="F115"/>
  <c r="Y115"/>
  <c r="F116"/>
  <c r="Y116"/>
  <c r="F117"/>
  <c r="Y117"/>
  <c r="F118"/>
  <c r="Y118"/>
  <c r="F119"/>
  <c r="Y119"/>
  <c r="F120"/>
  <c r="Y120"/>
  <c r="F121"/>
  <c r="Y121"/>
  <c r="F122"/>
  <c r="Y122"/>
  <c r="F123"/>
  <c r="Y123"/>
  <c r="F124"/>
  <c r="Y124"/>
  <c r="F125"/>
  <c r="Y125"/>
  <c r="F126"/>
  <c r="Y126"/>
  <c r="F127"/>
  <c r="Y127"/>
  <c r="F128"/>
  <c r="Y128"/>
  <c r="F129"/>
  <c r="Y129"/>
  <c r="F130"/>
  <c r="Y130"/>
  <c r="F131"/>
  <c r="Y131"/>
  <c r="F132"/>
  <c r="Y132"/>
  <c r="F133"/>
  <c r="Y133"/>
  <c r="F134"/>
  <c r="Y134"/>
  <c r="F135"/>
  <c r="Y135"/>
  <c r="F136"/>
  <c r="Y136"/>
  <c r="F137"/>
  <c r="Y137"/>
  <c r="F138"/>
  <c r="Y138"/>
  <c r="F139"/>
  <c r="Y139"/>
  <c r="F140"/>
  <c r="Y140"/>
  <c r="F141"/>
  <c r="Y141"/>
  <c r="F142"/>
  <c r="Y142"/>
  <c r="F143"/>
  <c r="Y143"/>
  <c r="F144"/>
  <c r="Y144"/>
  <c r="F145"/>
  <c r="Y145"/>
  <c r="F146"/>
  <c r="Y146"/>
  <c r="F147"/>
  <c r="Y147"/>
  <c r="F148"/>
  <c r="Y148"/>
  <c r="F149"/>
  <c r="Y149"/>
  <c r="F150"/>
  <c r="Y150"/>
  <c r="F151"/>
  <c r="Y151"/>
  <c r="F152"/>
  <c r="Y152"/>
  <c r="F153"/>
  <c r="Y153"/>
  <c r="F154"/>
  <c r="Y154"/>
  <c r="F155"/>
  <c r="Y155"/>
  <c r="F156"/>
  <c r="Y156"/>
  <c r="F157"/>
  <c r="Y157"/>
  <c r="F158"/>
  <c r="Y158"/>
  <c r="F159"/>
  <c r="Y159"/>
  <c r="F160"/>
  <c r="Y160"/>
  <c r="F161"/>
  <c r="Y161"/>
  <c r="F162"/>
  <c r="Y162"/>
  <c r="F163"/>
  <c r="Y163"/>
  <c r="F164"/>
  <c r="Y164"/>
  <c r="F165"/>
  <c r="Y165"/>
  <c r="F166"/>
  <c r="Y166"/>
  <c r="F167"/>
  <c r="Y167"/>
  <c r="F168"/>
  <c r="Y168"/>
  <c r="F169"/>
  <c r="Y169"/>
  <c r="F170"/>
  <c r="Y170"/>
  <c r="F171"/>
  <c r="Y171"/>
  <c r="F172"/>
  <c r="Y172"/>
  <c r="F173"/>
  <c r="Y173"/>
  <c r="F174"/>
  <c r="Y174"/>
  <c r="F175"/>
  <c r="Y175"/>
  <c r="F176"/>
  <c r="Y176"/>
  <c r="F177"/>
  <c r="Y177"/>
  <c r="F178"/>
  <c r="Y178"/>
  <c r="F179"/>
  <c r="Y179"/>
  <c r="F180"/>
  <c r="Y180"/>
  <c r="F181"/>
  <c r="Y181"/>
  <c r="F182"/>
  <c r="Y182"/>
  <c r="F183"/>
  <c r="Y183"/>
  <c r="F184"/>
  <c r="Y184"/>
  <c r="F185"/>
  <c r="Y185"/>
  <c r="F186"/>
  <c r="Y186"/>
  <c r="F187"/>
  <c r="Y187"/>
  <c r="F188"/>
  <c r="Y188"/>
  <c r="F189"/>
  <c r="Y189"/>
  <c r="F190"/>
  <c r="Y190"/>
  <c r="F191"/>
  <c r="Y191"/>
  <c r="F192"/>
  <c r="Y192"/>
  <c r="F193"/>
  <c r="Y193"/>
  <c r="F194"/>
  <c r="Y194"/>
  <c r="F195"/>
  <c r="Y195"/>
  <c r="F196"/>
  <c r="Y196"/>
  <c r="F197"/>
  <c r="Y197"/>
  <c r="F198"/>
  <c r="Y198"/>
  <c r="F199"/>
  <c r="Y199"/>
  <c r="F200"/>
  <c r="Y200"/>
  <c r="F201"/>
  <c r="Y201"/>
  <c r="F202"/>
  <c r="Y202"/>
  <c r="F203"/>
  <c r="Y203"/>
  <c r="F204"/>
  <c r="Y204"/>
  <c r="F205"/>
  <c r="Y205"/>
  <c r="F206"/>
  <c r="Y206"/>
  <c r="F207"/>
  <c r="Y207"/>
  <c r="F208"/>
  <c r="Y208"/>
  <c r="F209"/>
  <c r="Y209"/>
  <c r="F210"/>
  <c r="Y210"/>
  <c r="F211"/>
  <c r="Y211"/>
  <c r="F212"/>
  <c r="Y212"/>
  <c r="F213"/>
  <c r="Y213"/>
  <c r="F214"/>
  <c r="Y214"/>
  <c r="F215"/>
  <c r="Y215"/>
  <c r="F216"/>
  <c r="Y216"/>
  <c r="F217"/>
  <c r="Y217"/>
  <c r="F218"/>
  <c r="Y218"/>
  <c r="F219"/>
  <c r="Y219"/>
  <c r="F220"/>
  <c r="Y220"/>
  <c r="F221"/>
  <c r="Y221"/>
  <c r="F222"/>
  <c r="Y222"/>
  <c r="F223"/>
  <c r="Y223"/>
  <c r="F224"/>
  <c r="Y224"/>
  <c r="F225"/>
  <c r="Y225"/>
  <c r="F226"/>
  <c r="Y226"/>
  <c r="F227"/>
  <c r="Y227"/>
  <c r="F228"/>
  <c r="Y228"/>
  <c r="F229"/>
  <c r="Y229"/>
  <c r="F230"/>
  <c r="Y230"/>
  <c r="F231"/>
  <c r="Y231"/>
  <c r="F232"/>
  <c r="Y232"/>
  <c r="F233"/>
  <c r="Y233"/>
  <c r="F234"/>
  <c r="Y234"/>
  <c r="F235"/>
  <c r="Y235"/>
  <c r="F236"/>
  <c r="Y236"/>
  <c r="F237"/>
  <c r="Y237"/>
  <c r="F238"/>
  <c r="Y238"/>
  <c r="F239"/>
  <c r="Y239"/>
  <c r="F240"/>
  <c r="Y240"/>
  <c r="F241"/>
  <c r="Y241"/>
  <c r="F242"/>
  <c r="Y242"/>
  <c r="F243"/>
  <c r="Y243"/>
  <c r="F244"/>
  <c r="Y244"/>
  <c r="F245"/>
  <c r="Y245"/>
  <c r="F246"/>
  <c r="Y246"/>
  <c r="F247"/>
  <c r="Y247"/>
  <c r="F248"/>
  <c r="Y248"/>
  <c r="F249"/>
  <c r="Y249"/>
  <c r="F250"/>
  <c r="Y250"/>
  <c r="F251"/>
  <c r="Y251"/>
  <c r="F252"/>
  <c r="Y252"/>
  <c r="F253"/>
  <c r="Y253"/>
  <c r="F254"/>
  <c r="Y254"/>
  <c r="F255"/>
  <c r="Y255"/>
  <c r="F256"/>
  <c r="Y256"/>
  <c r="F257"/>
  <c r="Y257"/>
  <c r="F258"/>
  <c r="Y258"/>
  <c r="F259"/>
  <c r="Y259"/>
  <c r="F260"/>
  <c r="Y260"/>
  <c r="F261"/>
  <c r="Y261"/>
  <c r="F262"/>
  <c r="Y262"/>
  <c r="F263"/>
  <c r="Y263"/>
  <c r="F264"/>
  <c r="Y264"/>
  <c r="F265"/>
  <c r="Y265"/>
  <c r="F266"/>
  <c r="Y266"/>
  <c r="F267"/>
  <c r="Y267"/>
  <c r="F268"/>
  <c r="Y268"/>
  <c r="F269"/>
  <c r="Y269"/>
  <c r="F270"/>
  <c r="Y270"/>
  <c r="F271"/>
  <c r="Y271"/>
  <c r="W272"/>
  <c r="X272"/>
  <c r="Y272"/>
  <c r="F296"/>
  <c r="F297"/>
  <c r="F298"/>
  <c r="F299"/>
  <c r="F300"/>
  <c r="F30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I5" i="25" s="1"/>
  <c r="E267" i="14"/>
  <c r="I6" i="25" s="1"/>
  <c r="E268" i="14"/>
  <c r="I7" i="25" s="1"/>
  <c r="E269" i="14"/>
  <c r="I8" i="25" s="1"/>
  <c r="E270" i="14"/>
  <c r="I9" i="25" s="1"/>
  <c r="E271" i="14"/>
  <c r="I10" i="25" s="1"/>
  <c r="E272" i="14"/>
  <c r="I11" i="25" s="1"/>
  <c r="E296" i="14"/>
  <c r="E297"/>
  <c r="E298"/>
  <c r="E299"/>
  <c r="E300"/>
  <c r="E301"/>
  <c r="X270"/>
  <c r="X269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AJ14" i="12"/>
  <c r="U14" i="14" s="1"/>
  <c r="AK14" i="12"/>
  <c r="W14" i="14" s="1"/>
  <c r="AJ15" i="12"/>
  <c r="U15" i="14" s="1"/>
  <c r="AK15" i="12"/>
  <c r="W15" i="14" s="1"/>
  <c r="AJ16" i="12"/>
  <c r="AK16"/>
  <c r="W16" i="14" s="1"/>
  <c r="AJ17" i="12"/>
  <c r="AK17"/>
  <c r="W17" i="14" s="1"/>
  <c r="AJ18" i="12"/>
  <c r="AK18"/>
  <c r="W18" i="14" s="1"/>
  <c r="AJ19" i="12"/>
  <c r="AK19"/>
  <c r="W19" i="14" s="1"/>
  <c r="AJ20" i="12"/>
  <c r="U20" i="14" s="1"/>
  <c r="AK20" i="12"/>
  <c r="W20" i="14" s="1"/>
  <c r="AJ21" i="12"/>
  <c r="AK21"/>
  <c r="W21" i="14" s="1"/>
  <c r="AJ22" i="12"/>
  <c r="U22" i="14" s="1"/>
  <c r="AK22" i="12"/>
  <c r="W22" i="14" s="1"/>
  <c r="AJ23" i="12"/>
  <c r="U23" i="14" s="1"/>
  <c r="AK23" i="12"/>
  <c r="W23" i="14" s="1"/>
  <c r="AJ24" i="12"/>
  <c r="AK24"/>
  <c r="W24" i="14" s="1"/>
  <c r="AJ25" i="12"/>
  <c r="AK25"/>
  <c r="W25" i="14" s="1"/>
  <c r="AJ26" i="12"/>
  <c r="AK26"/>
  <c r="W26" i="14" s="1"/>
  <c r="AJ27" i="12"/>
  <c r="AK27"/>
  <c r="W27" i="14" s="1"/>
  <c r="AJ28" i="12"/>
  <c r="U28" i="14" s="1"/>
  <c r="AK28" i="12"/>
  <c r="W28" i="14" s="1"/>
  <c r="AJ29" i="12"/>
  <c r="AK29"/>
  <c r="W29" i="14" s="1"/>
  <c r="AJ30" i="12"/>
  <c r="U30" i="14" s="1"/>
  <c r="AK30" i="12"/>
  <c r="W30" i="14" s="1"/>
  <c r="AJ31" i="12"/>
  <c r="U31" i="14" s="1"/>
  <c r="AK31" i="12"/>
  <c r="W31" i="14" s="1"/>
  <c r="AJ32" i="12"/>
  <c r="AK32"/>
  <c r="W32" i="14" s="1"/>
  <c r="AJ33" i="12"/>
  <c r="AK33"/>
  <c r="W33" i="14" s="1"/>
  <c r="AJ34" i="12"/>
  <c r="AK34"/>
  <c r="W34" i="14" s="1"/>
  <c r="AJ35" i="12"/>
  <c r="AK35"/>
  <c r="W35" i="14" s="1"/>
  <c r="AJ36" i="12"/>
  <c r="U36" i="14" s="1"/>
  <c r="AK36" i="12"/>
  <c r="W36" i="14" s="1"/>
  <c r="AJ37" i="12"/>
  <c r="AK37"/>
  <c r="W37" i="14" s="1"/>
  <c r="AJ38" i="12"/>
  <c r="U38" i="14" s="1"/>
  <c r="AK38" i="12"/>
  <c r="W38" i="14" s="1"/>
  <c r="AJ39" i="12"/>
  <c r="U39" i="14" s="1"/>
  <c r="AK39" i="12"/>
  <c r="W39" i="14" s="1"/>
  <c r="AJ40" i="12"/>
  <c r="AK40"/>
  <c r="W40" i="14" s="1"/>
  <c r="AJ41" i="12"/>
  <c r="AK41"/>
  <c r="W41" i="14" s="1"/>
  <c r="AJ42" i="12"/>
  <c r="AK42"/>
  <c r="W42" i="14" s="1"/>
  <c r="AJ43" i="12"/>
  <c r="AK43"/>
  <c r="W43" i="14" s="1"/>
  <c r="AJ44" i="12"/>
  <c r="U44" i="14" s="1"/>
  <c r="AK44" i="12"/>
  <c r="W44" i="14" s="1"/>
  <c r="AJ45" i="12"/>
  <c r="AK45"/>
  <c r="W45" i="14" s="1"/>
  <c r="AJ46" i="12"/>
  <c r="U46" i="14" s="1"/>
  <c r="AK46" i="12"/>
  <c r="W46" i="14" s="1"/>
  <c r="AJ47" i="12"/>
  <c r="U47" i="14" s="1"/>
  <c r="AK47" i="12"/>
  <c r="W47" i="14" s="1"/>
  <c r="AJ48" i="12"/>
  <c r="AK48"/>
  <c r="W48" i="14" s="1"/>
  <c r="AJ49" i="12"/>
  <c r="AK49"/>
  <c r="W49" i="14" s="1"/>
  <c r="AJ50" i="12"/>
  <c r="AK50"/>
  <c r="W50" i="14" s="1"/>
  <c r="AJ51" i="12"/>
  <c r="AK51"/>
  <c r="W51" i="14" s="1"/>
  <c r="AJ52" i="12"/>
  <c r="U52" i="14" s="1"/>
  <c r="AK52" i="12"/>
  <c r="W52" i="14" s="1"/>
  <c r="AJ53" i="12"/>
  <c r="AK53"/>
  <c r="W53" i="14" s="1"/>
  <c r="AJ54" i="12"/>
  <c r="U54" i="14" s="1"/>
  <c r="AK54" i="12"/>
  <c r="W54" i="14" s="1"/>
  <c r="AJ55" i="12"/>
  <c r="U55" i="14" s="1"/>
  <c r="AK55" i="12"/>
  <c r="W55" i="14" s="1"/>
  <c r="AJ56" i="12"/>
  <c r="AK56"/>
  <c r="W56" i="14" s="1"/>
  <c r="AJ57" i="12"/>
  <c r="AK57"/>
  <c r="W57" i="14" s="1"/>
  <c r="AJ58" i="12"/>
  <c r="AK58"/>
  <c r="W58" i="14" s="1"/>
  <c r="AJ59" i="12"/>
  <c r="AK59"/>
  <c r="W59" i="14" s="1"/>
  <c r="AJ60" i="12"/>
  <c r="U60" i="14" s="1"/>
  <c r="AK60" i="12"/>
  <c r="W60" i="14" s="1"/>
  <c r="AJ61" i="12"/>
  <c r="AK61"/>
  <c r="W61" i="14" s="1"/>
  <c r="AJ62" i="12"/>
  <c r="AK62"/>
  <c r="W62" i="14" s="1"/>
  <c r="AJ63" i="12"/>
  <c r="U63" i="14" s="1"/>
  <c r="AK63" i="12"/>
  <c r="W63" i="14" s="1"/>
  <c r="AJ64" i="12"/>
  <c r="AK64"/>
  <c r="W64" i="14" s="1"/>
  <c r="AJ65" i="12"/>
  <c r="AK65"/>
  <c r="W65" i="14" s="1"/>
  <c r="AJ66" i="12"/>
  <c r="AK66"/>
  <c r="W66" i="14" s="1"/>
  <c r="AJ67" i="12"/>
  <c r="AK67"/>
  <c r="W67" i="14" s="1"/>
  <c r="AJ68" i="12"/>
  <c r="U68" i="14" s="1"/>
  <c r="AK68" i="12"/>
  <c r="W68" i="14" s="1"/>
  <c r="AJ69" i="12"/>
  <c r="AK69"/>
  <c r="W69" i="14" s="1"/>
  <c r="AJ70" i="12"/>
  <c r="U70" i="14" s="1"/>
  <c r="AK70" i="12"/>
  <c r="W70" i="14" s="1"/>
  <c r="AJ71" i="12"/>
  <c r="U71" i="14" s="1"/>
  <c r="AK71" i="12"/>
  <c r="W71" i="14" s="1"/>
  <c r="AJ72" i="12"/>
  <c r="AK72"/>
  <c r="W72" i="14" s="1"/>
  <c r="AJ73" i="12"/>
  <c r="AK73"/>
  <c r="W73" i="14" s="1"/>
  <c r="AJ74" i="12"/>
  <c r="AK74"/>
  <c r="W74" i="14" s="1"/>
  <c r="AJ75" i="12"/>
  <c r="AK75"/>
  <c r="W75" i="14" s="1"/>
  <c r="AJ76" i="12"/>
  <c r="U76" i="14" s="1"/>
  <c r="AK76" i="12"/>
  <c r="W76" i="14" s="1"/>
  <c r="AJ77" i="12"/>
  <c r="AK77"/>
  <c r="W77" i="14" s="1"/>
  <c r="AJ78" i="12"/>
  <c r="U78" i="14" s="1"/>
  <c r="AK78" i="12"/>
  <c r="W78" i="14" s="1"/>
  <c r="AJ79" i="12"/>
  <c r="U79" i="14" s="1"/>
  <c r="AK79" i="12"/>
  <c r="W79" i="14" s="1"/>
  <c r="AJ80" i="12"/>
  <c r="AK80"/>
  <c r="W80" i="14" s="1"/>
  <c r="AJ81" i="12"/>
  <c r="AK81"/>
  <c r="W81" i="14" s="1"/>
  <c r="AJ82" i="12"/>
  <c r="AK82"/>
  <c r="W82" i="14" s="1"/>
  <c r="AJ83" i="12"/>
  <c r="AK83"/>
  <c r="W83" i="14" s="1"/>
  <c r="AJ84" i="12"/>
  <c r="U84" i="14" s="1"/>
  <c r="AK84" i="12"/>
  <c r="W84" i="14" s="1"/>
  <c r="AJ85" i="12"/>
  <c r="AK85"/>
  <c r="W85" i="14" s="1"/>
  <c r="AJ86" i="12"/>
  <c r="U86" i="14" s="1"/>
  <c r="AK86" i="12"/>
  <c r="W86" i="14" s="1"/>
  <c r="AJ87" i="12"/>
  <c r="U87" i="14" s="1"/>
  <c r="AK87" i="12"/>
  <c r="W87" i="14" s="1"/>
  <c r="AJ88" i="12"/>
  <c r="AK88"/>
  <c r="W88" i="14" s="1"/>
  <c r="AJ89" i="12"/>
  <c r="AK89"/>
  <c r="W89" i="14" s="1"/>
  <c r="AJ90" i="12"/>
  <c r="AK90"/>
  <c r="W90" i="14" s="1"/>
  <c r="AJ91" i="12"/>
  <c r="AK91"/>
  <c r="W91" i="14" s="1"/>
  <c r="AJ92" i="12"/>
  <c r="U92" i="14" s="1"/>
  <c r="AK92" i="12"/>
  <c r="W92" i="14" s="1"/>
  <c r="AJ93" i="12"/>
  <c r="AK93"/>
  <c r="W93" i="14" s="1"/>
  <c r="AJ94" i="12"/>
  <c r="AK94"/>
  <c r="W94" i="14" s="1"/>
  <c r="AJ95" i="12"/>
  <c r="U95" i="14" s="1"/>
  <c r="AK95" i="12"/>
  <c r="W95" i="14" s="1"/>
  <c r="AJ96" i="12"/>
  <c r="AK96"/>
  <c r="W96" i="14" s="1"/>
  <c r="AJ97" i="12"/>
  <c r="AK97"/>
  <c r="W97" i="14" s="1"/>
  <c r="AJ98" i="12"/>
  <c r="AK98"/>
  <c r="W98" i="14" s="1"/>
  <c r="AJ99" i="12"/>
  <c r="AK99"/>
  <c r="W99" i="14" s="1"/>
  <c r="AJ100" i="12"/>
  <c r="U100" i="14" s="1"/>
  <c r="AK100" i="12"/>
  <c r="W100" i="14" s="1"/>
  <c r="AJ101" i="12"/>
  <c r="AK101"/>
  <c r="W101" i="14" s="1"/>
  <c r="AJ102" i="12"/>
  <c r="AK102"/>
  <c r="W102" i="14" s="1"/>
  <c r="AJ103" i="12"/>
  <c r="U103" i="14" s="1"/>
  <c r="AK103" i="12"/>
  <c r="W103" i="14" s="1"/>
  <c r="AJ104" i="12"/>
  <c r="AK104"/>
  <c r="W104" i="14" s="1"/>
  <c r="AJ105" i="12"/>
  <c r="AK105"/>
  <c r="W105" i="14" s="1"/>
  <c r="AJ106" i="12"/>
  <c r="AK106"/>
  <c r="W106" i="14" s="1"/>
  <c r="AJ107" i="12"/>
  <c r="AK107"/>
  <c r="W107" i="14" s="1"/>
  <c r="AJ108" i="12"/>
  <c r="U108" i="14" s="1"/>
  <c r="AK108" i="12"/>
  <c r="W108" i="14" s="1"/>
  <c r="AJ109" i="12"/>
  <c r="AK109"/>
  <c r="W109" i="14" s="1"/>
  <c r="AJ110" i="12"/>
  <c r="U110" i="14" s="1"/>
  <c r="AK110" i="12"/>
  <c r="W110" i="14" s="1"/>
  <c r="AJ111" i="12"/>
  <c r="U111" i="14" s="1"/>
  <c r="AK111" i="12"/>
  <c r="W111" i="14" s="1"/>
  <c r="AJ112" i="12"/>
  <c r="AK112"/>
  <c r="W112" i="14" s="1"/>
  <c r="AJ113" i="12"/>
  <c r="AK113"/>
  <c r="W113" i="14" s="1"/>
  <c r="AJ114" i="12"/>
  <c r="AK114"/>
  <c r="W114" i="14" s="1"/>
  <c r="AJ115" i="12"/>
  <c r="AK115"/>
  <c r="W115" i="14" s="1"/>
  <c r="AJ116" i="12"/>
  <c r="U116" i="14" s="1"/>
  <c r="AK116" i="12"/>
  <c r="W116" i="14" s="1"/>
  <c r="AJ117" i="12"/>
  <c r="AK117"/>
  <c r="W117" i="14" s="1"/>
  <c r="AJ118" i="12"/>
  <c r="AK118"/>
  <c r="W118" i="14" s="1"/>
  <c r="AJ119" i="12"/>
  <c r="U119" i="14" s="1"/>
  <c r="AK119" i="12"/>
  <c r="W119" i="14" s="1"/>
  <c r="AJ120" i="12"/>
  <c r="AK120"/>
  <c r="W120" i="14" s="1"/>
  <c r="AJ121" i="12"/>
  <c r="AK121"/>
  <c r="W121" i="14" s="1"/>
  <c r="AJ122" i="12"/>
  <c r="AK122"/>
  <c r="W122" i="14" s="1"/>
  <c r="AJ123" i="12"/>
  <c r="AK123"/>
  <c r="W123" i="14" s="1"/>
  <c r="AJ124" i="12"/>
  <c r="U124" i="14" s="1"/>
  <c r="AK124" i="12"/>
  <c r="W124" i="14" s="1"/>
  <c r="AJ125" i="12"/>
  <c r="AK125"/>
  <c r="W125" i="14" s="1"/>
  <c r="AJ126" i="12"/>
  <c r="U126" i="14" s="1"/>
  <c r="AK126" i="12"/>
  <c r="W126" i="14" s="1"/>
  <c r="AJ127" i="12"/>
  <c r="U127" i="14" s="1"/>
  <c r="AK127" i="12"/>
  <c r="W127" i="14" s="1"/>
  <c r="AJ128" i="12"/>
  <c r="AK128"/>
  <c r="W128" i="14" s="1"/>
  <c r="AJ129" i="12"/>
  <c r="AK129"/>
  <c r="W129" i="14" s="1"/>
  <c r="AJ130" i="12"/>
  <c r="AK130"/>
  <c r="W130" i="14" s="1"/>
  <c r="AJ131" i="12"/>
  <c r="AK131"/>
  <c r="W131" i="14" s="1"/>
  <c r="AJ132" i="12"/>
  <c r="U132" i="14" s="1"/>
  <c r="AK132" i="12"/>
  <c r="W132" i="14" s="1"/>
  <c r="AJ133" i="12"/>
  <c r="AK133"/>
  <c r="W133" i="14" s="1"/>
  <c r="AJ134" i="12"/>
  <c r="U134" i="14" s="1"/>
  <c r="AK134" i="12"/>
  <c r="W134" i="14" s="1"/>
  <c r="AJ135" i="12"/>
  <c r="U135" i="14" s="1"/>
  <c r="AK135" i="12"/>
  <c r="W135" i="14" s="1"/>
  <c r="AJ136" i="12"/>
  <c r="AK136"/>
  <c r="W136" i="14" s="1"/>
  <c r="AJ137" i="12"/>
  <c r="AK137"/>
  <c r="W137" i="14" s="1"/>
  <c r="AJ138" i="12"/>
  <c r="AK138"/>
  <c r="W138" i="14" s="1"/>
  <c r="AJ139" i="12"/>
  <c r="AK139"/>
  <c r="W139" i="14" s="1"/>
  <c r="AJ140" i="12"/>
  <c r="U140" i="14" s="1"/>
  <c r="AK140" i="12"/>
  <c r="W140" i="14" s="1"/>
  <c r="AJ141" i="12"/>
  <c r="AK141"/>
  <c r="W141" i="14" s="1"/>
  <c r="AJ142" i="12"/>
  <c r="U142" i="14" s="1"/>
  <c r="AK142" i="12"/>
  <c r="W142" i="14" s="1"/>
  <c r="AJ143" i="12"/>
  <c r="U143" i="14" s="1"/>
  <c r="AK143" i="12"/>
  <c r="W143" i="14" s="1"/>
  <c r="AJ144" i="12"/>
  <c r="AK144"/>
  <c r="W144" i="14" s="1"/>
  <c r="AJ145" i="12"/>
  <c r="AK145"/>
  <c r="W145" i="14" s="1"/>
  <c r="AJ146" i="12"/>
  <c r="AK146"/>
  <c r="W146" i="14" s="1"/>
  <c r="AJ147" i="12"/>
  <c r="AK147"/>
  <c r="W147" i="14" s="1"/>
  <c r="AJ148" i="12"/>
  <c r="U148" i="14" s="1"/>
  <c r="AK148" i="12"/>
  <c r="W148" i="14" s="1"/>
  <c r="AJ149" i="12"/>
  <c r="AK149"/>
  <c r="W149" i="14" s="1"/>
  <c r="AJ150" i="12"/>
  <c r="AK150"/>
  <c r="W150" i="14" s="1"/>
  <c r="AJ151" i="12"/>
  <c r="U151" i="14" s="1"/>
  <c r="AK151" i="12"/>
  <c r="W151" i="14" s="1"/>
  <c r="AJ152" i="12"/>
  <c r="AK152"/>
  <c r="W152" i="14" s="1"/>
  <c r="AJ153" i="12"/>
  <c r="AK153"/>
  <c r="W153" i="14" s="1"/>
  <c r="AJ154" i="12"/>
  <c r="AK154"/>
  <c r="W154" i="14" s="1"/>
  <c r="AJ155" i="12"/>
  <c r="AK155"/>
  <c r="W155" i="14" s="1"/>
  <c r="AJ156" i="12"/>
  <c r="U156" i="14" s="1"/>
  <c r="AK156" i="12"/>
  <c r="W156" i="14" s="1"/>
  <c r="AJ157" i="12"/>
  <c r="AK157"/>
  <c r="W157" i="14" s="1"/>
  <c r="AJ158" i="12"/>
  <c r="U158" i="14" s="1"/>
  <c r="AK158" i="12"/>
  <c r="W158" i="14" s="1"/>
  <c r="AJ159" i="12"/>
  <c r="U159" i="14" s="1"/>
  <c r="AK159" i="12"/>
  <c r="W159" i="14" s="1"/>
  <c r="AJ160" i="12"/>
  <c r="AK160"/>
  <c r="W160" i="14" s="1"/>
  <c r="AJ161" i="12"/>
  <c r="AK161"/>
  <c r="W161" i="14" s="1"/>
  <c r="AJ162" i="12"/>
  <c r="AK162"/>
  <c r="W162" i="14" s="1"/>
  <c r="AJ163" i="12"/>
  <c r="AK163"/>
  <c r="W163" i="14" s="1"/>
  <c r="AJ164" i="12"/>
  <c r="U164" i="14" s="1"/>
  <c r="AK164" i="12"/>
  <c r="W164" i="14" s="1"/>
  <c r="AJ165" i="12"/>
  <c r="AK165"/>
  <c r="W165" i="14" s="1"/>
  <c r="AJ166" i="12"/>
  <c r="U166" i="14" s="1"/>
  <c r="AK166" i="12"/>
  <c r="W166" i="14" s="1"/>
  <c r="AJ167" i="12"/>
  <c r="U167" i="14" s="1"/>
  <c r="AK167" i="12"/>
  <c r="W167" i="14" s="1"/>
  <c r="AJ168" i="12"/>
  <c r="AK168"/>
  <c r="W168" i="14" s="1"/>
  <c r="AJ169" i="12"/>
  <c r="AK169"/>
  <c r="W169" i="14" s="1"/>
  <c r="AJ170" i="12"/>
  <c r="AK170"/>
  <c r="W170" i="14" s="1"/>
  <c r="AJ171" i="12"/>
  <c r="AK171"/>
  <c r="W171" i="14" s="1"/>
  <c r="AJ172" i="12"/>
  <c r="U172" i="14" s="1"/>
  <c r="AK172" i="12"/>
  <c r="W172" i="14" s="1"/>
  <c r="AJ173" i="12"/>
  <c r="AK173"/>
  <c r="W173" i="14" s="1"/>
  <c r="AJ174" i="12"/>
  <c r="U174" i="14" s="1"/>
  <c r="AK174" i="12"/>
  <c r="W174" i="14" s="1"/>
  <c r="AJ175" i="12"/>
  <c r="U175" i="14" s="1"/>
  <c r="AK175" i="12"/>
  <c r="W175" i="14" s="1"/>
  <c r="AJ176" i="12"/>
  <c r="AK176"/>
  <c r="W176" i="14" s="1"/>
  <c r="AJ177" i="12"/>
  <c r="AK177"/>
  <c r="W177" i="14" s="1"/>
  <c r="AJ178" i="12"/>
  <c r="AK178"/>
  <c r="W178" i="14" s="1"/>
  <c r="AJ179" i="12"/>
  <c r="AK179"/>
  <c r="W179" i="14" s="1"/>
  <c r="AJ180" i="12"/>
  <c r="U180" i="14" s="1"/>
  <c r="AK180" i="12"/>
  <c r="W180" i="14" s="1"/>
  <c r="AJ181" i="12"/>
  <c r="AK181"/>
  <c r="W181" i="14" s="1"/>
  <c r="AJ182" i="12"/>
  <c r="AK182"/>
  <c r="W182" i="14" s="1"/>
  <c r="AJ183" i="12"/>
  <c r="U183" i="14" s="1"/>
  <c r="AK183" i="12"/>
  <c r="W183" i="14" s="1"/>
  <c r="AJ184" i="12"/>
  <c r="AK184"/>
  <c r="W184" i="14" s="1"/>
  <c r="AJ185" i="12"/>
  <c r="AK185"/>
  <c r="W185" i="14" s="1"/>
  <c r="AJ186" i="12"/>
  <c r="AK186"/>
  <c r="W186" i="14" s="1"/>
  <c r="AJ187" i="12"/>
  <c r="AK187"/>
  <c r="W187" i="14" s="1"/>
  <c r="AJ188" i="12"/>
  <c r="U188" i="14" s="1"/>
  <c r="AK188" i="12"/>
  <c r="W188" i="14" s="1"/>
  <c r="AJ189" i="12"/>
  <c r="AK189"/>
  <c r="W189" i="14" s="1"/>
  <c r="AJ190" i="12"/>
  <c r="U190" i="14" s="1"/>
  <c r="AK190" i="12"/>
  <c r="W190" i="14" s="1"/>
  <c r="AJ191" i="12"/>
  <c r="U191" i="14" s="1"/>
  <c r="AK191" i="12"/>
  <c r="W191" i="14" s="1"/>
  <c r="AJ192" i="12"/>
  <c r="AK192"/>
  <c r="W192" i="14" s="1"/>
  <c r="AJ193" i="12"/>
  <c r="AK193"/>
  <c r="W193" i="14" s="1"/>
  <c r="AJ194" i="12"/>
  <c r="AK194"/>
  <c r="W194" i="14" s="1"/>
  <c r="AJ195" i="12"/>
  <c r="AK195"/>
  <c r="W195" i="14" s="1"/>
  <c r="AJ196" i="12"/>
  <c r="U196" i="14" s="1"/>
  <c r="AK196" i="12"/>
  <c r="W196" i="14" s="1"/>
  <c r="AJ197" i="12"/>
  <c r="AK197"/>
  <c r="W197" i="14" s="1"/>
  <c r="AJ198" i="12"/>
  <c r="U198" i="14" s="1"/>
  <c r="AK198" i="12"/>
  <c r="W198" i="14" s="1"/>
  <c r="AJ199" i="12"/>
  <c r="U199" i="14" s="1"/>
  <c r="AK199" i="12"/>
  <c r="W199" i="14" s="1"/>
  <c r="AJ200" i="12"/>
  <c r="AK200"/>
  <c r="W200" i="14" s="1"/>
  <c r="AJ201" i="12"/>
  <c r="AK201"/>
  <c r="W201" i="14" s="1"/>
  <c r="AJ202" i="12"/>
  <c r="AK202"/>
  <c r="W202" i="14" s="1"/>
  <c r="AJ203" i="12"/>
  <c r="AK203"/>
  <c r="W203" i="14" s="1"/>
  <c r="AJ204" i="12"/>
  <c r="U204" i="14" s="1"/>
  <c r="AK204" i="12"/>
  <c r="W204" i="14" s="1"/>
  <c r="AJ205" i="12"/>
  <c r="AK205"/>
  <c r="W205" i="14" s="1"/>
  <c r="AJ206" i="12"/>
  <c r="U206" i="14" s="1"/>
  <c r="AK206" i="12"/>
  <c r="W206" i="14" s="1"/>
  <c r="AJ207" i="12"/>
  <c r="U207" i="14" s="1"/>
  <c r="AK207" i="12"/>
  <c r="W207" i="14" s="1"/>
  <c r="AJ208" i="12"/>
  <c r="AK208"/>
  <c r="W208" i="14" s="1"/>
  <c r="AJ209" i="12"/>
  <c r="AK209"/>
  <c r="W209" i="14" s="1"/>
  <c r="AJ210" i="12"/>
  <c r="AK210"/>
  <c r="W210" i="14" s="1"/>
  <c r="AJ211" i="12"/>
  <c r="AK211"/>
  <c r="W211" i="14" s="1"/>
  <c r="AJ212" i="12"/>
  <c r="U212" i="14" s="1"/>
  <c r="AK212" i="12"/>
  <c r="W212" i="14" s="1"/>
  <c r="AJ213" i="12"/>
  <c r="AK213"/>
  <c r="W213" i="14" s="1"/>
  <c r="AJ214" i="12"/>
  <c r="AK214"/>
  <c r="W214" i="14" s="1"/>
  <c r="AJ215" i="12"/>
  <c r="U215" i="14" s="1"/>
  <c r="AK215" i="12"/>
  <c r="W215" i="14" s="1"/>
  <c r="AJ216" i="12"/>
  <c r="AK216"/>
  <c r="W216" i="14" s="1"/>
  <c r="AJ217" i="12"/>
  <c r="AK217"/>
  <c r="W217" i="14" s="1"/>
  <c r="AJ218" i="12"/>
  <c r="AK218"/>
  <c r="W218" i="14" s="1"/>
  <c r="AJ219" i="12"/>
  <c r="AK219"/>
  <c r="W219" i="14" s="1"/>
  <c r="AJ220" i="12"/>
  <c r="U220" i="14" s="1"/>
  <c r="AK220" i="12"/>
  <c r="W220" i="14" s="1"/>
  <c r="AJ221" i="12"/>
  <c r="AK221"/>
  <c r="W221" i="14" s="1"/>
  <c r="AJ222" i="12"/>
  <c r="U222" i="14" s="1"/>
  <c r="AK222" i="12"/>
  <c r="W222" i="14" s="1"/>
  <c r="AJ223" i="12"/>
  <c r="U223" i="14" s="1"/>
  <c r="AK223" i="12"/>
  <c r="W223" i="14" s="1"/>
  <c r="AJ224" i="12"/>
  <c r="AK224"/>
  <c r="W224" i="14" s="1"/>
  <c r="AJ225" i="12"/>
  <c r="AK225"/>
  <c r="W225" i="14" s="1"/>
  <c r="AJ226" i="12"/>
  <c r="AK226"/>
  <c r="W226" i="14" s="1"/>
  <c r="AJ227" i="12"/>
  <c r="AK227"/>
  <c r="W227" i="14" s="1"/>
  <c r="AJ228" i="12"/>
  <c r="U228" i="14" s="1"/>
  <c r="AK228" i="12"/>
  <c r="W228" i="14" s="1"/>
  <c r="AJ229" i="12"/>
  <c r="AK229"/>
  <c r="W229" i="14" s="1"/>
  <c r="AJ230" i="12"/>
  <c r="U230" i="14" s="1"/>
  <c r="AK230" i="12"/>
  <c r="W230" i="14" s="1"/>
  <c r="AJ231" i="12"/>
  <c r="U231" i="14" s="1"/>
  <c r="AK231" i="12"/>
  <c r="W231" i="14" s="1"/>
  <c r="AJ232" i="12"/>
  <c r="AK232"/>
  <c r="W232" i="14" s="1"/>
  <c r="AJ233" i="12"/>
  <c r="AK233"/>
  <c r="W233" i="14" s="1"/>
  <c r="AJ234" i="12"/>
  <c r="AK234"/>
  <c r="W234" i="14" s="1"/>
  <c r="AJ235" i="12"/>
  <c r="AK235"/>
  <c r="W235" i="14" s="1"/>
  <c r="AJ236" i="12"/>
  <c r="U236" i="14" s="1"/>
  <c r="AK236" i="12"/>
  <c r="W236" i="14" s="1"/>
  <c r="AJ237" i="12"/>
  <c r="AK237"/>
  <c r="W237" i="14" s="1"/>
  <c r="AJ238" i="12"/>
  <c r="U238" i="14" s="1"/>
  <c r="AK238" i="12"/>
  <c r="W238" i="14" s="1"/>
  <c r="AJ239" i="12"/>
  <c r="U239" i="14" s="1"/>
  <c r="AK239" i="12"/>
  <c r="W239" i="14" s="1"/>
  <c r="AJ240" i="12"/>
  <c r="AK240"/>
  <c r="W240" i="14" s="1"/>
  <c r="AJ241" i="12"/>
  <c r="AK241"/>
  <c r="W241" i="14" s="1"/>
  <c r="AJ242" i="12"/>
  <c r="AK242"/>
  <c r="W242" i="14" s="1"/>
  <c r="AJ243" i="12"/>
  <c r="AK243"/>
  <c r="W243" i="14" s="1"/>
  <c r="AJ244" i="12"/>
  <c r="U244" i="14" s="1"/>
  <c r="AK244" i="12"/>
  <c r="W244" i="14" s="1"/>
  <c r="AJ245" i="12"/>
  <c r="AK245"/>
  <c r="W245" i="14" s="1"/>
  <c r="AJ246" i="12"/>
  <c r="AK246"/>
  <c r="W246" i="14" s="1"/>
  <c r="AJ247" i="12"/>
  <c r="U247" i="14" s="1"/>
  <c r="AK247" i="12"/>
  <c r="W247" i="14" s="1"/>
  <c r="AJ248" i="12"/>
  <c r="AK248"/>
  <c r="W248" i="14" s="1"/>
  <c r="AJ249" i="12"/>
  <c r="AK249"/>
  <c r="W249" i="14" s="1"/>
  <c r="AJ250" i="12"/>
  <c r="AK250"/>
  <c r="W250" i="14" s="1"/>
  <c r="AJ251" i="12"/>
  <c r="AK251"/>
  <c r="W251" i="14" s="1"/>
  <c r="AJ252" i="12"/>
  <c r="U252" i="14" s="1"/>
  <c r="AK252" i="12"/>
  <c r="W252" i="14" s="1"/>
  <c r="AJ253" i="12"/>
  <c r="AK253"/>
  <c r="W253" i="14" s="1"/>
  <c r="AJ254" i="12"/>
  <c r="U254" i="14" s="1"/>
  <c r="AK254" i="12"/>
  <c r="W254" i="14" s="1"/>
  <c r="AJ255" i="12"/>
  <c r="AK255"/>
  <c r="W255" i="14" s="1"/>
  <c r="AJ256" i="12"/>
  <c r="AK256"/>
  <c r="W256" i="14" s="1"/>
  <c r="AJ257" i="12"/>
  <c r="AK257"/>
  <c r="W257" i="14" s="1"/>
  <c r="AJ258" i="12"/>
  <c r="AK258"/>
  <c r="W258" i="14" s="1"/>
  <c r="AJ259" i="12"/>
  <c r="AK259"/>
  <c r="W259" i="14" s="1"/>
  <c r="AJ260" i="12"/>
  <c r="U260" i="14" s="1"/>
  <c r="AK260" i="12"/>
  <c r="W260" i="14" s="1"/>
  <c r="AJ261" i="12"/>
  <c r="AK261"/>
  <c r="W261" i="14" s="1"/>
  <c r="AJ262" i="12"/>
  <c r="U262" i="14" s="1"/>
  <c r="AK262" i="12"/>
  <c r="W262" i="14" s="1"/>
  <c r="AJ263" i="12"/>
  <c r="AK263"/>
  <c r="W263" i="14" s="1"/>
  <c r="AJ264" i="12"/>
  <c r="AK264"/>
  <c r="W264" i="14" s="1"/>
  <c r="AJ265" i="12"/>
  <c r="AK265"/>
  <c r="W265" i="14" s="1"/>
  <c r="AJ266" i="12"/>
  <c r="AK266"/>
  <c r="V266" i="14" s="1"/>
  <c r="AJ267" i="12"/>
  <c r="AK267"/>
  <c r="W267" i="14" s="1"/>
  <c r="AJ268" i="12"/>
  <c r="U268" i="14" s="1"/>
  <c r="AK268" i="12"/>
  <c r="W268" i="14" s="1"/>
  <c r="AJ269" i="12"/>
  <c r="AK269"/>
  <c r="W269" i="14" s="1"/>
  <c r="AJ270" i="12"/>
  <c r="AK270"/>
  <c r="AF270"/>
  <c r="AF269"/>
  <c r="AF268"/>
  <c r="AF267"/>
  <c r="AF266"/>
  <c r="AF265"/>
  <c r="T265" i="14" s="1"/>
  <c r="AF264" i="12"/>
  <c r="AF263"/>
  <c r="AF262"/>
  <c r="T262" i="14" s="1"/>
  <c r="AF261" i="12"/>
  <c r="AF260"/>
  <c r="AF259"/>
  <c r="T259" i="14" s="1"/>
  <c r="AF258" i="12"/>
  <c r="T258" i="14" s="1"/>
  <c r="AF257" i="12"/>
  <c r="T257" i="14" s="1"/>
  <c r="AF256" i="12"/>
  <c r="AF255"/>
  <c r="AF254"/>
  <c r="T254" i="14" s="1"/>
  <c r="AF253" i="12"/>
  <c r="T253" i="14" s="1"/>
  <c r="AF252" i="12"/>
  <c r="T252" i="14" s="1"/>
  <c r="AF251" i="12"/>
  <c r="T251" i="14" s="1"/>
  <c r="AF250" i="12"/>
  <c r="T250" i="14" s="1"/>
  <c r="AF249" i="12"/>
  <c r="T249" i="14" s="1"/>
  <c r="AF248" i="12"/>
  <c r="T248" i="14" s="1"/>
  <c r="AF247" i="12"/>
  <c r="T247" i="14" s="1"/>
  <c r="AF246" i="12"/>
  <c r="T246" i="14" s="1"/>
  <c r="AF245" i="12"/>
  <c r="T245" i="14" s="1"/>
  <c r="AF244" i="12"/>
  <c r="T244" i="14" s="1"/>
  <c r="AF243" i="12"/>
  <c r="T243" i="14" s="1"/>
  <c r="AF242" i="12"/>
  <c r="T242" i="14" s="1"/>
  <c r="AF241" i="12"/>
  <c r="T241" i="14" s="1"/>
  <c r="AF240" i="12"/>
  <c r="T240" i="14" s="1"/>
  <c r="AF239" i="12"/>
  <c r="T239" i="14" s="1"/>
  <c r="AF238" i="12"/>
  <c r="T238" i="14" s="1"/>
  <c r="AF237" i="12"/>
  <c r="T237" i="14" s="1"/>
  <c r="AF236" i="12"/>
  <c r="T236" i="14" s="1"/>
  <c r="AF235" i="12"/>
  <c r="T235" i="14" s="1"/>
  <c r="AF234" i="12"/>
  <c r="T234" i="14" s="1"/>
  <c r="AF233" i="12"/>
  <c r="T233" i="14" s="1"/>
  <c r="AF232" i="12"/>
  <c r="T232" i="14" s="1"/>
  <c r="AF231" i="12"/>
  <c r="T231" i="14" s="1"/>
  <c r="AF230" i="12"/>
  <c r="T230" i="14" s="1"/>
  <c r="AF229" i="12"/>
  <c r="T229" i="14" s="1"/>
  <c r="AF228" i="12"/>
  <c r="T228" i="14" s="1"/>
  <c r="AF227" i="12"/>
  <c r="T227" i="14" s="1"/>
  <c r="AF226" i="12"/>
  <c r="T226" i="14" s="1"/>
  <c r="AF225" i="12"/>
  <c r="T225" i="14" s="1"/>
  <c r="AF224" i="12"/>
  <c r="T224" i="14" s="1"/>
  <c r="AF223" i="12"/>
  <c r="T223" i="14" s="1"/>
  <c r="AF222" i="12"/>
  <c r="T222" i="14" s="1"/>
  <c r="AF221" i="12"/>
  <c r="T221" i="14" s="1"/>
  <c r="AF220" i="12"/>
  <c r="T220" i="14" s="1"/>
  <c r="AF219" i="12"/>
  <c r="T219" i="14" s="1"/>
  <c r="AF218" i="12"/>
  <c r="T218" i="14" s="1"/>
  <c r="AF217" i="12"/>
  <c r="T217" i="14" s="1"/>
  <c r="AF216" i="12"/>
  <c r="T216" i="14" s="1"/>
  <c r="AF215" i="12"/>
  <c r="T215" i="14" s="1"/>
  <c r="AF214" i="12"/>
  <c r="T214" i="14" s="1"/>
  <c r="AF213" i="12"/>
  <c r="T213" i="14" s="1"/>
  <c r="AF212" i="12"/>
  <c r="T212" i="14" s="1"/>
  <c r="AF211" i="12"/>
  <c r="T211" i="14" s="1"/>
  <c r="AF210" i="12"/>
  <c r="T210" i="14" s="1"/>
  <c r="AF209" i="12"/>
  <c r="T209" i="14" s="1"/>
  <c r="AF208" i="12"/>
  <c r="T208" i="14" s="1"/>
  <c r="AF207" i="12"/>
  <c r="T207" i="14" s="1"/>
  <c r="AF206" i="12"/>
  <c r="T206" i="14" s="1"/>
  <c r="AF205" i="12"/>
  <c r="T205" i="14" s="1"/>
  <c r="AF204" i="12"/>
  <c r="T204" i="14" s="1"/>
  <c r="AF203" i="12"/>
  <c r="T203" i="14" s="1"/>
  <c r="AF202" i="12"/>
  <c r="T202" i="14" s="1"/>
  <c r="AF201" i="12"/>
  <c r="T201" i="14" s="1"/>
  <c r="AF200" i="12"/>
  <c r="T200" i="14" s="1"/>
  <c r="AF199" i="12"/>
  <c r="T199" i="14" s="1"/>
  <c r="AF198" i="12"/>
  <c r="T198" i="14" s="1"/>
  <c r="AF197" i="12"/>
  <c r="T197" i="14" s="1"/>
  <c r="AF196" i="12"/>
  <c r="T196" i="14" s="1"/>
  <c r="AF195" i="12"/>
  <c r="T195" i="14" s="1"/>
  <c r="AF194" i="12"/>
  <c r="T194" i="14" s="1"/>
  <c r="AF193" i="12"/>
  <c r="T193" i="14" s="1"/>
  <c r="AF192" i="12"/>
  <c r="T192" i="14" s="1"/>
  <c r="AF191" i="12"/>
  <c r="T191" i="14" s="1"/>
  <c r="AF190" i="12"/>
  <c r="T190" i="14" s="1"/>
  <c r="AF189" i="12"/>
  <c r="T189" i="14" s="1"/>
  <c r="AF188" i="12"/>
  <c r="T188" i="14" s="1"/>
  <c r="AF187" i="12"/>
  <c r="T187" i="14" s="1"/>
  <c r="AF186" i="12"/>
  <c r="T186" i="14" s="1"/>
  <c r="AF185" i="12"/>
  <c r="T185" i="14" s="1"/>
  <c r="AF184" i="12"/>
  <c r="T184" i="14" s="1"/>
  <c r="AF183" i="12"/>
  <c r="T183" i="14" s="1"/>
  <c r="AF182" i="12"/>
  <c r="T182" i="14" s="1"/>
  <c r="AF181" i="12"/>
  <c r="T181" i="14" s="1"/>
  <c r="AF180" i="12"/>
  <c r="T180" i="14" s="1"/>
  <c r="AF179" i="12"/>
  <c r="T179" i="14" s="1"/>
  <c r="AF178" i="12"/>
  <c r="T178" i="14" s="1"/>
  <c r="AF177" i="12"/>
  <c r="T177" i="14" s="1"/>
  <c r="AF176" i="12"/>
  <c r="T176" i="14" s="1"/>
  <c r="AF175" i="12"/>
  <c r="T175" i="14" s="1"/>
  <c r="AF174" i="12"/>
  <c r="T174" i="14" s="1"/>
  <c r="AF173" i="12"/>
  <c r="T173" i="14" s="1"/>
  <c r="AF172" i="12"/>
  <c r="T172" i="14" s="1"/>
  <c r="AF171" i="12"/>
  <c r="T171" i="14" s="1"/>
  <c r="AF170" i="12"/>
  <c r="T170" i="14" s="1"/>
  <c r="AF169" i="12"/>
  <c r="T169" i="14" s="1"/>
  <c r="AF168" i="12"/>
  <c r="T168" i="14" s="1"/>
  <c r="AF167" i="12"/>
  <c r="T167" i="14" s="1"/>
  <c r="AF166" i="12"/>
  <c r="T166" i="14" s="1"/>
  <c r="AF165" i="12"/>
  <c r="T165" i="14" s="1"/>
  <c r="AF164" i="12"/>
  <c r="T164" i="14" s="1"/>
  <c r="AF163" i="12"/>
  <c r="T163" i="14" s="1"/>
  <c r="AF162" i="12"/>
  <c r="T162" i="14" s="1"/>
  <c r="AF161" i="12"/>
  <c r="T161" i="14" s="1"/>
  <c r="AF160" i="12"/>
  <c r="T160" i="14" s="1"/>
  <c r="AF159" i="12"/>
  <c r="T159" i="14" s="1"/>
  <c r="AF158" i="12"/>
  <c r="T158" i="14" s="1"/>
  <c r="AF157" i="12"/>
  <c r="T157" i="14" s="1"/>
  <c r="AF156" i="12"/>
  <c r="T156" i="14" s="1"/>
  <c r="AF155" i="12"/>
  <c r="T155" i="14" s="1"/>
  <c r="AF154" i="12"/>
  <c r="T154" i="14" s="1"/>
  <c r="AF153" i="12"/>
  <c r="T153" i="14" s="1"/>
  <c r="AF152" i="12"/>
  <c r="T152" i="14" s="1"/>
  <c r="AF151" i="12"/>
  <c r="T151" i="14" s="1"/>
  <c r="AF150" i="12"/>
  <c r="T150" i="14" s="1"/>
  <c r="AF149" i="12"/>
  <c r="T149" i="14" s="1"/>
  <c r="AF148" i="12"/>
  <c r="T148" i="14" s="1"/>
  <c r="AF147" i="12"/>
  <c r="T147" i="14" s="1"/>
  <c r="AF146" i="12"/>
  <c r="T146" i="14" s="1"/>
  <c r="AF145" i="12"/>
  <c r="T145" i="14" s="1"/>
  <c r="AF144" i="12"/>
  <c r="T144" i="14" s="1"/>
  <c r="AF143" i="12"/>
  <c r="T143" i="14" s="1"/>
  <c r="AF142" i="12"/>
  <c r="T142" i="14" s="1"/>
  <c r="AF141" i="12"/>
  <c r="T141" i="14" s="1"/>
  <c r="AF140" i="12"/>
  <c r="T140" i="14" s="1"/>
  <c r="AF139" i="12"/>
  <c r="T139" i="14" s="1"/>
  <c r="AF138" i="12"/>
  <c r="T138" i="14" s="1"/>
  <c r="AF137" i="12"/>
  <c r="T137" i="14" s="1"/>
  <c r="AF136" i="12"/>
  <c r="T136" i="14" s="1"/>
  <c r="AF135" i="12"/>
  <c r="T135" i="14" s="1"/>
  <c r="AF134" i="12"/>
  <c r="T134" i="14" s="1"/>
  <c r="AF133" i="12"/>
  <c r="T133" i="14" s="1"/>
  <c r="AF132" i="12"/>
  <c r="T132" i="14" s="1"/>
  <c r="AF131" i="12"/>
  <c r="T131" i="14" s="1"/>
  <c r="AF130" i="12"/>
  <c r="T130" i="14" s="1"/>
  <c r="AF129" i="12"/>
  <c r="T129" i="14" s="1"/>
  <c r="AF128" i="12"/>
  <c r="T128" i="14" s="1"/>
  <c r="AF127" i="12"/>
  <c r="T127" i="14" s="1"/>
  <c r="AF126" i="12"/>
  <c r="T126" i="14" s="1"/>
  <c r="AF125" i="12"/>
  <c r="T125" i="14" s="1"/>
  <c r="AF124" i="12"/>
  <c r="T124" i="14" s="1"/>
  <c r="AF123" i="12"/>
  <c r="T123" i="14" s="1"/>
  <c r="AF122" i="12"/>
  <c r="T122" i="14" s="1"/>
  <c r="AF121" i="12"/>
  <c r="T121" i="14" s="1"/>
  <c r="AF120" i="12"/>
  <c r="T120" i="14" s="1"/>
  <c r="AF119" i="12"/>
  <c r="T119" i="14" s="1"/>
  <c r="AF118" i="12"/>
  <c r="T118" i="14" s="1"/>
  <c r="AF117" i="12"/>
  <c r="T117" i="14" s="1"/>
  <c r="AF116" i="12"/>
  <c r="T116" i="14" s="1"/>
  <c r="AF115" i="12"/>
  <c r="T115" i="14" s="1"/>
  <c r="AF114" i="12"/>
  <c r="T114" i="14" s="1"/>
  <c r="AF113" i="12"/>
  <c r="T113" i="14" s="1"/>
  <c r="AF112" i="12"/>
  <c r="T112" i="14" s="1"/>
  <c r="AF111" i="12"/>
  <c r="T111" i="14" s="1"/>
  <c r="AF110" i="12"/>
  <c r="T110" i="14" s="1"/>
  <c r="AF109" i="12"/>
  <c r="T109" i="14" s="1"/>
  <c r="AF108" i="12"/>
  <c r="T108" i="14" s="1"/>
  <c r="AF107" i="12"/>
  <c r="T107" i="14" s="1"/>
  <c r="AF106" i="12"/>
  <c r="T106" i="14" s="1"/>
  <c r="AF105" i="12"/>
  <c r="T105" i="14" s="1"/>
  <c r="AF104" i="12"/>
  <c r="T104" i="14" s="1"/>
  <c r="AF103" i="12"/>
  <c r="T103" i="14" s="1"/>
  <c r="AF102" i="12"/>
  <c r="T102" i="14" s="1"/>
  <c r="AF101" i="12"/>
  <c r="T101" i="14" s="1"/>
  <c r="AF100" i="12"/>
  <c r="T100" i="14" s="1"/>
  <c r="AF99" i="12"/>
  <c r="T99" i="14" s="1"/>
  <c r="AF98" i="12"/>
  <c r="T98" i="14" s="1"/>
  <c r="AF97" i="12"/>
  <c r="T97" i="14" s="1"/>
  <c r="AF96" i="12"/>
  <c r="T96" i="14" s="1"/>
  <c r="AF95" i="12"/>
  <c r="T95" i="14" s="1"/>
  <c r="AF94" i="12"/>
  <c r="T94" i="14" s="1"/>
  <c r="AF93" i="12"/>
  <c r="T93" i="14" s="1"/>
  <c r="AF92" i="12"/>
  <c r="T92" i="14" s="1"/>
  <c r="AF91" i="12"/>
  <c r="T91" i="14" s="1"/>
  <c r="AF90" i="12"/>
  <c r="T90" i="14" s="1"/>
  <c r="AF89" i="12"/>
  <c r="T89" i="14" s="1"/>
  <c r="AF88" i="12"/>
  <c r="T88" i="14" s="1"/>
  <c r="AF87" i="12"/>
  <c r="T87" i="14" s="1"/>
  <c r="AF86" i="12"/>
  <c r="T86" i="14" s="1"/>
  <c r="AF85" i="12"/>
  <c r="T85" i="14" s="1"/>
  <c r="AF84" i="12"/>
  <c r="T84" i="14" s="1"/>
  <c r="AF83" i="12"/>
  <c r="T83" i="14" s="1"/>
  <c r="AF82" i="12"/>
  <c r="T82" i="14" s="1"/>
  <c r="AF81" i="12"/>
  <c r="T81" i="14" s="1"/>
  <c r="AF80" i="12"/>
  <c r="T80" i="14" s="1"/>
  <c r="AF79" i="12"/>
  <c r="T79" i="14" s="1"/>
  <c r="AF78" i="12"/>
  <c r="T78" i="14" s="1"/>
  <c r="AF77" i="12"/>
  <c r="T77" i="14" s="1"/>
  <c r="AF76" i="12"/>
  <c r="T76" i="14" s="1"/>
  <c r="AF75" i="12"/>
  <c r="T75" i="14" s="1"/>
  <c r="AF74" i="12"/>
  <c r="T74" i="14" s="1"/>
  <c r="AF73" i="12"/>
  <c r="T73" i="14" s="1"/>
  <c r="AF72" i="12"/>
  <c r="T72" i="14" s="1"/>
  <c r="AF71" i="12"/>
  <c r="T71" i="14" s="1"/>
  <c r="AF70" i="12"/>
  <c r="T70" i="14" s="1"/>
  <c r="AF69" i="12"/>
  <c r="T69" i="14" s="1"/>
  <c r="AF68" i="12"/>
  <c r="T68" i="14" s="1"/>
  <c r="AF67" i="12"/>
  <c r="T67" i="14" s="1"/>
  <c r="AF66" i="12"/>
  <c r="T66" i="14" s="1"/>
  <c r="AF65" i="12"/>
  <c r="T65" i="14" s="1"/>
  <c r="AF64" i="12"/>
  <c r="T64" i="14" s="1"/>
  <c r="AF63" i="12"/>
  <c r="T63" i="14" s="1"/>
  <c r="AF62" i="12"/>
  <c r="T62" i="14" s="1"/>
  <c r="AF61" i="12"/>
  <c r="T61" i="14" s="1"/>
  <c r="AF60" i="12"/>
  <c r="T60" i="14" s="1"/>
  <c r="AF59" i="12"/>
  <c r="T59" i="14" s="1"/>
  <c r="AF58" i="12"/>
  <c r="T58" i="14" s="1"/>
  <c r="AF57" i="12"/>
  <c r="T57" i="14" s="1"/>
  <c r="AF56" i="12"/>
  <c r="T56" i="14" s="1"/>
  <c r="AF55" i="12"/>
  <c r="T55" i="14" s="1"/>
  <c r="AF54" i="12"/>
  <c r="T54" i="14" s="1"/>
  <c r="AF53" i="12"/>
  <c r="T53" i="14" s="1"/>
  <c r="AF52" i="12"/>
  <c r="T52" i="14" s="1"/>
  <c r="AF51" i="12"/>
  <c r="T51" i="14" s="1"/>
  <c r="AF50" i="12"/>
  <c r="T50" i="14" s="1"/>
  <c r="AF49" i="12"/>
  <c r="T49" i="14" s="1"/>
  <c r="AF48" i="12"/>
  <c r="T48" i="14" s="1"/>
  <c r="AF47" i="12"/>
  <c r="T47" i="14" s="1"/>
  <c r="AF46" i="12"/>
  <c r="T46" i="14" s="1"/>
  <c r="AF45" i="12"/>
  <c r="T45" i="14" s="1"/>
  <c r="AF44" i="12"/>
  <c r="T44" i="14" s="1"/>
  <c r="AF43" i="12"/>
  <c r="T43" i="14" s="1"/>
  <c r="AF42" i="12"/>
  <c r="T42" i="14" s="1"/>
  <c r="AF41" i="12"/>
  <c r="T41" i="14" s="1"/>
  <c r="AF40" i="12"/>
  <c r="T40" i="14" s="1"/>
  <c r="AF39" i="12"/>
  <c r="T39" i="14" s="1"/>
  <c r="AF38" i="12"/>
  <c r="T38" i="14" s="1"/>
  <c r="AF37" i="12"/>
  <c r="T37" i="14" s="1"/>
  <c r="AF36" i="12"/>
  <c r="T36" i="14" s="1"/>
  <c r="AF35" i="12"/>
  <c r="T35" i="14" s="1"/>
  <c r="AF34" i="12"/>
  <c r="T34" i="14" s="1"/>
  <c r="AF33" i="12"/>
  <c r="T33" i="14" s="1"/>
  <c r="AF32" i="12"/>
  <c r="T32" i="14" s="1"/>
  <c r="AF31" i="12"/>
  <c r="T31" i="14" s="1"/>
  <c r="AF30" i="12"/>
  <c r="T30" i="14" s="1"/>
  <c r="AF29" i="12"/>
  <c r="T29" i="14" s="1"/>
  <c r="AF28" i="12"/>
  <c r="T28" i="14" s="1"/>
  <c r="AF27" i="12"/>
  <c r="T27" i="14" s="1"/>
  <c r="AF26" i="12"/>
  <c r="T26" i="14" s="1"/>
  <c r="T25"/>
  <c r="T24"/>
  <c r="T23"/>
  <c r="T22"/>
  <c r="T21"/>
  <c r="T20"/>
  <c r="T19"/>
  <c r="T18"/>
  <c r="T17"/>
  <c r="T16"/>
  <c r="T15"/>
  <c r="T14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P111"/>
  <c r="Q111"/>
  <c r="R111"/>
  <c r="P112"/>
  <c r="Q112"/>
  <c r="R112"/>
  <c r="P113"/>
  <c r="Q113"/>
  <c r="R113"/>
  <c r="P114"/>
  <c r="Q114"/>
  <c r="R114"/>
  <c r="P115"/>
  <c r="Q115"/>
  <c r="R115"/>
  <c r="P116"/>
  <c r="Q116"/>
  <c r="R116"/>
  <c r="P117"/>
  <c r="Q117"/>
  <c r="R117"/>
  <c r="P118"/>
  <c r="Q118"/>
  <c r="R118"/>
  <c r="P119"/>
  <c r="Q119"/>
  <c r="R119"/>
  <c r="P120"/>
  <c r="Q120"/>
  <c r="R120"/>
  <c r="P121"/>
  <c r="Q121"/>
  <c r="R121"/>
  <c r="P122"/>
  <c r="Q122"/>
  <c r="R122"/>
  <c r="P123"/>
  <c r="Q123"/>
  <c r="R123"/>
  <c r="P124"/>
  <c r="Q124"/>
  <c r="R124"/>
  <c r="P125"/>
  <c r="Q125"/>
  <c r="R125"/>
  <c r="P126"/>
  <c r="Q126"/>
  <c r="R126"/>
  <c r="P127"/>
  <c r="Q127"/>
  <c r="R127"/>
  <c r="P128"/>
  <c r="Q128"/>
  <c r="R128"/>
  <c r="P129"/>
  <c r="Q129"/>
  <c r="R129"/>
  <c r="P130"/>
  <c r="Q130"/>
  <c r="R130"/>
  <c r="P131"/>
  <c r="Q131"/>
  <c r="R131"/>
  <c r="P132"/>
  <c r="Q132"/>
  <c r="R132"/>
  <c r="P133"/>
  <c r="Q133"/>
  <c r="R133"/>
  <c r="P134"/>
  <c r="Q134"/>
  <c r="R134"/>
  <c r="P135"/>
  <c r="Q135"/>
  <c r="R135"/>
  <c r="P136"/>
  <c r="Q136"/>
  <c r="R136"/>
  <c r="P137"/>
  <c r="Q137"/>
  <c r="R137"/>
  <c r="P138"/>
  <c r="Q138"/>
  <c r="R138"/>
  <c r="P139"/>
  <c r="Q139"/>
  <c r="R139"/>
  <c r="P140"/>
  <c r="Q140"/>
  <c r="R140"/>
  <c r="P141"/>
  <c r="Q141"/>
  <c r="R141"/>
  <c r="P142"/>
  <c r="Q142"/>
  <c r="R142"/>
  <c r="P143"/>
  <c r="Q143"/>
  <c r="R143"/>
  <c r="P144"/>
  <c r="Q144"/>
  <c r="R144"/>
  <c r="P145"/>
  <c r="Q145"/>
  <c r="R145"/>
  <c r="P146"/>
  <c r="Q146"/>
  <c r="R146"/>
  <c r="P147"/>
  <c r="Q147"/>
  <c r="R147"/>
  <c r="P148"/>
  <c r="Q148"/>
  <c r="R148"/>
  <c r="P149"/>
  <c r="Q149"/>
  <c r="R149"/>
  <c r="P150"/>
  <c r="Q150"/>
  <c r="R150"/>
  <c r="P151"/>
  <c r="Q151"/>
  <c r="R151"/>
  <c r="P152"/>
  <c r="Q152"/>
  <c r="R152"/>
  <c r="P153"/>
  <c r="Q153"/>
  <c r="R153"/>
  <c r="P154"/>
  <c r="Q154"/>
  <c r="R154"/>
  <c r="P155"/>
  <c r="Q155"/>
  <c r="R155"/>
  <c r="P156"/>
  <c r="Q156"/>
  <c r="R156"/>
  <c r="P157"/>
  <c r="Q157"/>
  <c r="R157"/>
  <c r="P158"/>
  <c r="Q158"/>
  <c r="R158"/>
  <c r="P159"/>
  <c r="Q159"/>
  <c r="R159"/>
  <c r="P160"/>
  <c r="Q160"/>
  <c r="R160"/>
  <c r="P161"/>
  <c r="Q161"/>
  <c r="R161"/>
  <c r="P162"/>
  <c r="Q162"/>
  <c r="R162"/>
  <c r="P163"/>
  <c r="Q163"/>
  <c r="R163"/>
  <c r="P164"/>
  <c r="Q164"/>
  <c r="R164"/>
  <c r="P165"/>
  <c r="Q165"/>
  <c r="R165"/>
  <c r="P166"/>
  <c r="Q166"/>
  <c r="R166"/>
  <c r="P167"/>
  <c r="Q167"/>
  <c r="R167"/>
  <c r="P168"/>
  <c r="Q168"/>
  <c r="R168"/>
  <c r="P169"/>
  <c r="Q169"/>
  <c r="R169"/>
  <c r="P170"/>
  <c r="Q170"/>
  <c r="R170"/>
  <c r="P171"/>
  <c r="Q171"/>
  <c r="R171"/>
  <c r="P172"/>
  <c r="Q172"/>
  <c r="R172"/>
  <c r="P173"/>
  <c r="Q173"/>
  <c r="R173"/>
  <c r="P174"/>
  <c r="Q174"/>
  <c r="R174"/>
  <c r="P175"/>
  <c r="Q175"/>
  <c r="R175"/>
  <c r="P176"/>
  <c r="Q176"/>
  <c r="R176"/>
  <c r="P177"/>
  <c r="Q177"/>
  <c r="R177"/>
  <c r="P178"/>
  <c r="Q178"/>
  <c r="R178"/>
  <c r="P179"/>
  <c r="Q179"/>
  <c r="R179"/>
  <c r="P180"/>
  <c r="Q180"/>
  <c r="R180"/>
  <c r="P181"/>
  <c r="Q181"/>
  <c r="R181"/>
  <c r="P182"/>
  <c r="Q182"/>
  <c r="R182"/>
  <c r="P183"/>
  <c r="Q183"/>
  <c r="R183"/>
  <c r="P184"/>
  <c r="Q184"/>
  <c r="R184"/>
  <c r="P185"/>
  <c r="Q185"/>
  <c r="R185"/>
  <c r="P186"/>
  <c r="Q186"/>
  <c r="R186"/>
  <c r="P187"/>
  <c r="Q187"/>
  <c r="R187"/>
  <c r="P188"/>
  <c r="Q188"/>
  <c r="R188"/>
  <c r="P189"/>
  <c r="Q189"/>
  <c r="R189"/>
  <c r="P190"/>
  <c r="Q190"/>
  <c r="R190"/>
  <c r="P191"/>
  <c r="Q191"/>
  <c r="R191"/>
  <c r="P192"/>
  <c r="Q192"/>
  <c r="R192"/>
  <c r="P193"/>
  <c r="Q193"/>
  <c r="R193"/>
  <c r="P194"/>
  <c r="Q194"/>
  <c r="R194"/>
  <c r="P195"/>
  <c r="Q195"/>
  <c r="R195"/>
  <c r="P196"/>
  <c r="Q196"/>
  <c r="R196"/>
  <c r="P197"/>
  <c r="Q197"/>
  <c r="R197"/>
  <c r="P198"/>
  <c r="Q198"/>
  <c r="R198"/>
  <c r="P199"/>
  <c r="Q199"/>
  <c r="R199"/>
  <c r="P200"/>
  <c r="Q200"/>
  <c r="R200"/>
  <c r="P201"/>
  <c r="Q201"/>
  <c r="R201"/>
  <c r="P202"/>
  <c r="Q202"/>
  <c r="R202"/>
  <c r="P203"/>
  <c r="Q203"/>
  <c r="R203"/>
  <c r="P204"/>
  <c r="Q204"/>
  <c r="R204"/>
  <c r="P205"/>
  <c r="Q205"/>
  <c r="R205"/>
  <c r="P206"/>
  <c r="Q206"/>
  <c r="R206"/>
  <c r="P207"/>
  <c r="Q207"/>
  <c r="R207"/>
  <c r="P208"/>
  <c r="Q208"/>
  <c r="R208"/>
  <c r="P209"/>
  <c r="Q209"/>
  <c r="R209"/>
  <c r="P210"/>
  <c r="Q210"/>
  <c r="R210"/>
  <c r="P211"/>
  <c r="Q211"/>
  <c r="R211"/>
  <c r="P212"/>
  <c r="Q212"/>
  <c r="R212"/>
  <c r="P213"/>
  <c r="Q213"/>
  <c r="R213"/>
  <c r="P214"/>
  <c r="Q214"/>
  <c r="R214"/>
  <c r="P215"/>
  <c r="Q215"/>
  <c r="R215"/>
  <c r="P216"/>
  <c r="Q216"/>
  <c r="R216"/>
  <c r="P217"/>
  <c r="Q217"/>
  <c r="R217"/>
  <c r="P218"/>
  <c r="Q218"/>
  <c r="R218"/>
  <c r="P219"/>
  <c r="Q219"/>
  <c r="R219"/>
  <c r="P220"/>
  <c r="Q220"/>
  <c r="R220"/>
  <c r="P221"/>
  <c r="Q221"/>
  <c r="R221"/>
  <c r="P222"/>
  <c r="Q222"/>
  <c r="R222"/>
  <c r="P223"/>
  <c r="Q223"/>
  <c r="R223"/>
  <c r="P224"/>
  <c r="Q224"/>
  <c r="R224"/>
  <c r="P225"/>
  <c r="Q225"/>
  <c r="R225"/>
  <c r="P226"/>
  <c r="Q226"/>
  <c r="R226"/>
  <c r="P227"/>
  <c r="Q227"/>
  <c r="R227"/>
  <c r="P228"/>
  <c r="Q228"/>
  <c r="R228"/>
  <c r="P229"/>
  <c r="Q229"/>
  <c r="R229"/>
  <c r="P230"/>
  <c r="Q230"/>
  <c r="R230"/>
  <c r="P231"/>
  <c r="Q231"/>
  <c r="R231"/>
  <c r="P232"/>
  <c r="Q232"/>
  <c r="R232"/>
  <c r="P233"/>
  <c r="Q233"/>
  <c r="R233"/>
  <c r="P234"/>
  <c r="Q234"/>
  <c r="R234"/>
  <c r="P235"/>
  <c r="Q235"/>
  <c r="R235"/>
  <c r="P236"/>
  <c r="Q236"/>
  <c r="R236"/>
  <c r="P237"/>
  <c r="Q237"/>
  <c r="R237"/>
  <c r="P238"/>
  <c r="Q238"/>
  <c r="R238"/>
  <c r="P239"/>
  <c r="Q239"/>
  <c r="R239"/>
  <c r="P240"/>
  <c r="Q240"/>
  <c r="R240"/>
  <c r="P241"/>
  <c r="Q241"/>
  <c r="R241"/>
  <c r="P242"/>
  <c r="Q242"/>
  <c r="R242"/>
  <c r="P243"/>
  <c r="Q243"/>
  <c r="R243"/>
  <c r="P244"/>
  <c r="Q244"/>
  <c r="R244"/>
  <c r="P245"/>
  <c r="Q245"/>
  <c r="R245"/>
  <c r="P246"/>
  <c r="Q246"/>
  <c r="R246"/>
  <c r="P247"/>
  <c r="Q247"/>
  <c r="R247"/>
  <c r="P248"/>
  <c r="Q248"/>
  <c r="R248"/>
  <c r="Q249"/>
  <c r="P250"/>
  <c r="R250"/>
  <c r="Q251"/>
  <c r="R251"/>
  <c r="P252"/>
  <c r="Q252"/>
  <c r="R252"/>
  <c r="P253"/>
  <c r="Q253"/>
  <c r="P254"/>
  <c r="Q254"/>
  <c r="R254"/>
  <c r="P255"/>
  <c r="Q255"/>
  <c r="P256"/>
  <c r="R256"/>
  <c r="Q257"/>
  <c r="R257"/>
  <c r="P258"/>
  <c r="R258"/>
  <c r="Q259"/>
  <c r="R259"/>
  <c r="P260"/>
  <c r="Q260"/>
  <c r="R260"/>
  <c r="P261"/>
  <c r="Q261"/>
  <c r="P262"/>
  <c r="Q262"/>
  <c r="R262"/>
  <c r="P263"/>
  <c r="Q263"/>
  <c r="P264"/>
  <c r="R264"/>
  <c r="Q265"/>
  <c r="R265"/>
  <c r="P266"/>
  <c r="Q266"/>
  <c r="P267"/>
  <c r="Q267"/>
  <c r="R267"/>
  <c r="O266"/>
  <c r="M5" i="25" s="1"/>
  <c r="O265" i="14"/>
  <c r="O263"/>
  <c r="O261"/>
  <c r="O260"/>
  <c r="O259"/>
  <c r="O258"/>
  <c r="O257"/>
  <c r="O256"/>
  <c r="O255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J267"/>
  <c r="L6" i="25" s="1"/>
  <c r="J266" i="14"/>
  <c r="L5" i="25" s="1"/>
  <c r="J265" i="14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E2"/>
  <c r="E112" i="13"/>
  <c r="E111"/>
  <c r="B55" i="23" s="1"/>
  <c r="E110" i="13"/>
  <c r="E109"/>
  <c r="E108"/>
  <c r="E107"/>
  <c r="E106"/>
  <c r="E105"/>
  <c r="E104"/>
  <c r="E103"/>
  <c r="E102"/>
  <c r="E101"/>
  <c r="E100"/>
  <c r="E99"/>
  <c r="E98"/>
  <c r="E97"/>
  <c r="B41" i="23" s="1"/>
  <c r="E96" i="13"/>
  <c r="B40" i="23" s="1"/>
  <c r="E95" i="13"/>
  <c r="B39" i="23" s="1"/>
  <c r="E94" i="13"/>
  <c r="B38" i="23" s="1"/>
  <c r="E93" i="13"/>
  <c r="B37" i="23" s="1"/>
  <c r="E92" i="13"/>
  <c r="B36" i="23" s="1"/>
  <c r="E91" i="13"/>
  <c r="B35" i="23" s="1"/>
  <c r="E90" i="13"/>
  <c r="B34" i="23" s="1"/>
  <c r="E89" i="13"/>
  <c r="B33" i="23" s="1"/>
  <c r="E88" i="13"/>
  <c r="B32" i="23" s="1"/>
  <c r="E87" i="13"/>
  <c r="B31" i="23" s="1"/>
  <c r="E86" i="13"/>
  <c r="B30" i="23" s="1"/>
  <c r="E85" i="13"/>
  <c r="B29" i="23" s="1"/>
  <c r="E84" i="13"/>
  <c r="B28" i="23" s="1"/>
  <c r="E83" i="13"/>
  <c r="B27" i="23" s="1"/>
  <c r="E82" i="13"/>
  <c r="B26" i="23" s="1"/>
  <c r="E81" i="13"/>
  <c r="B25" i="23" s="1"/>
  <c r="E80" i="13"/>
  <c r="B24" i="23" s="1"/>
  <c r="E79" i="13"/>
  <c r="B23" i="23" s="1"/>
  <c r="E78" i="13"/>
  <c r="B22" i="23" s="1"/>
  <c r="E77" i="13"/>
  <c r="B21" i="23" s="1"/>
  <c r="E76" i="13"/>
  <c r="B20" i="23" s="1"/>
  <c r="E75" i="13"/>
  <c r="B19" i="23" s="1"/>
  <c r="E74" i="13"/>
  <c r="B18" i="23" s="1"/>
  <c r="E73" i="13"/>
  <c r="B17" i="23" s="1"/>
  <c r="E72" i="13"/>
  <c r="B16" i="23" s="1"/>
  <c r="E71" i="13"/>
  <c r="B15" i="23" s="1"/>
  <c r="E70" i="13"/>
  <c r="B14" i="23" s="1"/>
  <c r="E69" i="13"/>
  <c r="B13" i="23" s="1"/>
  <c r="E68" i="13"/>
  <c r="B12" i="23" s="1"/>
  <c r="E67" i="13"/>
  <c r="B11" i="23" s="1"/>
  <c r="E66" i="13"/>
  <c r="B10" i="23" s="1"/>
  <c r="E65" i="13"/>
  <c r="B9" i="23" s="1"/>
  <c r="E64" i="13"/>
  <c r="B8" i="23" s="1"/>
  <c r="E63" i="13"/>
  <c r="B7" i="23" s="1"/>
  <c r="E62" i="13"/>
  <c r="B6" i="23" s="1"/>
  <c r="E61" i="13"/>
  <c r="B5" i="23" s="1"/>
  <c r="E60" i="13"/>
  <c r="B4" i="23" s="1"/>
  <c r="E59" i="13"/>
  <c r="B3" i="23" s="1"/>
  <c r="E58" i="13"/>
  <c r="B2" i="23" s="1"/>
  <c r="E57" i="13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13"/>
  <c r="B290" i="14"/>
  <c r="C290"/>
  <c r="C302" s="1"/>
  <c r="B291"/>
  <c r="C291"/>
  <c r="C303" s="1"/>
  <c r="B292"/>
  <c r="C292"/>
  <c r="C304" s="1"/>
  <c r="B293"/>
  <c r="C293"/>
  <c r="C305" s="1"/>
  <c r="B294"/>
  <c r="C294"/>
  <c r="C306" s="1"/>
  <c r="B295"/>
  <c r="C295"/>
  <c r="C307" s="1"/>
  <c r="B296"/>
  <c r="C296"/>
  <c r="C308" s="1"/>
  <c r="B297"/>
  <c r="C297"/>
  <c r="C309" s="1"/>
  <c r="B298"/>
  <c r="C298"/>
  <c r="C310" s="1"/>
  <c r="B299"/>
  <c r="C299"/>
  <c r="C311" s="1"/>
  <c r="B300"/>
  <c r="C300"/>
  <c r="C312" s="1"/>
  <c r="B301"/>
  <c r="C301"/>
  <c r="C313" s="1"/>
  <c r="B110" i="13"/>
  <c r="C110"/>
  <c r="C114" s="1"/>
  <c r="B111"/>
  <c r="C111"/>
  <c r="C115" s="1"/>
  <c r="B112"/>
  <c r="C112"/>
  <c r="C116" s="1"/>
  <c r="B113"/>
  <c r="C113"/>
  <c r="C117" s="1"/>
  <c r="AJ271" i="12"/>
  <c r="AF271"/>
  <c r="AK271"/>
  <c r="W271" i="14" s="1"/>
  <c r="X271"/>
  <c r="O5" i="26" l="1"/>
  <c r="C55" i="23"/>
  <c r="O7" i="26"/>
  <c r="O8"/>
  <c r="O6"/>
  <c r="O4"/>
  <c r="B54" i="23"/>
  <c r="O9" i="26"/>
  <c r="B25" i="25"/>
  <c r="F30"/>
  <c r="D26"/>
  <c r="C25"/>
  <c r="E29"/>
  <c r="B24"/>
  <c r="F27"/>
  <c r="E28"/>
  <c r="C24"/>
  <c r="F28"/>
  <c r="B27"/>
  <c r="D25"/>
  <c r="E26"/>
  <c r="D28"/>
  <c r="E27"/>
  <c r="D24"/>
  <c r="B28"/>
  <c r="D27"/>
  <c r="E24"/>
  <c r="B29"/>
  <c r="F26"/>
  <c r="C29"/>
  <c r="E25"/>
  <c r="F29"/>
  <c r="C27"/>
  <c r="C28"/>
  <c r="S244" i="14"/>
  <c r="S270"/>
  <c r="K9" i="25" s="1"/>
  <c r="V47" i="14"/>
  <c r="J19" i="26"/>
  <c r="I19"/>
  <c r="N5"/>
  <c r="N14"/>
  <c r="F33" s="1"/>
  <c r="H19"/>
  <c r="G19"/>
  <c r="B53" i="23"/>
  <c r="N4" i="26"/>
  <c r="N17"/>
  <c r="F37" s="1"/>
  <c r="N8"/>
  <c r="E19"/>
  <c r="F19"/>
  <c r="N7"/>
  <c r="N16"/>
  <c r="F35" s="1"/>
  <c r="C19"/>
  <c r="K19"/>
  <c r="M8"/>
  <c r="M17"/>
  <c r="M19" s="1"/>
  <c r="N9"/>
  <c r="N18"/>
  <c r="F38" s="1"/>
  <c r="N15"/>
  <c r="F34" s="1"/>
  <c r="N6"/>
  <c r="D19"/>
  <c r="L19"/>
  <c r="M7"/>
  <c r="M6"/>
  <c r="M9"/>
  <c r="B52" i="23"/>
  <c r="M4" i="26"/>
  <c r="M5"/>
  <c r="V191" i="14"/>
  <c r="V207"/>
  <c r="S172"/>
  <c r="V95"/>
  <c r="S118"/>
  <c r="V157"/>
  <c r="V53"/>
  <c r="S142"/>
  <c r="V181"/>
  <c r="V63"/>
  <c r="V69"/>
  <c r="V29"/>
  <c r="V132"/>
  <c r="U274"/>
  <c r="V229"/>
  <c r="S140"/>
  <c r="V92"/>
  <c r="V55"/>
  <c r="V274"/>
  <c r="V244"/>
  <c r="V140"/>
  <c r="V20"/>
  <c r="V108"/>
  <c r="V257"/>
  <c r="V212"/>
  <c r="V205"/>
  <c r="V116"/>
  <c r="S79"/>
  <c r="V228"/>
  <c r="V175"/>
  <c r="V149"/>
  <c r="V79"/>
  <c r="V66"/>
  <c r="S44"/>
  <c r="S246"/>
  <c r="V236"/>
  <c r="V194"/>
  <c r="V124"/>
  <c r="V45"/>
  <c r="V273"/>
  <c r="S231"/>
  <c r="V178"/>
  <c r="V202"/>
  <c r="S116"/>
  <c r="V269"/>
  <c r="V231"/>
  <c r="V199"/>
  <c r="V189"/>
  <c r="S103"/>
  <c r="V100"/>
  <c r="V77"/>
  <c r="V50"/>
  <c r="V74"/>
  <c r="V252"/>
  <c r="V173"/>
  <c r="V103"/>
  <c r="V71"/>
  <c r="V61"/>
  <c r="V263"/>
  <c r="V223"/>
  <c r="V220"/>
  <c r="S207"/>
  <c r="V197"/>
  <c r="V183"/>
  <c r="S148"/>
  <c r="V101"/>
  <c r="V84"/>
  <c r="U186"/>
  <c r="U226"/>
  <c r="V186"/>
  <c r="U106"/>
  <c r="U82"/>
  <c r="V210"/>
  <c r="S135"/>
  <c r="V98"/>
  <c r="V82"/>
  <c r="U242"/>
  <c r="V218"/>
  <c r="U114"/>
  <c r="V271"/>
  <c r="V265"/>
  <c r="S238"/>
  <c r="S236"/>
  <c r="S214"/>
  <c r="S212"/>
  <c r="V204"/>
  <c r="U202"/>
  <c r="U194"/>
  <c r="V188"/>
  <c r="V180"/>
  <c r="U178"/>
  <c r="V165"/>
  <c r="V154"/>
  <c r="V151"/>
  <c r="S110"/>
  <c r="S108"/>
  <c r="S86"/>
  <c r="S84"/>
  <c r="V76"/>
  <c r="U74"/>
  <c r="U66"/>
  <c r="V60"/>
  <c r="V52"/>
  <c r="U50"/>
  <c r="V37"/>
  <c r="V26"/>
  <c r="U273"/>
  <c r="U98"/>
  <c r="S239"/>
  <c r="U90"/>
  <c r="S174"/>
  <c r="S150"/>
  <c r="V87"/>
  <c r="S46"/>
  <c r="V267"/>
  <c r="U264"/>
  <c r="V261"/>
  <c r="U250"/>
  <c r="V242"/>
  <c r="V239"/>
  <c r="V237"/>
  <c r="V221"/>
  <c r="V213"/>
  <c r="S167"/>
  <c r="V164"/>
  <c r="S143"/>
  <c r="V138"/>
  <c r="V135"/>
  <c r="V130"/>
  <c r="V127"/>
  <c r="U122"/>
  <c r="V114"/>
  <c r="V111"/>
  <c r="V109"/>
  <c r="V93"/>
  <c r="V85"/>
  <c r="S39"/>
  <c r="V36"/>
  <c r="U234"/>
  <c r="U210"/>
  <c r="V58"/>
  <c r="S111"/>
  <c r="V255"/>
  <c r="V215"/>
  <c r="V250"/>
  <c r="V247"/>
  <c r="S206"/>
  <c r="S204"/>
  <c r="S182"/>
  <c r="S180"/>
  <c r="V172"/>
  <c r="U170"/>
  <c r="U162"/>
  <c r="V156"/>
  <c r="V148"/>
  <c r="U146"/>
  <c r="V133"/>
  <c r="V122"/>
  <c r="V119"/>
  <c r="S78"/>
  <c r="S76"/>
  <c r="S54"/>
  <c r="S52"/>
  <c r="V44"/>
  <c r="U42"/>
  <c r="U34"/>
  <c r="V28"/>
  <c r="V23"/>
  <c r="V21"/>
  <c r="U58"/>
  <c r="U18"/>
  <c r="V18"/>
  <c r="V234"/>
  <c r="V226"/>
  <c r="U218"/>
  <c r="V106"/>
  <c r="U138"/>
  <c r="U130"/>
  <c r="V90"/>
  <c r="V259"/>
  <c r="U256"/>
  <c r="V253"/>
  <c r="V245"/>
  <c r="S199"/>
  <c r="V196"/>
  <c r="S175"/>
  <c r="V170"/>
  <c r="V167"/>
  <c r="V162"/>
  <c r="V159"/>
  <c r="U154"/>
  <c r="V146"/>
  <c r="V143"/>
  <c r="V141"/>
  <c r="V125"/>
  <c r="V117"/>
  <c r="S71"/>
  <c r="V68"/>
  <c r="S47"/>
  <c r="V42"/>
  <c r="V39"/>
  <c r="V34"/>
  <c r="V31"/>
  <c r="U26"/>
  <c r="V15"/>
  <c r="S223"/>
  <c r="S191"/>
  <c r="S159"/>
  <c r="S127"/>
  <c r="S95"/>
  <c r="S63"/>
  <c r="S31"/>
  <c r="S272"/>
  <c r="K11" i="25" s="1"/>
  <c r="S252" i="14"/>
  <c r="S222"/>
  <c r="S220"/>
  <c r="S190"/>
  <c r="S188"/>
  <c r="S158"/>
  <c r="S156"/>
  <c r="S126"/>
  <c r="S124"/>
  <c r="S94"/>
  <c r="S92"/>
  <c r="S62"/>
  <c r="S60"/>
  <c r="S30"/>
  <c r="S28"/>
  <c r="S247"/>
  <c r="S215"/>
  <c r="S183"/>
  <c r="S151"/>
  <c r="S119"/>
  <c r="S87"/>
  <c r="S55"/>
  <c r="S230"/>
  <c r="S228"/>
  <c r="S198"/>
  <c r="S196"/>
  <c r="S166"/>
  <c r="S164"/>
  <c r="S134"/>
  <c r="S132"/>
  <c r="S102"/>
  <c r="S100"/>
  <c r="S70"/>
  <c r="S68"/>
  <c r="S38"/>
  <c r="S36"/>
  <c r="S249"/>
  <c r="S225"/>
  <c r="S209"/>
  <c r="S185"/>
  <c r="S153"/>
  <c r="S121"/>
  <c r="S105"/>
  <c r="S33"/>
  <c r="V272"/>
  <c r="U266"/>
  <c r="U258"/>
  <c r="U241"/>
  <c r="U217"/>
  <c r="U185"/>
  <c r="U177"/>
  <c r="U169"/>
  <c r="U161"/>
  <c r="U153"/>
  <c r="U137"/>
  <c r="U105"/>
  <c r="U97"/>
  <c r="U57"/>
  <c r="U17"/>
  <c r="V270"/>
  <c r="V268"/>
  <c r="V264"/>
  <c r="V262"/>
  <c r="V260"/>
  <c r="V258"/>
  <c r="V256"/>
  <c r="V254"/>
  <c r="S251"/>
  <c r="V249"/>
  <c r="U246"/>
  <c r="S243"/>
  <c r="V241"/>
  <c r="S235"/>
  <c r="V233"/>
  <c r="S227"/>
  <c r="V225"/>
  <c r="S219"/>
  <c r="V217"/>
  <c r="U214"/>
  <c r="S211"/>
  <c r="V209"/>
  <c r="S203"/>
  <c r="V201"/>
  <c r="S195"/>
  <c r="V193"/>
  <c r="S187"/>
  <c r="V185"/>
  <c r="U182"/>
  <c r="S179"/>
  <c r="V177"/>
  <c r="S171"/>
  <c r="V169"/>
  <c r="S163"/>
  <c r="V161"/>
  <c r="S155"/>
  <c r="V153"/>
  <c r="U150"/>
  <c r="S147"/>
  <c r="V145"/>
  <c r="S139"/>
  <c r="V137"/>
  <c r="S131"/>
  <c r="V129"/>
  <c r="S123"/>
  <c r="V121"/>
  <c r="U118"/>
  <c r="S115"/>
  <c r="V113"/>
  <c r="S107"/>
  <c r="V105"/>
  <c r="U102"/>
  <c r="S99"/>
  <c r="V97"/>
  <c r="U94"/>
  <c r="S91"/>
  <c r="V89"/>
  <c r="S83"/>
  <c r="V81"/>
  <c r="S75"/>
  <c r="V73"/>
  <c r="S67"/>
  <c r="V65"/>
  <c r="U62"/>
  <c r="S59"/>
  <c r="V57"/>
  <c r="S51"/>
  <c r="V49"/>
  <c r="S43"/>
  <c r="V41"/>
  <c r="S35"/>
  <c r="V33"/>
  <c r="S27"/>
  <c r="V25"/>
  <c r="V17"/>
  <c r="S233"/>
  <c r="S217"/>
  <c r="S193"/>
  <c r="S169"/>
  <c r="S137"/>
  <c r="S129"/>
  <c r="S89"/>
  <c r="U209"/>
  <c r="U193"/>
  <c r="U145"/>
  <c r="U129"/>
  <c r="U121"/>
  <c r="U113"/>
  <c r="U89"/>
  <c r="U81"/>
  <c r="U73"/>
  <c r="U65"/>
  <c r="U49"/>
  <c r="U41"/>
  <c r="U33"/>
  <c r="U25"/>
  <c r="U251"/>
  <c r="S248"/>
  <c r="V246"/>
  <c r="U243"/>
  <c r="S240"/>
  <c r="V238"/>
  <c r="U235"/>
  <c r="S232"/>
  <c r="V230"/>
  <c r="U227"/>
  <c r="S224"/>
  <c r="V222"/>
  <c r="U219"/>
  <c r="S216"/>
  <c r="V214"/>
  <c r="U211"/>
  <c r="S208"/>
  <c r="V206"/>
  <c r="U203"/>
  <c r="S200"/>
  <c r="V198"/>
  <c r="U195"/>
  <c r="S192"/>
  <c r="V190"/>
  <c r="U187"/>
  <c r="S184"/>
  <c r="V182"/>
  <c r="U179"/>
  <c r="S176"/>
  <c r="V174"/>
  <c r="U171"/>
  <c r="S168"/>
  <c r="V166"/>
  <c r="U163"/>
  <c r="S160"/>
  <c r="V158"/>
  <c r="U155"/>
  <c r="S152"/>
  <c r="V150"/>
  <c r="U147"/>
  <c r="S144"/>
  <c r="V142"/>
  <c r="U139"/>
  <c r="S136"/>
  <c r="V134"/>
  <c r="U131"/>
  <c r="S128"/>
  <c r="V126"/>
  <c r="U123"/>
  <c r="S120"/>
  <c r="V118"/>
  <c r="U115"/>
  <c r="S112"/>
  <c r="V110"/>
  <c r="U107"/>
  <c r="S104"/>
  <c r="V102"/>
  <c r="U99"/>
  <c r="S96"/>
  <c r="V94"/>
  <c r="U91"/>
  <c r="S88"/>
  <c r="V86"/>
  <c r="U83"/>
  <c r="S80"/>
  <c r="V78"/>
  <c r="U75"/>
  <c r="S72"/>
  <c r="V70"/>
  <c r="U67"/>
  <c r="S64"/>
  <c r="V62"/>
  <c r="U59"/>
  <c r="S56"/>
  <c r="V54"/>
  <c r="U51"/>
  <c r="S48"/>
  <c r="V46"/>
  <c r="U43"/>
  <c r="S40"/>
  <c r="V38"/>
  <c r="U35"/>
  <c r="S32"/>
  <c r="V30"/>
  <c r="U27"/>
  <c r="V22"/>
  <c r="U19"/>
  <c r="V14"/>
  <c r="S73"/>
  <c r="S57"/>
  <c r="S41"/>
  <c r="S253"/>
  <c r="V251"/>
  <c r="U248"/>
  <c r="S245"/>
  <c r="V243"/>
  <c r="U240"/>
  <c r="S237"/>
  <c r="V235"/>
  <c r="U232"/>
  <c r="S229"/>
  <c r="V227"/>
  <c r="U224"/>
  <c r="S221"/>
  <c r="V219"/>
  <c r="U216"/>
  <c r="S213"/>
  <c r="V211"/>
  <c r="U208"/>
  <c r="S205"/>
  <c r="V203"/>
  <c r="U200"/>
  <c r="S197"/>
  <c r="V195"/>
  <c r="U192"/>
  <c r="S189"/>
  <c r="V187"/>
  <c r="U184"/>
  <c r="S181"/>
  <c r="V179"/>
  <c r="U176"/>
  <c r="S173"/>
  <c r="V171"/>
  <c r="U168"/>
  <c r="S165"/>
  <c r="V163"/>
  <c r="U160"/>
  <c r="S157"/>
  <c r="V155"/>
  <c r="U152"/>
  <c r="S149"/>
  <c r="V147"/>
  <c r="U144"/>
  <c r="S141"/>
  <c r="V139"/>
  <c r="U136"/>
  <c r="S133"/>
  <c r="V131"/>
  <c r="U128"/>
  <c r="S125"/>
  <c r="V123"/>
  <c r="U120"/>
  <c r="S117"/>
  <c r="V115"/>
  <c r="U112"/>
  <c r="S109"/>
  <c r="V107"/>
  <c r="U104"/>
  <c r="S101"/>
  <c r="V99"/>
  <c r="U96"/>
  <c r="S93"/>
  <c r="V91"/>
  <c r="U88"/>
  <c r="S85"/>
  <c r="V83"/>
  <c r="U80"/>
  <c r="S77"/>
  <c r="V75"/>
  <c r="U72"/>
  <c r="S69"/>
  <c r="V67"/>
  <c r="U64"/>
  <c r="S61"/>
  <c r="V59"/>
  <c r="U56"/>
  <c r="S53"/>
  <c r="V51"/>
  <c r="U48"/>
  <c r="S45"/>
  <c r="V43"/>
  <c r="U40"/>
  <c r="S37"/>
  <c r="V35"/>
  <c r="U32"/>
  <c r="S29"/>
  <c r="V27"/>
  <c r="U24"/>
  <c r="V19"/>
  <c r="U16"/>
  <c r="S241"/>
  <c r="S201"/>
  <c r="S177"/>
  <c r="S161"/>
  <c r="S145"/>
  <c r="S113"/>
  <c r="S97"/>
  <c r="S81"/>
  <c r="S65"/>
  <c r="S49"/>
  <c r="S266"/>
  <c r="K5" i="25" s="1"/>
  <c r="U270" i="14"/>
  <c r="U249"/>
  <c r="U233"/>
  <c r="U225"/>
  <c r="U201"/>
  <c r="U271"/>
  <c r="U269"/>
  <c r="U267"/>
  <c r="U265"/>
  <c r="U263"/>
  <c r="U261"/>
  <c r="U259"/>
  <c r="U257"/>
  <c r="U255"/>
  <c r="U253"/>
  <c r="S250"/>
  <c r="V248"/>
  <c r="U245"/>
  <c r="S242"/>
  <c r="V240"/>
  <c r="U237"/>
  <c r="S234"/>
  <c r="V232"/>
  <c r="U229"/>
  <c r="S226"/>
  <c r="V224"/>
  <c r="U221"/>
  <c r="S218"/>
  <c r="V216"/>
  <c r="U213"/>
  <c r="S210"/>
  <c r="V208"/>
  <c r="U205"/>
  <c r="S202"/>
  <c r="V200"/>
  <c r="U197"/>
  <c r="S194"/>
  <c r="V192"/>
  <c r="U189"/>
  <c r="S186"/>
  <c r="V184"/>
  <c r="U181"/>
  <c r="S178"/>
  <c r="V176"/>
  <c r="U173"/>
  <c r="S170"/>
  <c r="V168"/>
  <c r="U165"/>
  <c r="S162"/>
  <c r="V160"/>
  <c r="U157"/>
  <c r="S154"/>
  <c r="V152"/>
  <c r="U149"/>
  <c r="S146"/>
  <c r="V144"/>
  <c r="U141"/>
  <c r="S138"/>
  <c r="V136"/>
  <c r="U133"/>
  <c r="S130"/>
  <c r="V128"/>
  <c r="U125"/>
  <c r="S122"/>
  <c r="V120"/>
  <c r="U117"/>
  <c r="S114"/>
  <c r="V112"/>
  <c r="U109"/>
  <c r="S106"/>
  <c r="V104"/>
  <c r="U101"/>
  <c r="S98"/>
  <c r="V96"/>
  <c r="U93"/>
  <c r="S90"/>
  <c r="V88"/>
  <c r="U85"/>
  <c r="S82"/>
  <c r="V80"/>
  <c r="U77"/>
  <c r="S74"/>
  <c r="V72"/>
  <c r="U69"/>
  <c r="S66"/>
  <c r="V64"/>
  <c r="U61"/>
  <c r="S58"/>
  <c r="V56"/>
  <c r="U53"/>
  <c r="S50"/>
  <c r="V48"/>
  <c r="U45"/>
  <c r="S42"/>
  <c r="V40"/>
  <c r="U37"/>
  <c r="S34"/>
  <c r="V32"/>
  <c r="U29"/>
  <c r="S26"/>
  <c r="V24"/>
  <c r="U21"/>
  <c r="V16"/>
  <c r="M22" i="25"/>
  <c r="F22"/>
  <c r="K21"/>
  <c r="I23"/>
  <c r="B23"/>
  <c r="L23"/>
  <c r="E23"/>
  <c r="C9"/>
  <c r="J9"/>
  <c r="J22"/>
  <c r="C22"/>
  <c r="J23"/>
  <c r="C23"/>
  <c r="I21"/>
  <c r="B21"/>
  <c r="C5"/>
  <c r="J5"/>
  <c r="I22"/>
  <c r="B22"/>
  <c r="K23"/>
  <c r="J21"/>
  <c r="C21"/>
  <c r="C10"/>
  <c r="J10"/>
  <c r="C8"/>
  <c r="J8"/>
  <c r="C6"/>
  <c r="J6"/>
  <c r="M23"/>
  <c r="K22"/>
  <c r="M21"/>
  <c r="L21"/>
  <c r="E21"/>
  <c r="C7"/>
  <c r="J7"/>
  <c r="L22"/>
  <c r="E22"/>
  <c r="L7" i="26"/>
  <c r="B51" i="23"/>
  <c r="L4" i="26"/>
  <c r="L6"/>
  <c r="L5"/>
  <c r="L9"/>
  <c r="L8"/>
  <c r="B11" i="25"/>
  <c r="B10"/>
  <c r="H4" i="26"/>
  <c r="B16" i="25"/>
  <c r="C20"/>
  <c r="C14"/>
  <c r="C5" i="26"/>
  <c r="C7"/>
  <c r="C9"/>
  <c r="D6"/>
  <c r="D8"/>
  <c r="E5"/>
  <c r="E7"/>
  <c r="E9"/>
  <c r="F6"/>
  <c r="F8"/>
  <c r="G5"/>
  <c r="C33"/>
  <c r="G7"/>
  <c r="C35"/>
  <c r="G9"/>
  <c r="C38"/>
  <c r="D34"/>
  <c r="H6"/>
  <c r="D37"/>
  <c r="H8"/>
  <c r="I5"/>
  <c r="E33"/>
  <c r="I7"/>
  <c r="E35"/>
  <c r="I9"/>
  <c r="E38"/>
  <c r="J6"/>
  <c r="J8"/>
  <c r="K5"/>
  <c r="K7"/>
  <c r="K9"/>
  <c r="D4"/>
  <c r="F4"/>
  <c r="J4"/>
  <c r="C4"/>
  <c r="E4"/>
  <c r="G4"/>
  <c r="I4"/>
  <c r="K4"/>
  <c r="C6"/>
  <c r="C8"/>
  <c r="D5"/>
  <c r="D7"/>
  <c r="D9"/>
  <c r="E6"/>
  <c r="E8"/>
  <c r="F5"/>
  <c r="F7"/>
  <c r="F9"/>
  <c r="C34"/>
  <c r="G6"/>
  <c r="C37"/>
  <c r="G8"/>
  <c r="D33"/>
  <c r="H5"/>
  <c r="D35"/>
  <c r="H7"/>
  <c r="D38"/>
  <c r="H9"/>
  <c r="E34"/>
  <c r="I6"/>
  <c r="I8"/>
  <c r="J5"/>
  <c r="J7"/>
  <c r="J9"/>
  <c r="K6"/>
  <c r="K8"/>
  <c r="E7" i="25"/>
  <c r="B9"/>
  <c r="F19"/>
  <c r="E16"/>
  <c r="B15"/>
  <c r="B5"/>
  <c r="F7"/>
  <c r="B17"/>
  <c r="C15"/>
  <c r="F14"/>
  <c r="B13"/>
  <c r="C19"/>
  <c r="B14"/>
  <c r="E10"/>
  <c r="C13"/>
  <c r="B6"/>
  <c r="B18"/>
  <c r="C11"/>
  <c r="E17"/>
  <c r="C16"/>
  <c r="B7"/>
  <c r="B19"/>
  <c r="C12"/>
  <c r="F17"/>
  <c r="C17"/>
  <c r="E14"/>
  <c r="B8"/>
  <c r="B20"/>
  <c r="B12"/>
  <c r="E19"/>
  <c r="C18"/>
  <c r="C34" i="23"/>
  <c r="C9"/>
  <c r="C17"/>
  <c r="C25"/>
  <c r="C33"/>
  <c r="C41"/>
  <c r="C18"/>
  <c r="C8"/>
  <c r="C16"/>
  <c r="C24"/>
  <c r="C32"/>
  <c r="C40"/>
  <c r="C10"/>
  <c r="C26"/>
  <c r="C7"/>
  <c r="C15"/>
  <c r="C23"/>
  <c r="C31"/>
  <c r="C39"/>
  <c r="B50"/>
  <c r="B46"/>
  <c r="C6"/>
  <c r="C14"/>
  <c r="C22"/>
  <c r="C30"/>
  <c r="C38"/>
  <c r="B45"/>
  <c r="C45" s="1"/>
  <c r="H45" s="1"/>
  <c r="C13"/>
  <c r="C21"/>
  <c r="C29"/>
  <c r="C37"/>
  <c r="B49"/>
  <c r="B48"/>
  <c r="B44"/>
  <c r="C44" s="1"/>
  <c r="H44" s="1"/>
  <c r="C12"/>
  <c r="C20"/>
  <c r="C28"/>
  <c r="C36"/>
  <c r="B42"/>
  <c r="C42" s="1"/>
  <c r="H42" s="1"/>
  <c r="B47"/>
  <c r="B43"/>
  <c r="C43" s="1"/>
  <c r="H43" s="1"/>
  <c r="C11"/>
  <c r="C19"/>
  <c r="C27"/>
  <c r="C35"/>
  <c r="W266" i="14"/>
  <c r="T268"/>
  <c r="W274"/>
  <c r="W270"/>
  <c r="X274"/>
  <c r="X268"/>
  <c r="W273"/>
  <c r="T272"/>
  <c r="X273"/>
  <c r="T271"/>
  <c r="T270"/>
  <c r="O274"/>
  <c r="M13" i="25" s="1"/>
  <c r="S271" i="14"/>
  <c r="K10" i="25" s="1"/>
  <c r="S259" i="14"/>
  <c r="S265"/>
  <c r="D16" i="25" s="1"/>
  <c r="S255" i="14"/>
  <c r="S257"/>
  <c r="S263"/>
  <c r="D14" i="25" s="1"/>
  <c r="S261" i="14"/>
  <c r="D12" i="25" s="1"/>
  <c r="T267" i="14"/>
  <c r="T266"/>
  <c r="S268"/>
  <c r="K7" i="25" s="1"/>
  <c r="S267" i="14"/>
  <c r="K6" i="25" s="1"/>
  <c r="S269" i="14"/>
  <c r="K8" i="25" s="1"/>
  <c r="T269" i="14"/>
  <c r="S262"/>
  <c r="D13" i="25" s="1"/>
  <c r="S258" i="14"/>
  <c r="S254"/>
  <c r="T264"/>
  <c r="T255"/>
  <c r="T263"/>
  <c r="T256"/>
  <c r="T261"/>
  <c r="S264"/>
  <c r="D15" i="25" s="1"/>
  <c r="S260" i="14"/>
  <c r="S256"/>
  <c r="T260"/>
  <c r="Q271"/>
  <c r="O270"/>
  <c r="P274"/>
  <c r="P269"/>
  <c r="P272"/>
  <c r="Q273"/>
  <c r="Q272"/>
  <c r="O273"/>
  <c r="F24" i="25" s="1"/>
  <c r="R274" i="14"/>
  <c r="O269"/>
  <c r="R272"/>
  <c r="P270"/>
  <c r="R268"/>
  <c r="Q268"/>
  <c r="R266"/>
  <c r="Q270"/>
  <c r="Q274"/>
  <c r="O272"/>
  <c r="R270"/>
  <c r="P271"/>
  <c r="O267"/>
  <c r="F18" i="25" s="1"/>
  <c r="P265" i="14"/>
  <c r="F16" i="25" s="1"/>
  <c r="Q264" i="14"/>
  <c r="O262"/>
  <c r="R261"/>
  <c r="P257"/>
  <c r="Q256"/>
  <c r="O254"/>
  <c r="E5" i="25" s="1"/>
  <c r="R253" i="14"/>
  <c r="P249"/>
  <c r="O264"/>
  <c r="E15" i="25" s="1"/>
  <c r="R263" i="14"/>
  <c r="P259"/>
  <c r="Q258"/>
  <c r="R255"/>
  <c r="P251"/>
  <c r="Q250"/>
  <c r="R249"/>
  <c r="P273"/>
  <c r="C54" i="23" l="1"/>
  <c r="F25" i="25"/>
  <c r="D21"/>
  <c r="D9"/>
  <c r="E37" i="26"/>
  <c r="G37" s="1"/>
  <c r="N19"/>
  <c r="F36" s="1"/>
  <c r="D43"/>
  <c r="D46"/>
  <c r="C53" i="23"/>
  <c r="H53" s="1"/>
  <c r="I53" s="1"/>
  <c r="C52"/>
  <c r="H52" s="1"/>
  <c r="D44" i="26"/>
  <c r="D42"/>
  <c r="D47"/>
  <c r="D45"/>
  <c r="I28"/>
  <c r="I26"/>
  <c r="G28"/>
  <c r="C24"/>
  <c r="I24"/>
  <c r="D25"/>
  <c r="H27"/>
  <c r="E28"/>
  <c r="G38"/>
  <c r="D11" i="25"/>
  <c r="D23"/>
  <c r="D17"/>
  <c r="D5"/>
  <c r="D10"/>
  <c r="D22"/>
  <c r="F12"/>
  <c r="E11"/>
  <c r="M11"/>
  <c r="E9"/>
  <c r="M9"/>
  <c r="F13"/>
  <c r="D20"/>
  <c r="E6"/>
  <c r="M6"/>
  <c r="F9"/>
  <c r="D7"/>
  <c r="F15"/>
  <c r="F11"/>
  <c r="F6"/>
  <c r="E8"/>
  <c r="M8"/>
  <c r="F20"/>
  <c r="F21"/>
  <c r="D6"/>
  <c r="D19"/>
  <c r="E12"/>
  <c r="M12"/>
  <c r="D8"/>
  <c r="D18"/>
  <c r="F5"/>
  <c r="F23"/>
  <c r="G24" i="26"/>
  <c r="G25"/>
  <c r="E27"/>
  <c r="H25"/>
  <c r="J27"/>
  <c r="C28"/>
  <c r="D26"/>
  <c r="I25"/>
  <c r="G27"/>
  <c r="C51" i="23"/>
  <c r="H51" s="1"/>
  <c r="J25" i="26"/>
  <c r="J24"/>
  <c r="D28"/>
  <c r="C25"/>
  <c r="D27"/>
  <c r="J26"/>
  <c r="F26"/>
  <c r="C27"/>
  <c r="J28"/>
  <c r="H24"/>
  <c r="I27"/>
  <c r="E24"/>
  <c r="C26"/>
  <c r="D24"/>
  <c r="H26"/>
  <c r="H28"/>
  <c r="E36"/>
  <c r="C36"/>
  <c r="C42"/>
  <c r="B42"/>
  <c r="G34"/>
  <c r="D36"/>
  <c r="C47"/>
  <c r="F28"/>
  <c r="C43"/>
  <c r="F24"/>
  <c r="B47"/>
  <c r="B43"/>
  <c r="C45"/>
  <c r="G26"/>
  <c r="C46"/>
  <c r="F27"/>
  <c r="C44"/>
  <c r="F25"/>
  <c r="B45"/>
  <c r="E26"/>
  <c r="B46"/>
  <c r="G35"/>
  <c r="G33"/>
  <c r="B44"/>
  <c r="E25"/>
  <c r="F8" i="25"/>
  <c r="F10"/>
  <c r="E18"/>
  <c r="E20"/>
  <c r="E13"/>
  <c r="C50" i="23"/>
  <c r="H50" s="1"/>
  <c r="C46"/>
  <c r="H46" s="1"/>
  <c r="C47"/>
  <c r="H47" s="1"/>
  <c r="C49"/>
  <c r="H49" s="1"/>
  <c r="C48"/>
  <c r="H48" s="1"/>
  <c r="L27" i="26" l="1"/>
  <c r="K24"/>
  <c r="L28"/>
  <c r="K28"/>
  <c r="L26"/>
  <c r="L24"/>
  <c r="K25"/>
  <c r="G36"/>
  <c r="H36" s="1"/>
  <c r="K26"/>
  <c r="K27"/>
  <c r="L25"/>
  <c r="H35" l="1"/>
  <c r="H37"/>
  <c r="H33"/>
  <c r="H38"/>
  <c r="H34"/>
</calcChain>
</file>

<file path=xl/sharedStrings.xml><?xml version="1.0" encoding="utf-8"?>
<sst xmlns="http://schemas.openxmlformats.org/spreadsheetml/2006/main" count="321" uniqueCount="183">
  <si>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</si>
  <si>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</si>
  <si>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</si>
  <si>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</si>
  <si>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</si>
  <si>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</si>
  <si>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</si>
  <si>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</si>
  <si>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</si>
  <si>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</si>
  <si>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</si>
  <si>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</si>
  <si>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</si>
  <si>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</si>
  <si>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</si>
  <si>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</si>
  <si>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</si>
  <si>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</si>
  <si>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</si>
  <si>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</si>
  <si>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</si>
  <si>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</si>
  <si>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</si>
  <si>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</si>
  <si>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</si>
  <si>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</si>
  <si>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</si>
  <si>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</si>
  <si>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</si>
  <si>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</si>
  <si>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</si>
  <si>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</si>
  <si>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</si>
  <si>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</si>
  <si>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</si>
  <si>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</si>
  <si>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</si>
  <si>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</si>
  <si>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</si>
  <si>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</si>
  <si>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</si>
  <si>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</si>
  <si>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</si>
  <si>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</si>
  <si>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</si>
  <si>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</si>
  <si>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</si>
  <si>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</si>
  <si>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</si>
  <si>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 xml:space="preserve">                ( ** ) Los valores trimestrales de la Cuentas Nacionales Trimestrales del 2013 (CNT) aún no han sido armonizadas con el dato anual de las Cuentas Nacionales Anuales (CNA), y por tanto,</t>
  </si>
  <si>
    <t xml:space="preserve">                 la suma del PIB generado en cada trimestre puede ser distinto al dato anual. Una vez aplicado el proceso de armonización o benchmarking, la suma de los datos trimestrales será igual</t>
  </si>
  <si>
    <t xml:space="preserve">                 a la estimación anual de las CNA.</t>
  </si>
  <si>
    <t>Estimador de cifras de negocios (ECN) índice base promedio 2001=100, para todas las subramas el promedio 2001=100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</si>
  <si>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</si>
  <si>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</si>
  <si>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</si>
  <si>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</si>
  <si>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</si>
  <si>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</si>
  <si>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</si>
  <si>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</si>
  <si>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</si>
  <si>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</si>
  <si>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</si>
  <si>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</si>
  <si>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</si>
  <si>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</si>
  <si>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</si>
  <si>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</si>
  <si>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</si>
  <si>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</si>
  <si>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</si>
  <si>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</si>
  <si>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</si>
  <si>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</si>
  <si>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</si>
  <si>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</si>
  <si>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</si>
  <si>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</si>
  <si>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</si>
  <si>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</si>
  <si>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</si>
  <si>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</si>
  <si>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</si>
  <si>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</si>
  <si>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</si>
  <si>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</si>
  <si>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</si>
  <si>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</si>
  <si>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Cuadro7</t>
    </r>
  </si>
  <si>
    <t>"Anexo Estadístico del Informe Económico" cuadro n9</t>
  </si>
  <si>
    <t>cuadro n10</t>
  </si>
  <si>
    <t>Cuadro 48a</t>
  </si>
  <si>
    <t>Cuadro N 50</t>
  </si>
  <si>
    <t>Cuadro N 51 a</t>
  </si>
  <si>
    <t>Cuadro N 21</t>
  </si>
  <si>
    <t>cuadro n45</t>
  </si>
  <si>
    <t>cuadro n25</t>
  </si>
  <si>
    <t>cuadro n55</t>
  </si>
  <si>
    <t>PIB a precios de comprador, en miles de millones de guaranies constantes de 1994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</si>
  <si>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</si>
  <si>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</si>
  <si>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</si>
  <si>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</si>
  <si>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</si>
  <si>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</si>
  <si>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</si>
  <si>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</si>
  <si>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</si>
  <si>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</si>
  <si>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</si>
  <si>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</si>
  <si>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</si>
  <si>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</si>
  <si>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</si>
  <si>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</si>
  <si>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</si>
  <si>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</si>
  <si>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</si>
  <si>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</si>
  <si>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</si>
  <si>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</si>
  <si>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</si>
  <si>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</si>
  <si>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</si>
  <si>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</si>
  <si>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</si>
  <si>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</si>
  <si>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</si>
  <si>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</si>
  <si>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</si>
  <si>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</si>
  <si>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</si>
  <si>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</si>
  <si>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</si>
  <si>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</si>
  <si>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credit NOM</t>
  </si>
  <si>
    <t>DE</t>
  </si>
  <si>
    <t>ip_bra</t>
  </si>
  <si>
    <t>act_eco_bra</t>
  </si>
  <si>
    <t>monthly - act_eco_bra</t>
  </si>
  <si>
    <t>monthly - ip_bra</t>
  </si>
  <si>
    <t>cta_fin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</si>
  <si>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</si>
  <si>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</si>
  <si>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</si>
  <si>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</si>
  <si>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</si>
  <si>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</si>
  <si>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</si>
  <si>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Cuadro6</t>
    </r>
  </si>
  <si>
    <t>Eviews</t>
  </si>
  <si>
    <t>Índice de precios al consumidor</t>
  </si>
  <si>
    <t>cuadro 14</t>
  </si>
  <si>
    <t>ecn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</si>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</sst>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Humanst521 BT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2" fillId="0" borderId="0"/>
    <xf numFmtId="168" fontId="1" fillId="0" borderId="0"/>
    <xf numFmtId="168" fontId="3" fillId="0" borderId="0"/>
    <xf numFmtId="0" fontId="3" fillId="0" borderId="0"/>
    <xf numFmtId="168" fontId="5" fillId="0" borderId="0"/>
    <xf numFmtId="168" fontId="2" fillId="0" borderId="0"/>
    <xf numFmtId="168" fontId="2" fillId="0" borderId="0"/>
    <xf numFmtId="168" fontId="1" fillId="0" borderId="0"/>
    <xf numFmtId="0" fontId="10" fillId="0" borderId="1" applyNumberFormat="0" applyFill="0" applyAlignment="0" applyProtection="0"/>
    <xf numFmtId="9" fontId="7" fillId="0" borderId="0" applyFont="0" applyFill="0" applyBorder="0" applyAlignment="0" applyProtection="0"/>
    <xf numFmtId="0" fontId="7" fillId="0" borderId="0"/>
  </cellStyleXfs>
  <cellXfs count="136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0" fontId="1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8" fillId="0" borderId="0" xfId="7" applyFill="1" applyAlignment="1" applyProtection="1">
      <alignment wrapText="1"/>
    </xf>
    <xf numFmtId="3" fontId="10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4" fillId="0" borderId="0" xfId="15" applyNumberFormat="1" applyFont="1" applyBorder="1"/>
    <xf numFmtId="0" fontId="4" fillId="0" borderId="0" xfId="15" applyNumberFormat="1" applyFont="1"/>
    <xf numFmtId="1" fontId="0" fillId="0" borderId="0" xfId="0" applyNumberFormat="1"/>
    <xf numFmtId="0" fontId="0" fillId="0" borderId="0" xfId="0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vertical="center"/>
    </xf>
    <xf numFmtId="167" fontId="0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/>
    <xf numFmtId="167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6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NumberFormat="1" applyFont="1"/>
    <xf numFmtId="0" fontId="0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horizontal="center" wrapText="1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2" xfId="0" applyBorder="1"/>
    <xf numFmtId="165" fontId="0" fillId="0" borderId="0" xfId="0" applyNumberFormat="1" applyAlignment="1"/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0" fillId="0" borderId="0" xfId="17" applyNumberFormat="1" applyFont="1" applyFill="1" applyBorder="1" applyAlignment="1">
      <alignment horizontal="right"/>
    </xf>
    <xf numFmtId="0" fontId="0" fillId="0" borderId="0" xfId="17" applyNumberFormat="1" applyFont="1" applyFill="1" applyAlignment="1">
      <alignment horizontal="right"/>
    </xf>
    <xf numFmtId="0" fontId="0" fillId="0" borderId="0" xfId="16" applyNumberFormat="1" applyFont="1" applyFill="1" applyAlignment="1">
      <alignment horizontal="right"/>
    </xf>
    <xf numFmtId="0" fontId="0" fillId="0" borderId="0" xfId="5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14" applyNumberFormat="1" applyFont="1" applyFill="1" applyBorder="1" applyAlignment="1">
      <alignment horizontal="right"/>
    </xf>
    <xf numFmtId="170" fontId="0" fillId="0" borderId="0" xfId="0" applyNumberFormat="1"/>
    <xf numFmtId="3" fontId="0" fillId="0" borderId="0" xfId="0" applyNumberFormat="1"/>
    <xf numFmtId="166" fontId="0" fillId="0" borderId="0" xfId="19" applyNumberFormat="1" applyFont="1"/>
    <xf numFmtId="166" fontId="0" fillId="0" borderId="2" xfId="19" applyNumberFormat="1" applyFont="1" applyBorder="1"/>
    <xf numFmtId="166" fontId="0" fillId="0" borderId="2" xfId="0" applyNumberFormat="1" applyBorder="1"/>
    <xf numFmtId="0" fontId="12" fillId="0" borderId="0" xfId="0" applyFont="1"/>
    <xf numFmtId="17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10" fillId="0" borderId="0" xfId="0" applyFont="1"/>
    <xf numFmtId="0" fontId="0" fillId="0" borderId="2" xfId="0" applyBorder="1" applyAlignment="1">
      <alignment vertical="top" wrapText="1"/>
    </xf>
    <xf numFmtId="170" fontId="0" fillId="0" borderId="2" xfId="0" applyNumberFormat="1" applyBorder="1"/>
    <xf numFmtId="166" fontId="0" fillId="0" borderId="2" xfId="0" applyNumberFormat="1" applyFill="1" applyBorder="1"/>
    <xf numFmtId="169" fontId="0" fillId="0" borderId="0" xfId="0" applyNumberFormat="1"/>
    <xf numFmtId="169" fontId="0" fillId="0" borderId="0" xfId="0" applyNumberFormat="1" applyFont="1" applyFill="1"/>
    <xf numFmtId="169" fontId="0" fillId="4" borderId="0" xfId="0" applyNumberFormat="1" applyFont="1" applyFill="1"/>
    <xf numFmtId="0" fontId="0" fillId="4" borderId="0" xfId="0" applyFont="1" applyFill="1"/>
    <xf numFmtId="0" fontId="0" fillId="4" borderId="0" xfId="16" applyNumberFormat="1" applyFon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4" borderId="0" xfId="17" applyNumberFormat="1" applyFont="1" applyFill="1" applyAlignment="1">
      <alignment horizontal="right"/>
    </xf>
    <xf numFmtId="0" fontId="0" fillId="4" borderId="0" xfId="5" applyNumberFormat="1" applyFont="1" applyFill="1" applyAlignment="1">
      <alignment horizontal="right"/>
    </xf>
    <xf numFmtId="0" fontId="0" fillId="4" borderId="0" xfId="14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 applyAlignment="1">
      <alignment horizontal="right" vertical="top" wrapText="1"/>
    </xf>
    <xf numFmtId="169" fontId="0" fillId="4" borderId="0" xfId="0" applyNumberFormat="1" applyFill="1"/>
    <xf numFmtId="0" fontId="0" fillId="4" borderId="0" xfId="0" applyFill="1"/>
    <xf numFmtId="0" fontId="0" fillId="4" borderId="0" xfId="0" applyNumberFormat="1" applyFont="1" applyFill="1"/>
    <xf numFmtId="166" fontId="0" fillId="0" borderId="0" xfId="0" applyNumberFormat="1"/>
    <xf numFmtId="170" fontId="0" fillId="4" borderId="2" xfId="0" applyNumberFormat="1" applyFill="1" applyBorder="1"/>
    <xf numFmtId="166" fontId="0" fillId="4" borderId="2" xfId="0" applyNumberFormat="1" applyFill="1" applyBorder="1"/>
    <xf numFmtId="0" fontId="13" fillId="0" borderId="0" xfId="0" applyFont="1"/>
    <xf numFmtId="0" fontId="0" fillId="0" borderId="3" xfId="0" applyNumberFormat="1" applyFill="1" applyBorder="1" applyAlignment="1">
      <alignment horizontal="left"/>
    </xf>
    <xf numFmtId="0" fontId="0" fillId="3" borderId="0" xfId="0" applyFill="1"/>
    <xf numFmtId="0" fontId="13" fillId="0" borderId="2" xfId="0" applyFont="1" applyFill="1" applyBorder="1" applyAlignment="1">
      <alignment horizontal="left" wrapText="1"/>
    </xf>
    <xf numFmtId="1" fontId="13" fillId="0" borderId="2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0" fillId="0" borderId="2" xfId="0" applyNumberFormat="1" applyFont="1" applyFill="1" applyBorder="1"/>
    <xf numFmtId="3" fontId="0" fillId="0" borderId="2" xfId="0" applyNumberFormat="1" applyBorder="1"/>
    <xf numFmtId="3" fontId="10" fillId="0" borderId="2" xfId="0" applyNumberFormat="1" applyFont="1" applyBorder="1"/>
    <xf numFmtId="171" fontId="0" fillId="0" borderId="3" xfId="19" applyNumberFormat="1" applyFont="1" applyFill="1" applyBorder="1"/>
    <xf numFmtId="0" fontId="0" fillId="0" borderId="3" xfId="0" applyFill="1" applyBorder="1" applyAlignment="1">
      <alignment horizontal="left" wrapText="1"/>
    </xf>
    <xf numFmtId="3" fontId="10" fillId="0" borderId="3" xfId="0" applyNumberFormat="1" applyFont="1" applyFill="1" applyBorder="1"/>
    <xf numFmtId="0" fontId="10" fillId="5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center"/>
    </xf>
    <xf numFmtId="0" fontId="10" fillId="0" borderId="0" xfId="12" applyNumberFormat="1" applyFont="1" applyFill="1" applyBorder="1" applyAlignment="1">
      <alignment horizontal="right"/>
    </xf>
    <xf numFmtId="0" fontId="10" fillId="0" borderId="0" xfId="13" applyNumberFormat="1" applyFont="1" applyFill="1" applyBorder="1" applyAlignment="1">
      <alignment horizontal="right"/>
    </xf>
    <xf numFmtId="0" fontId="0" fillId="0" borderId="0" xfId="12" applyNumberFormat="1" applyFont="1" applyFill="1" applyBorder="1" applyAlignment="1">
      <alignment horizontal="right"/>
    </xf>
    <xf numFmtId="0" fontId="0" fillId="0" borderId="0" xfId="13" applyNumberFormat="1" applyFont="1" applyFill="1" applyBorder="1" applyAlignment="1">
      <alignment horizontal="right"/>
    </xf>
    <xf numFmtId="0" fontId="0" fillId="0" borderId="0" xfId="11" applyNumberFormat="1" applyFont="1" applyFill="1" applyAlignment="1">
      <alignment horizontal="right"/>
    </xf>
    <xf numFmtId="0" fontId="0" fillId="0" borderId="0" xfId="5" applyNumberFormat="1" applyFont="1" applyFill="1" applyBorder="1" applyAlignment="1" applyProtection="1">
      <alignment horizontal="right"/>
    </xf>
    <xf numFmtId="0" fontId="0" fillId="4" borderId="0" xfId="12" applyNumberFormat="1" applyFont="1" applyFill="1" applyBorder="1" applyAlignment="1">
      <alignment horizontal="right"/>
    </xf>
    <xf numFmtId="0" fontId="0" fillId="4" borderId="0" xfId="13" applyNumberFormat="1" applyFont="1" applyFill="1" applyBorder="1" applyAlignment="1">
      <alignment horizontal="right"/>
    </xf>
    <xf numFmtId="0" fontId="0" fillId="4" borderId="0" xfId="0" applyNumberFormat="1" applyFont="1" applyFill="1" applyAlignment="1">
      <alignment horizontal="right" vertical="center"/>
    </xf>
    <xf numFmtId="0" fontId="0" fillId="4" borderId="0" xfId="5" applyNumberFormat="1" applyFont="1" applyFill="1" applyBorder="1" applyAlignment="1" applyProtection="1">
      <alignment horizontal="right"/>
    </xf>
    <xf numFmtId="0" fontId="0" fillId="0" borderId="0" xfId="5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11" fillId="0" borderId="0" xfId="7" applyFont="1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wrapText="1"/>
    </xf>
    <xf numFmtId="169" fontId="0" fillId="6" borderId="0" xfId="0" applyNumberFormat="1" applyFont="1" applyFill="1"/>
    <xf numFmtId="0" fontId="0" fillId="6" borderId="0" xfId="0" applyFont="1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Alignment="1">
      <alignment vertical="center"/>
    </xf>
    <xf numFmtId="3" fontId="0" fillId="6" borderId="0" xfId="0" applyNumberFormat="1" applyFont="1" applyFill="1"/>
    <xf numFmtId="167" fontId="0" fillId="6" borderId="0" xfId="0" applyNumberFormat="1" applyFont="1" applyFill="1"/>
    <xf numFmtId="3" fontId="0" fillId="6" borderId="0" xfId="0" applyNumberFormat="1" applyFont="1" applyFill="1" applyAlignment="1">
      <alignment horizontal="center" vertical="center"/>
    </xf>
    <xf numFmtId="171" fontId="0" fillId="0" borderId="0" xfId="19" applyNumberFormat="1" applyFon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1">
    <cellStyle name="ANCLAS,REZONES Y SUS PARTES,DE FUNDICION,DE HIERRO O DE ACERO" xfId="1"/>
    <cellStyle name="ANCLAS,REZONES Y SUS PARTES,DE FUNDICION,DE HIERRO O DE ACERO 2" xfId="2"/>
    <cellStyle name="ANCLAS,REZONES Y SUS PARTES,DE FUNDICION,DE HIERRO O DE ACERO 2 2 2" xfId="3"/>
    <cellStyle name="ANCLAS,REZONES Y SUS PARTES,DE FUNDICION,DE HIERRO O DE ACERO_01Cuadros Inf  Económico Sector  Externo ENERO-2009" xfId="4"/>
    <cellStyle name="Comma" xfId="5" builtinId="3"/>
    <cellStyle name="Diseño" xfId="6"/>
    <cellStyle name="Hyperlink" xfId="7" builtinId="8"/>
    <cellStyle name="Millares 2" xfId="8"/>
    <cellStyle name="Neutral" xfId="9" builtinId="28" customBuiltin="1"/>
    <cellStyle name="Normal" xfId="0" builtinId="0"/>
    <cellStyle name="Normal 13" xfId="20"/>
    <cellStyle name="Normal 2" xfId="10"/>
    <cellStyle name="Normal 9" xfId="11"/>
    <cellStyle name="Normal_APENDICE ESTADÍSTICO Ene99" xfId="12"/>
    <cellStyle name="Normal_APENDICE ESTADÍSTICO Ene99 2" xfId="13"/>
    <cellStyle name="Normal_Cuadro 34" xfId="14"/>
    <cellStyle name="Normal_Cuadro 4 y 5-PIB trimestral-Informe Coyuntura" xfId="15"/>
    <cellStyle name="Normal_Cuentas cuadros de coyuntura(jun07)_Anexo Estadístico NOVIEMBRE 2008 IMAEP" xfId="16"/>
    <cellStyle name="Normal_Precios-Estadisticas FEBRERO 2008" xfId="17"/>
    <cellStyle name="Percent" xfId="19" builtinId="5"/>
    <cellStyle name="Total" xfId="18" builtinId="25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6.7308087671042571</c:v>
                </c:pt>
                <c:pt idx="1">
                  <c:v>2.6926005267763564</c:v>
                </c:pt>
                <c:pt idx="2">
                  <c:v>1.9308175775584413</c:v>
                </c:pt>
                <c:pt idx="3">
                  <c:v>0.70244569981841032</c:v>
                </c:pt>
                <c:pt idx="4">
                  <c:v>1.45346556128092</c:v>
                </c:pt>
                <c:pt idx="5">
                  <c:v>6.2706789361587578</c:v>
                </c:pt>
                <c:pt idx="6">
                  <c:v>5.2565640939651548</c:v>
                </c:pt>
                <c:pt idx="7">
                  <c:v>3.3683748540926928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7">
                  <c:v>3.3683748540926928</c:v>
                </c:pt>
                <c:pt idx="8">
                  <c:v>5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6.4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marker val="1"/>
        <c:axId val="243804032"/>
        <c:axId val="243805568"/>
      </c:lineChart>
      <c:catAx>
        <c:axId val="243804032"/>
        <c:scaling>
          <c:orientation val="minMax"/>
        </c:scaling>
        <c:axPos val="b"/>
        <c:numFmt formatCode="General" sourceLinked="0"/>
        <c:tickLblPos val="low"/>
        <c:crossAx val="243805568"/>
        <c:crosses val="autoZero"/>
        <c:auto val="1"/>
        <c:lblAlgn val="ctr"/>
        <c:lblOffset val="100"/>
      </c:catAx>
      <c:valAx>
        <c:axId val="243805568"/>
        <c:scaling>
          <c:orientation val="minMax"/>
        </c:scaling>
        <c:axPos val="l"/>
        <c:numFmt formatCode="0.0" sourceLinked="1"/>
        <c:tickLblPos val="low"/>
        <c:crossAx val="243804032"/>
        <c:crosses val="autoZero"/>
        <c:crossBetween val="between"/>
        <c:majorUnit val="1"/>
      </c:valAx>
    </c:plotArea>
    <c:legend>
      <c:legendPos val="b"/>
      <c:layout/>
    </c:legend>
    <c:plotVisOnly val="1"/>
    <c:dispBlanksAs val="gap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crec_mensuales!$U$9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crec_mensuales!$T$10:$T$21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crec_mensuales!$U$10:$U$21</c:f>
              <c:numCache>
                <c:formatCode>General</c:formatCode>
                <c:ptCount val="12"/>
                <c:pt idx="0">
                  <c:v>5.1992731822542826</c:v>
                </c:pt>
                <c:pt idx="1">
                  <c:v>5.3452195547933679</c:v>
                </c:pt>
                <c:pt idx="2">
                  <c:v>10.126665344966579</c:v>
                </c:pt>
                <c:pt idx="3">
                  <c:v>2.9253976570721152</c:v>
                </c:pt>
                <c:pt idx="4">
                  <c:v>1.6434590060598886E-2</c:v>
                </c:pt>
                <c:pt idx="5">
                  <c:v>5.9379790497967599</c:v>
                </c:pt>
                <c:pt idx="6">
                  <c:v>2.446286774474471</c:v>
                </c:pt>
                <c:pt idx="7">
                  <c:v>1.4065230198920586</c:v>
                </c:pt>
                <c:pt idx="8">
                  <c:v>2.3903246397801059</c:v>
                </c:pt>
                <c:pt idx="9">
                  <c:v>-0.19436019649371472</c:v>
                </c:pt>
                <c:pt idx="10">
                  <c:v>2.4026388686968714</c:v>
                </c:pt>
                <c:pt idx="11">
                  <c:v>0.6080273237313083</c:v>
                </c:pt>
              </c:numCache>
            </c:numRef>
          </c:val>
        </c:ser>
        <c:ser>
          <c:idx val="1"/>
          <c:order val="1"/>
          <c:tx>
            <c:strRef>
              <c:f>crec_mensuales!$V$9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crec_mensuales!$T$10:$T$21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crec_mensuales!$V$10:$V$21</c:f>
              <c:numCache>
                <c:formatCode>General</c:formatCode>
                <c:ptCount val="12"/>
                <c:pt idx="0">
                  <c:v>1.995413975309468</c:v>
                </c:pt>
                <c:pt idx="1">
                  <c:v>2.7161824775623788</c:v>
                </c:pt>
                <c:pt idx="2">
                  <c:v>-0.56026128319146551</c:v>
                </c:pt>
                <c:pt idx="3">
                  <c:v>7.0744627355146417</c:v>
                </c:pt>
                <c:pt idx="4">
                  <c:v>6.2222126431995317</c:v>
                </c:pt>
                <c:pt idx="5">
                  <c:v>6.9245501377189989</c:v>
                </c:pt>
                <c:pt idx="6">
                  <c:v>5.7746182361236853</c:v>
                </c:pt>
                <c:pt idx="7">
                  <c:v>4.6814292285763948</c:v>
                </c:pt>
                <c:pt idx="8">
                  <c:v>6.5414048463136032</c:v>
                </c:pt>
                <c:pt idx="9">
                  <c:v>-0.7548302833751297</c:v>
                </c:pt>
                <c:pt idx="10">
                  <c:v>4.8728349337854526</c:v>
                </c:pt>
                <c:pt idx="11">
                  <c:v>6.4076732770953049</c:v>
                </c:pt>
              </c:numCache>
            </c:numRef>
          </c:val>
        </c:ser>
        <c:marker val="1"/>
        <c:axId val="255503360"/>
        <c:axId val="255521536"/>
      </c:lineChart>
      <c:catAx>
        <c:axId val="255503360"/>
        <c:scaling>
          <c:orientation val="minMax"/>
        </c:scaling>
        <c:axPos val="b"/>
        <c:numFmt formatCode="General" sourceLinked="1"/>
        <c:tickLblPos val="nextTo"/>
        <c:crossAx val="255521536"/>
        <c:crosses val="autoZero"/>
        <c:auto val="1"/>
        <c:lblAlgn val="ctr"/>
        <c:lblOffset val="100"/>
      </c:catAx>
      <c:valAx>
        <c:axId val="255521536"/>
        <c:scaling>
          <c:orientation val="minMax"/>
        </c:scaling>
        <c:axPos val="l"/>
        <c:majorGridlines/>
        <c:numFmt formatCode="General" sourceLinked="1"/>
        <c:tickLblPos val="nextTo"/>
        <c:crossAx val="25550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20-411B-B2FD-93AAF83993E3}"/>
            </c:ext>
          </c:extLst>
        </c:ser>
        <c:gapWidth val="500"/>
        <c:overlap val="-2"/>
        <c:axId val="254702720"/>
        <c:axId val="254688640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2.7248531217192173</c:v>
                </c:pt>
                <c:pt idx="1">
                  <c:v>0.89369449138660961</c:v>
                </c:pt>
                <c:pt idx="2">
                  <c:v>0.1198162706951944</c:v>
                </c:pt>
                <c:pt idx="3">
                  <c:v>1.1537815085360226</c:v>
                </c:pt>
                <c:pt idx="4">
                  <c:v>1.7127798658074234</c:v>
                </c:pt>
                <c:pt idx="5">
                  <c:v>1.5208861765509285</c:v>
                </c:pt>
                <c:pt idx="6">
                  <c:v>2.5155975879868731</c:v>
                </c:pt>
                <c:pt idx="7">
                  <c:v>3.4805583811759355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20-411B-B2FD-93AAF83993E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20-411B-B2FD-93AAF83993E3}"/>
            </c:ext>
          </c:extLst>
        </c:ser>
        <c:marker val="1"/>
        <c:axId val="254685568"/>
        <c:axId val="254687104"/>
      </c:lineChart>
      <c:dateAx>
        <c:axId val="254685568"/>
        <c:scaling>
          <c:orientation val="minMax"/>
        </c:scaling>
        <c:delete val="1"/>
        <c:axPos val="b"/>
        <c:numFmt formatCode="mmm/yy" sourceLinked="1"/>
        <c:tickLblPos val="none"/>
        <c:crossAx val="254687104"/>
        <c:crosses val="autoZero"/>
        <c:auto val="1"/>
        <c:lblOffset val="100"/>
        <c:baseTimeUnit val="months"/>
      </c:dateAx>
      <c:valAx>
        <c:axId val="254687104"/>
        <c:scaling>
          <c:orientation val="minMax"/>
          <c:max val="18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685568"/>
        <c:crosses val="autoZero"/>
        <c:crossBetween val="between"/>
      </c:valAx>
      <c:valAx>
        <c:axId val="25468864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02720"/>
        <c:crosses val="max"/>
        <c:crossBetween val="between"/>
      </c:valAx>
      <c:dateAx>
        <c:axId val="254702720"/>
        <c:scaling>
          <c:orientation val="minMax"/>
        </c:scaling>
        <c:delete val="1"/>
        <c:axPos val="b"/>
        <c:numFmt formatCode="mmm/yy" sourceLinked="1"/>
        <c:tickLblPos val="none"/>
        <c:crossAx val="25468864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B-43BB-A57F-57C2AE66AB1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18642.130081555388</c:v>
                </c:pt>
                <c:pt idx="1">
                  <c:v>2654.4885839284289</c:v>
                </c:pt>
                <c:pt idx="2">
                  <c:v>6227.2918719753234</c:v>
                </c:pt>
                <c:pt idx="3">
                  <c:v>2708.5632129257747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4B-43BB-A57F-57C2AE66AB1E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C-4429-9701-15E56EB41AFD}"/>
            </c:ext>
          </c:extLst>
        </c:ser>
        <c:gapWidth val="500"/>
        <c:overlap val="-2"/>
        <c:axId val="254730240"/>
        <c:axId val="254728448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5.2797066184269603</c:v>
                </c:pt>
                <c:pt idx="1">
                  <c:v>1.9133300644521789</c:v>
                </c:pt>
                <c:pt idx="2">
                  <c:v>0.54903683174831741</c:v>
                </c:pt>
                <c:pt idx="3">
                  <c:v>-0.55654853001656512</c:v>
                </c:pt>
                <c:pt idx="4">
                  <c:v>-3.9871277241745884</c:v>
                </c:pt>
                <c:pt idx="5">
                  <c:v>-5.3947807921457258</c:v>
                </c:pt>
                <c:pt idx="6">
                  <c:v>-1.4348821001429757</c:v>
                </c:pt>
                <c:pt idx="7">
                  <c:v>-2.9003523082422156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1C-4429-9701-15E56EB41AF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1C-4429-9701-15E56EB41AFD}"/>
            </c:ext>
          </c:extLst>
        </c:ser>
        <c:marker val="1"/>
        <c:axId val="254671872"/>
        <c:axId val="254726912"/>
      </c:lineChart>
      <c:dateAx>
        <c:axId val="254671872"/>
        <c:scaling>
          <c:orientation val="minMax"/>
        </c:scaling>
        <c:delete val="1"/>
        <c:axPos val="b"/>
        <c:numFmt formatCode="mmm/yy" sourceLinked="1"/>
        <c:tickLblPos val="none"/>
        <c:crossAx val="254726912"/>
        <c:crosses val="autoZero"/>
        <c:auto val="1"/>
        <c:lblOffset val="100"/>
        <c:baseTimeUnit val="months"/>
      </c:dateAx>
      <c:valAx>
        <c:axId val="254726912"/>
        <c:scaling>
          <c:orientation val="minMax"/>
          <c:max val="18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671872"/>
        <c:crosses val="autoZero"/>
        <c:crossBetween val="between"/>
      </c:valAx>
      <c:valAx>
        <c:axId val="2547284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30240"/>
        <c:crosses val="max"/>
        <c:crossBetween val="between"/>
      </c:valAx>
      <c:dateAx>
        <c:axId val="254730240"/>
        <c:scaling>
          <c:orientation val="minMax"/>
        </c:scaling>
        <c:delete val="1"/>
        <c:axPos val="b"/>
        <c:numFmt formatCode="mmm/yy" sourceLinked="1"/>
        <c:tickLblPos val="none"/>
        <c:crossAx val="2547284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D3-41E0-B049-F346C568B701}"/>
            </c:ext>
          </c:extLst>
        </c:ser>
        <c:gapWidth val="500"/>
        <c:overlap val="-2"/>
        <c:axId val="254786944"/>
        <c:axId val="25478540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6.7320486506289301</c:v>
                </c:pt>
                <c:pt idx="1">
                  <c:v>-3.7706436112616704E-2</c:v>
                </c:pt>
                <c:pt idx="2">
                  <c:v>-7.9612757846379445</c:v>
                </c:pt>
                <c:pt idx="3">
                  <c:v>-8.186387837075749</c:v>
                </c:pt>
                <c:pt idx="4">
                  <c:v>3.6653534626615247</c:v>
                </c:pt>
                <c:pt idx="5">
                  <c:v>6.635557589572838</c:v>
                </c:pt>
                <c:pt idx="6">
                  <c:v>19.640756166755114</c:v>
                </c:pt>
                <c:pt idx="7">
                  <c:v>26.398477362067972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D3-41E0-B049-F346C568B70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D3-41E0-B049-F346C568B701}"/>
            </c:ext>
          </c:extLst>
        </c:ser>
        <c:marker val="1"/>
        <c:axId val="254769792"/>
        <c:axId val="254783872"/>
      </c:lineChart>
      <c:dateAx>
        <c:axId val="254769792"/>
        <c:scaling>
          <c:orientation val="minMax"/>
        </c:scaling>
        <c:delete val="1"/>
        <c:axPos val="b"/>
        <c:numFmt formatCode="mmm/yy" sourceLinked="1"/>
        <c:tickLblPos val="none"/>
        <c:crossAx val="254783872"/>
        <c:crosses val="autoZero"/>
        <c:auto val="1"/>
        <c:lblOffset val="100"/>
        <c:baseTimeUnit val="months"/>
      </c:dateAx>
      <c:valAx>
        <c:axId val="254783872"/>
        <c:scaling>
          <c:orientation val="minMax"/>
          <c:max val="18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69792"/>
        <c:crosses val="autoZero"/>
        <c:crossBetween val="between"/>
      </c:valAx>
      <c:valAx>
        <c:axId val="25478540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86944"/>
        <c:crosses val="max"/>
        <c:crossBetween val="between"/>
      </c:valAx>
      <c:dateAx>
        <c:axId val="254786944"/>
        <c:scaling>
          <c:orientation val="minMax"/>
        </c:scaling>
        <c:delete val="1"/>
        <c:axPos val="b"/>
        <c:numFmt formatCode="mmm/yy" sourceLinked="1"/>
        <c:tickLblPos val="none"/>
        <c:crossAx val="2547854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68-4D75-B208-71ABDB0344C0}"/>
            </c:ext>
          </c:extLst>
        </c:ser>
        <c:gapWidth val="500"/>
        <c:overlap val="-2"/>
        <c:axId val="255224832"/>
        <c:axId val="255223296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-6.8205649331981366</c:v>
                </c:pt>
                <c:pt idx="1">
                  <c:v>-6.2118342372241457</c:v>
                </c:pt>
                <c:pt idx="2">
                  <c:v>3.0163419715850681</c:v>
                </c:pt>
                <c:pt idx="3">
                  <c:v>-4.9000000000010147E-2</c:v>
                </c:pt>
                <c:pt idx="4">
                  <c:v>5.7356489900049157</c:v>
                </c:pt>
                <c:pt idx="5">
                  <c:v>5.284219449684846</c:v>
                </c:pt>
                <c:pt idx="6">
                  <c:v>4.9999000000000571E-2</c:v>
                </c:pt>
                <c:pt idx="7">
                  <c:v>8.3761408155771591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68-4D75-B208-71ABDB0344C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68-4D75-B208-71ABDB0344C0}"/>
            </c:ext>
          </c:extLst>
        </c:ser>
        <c:marker val="1"/>
        <c:axId val="255211776"/>
        <c:axId val="255221760"/>
      </c:lineChart>
      <c:dateAx>
        <c:axId val="255211776"/>
        <c:scaling>
          <c:orientation val="minMax"/>
        </c:scaling>
        <c:delete val="1"/>
        <c:axPos val="b"/>
        <c:numFmt formatCode="mmm/yy" sourceLinked="1"/>
        <c:tickLblPos val="none"/>
        <c:crossAx val="255221760"/>
        <c:crosses val="autoZero"/>
        <c:auto val="1"/>
        <c:lblOffset val="100"/>
        <c:baseTimeUnit val="months"/>
      </c:dateAx>
      <c:valAx>
        <c:axId val="255221760"/>
        <c:scaling>
          <c:orientation val="minMax"/>
          <c:max val="18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5211776"/>
        <c:crosses val="autoZero"/>
        <c:crossBetween val="between"/>
      </c:valAx>
      <c:valAx>
        <c:axId val="2552232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5224832"/>
        <c:crosses val="max"/>
        <c:crossBetween val="between"/>
      </c:valAx>
      <c:dateAx>
        <c:axId val="255224832"/>
        <c:scaling>
          <c:orientation val="minMax"/>
        </c:scaling>
        <c:delete val="1"/>
        <c:axPos val="b"/>
        <c:numFmt formatCode="mmm/yy" sourceLinked="1"/>
        <c:tickLblPos val="none"/>
        <c:crossAx val="25522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C-4A08-A394-D1208A5ED93D}"/>
            </c:ext>
          </c:extLst>
        </c:ser>
        <c:gapWidth val="500"/>
        <c:overlap val="-2"/>
        <c:axId val="255277696"/>
        <c:axId val="255276160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-6.834222863062422</c:v>
                </c:pt>
                <c:pt idx="1">
                  <c:v>-8.7359574309509807</c:v>
                </c:pt>
                <c:pt idx="2">
                  <c:v>-1.8535810715111123</c:v>
                </c:pt>
                <c:pt idx="3">
                  <c:v>-4.8175235325790933</c:v>
                </c:pt>
                <c:pt idx="4">
                  <c:v>-2.9621795498412373</c:v>
                </c:pt>
                <c:pt idx="5">
                  <c:v>-0.71082667214318329</c:v>
                </c:pt>
                <c:pt idx="6">
                  <c:v>4.9632842195899363</c:v>
                </c:pt>
                <c:pt idx="7">
                  <c:v>9.7723894574097248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C-4A08-A394-D1208A5ED9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C-4A08-A394-D1208A5ED93D}"/>
            </c:ext>
          </c:extLst>
        </c:ser>
        <c:marker val="1"/>
        <c:axId val="255260544"/>
        <c:axId val="255262080"/>
      </c:lineChart>
      <c:dateAx>
        <c:axId val="255260544"/>
        <c:scaling>
          <c:orientation val="minMax"/>
        </c:scaling>
        <c:delete val="1"/>
        <c:axPos val="b"/>
        <c:numFmt formatCode="mmm/yy" sourceLinked="1"/>
        <c:tickLblPos val="none"/>
        <c:crossAx val="255262080"/>
        <c:crosses val="autoZero"/>
        <c:auto val="1"/>
        <c:lblOffset val="100"/>
        <c:baseTimeUnit val="months"/>
      </c:dateAx>
      <c:valAx>
        <c:axId val="255262080"/>
        <c:scaling>
          <c:orientation val="minMax"/>
          <c:max val="18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5260544"/>
        <c:crosses val="autoZero"/>
        <c:crossBetween val="between"/>
      </c:valAx>
      <c:valAx>
        <c:axId val="25527616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5277696"/>
        <c:crosses val="max"/>
        <c:crossBetween val="between"/>
      </c:valAx>
      <c:dateAx>
        <c:axId val="255277696"/>
        <c:scaling>
          <c:orientation val="minMax"/>
        </c:scaling>
        <c:delete val="1"/>
        <c:axPos val="b"/>
        <c:numFmt formatCode="mmm/yy" sourceLinked="1"/>
        <c:tickLblPos val="none"/>
        <c:crossAx val="25527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22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0.61662602390643073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8.7802559785390782E-2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0.2059802291863741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9.2753640123910096E-3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8.9591187121804403E-2</c:v>
                </c:pt>
              </c:numCache>
            </c:numRef>
          </c:val>
        </c:ser>
        <c:gapWidth val="55"/>
        <c:overlap val="100"/>
        <c:axId val="255317888"/>
        <c:axId val="255319424"/>
      </c:barChart>
      <c:catAx>
        <c:axId val="255317888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5319424"/>
        <c:crosses val="autoZero"/>
        <c:auto val="1"/>
        <c:lblAlgn val="ctr"/>
        <c:lblOffset val="100"/>
      </c:catAx>
      <c:valAx>
        <c:axId val="255319424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55317888"/>
        <c:crosses val="autoZero"/>
        <c:crossBetween val="between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crec_mensuales!$D$4</c:f>
              <c:strCache>
                <c:ptCount val="1"/>
                <c:pt idx="0">
                  <c:v>vtas_super</c:v>
                </c:pt>
              </c:strCache>
            </c:strRef>
          </c:tx>
          <c:marker>
            <c:symbol val="none"/>
          </c:marker>
          <c:cat>
            <c:numRef>
              <c:f>crec_mensuales!$A$13:$A$30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crec_mensuales!$D$13:$D$30</c:f>
              <c:numCache>
                <c:formatCode>0.0</c:formatCode>
                <c:ptCount val="18"/>
                <c:pt idx="0">
                  <c:v>1.2709726845513414</c:v>
                </c:pt>
                <c:pt idx="1">
                  <c:v>3.3819505370785485</c:v>
                </c:pt>
                <c:pt idx="2">
                  <c:v>1.6882588832012102</c:v>
                </c:pt>
                <c:pt idx="3">
                  <c:v>0.39813612324288705</c:v>
                </c:pt>
                <c:pt idx="4">
                  <c:v>1.7514705684661624</c:v>
                </c:pt>
                <c:pt idx="5">
                  <c:v>1.9465052096991897</c:v>
                </c:pt>
                <c:pt idx="6">
                  <c:v>1.5479048710327792</c:v>
                </c:pt>
                <c:pt idx="7">
                  <c:v>1.3031174354986685</c:v>
                </c:pt>
                <c:pt idx="8">
                  <c:v>2.2015919450975252</c:v>
                </c:pt>
                <c:pt idx="9">
                  <c:v>0.19604300345987813</c:v>
                </c:pt>
                <c:pt idx="10">
                  <c:v>8.2941420376266173</c:v>
                </c:pt>
                <c:pt idx="11">
                  <c:v>0.96015366203010544</c:v>
                </c:pt>
                <c:pt idx="12">
                  <c:v>3.1932358836427976</c:v>
                </c:pt>
                <c:pt idx="13">
                  <c:v>6.8986962389368855</c:v>
                </c:pt>
                <c:pt idx="14">
                  <c:v>6.6409400838160604</c:v>
                </c:pt>
                <c:pt idx="15">
                  <c:v>7.8190151468096047</c:v>
                </c:pt>
                <c:pt idx="16">
                  <c:v>10.32337073349996</c:v>
                </c:pt>
              </c:numCache>
            </c:numRef>
          </c:val>
        </c:ser>
        <c:marker val="1"/>
        <c:axId val="255485440"/>
        <c:axId val="255486976"/>
      </c:lineChart>
      <c:dateAx>
        <c:axId val="255485440"/>
        <c:scaling>
          <c:orientation val="minMax"/>
        </c:scaling>
        <c:delete val="1"/>
        <c:axPos val="b"/>
        <c:numFmt formatCode="mmm/yy;@" sourceLinked="1"/>
        <c:tickLblPos val="none"/>
        <c:crossAx val="255486976"/>
        <c:crosses val="autoZero"/>
        <c:auto val="1"/>
        <c:lblOffset val="100"/>
      </c:dateAx>
      <c:valAx>
        <c:axId val="255486976"/>
        <c:scaling>
          <c:orientation val="minMax"/>
        </c:scaling>
        <c:axPos val="l"/>
        <c:majorGridlines/>
        <c:numFmt formatCode="0.0" sourceLinked="1"/>
        <c:tickLblPos val="nextTo"/>
        <c:crossAx val="25548544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35719</xdr:colOff>
      <xdr:row>40</xdr:row>
      <xdr:rowOff>130969</xdr:rowOff>
    </xdr:from>
    <xdr:to>
      <xdr:col>26</xdr:col>
      <xdr:colOff>476252</xdr:colOff>
      <xdr:row>54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20</xdr:row>
      <xdr:rowOff>71438</xdr:rowOff>
    </xdr:from>
    <xdr:to>
      <xdr:col>15</xdr:col>
      <xdr:colOff>452438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297656</xdr:colOff>
      <xdr:row>22</xdr:row>
      <xdr:rowOff>166688</xdr:rowOff>
    </xdr:from>
    <xdr:to>
      <xdr:col>28</xdr:col>
      <xdr:colOff>11906</xdr:colOff>
      <xdr:row>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zoomScale="85" zoomScaleNormal="85" workbookViewId="0">
      <pane xSplit="4" ySplit="1" topLeftCell="E75" activePane="bottomRight" state="frozen"/>
      <selection activeCell="G113" sqref="G113"/>
      <selection pane="topRight" activeCell="G113" sqref="G113"/>
      <selection pane="bottomLeft" activeCell="G113" sqref="G113"/>
      <selection pane="bottomRight" activeCell="P78" sqref="P78"/>
    </sheetView>
  </sheetViews>
  <sheetFormatPr defaultColWidth="9.140625" defaultRowHeight="15"/>
  <cols>
    <col min="1" max="1" width="9.85546875" style="1" bestFit="1" customWidth="1"/>
    <col min="2" max="2" width="9.140625" customWidth="1"/>
    <col min="4" max="4" width="9.140625" customWidth="1"/>
    <col min="5" max="6" width="11.28515625" bestFit="1" customWidth="1"/>
    <col min="7" max="7" width="10.28515625" bestFit="1" customWidth="1"/>
    <col min="8" max="9" width="11.28515625" bestFit="1" customWidth="1"/>
    <col min="10" max="10" width="10.28515625" bestFit="1" customWidth="1"/>
    <col min="11" max="13" width="11.28515625" bestFit="1" customWidth="1"/>
    <col min="14" max="14" width="10.28515625" bestFit="1" customWidth="1"/>
    <col min="15" max="17" width="11.28515625" bestFit="1" customWidth="1"/>
  </cols>
  <sheetData>
    <row r="1" spans="1:17" s="2" customFormat="1">
      <c r="A1" s="5" t="s">
        <v>4</v>
      </c>
      <c r="B1" s="2" t="s">
        <v>0</v>
      </c>
      <c r="C1" s="2" t="s">
        <v>1</v>
      </c>
      <c r="D1" s="2" t="s">
        <v>19</v>
      </c>
      <c r="E1" t="s">
        <v>2</v>
      </c>
      <c r="F1" s="2" t="s">
        <v>3</v>
      </c>
      <c r="G1" s="2" t="s">
        <v>9</v>
      </c>
      <c r="H1" s="2" t="s">
        <v>10</v>
      </c>
      <c r="I1" s="2" t="s">
        <v>170</v>
      </c>
      <c r="J1" s="2" t="s">
        <v>171</v>
      </c>
      <c r="K1" s="2" t="s">
        <v>11</v>
      </c>
      <c r="L1" s="2" t="s">
        <v>12</v>
      </c>
      <c r="M1" s="2" t="s">
        <v>110</v>
      </c>
      <c r="N1" s="2" t="s">
        <v>111</v>
      </c>
      <c r="O1" s="2" t="s">
        <v>112</v>
      </c>
      <c r="P1" t="s">
        <v>149</v>
      </c>
      <c r="Q1"/>
    </row>
    <row r="2" spans="1:17">
      <c r="A2" s="65">
        <v>32933</v>
      </c>
      <c r="B2">
        <v>1990</v>
      </c>
      <c r="C2">
        <v>1</v>
      </c>
      <c r="D2">
        <v>2</v>
      </c>
      <c r="E2" s="33" t="str">
        <f>IF(ISBLANK(HLOOKUP(E$1,q_preprocess!$1:$1048576, $D2, FALSE)), "", HLOOKUP(E$1,q_preprocess!$1:$1048576, $D2, FALSE))</f>
        <v/>
      </c>
      <c r="F2" s="33" t="str">
        <f>IF(ISBLANK(HLOOKUP(F$1,q_preprocess!$1:$1048576, $D2, FALSE)), "", HLOOKUP(F$1,q_preprocess!$1:$1048576, $D2, FALSE))</f>
        <v/>
      </c>
      <c r="G2" s="33" t="str">
        <f>IF(ISBLANK(HLOOKUP(G$1,q_preprocess!$1:$1048576, $D2, FALSE)), "", HLOOKUP(G$1,q_preprocess!$1:$1048576, $D2, FALSE))</f>
        <v/>
      </c>
      <c r="H2" s="33" t="str">
        <f>IF(ISBLANK(HLOOKUP(H$1,q_preprocess!$1:$1048576, $D2, FALSE)), "", HLOOKUP(H$1,q_preprocess!$1:$1048576, $D2, FALSE))</f>
        <v/>
      </c>
      <c r="I2" s="33" t="str">
        <f>IF(ISBLANK(HLOOKUP(I$1,q_preprocess!$1:$1048576, $D2, FALSE)), "", HLOOKUP(I$1,q_preprocess!$1:$1048576, $D2, FALSE))</f>
        <v/>
      </c>
      <c r="J2" s="33" t="str">
        <f>IF(ISBLANK(HLOOKUP(J$1,q_preprocess!$1:$1048576, $D2, FALSE)), "", HLOOKUP(J$1,q_preprocess!$1:$1048576, $D2, FALSE))</f>
        <v/>
      </c>
      <c r="K2" s="33" t="str">
        <f>IF(ISBLANK(HLOOKUP(K$1,q_preprocess!$1:$1048576, $D2, FALSE)), "", HLOOKUP(K$1,q_preprocess!$1:$1048576, $D2, FALSE))</f>
        <v/>
      </c>
      <c r="L2" s="33" t="str">
        <f>IF(ISBLANK(HLOOKUP(L$1,q_preprocess!$1:$1048576, $D2, FALSE)), "", HLOOKUP(L$1,q_preprocess!$1:$1048576, $D2, FALSE))</f>
        <v/>
      </c>
      <c r="M2" s="33" t="str">
        <f>IF(ISBLANK(HLOOKUP(M$1,q_preprocess!$1:$1048576, $D2, FALSE)), "", HLOOKUP(M$1,q_preprocess!$1:$1048576, $D2, FALSE))</f>
        <v/>
      </c>
      <c r="N2" s="33" t="str">
        <f>IF(ISBLANK(HLOOKUP(N$1,q_preprocess!$1:$1048576, $D2, FALSE)), "", HLOOKUP(N$1,q_preprocess!$1:$1048576, $D2, FALSE))</f>
        <v/>
      </c>
      <c r="O2" s="33" t="str">
        <f>IF(ISBLANK(HLOOKUP(O$1,q_preprocess!$1:$1048576, $D2, FALSE)), "", HLOOKUP(O$1,q_preprocess!$1:$1048576, $D2, FALSE))</f>
        <v/>
      </c>
      <c r="P2" s="33" t="str">
        <f>IF(ISBLANK(HLOOKUP(P$1,q_preprocess!$1:$1048576, $D2, FALSE)), "", HLOOKUP(P$1,q_preprocess!$1:$1048576, $D2, FALSE))</f>
        <v/>
      </c>
    </row>
    <row r="3" spans="1:17">
      <c r="A3" s="65">
        <v>33025</v>
      </c>
      <c r="B3">
        <v>1990</v>
      </c>
      <c r="C3">
        <v>2</v>
      </c>
      <c r="D3">
        <v>3</v>
      </c>
      <c r="E3" s="33" t="str">
        <f>IF(ISBLANK(HLOOKUP(E$1,q_preprocess!$1:$1048576, $D3, FALSE)), "", HLOOKUP(E$1,q_preprocess!$1:$1048576, $D3, FALSE))</f>
        <v/>
      </c>
      <c r="F3" s="33" t="str">
        <f>IF(ISBLANK(HLOOKUP(F$1,q_preprocess!$1:$1048576, $D3, FALSE)), "", HLOOKUP(F$1,q_preprocess!$1:$1048576, $D3, FALSE))</f>
        <v/>
      </c>
      <c r="G3" s="33" t="str">
        <f>IF(ISBLANK(HLOOKUP(G$1,q_preprocess!$1:$1048576, $D3, FALSE)), "", HLOOKUP(G$1,q_preprocess!$1:$1048576, $D3, FALSE))</f>
        <v/>
      </c>
      <c r="H3" s="33" t="str">
        <f>IF(ISBLANK(HLOOKUP(H$1,q_preprocess!$1:$1048576, $D3, FALSE)), "", HLOOKUP(H$1,q_preprocess!$1:$1048576, $D3, FALSE))</f>
        <v/>
      </c>
      <c r="I3" s="33" t="str">
        <f>IF(ISBLANK(HLOOKUP(I$1,q_preprocess!$1:$1048576, $D3, FALSE)), "", HLOOKUP(I$1,q_preprocess!$1:$1048576, $D3, FALSE))</f>
        <v/>
      </c>
      <c r="J3" s="33" t="str">
        <f>IF(ISBLANK(HLOOKUP(J$1,q_preprocess!$1:$1048576, $D3, FALSE)), "", HLOOKUP(J$1,q_preprocess!$1:$1048576, $D3, FALSE))</f>
        <v/>
      </c>
      <c r="K3" s="33" t="str">
        <f>IF(ISBLANK(HLOOKUP(K$1,q_preprocess!$1:$1048576, $D3, FALSE)), "", HLOOKUP(K$1,q_preprocess!$1:$1048576, $D3, FALSE))</f>
        <v/>
      </c>
      <c r="L3" s="33" t="str">
        <f>IF(ISBLANK(HLOOKUP(L$1,q_preprocess!$1:$1048576, $D3, FALSE)), "", HLOOKUP(L$1,q_preprocess!$1:$1048576, $D3, FALSE))</f>
        <v/>
      </c>
      <c r="M3" s="33" t="str">
        <f>IF(ISBLANK(HLOOKUP(M$1,q_preprocess!$1:$1048576, $D3, FALSE)), "", HLOOKUP(M$1,q_preprocess!$1:$1048576, $D3, FALSE))</f>
        <v/>
      </c>
      <c r="N3" s="33" t="str">
        <f>IF(ISBLANK(HLOOKUP(N$1,q_preprocess!$1:$1048576, $D3, FALSE)), "", HLOOKUP(N$1,q_preprocess!$1:$1048576, $D3, FALSE))</f>
        <v/>
      </c>
      <c r="O3" s="33" t="str">
        <f>IF(ISBLANK(HLOOKUP(O$1,q_preprocess!$1:$1048576, $D3, FALSE)), "", HLOOKUP(O$1,q_preprocess!$1:$1048576, $D3, FALSE))</f>
        <v/>
      </c>
      <c r="P3" s="33" t="str">
        <f>IF(ISBLANK(HLOOKUP(P$1,q_preprocess!$1:$1048576, $D3, FALSE)), "", HLOOKUP(P$1,q_preprocess!$1:$1048576, $D3, FALSE))</f>
        <v/>
      </c>
    </row>
    <row r="4" spans="1:17">
      <c r="A4" s="65">
        <v>33117</v>
      </c>
      <c r="B4">
        <v>1990</v>
      </c>
      <c r="C4">
        <v>3</v>
      </c>
      <c r="D4">
        <v>4</v>
      </c>
      <c r="E4" s="33" t="str">
        <f>IF(ISBLANK(HLOOKUP(E$1,q_preprocess!$1:$1048576, $D4, FALSE)), "", HLOOKUP(E$1,q_preprocess!$1:$1048576, $D4, FALSE))</f>
        <v/>
      </c>
      <c r="F4" s="33" t="str">
        <f>IF(ISBLANK(HLOOKUP(F$1,q_preprocess!$1:$1048576, $D4, FALSE)), "", HLOOKUP(F$1,q_preprocess!$1:$1048576, $D4, FALSE))</f>
        <v/>
      </c>
      <c r="G4" s="33" t="str">
        <f>IF(ISBLANK(HLOOKUP(G$1,q_preprocess!$1:$1048576, $D4, FALSE)), "", HLOOKUP(G$1,q_preprocess!$1:$1048576, $D4, FALSE))</f>
        <v/>
      </c>
      <c r="H4" s="33" t="str">
        <f>IF(ISBLANK(HLOOKUP(H$1,q_preprocess!$1:$1048576, $D4, FALSE)), "", HLOOKUP(H$1,q_preprocess!$1:$1048576, $D4, FALSE))</f>
        <v/>
      </c>
      <c r="I4" s="33" t="str">
        <f>IF(ISBLANK(HLOOKUP(I$1,q_preprocess!$1:$1048576, $D4, FALSE)), "", HLOOKUP(I$1,q_preprocess!$1:$1048576, $D4, FALSE))</f>
        <v/>
      </c>
      <c r="J4" s="33" t="str">
        <f>IF(ISBLANK(HLOOKUP(J$1,q_preprocess!$1:$1048576, $D4, FALSE)), "", HLOOKUP(J$1,q_preprocess!$1:$1048576, $D4, FALSE))</f>
        <v/>
      </c>
      <c r="K4" s="33" t="str">
        <f>IF(ISBLANK(HLOOKUP(K$1,q_preprocess!$1:$1048576, $D4, FALSE)), "", HLOOKUP(K$1,q_preprocess!$1:$1048576, $D4, FALSE))</f>
        <v/>
      </c>
      <c r="L4" s="33" t="str">
        <f>IF(ISBLANK(HLOOKUP(L$1,q_preprocess!$1:$1048576, $D4, FALSE)), "", HLOOKUP(L$1,q_preprocess!$1:$1048576, $D4, FALSE))</f>
        <v/>
      </c>
      <c r="M4" s="33" t="str">
        <f>IF(ISBLANK(HLOOKUP(M$1,q_preprocess!$1:$1048576, $D4, FALSE)), "", HLOOKUP(M$1,q_preprocess!$1:$1048576, $D4, FALSE))</f>
        <v/>
      </c>
      <c r="N4" s="33" t="str">
        <f>IF(ISBLANK(HLOOKUP(N$1,q_preprocess!$1:$1048576, $D4, FALSE)), "", HLOOKUP(N$1,q_preprocess!$1:$1048576, $D4, FALSE))</f>
        <v/>
      </c>
      <c r="O4" s="33" t="str">
        <f>IF(ISBLANK(HLOOKUP(O$1,q_preprocess!$1:$1048576, $D4, FALSE)), "", HLOOKUP(O$1,q_preprocess!$1:$1048576, $D4, FALSE))</f>
        <v/>
      </c>
      <c r="P4" s="33" t="str">
        <f>IF(ISBLANK(HLOOKUP(P$1,q_preprocess!$1:$1048576, $D4, FALSE)), "", HLOOKUP(P$1,q_preprocess!$1:$1048576, $D4, FALSE))</f>
        <v/>
      </c>
    </row>
    <row r="5" spans="1:17">
      <c r="A5" s="65">
        <v>33208</v>
      </c>
      <c r="B5">
        <v>1990</v>
      </c>
      <c r="C5">
        <v>4</v>
      </c>
      <c r="D5">
        <v>5</v>
      </c>
      <c r="E5" s="33" t="str">
        <f>IF(ISBLANK(HLOOKUP(E$1,q_preprocess!$1:$1048576, $D5, FALSE)), "", HLOOKUP(E$1,q_preprocess!$1:$1048576, $D5, FALSE))</f>
        <v/>
      </c>
      <c r="F5" s="33" t="str">
        <f>IF(ISBLANK(HLOOKUP(F$1,q_preprocess!$1:$1048576, $D5, FALSE)), "", HLOOKUP(F$1,q_preprocess!$1:$1048576, $D5, FALSE))</f>
        <v/>
      </c>
      <c r="G5" s="33" t="str">
        <f>IF(ISBLANK(HLOOKUP(G$1,q_preprocess!$1:$1048576, $D5, FALSE)), "", HLOOKUP(G$1,q_preprocess!$1:$1048576, $D5, FALSE))</f>
        <v/>
      </c>
      <c r="H5" s="33" t="str">
        <f>IF(ISBLANK(HLOOKUP(H$1,q_preprocess!$1:$1048576, $D5, FALSE)), "", HLOOKUP(H$1,q_preprocess!$1:$1048576, $D5, FALSE))</f>
        <v/>
      </c>
      <c r="I5" s="33" t="str">
        <f>IF(ISBLANK(HLOOKUP(I$1,q_preprocess!$1:$1048576, $D5, FALSE)), "", HLOOKUP(I$1,q_preprocess!$1:$1048576, $D5, FALSE))</f>
        <v/>
      </c>
      <c r="J5" s="33" t="str">
        <f>IF(ISBLANK(HLOOKUP(J$1,q_preprocess!$1:$1048576, $D5, FALSE)), "", HLOOKUP(J$1,q_preprocess!$1:$1048576, $D5, FALSE))</f>
        <v/>
      </c>
      <c r="K5" s="33" t="str">
        <f>IF(ISBLANK(HLOOKUP(K$1,q_preprocess!$1:$1048576, $D5, FALSE)), "", HLOOKUP(K$1,q_preprocess!$1:$1048576, $D5, FALSE))</f>
        <v/>
      </c>
      <c r="L5" s="33" t="str">
        <f>IF(ISBLANK(HLOOKUP(L$1,q_preprocess!$1:$1048576, $D5, FALSE)), "", HLOOKUP(L$1,q_preprocess!$1:$1048576, $D5, FALSE))</f>
        <v/>
      </c>
      <c r="M5" s="33" t="str">
        <f>IF(ISBLANK(HLOOKUP(M$1,q_preprocess!$1:$1048576, $D5, FALSE)), "", HLOOKUP(M$1,q_preprocess!$1:$1048576, $D5, FALSE))</f>
        <v/>
      </c>
      <c r="N5" s="33" t="str">
        <f>IF(ISBLANK(HLOOKUP(N$1,q_preprocess!$1:$1048576, $D5, FALSE)), "", HLOOKUP(N$1,q_preprocess!$1:$1048576, $D5, FALSE))</f>
        <v/>
      </c>
      <c r="O5" s="33" t="str">
        <f>IF(ISBLANK(HLOOKUP(O$1,q_preprocess!$1:$1048576, $D5, FALSE)), "", HLOOKUP(O$1,q_preprocess!$1:$1048576, $D5, FALSE))</f>
        <v/>
      </c>
      <c r="P5" s="33" t="str">
        <f>IF(ISBLANK(HLOOKUP(P$1,q_preprocess!$1:$1048576, $D5, FALSE)), "", HLOOKUP(P$1,q_preprocess!$1:$1048576, $D5, FALSE))</f>
        <v/>
      </c>
    </row>
    <row r="6" spans="1:17">
      <c r="A6" s="65">
        <v>33298</v>
      </c>
      <c r="B6">
        <v>1991</v>
      </c>
      <c r="C6">
        <v>1</v>
      </c>
      <c r="D6">
        <v>6</v>
      </c>
      <c r="E6" s="33" t="str">
        <f>IF(ISBLANK(HLOOKUP(E$1,q_preprocess!$1:$1048576, $D6, FALSE)), "", HLOOKUP(E$1,q_preprocess!$1:$1048576, $D6, FALSE))</f>
        <v/>
      </c>
      <c r="F6" s="33" t="str">
        <f>IF(ISBLANK(HLOOKUP(F$1,q_preprocess!$1:$1048576, $D6, FALSE)), "", HLOOKUP(F$1,q_preprocess!$1:$1048576, $D6, FALSE))</f>
        <v/>
      </c>
      <c r="G6" s="33" t="str">
        <f>IF(ISBLANK(HLOOKUP(G$1,q_preprocess!$1:$1048576, $D6, FALSE)), "", HLOOKUP(G$1,q_preprocess!$1:$1048576, $D6, FALSE))</f>
        <v/>
      </c>
      <c r="H6" s="33" t="str">
        <f>IF(ISBLANK(HLOOKUP(H$1,q_preprocess!$1:$1048576, $D6, FALSE)), "", HLOOKUP(H$1,q_preprocess!$1:$1048576, $D6, FALSE))</f>
        <v/>
      </c>
      <c r="I6" s="33" t="str">
        <f>IF(ISBLANK(HLOOKUP(I$1,q_preprocess!$1:$1048576, $D6, FALSE)), "", HLOOKUP(I$1,q_preprocess!$1:$1048576, $D6, FALSE))</f>
        <v/>
      </c>
      <c r="J6" s="33" t="str">
        <f>IF(ISBLANK(HLOOKUP(J$1,q_preprocess!$1:$1048576, $D6, FALSE)), "", HLOOKUP(J$1,q_preprocess!$1:$1048576, $D6, FALSE))</f>
        <v/>
      </c>
      <c r="K6" s="33" t="str">
        <f>IF(ISBLANK(HLOOKUP(K$1,q_preprocess!$1:$1048576, $D6, FALSE)), "", HLOOKUP(K$1,q_preprocess!$1:$1048576, $D6, FALSE))</f>
        <v/>
      </c>
      <c r="L6" s="33" t="str">
        <f>IF(ISBLANK(HLOOKUP(L$1,q_preprocess!$1:$1048576, $D6, FALSE)), "", HLOOKUP(L$1,q_preprocess!$1:$1048576, $D6, FALSE))</f>
        <v/>
      </c>
      <c r="M6" s="33" t="str">
        <f>IF(ISBLANK(HLOOKUP(M$1,q_preprocess!$1:$1048576, $D6, FALSE)), "", HLOOKUP(M$1,q_preprocess!$1:$1048576, $D6, FALSE))</f>
        <v/>
      </c>
      <c r="N6" s="33" t="str">
        <f>IF(ISBLANK(HLOOKUP(N$1,q_preprocess!$1:$1048576, $D6, FALSE)), "", HLOOKUP(N$1,q_preprocess!$1:$1048576, $D6, FALSE))</f>
        <v/>
      </c>
      <c r="O6" s="33" t="str">
        <f>IF(ISBLANK(HLOOKUP(O$1,q_preprocess!$1:$1048576, $D6, FALSE)), "", HLOOKUP(O$1,q_preprocess!$1:$1048576, $D6, FALSE))</f>
        <v/>
      </c>
      <c r="P6" s="33" t="str">
        <f>IF(ISBLANK(HLOOKUP(P$1,q_preprocess!$1:$1048576, $D6, FALSE)), "", HLOOKUP(P$1,q_preprocess!$1:$1048576, $D6, FALSE))</f>
        <v/>
      </c>
    </row>
    <row r="7" spans="1:17">
      <c r="A7" s="65">
        <v>33390</v>
      </c>
      <c r="B7">
        <v>1991</v>
      </c>
      <c r="C7">
        <v>2</v>
      </c>
      <c r="D7">
        <v>7</v>
      </c>
      <c r="E7" s="33" t="str">
        <f>IF(ISBLANK(HLOOKUP(E$1,q_preprocess!$1:$1048576, $D7, FALSE)), "", HLOOKUP(E$1,q_preprocess!$1:$1048576, $D7, FALSE))</f>
        <v/>
      </c>
      <c r="F7" s="33" t="str">
        <f>IF(ISBLANK(HLOOKUP(F$1,q_preprocess!$1:$1048576, $D7, FALSE)), "", HLOOKUP(F$1,q_preprocess!$1:$1048576, $D7, FALSE))</f>
        <v/>
      </c>
      <c r="G7" s="33" t="str">
        <f>IF(ISBLANK(HLOOKUP(G$1,q_preprocess!$1:$1048576, $D7, FALSE)), "", HLOOKUP(G$1,q_preprocess!$1:$1048576, $D7, FALSE))</f>
        <v/>
      </c>
      <c r="H7" s="33" t="str">
        <f>IF(ISBLANK(HLOOKUP(H$1,q_preprocess!$1:$1048576, $D7, FALSE)), "", HLOOKUP(H$1,q_preprocess!$1:$1048576, $D7, FALSE))</f>
        <v/>
      </c>
      <c r="I7" s="33" t="str">
        <f>IF(ISBLANK(HLOOKUP(I$1,q_preprocess!$1:$1048576, $D7, FALSE)), "", HLOOKUP(I$1,q_preprocess!$1:$1048576, $D7, FALSE))</f>
        <v/>
      </c>
      <c r="J7" s="33" t="str">
        <f>IF(ISBLANK(HLOOKUP(J$1,q_preprocess!$1:$1048576, $D7, FALSE)), "", HLOOKUP(J$1,q_preprocess!$1:$1048576, $D7, FALSE))</f>
        <v/>
      </c>
      <c r="K7" s="33" t="str">
        <f>IF(ISBLANK(HLOOKUP(K$1,q_preprocess!$1:$1048576, $D7, FALSE)), "", HLOOKUP(K$1,q_preprocess!$1:$1048576, $D7, FALSE))</f>
        <v/>
      </c>
      <c r="L7" s="33" t="str">
        <f>IF(ISBLANK(HLOOKUP(L$1,q_preprocess!$1:$1048576, $D7, FALSE)), "", HLOOKUP(L$1,q_preprocess!$1:$1048576, $D7, FALSE))</f>
        <v/>
      </c>
      <c r="M7" s="33" t="str">
        <f>IF(ISBLANK(HLOOKUP(M$1,q_preprocess!$1:$1048576, $D7, FALSE)), "", HLOOKUP(M$1,q_preprocess!$1:$1048576, $D7, FALSE))</f>
        <v/>
      </c>
      <c r="N7" s="33" t="str">
        <f>IF(ISBLANK(HLOOKUP(N$1,q_preprocess!$1:$1048576, $D7, FALSE)), "", HLOOKUP(N$1,q_preprocess!$1:$1048576, $D7, FALSE))</f>
        <v/>
      </c>
      <c r="O7" s="33" t="str">
        <f>IF(ISBLANK(HLOOKUP(O$1,q_preprocess!$1:$1048576, $D7, FALSE)), "", HLOOKUP(O$1,q_preprocess!$1:$1048576, $D7, FALSE))</f>
        <v/>
      </c>
      <c r="P7" s="33" t="str">
        <f>IF(ISBLANK(HLOOKUP(P$1,q_preprocess!$1:$1048576, $D7, FALSE)), "", HLOOKUP(P$1,q_preprocess!$1:$1048576, $D7, FALSE))</f>
        <v/>
      </c>
    </row>
    <row r="8" spans="1:17">
      <c r="A8" s="65">
        <v>33482</v>
      </c>
      <c r="B8">
        <v>1991</v>
      </c>
      <c r="C8">
        <v>3</v>
      </c>
      <c r="D8">
        <v>8</v>
      </c>
      <c r="E8" s="33" t="str">
        <f>IF(ISBLANK(HLOOKUP(E$1,q_preprocess!$1:$1048576, $D8, FALSE)), "", HLOOKUP(E$1,q_preprocess!$1:$1048576, $D8, FALSE))</f>
        <v/>
      </c>
      <c r="F8" s="33" t="str">
        <f>IF(ISBLANK(HLOOKUP(F$1,q_preprocess!$1:$1048576, $D8, FALSE)), "", HLOOKUP(F$1,q_preprocess!$1:$1048576, $D8, FALSE))</f>
        <v/>
      </c>
      <c r="G8" s="33" t="str">
        <f>IF(ISBLANK(HLOOKUP(G$1,q_preprocess!$1:$1048576, $D8, FALSE)), "", HLOOKUP(G$1,q_preprocess!$1:$1048576, $D8, FALSE))</f>
        <v/>
      </c>
      <c r="H8" s="33" t="str">
        <f>IF(ISBLANK(HLOOKUP(H$1,q_preprocess!$1:$1048576, $D8, FALSE)), "", HLOOKUP(H$1,q_preprocess!$1:$1048576, $D8, FALSE))</f>
        <v/>
      </c>
      <c r="I8" s="33" t="str">
        <f>IF(ISBLANK(HLOOKUP(I$1,q_preprocess!$1:$1048576, $D8, FALSE)), "", HLOOKUP(I$1,q_preprocess!$1:$1048576, $D8, FALSE))</f>
        <v/>
      </c>
      <c r="J8" s="33" t="str">
        <f>IF(ISBLANK(HLOOKUP(J$1,q_preprocess!$1:$1048576, $D8, FALSE)), "", HLOOKUP(J$1,q_preprocess!$1:$1048576, $D8, FALSE))</f>
        <v/>
      </c>
      <c r="K8" s="33" t="str">
        <f>IF(ISBLANK(HLOOKUP(K$1,q_preprocess!$1:$1048576, $D8, FALSE)), "", HLOOKUP(K$1,q_preprocess!$1:$1048576, $D8, FALSE))</f>
        <v/>
      </c>
      <c r="L8" s="33" t="str">
        <f>IF(ISBLANK(HLOOKUP(L$1,q_preprocess!$1:$1048576, $D8, FALSE)), "", HLOOKUP(L$1,q_preprocess!$1:$1048576, $D8, FALSE))</f>
        <v/>
      </c>
      <c r="M8" s="33" t="str">
        <f>IF(ISBLANK(HLOOKUP(M$1,q_preprocess!$1:$1048576, $D8, FALSE)), "", HLOOKUP(M$1,q_preprocess!$1:$1048576, $D8, FALSE))</f>
        <v/>
      </c>
      <c r="N8" s="33" t="str">
        <f>IF(ISBLANK(HLOOKUP(N$1,q_preprocess!$1:$1048576, $D8, FALSE)), "", HLOOKUP(N$1,q_preprocess!$1:$1048576, $D8, FALSE))</f>
        <v/>
      </c>
      <c r="O8" s="33" t="str">
        <f>IF(ISBLANK(HLOOKUP(O$1,q_preprocess!$1:$1048576, $D8, FALSE)), "", HLOOKUP(O$1,q_preprocess!$1:$1048576, $D8, FALSE))</f>
        <v/>
      </c>
      <c r="P8" s="33" t="str">
        <f>IF(ISBLANK(HLOOKUP(P$1,q_preprocess!$1:$1048576, $D8, FALSE)), "", HLOOKUP(P$1,q_preprocess!$1:$1048576, $D8, FALSE))</f>
        <v/>
      </c>
    </row>
    <row r="9" spans="1:17">
      <c r="A9" s="65">
        <v>33573</v>
      </c>
      <c r="B9">
        <v>1991</v>
      </c>
      <c r="C9">
        <v>4</v>
      </c>
      <c r="D9">
        <v>9</v>
      </c>
      <c r="E9" s="33" t="str">
        <f>IF(ISBLANK(HLOOKUP(E$1,q_preprocess!$1:$1048576, $D9, FALSE)), "", HLOOKUP(E$1,q_preprocess!$1:$1048576, $D9, FALSE))</f>
        <v/>
      </c>
      <c r="F9" s="33" t="str">
        <f>IF(ISBLANK(HLOOKUP(F$1,q_preprocess!$1:$1048576, $D9, FALSE)), "", HLOOKUP(F$1,q_preprocess!$1:$1048576, $D9, FALSE))</f>
        <v/>
      </c>
      <c r="G9" s="33" t="str">
        <f>IF(ISBLANK(HLOOKUP(G$1,q_preprocess!$1:$1048576, $D9, FALSE)), "", HLOOKUP(G$1,q_preprocess!$1:$1048576, $D9, FALSE))</f>
        <v/>
      </c>
      <c r="H9" s="33" t="str">
        <f>IF(ISBLANK(HLOOKUP(H$1,q_preprocess!$1:$1048576, $D9, FALSE)), "", HLOOKUP(H$1,q_preprocess!$1:$1048576, $D9, FALSE))</f>
        <v/>
      </c>
      <c r="I9" s="33" t="str">
        <f>IF(ISBLANK(HLOOKUP(I$1,q_preprocess!$1:$1048576, $D9, FALSE)), "", HLOOKUP(I$1,q_preprocess!$1:$1048576, $D9, FALSE))</f>
        <v/>
      </c>
      <c r="J9" s="33" t="str">
        <f>IF(ISBLANK(HLOOKUP(J$1,q_preprocess!$1:$1048576, $D9, FALSE)), "", HLOOKUP(J$1,q_preprocess!$1:$1048576, $D9, FALSE))</f>
        <v/>
      </c>
      <c r="K9" s="33" t="str">
        <f>IF(ISBLANK(HLOOKUP(K$1,q_preprocess!$1:$1048576, $D9, FALSE)), "", HLOOKUP(K$1,q_preprocess!$1:$1048576, $D9, FALSE))</f>
        <v/>
      </c>
      <c r="L9" s="33" t="str">
        <f>IF(ISBLANK(HLOOKUP(L$1,q_preprocess!$1:$1048576, $D9, FALSE)), "", HLOOKUP(L$1,q_preprocess!$1:$1048576, $D9, FALSE))</f>
        <v/>
      </c>
      <c r="M9" s="33" t="str">
        <f>IF(ISBLANK(HLOOKUP(M$1,q_preprocess!$1:$1048576, $D9, FALSE)), "", HLOOKUP(M$1,q_preprocess!$1:$1048576, $D9, FALSE))</f>
        <v/>
      </c>
      <c r="N9" s="33" t="str">
        <f>IF(ISBLANK(HLOOKUP(N$1,q_preprocess!$1:$1048576, $D9, FALSE)), "", HLOOKUP(N$1,q_preprocess!$1:$1048576, $D9, FALSE))</f>
        <v/>
      </c>
      <c r="O9" s="33" t="str">
        <f>IF(ISBLANK(HLOOKUP(O$1,q_preprocess!$1:$1048576, $D9, FALSE)), "", HLOOKUP(O$1,q_preprocess!$1:$1048576, $D9, FALSE))</f>
        <v/>
      </c>
      <c r="P9" s="33" t="str">
        <f>IF(ISBLANK(HLOOKUP(P$1,q_preprocess!$1:$1048576, $D9, FALSE)), "", HLOOKUP(P$1,q_preprocess!$1:$1048576, $D9, FALSE))</f>
        <v/>
      </c>
    </row>
    <row r="10" spans="1:17">
      <c r="A10" s="65">
        <v>33664</v>
      </c>
      <c r="B10">
        <v>1992</v>
      </c>
      <c r="C10">
        <v>1</v>
      </c>
      <c r="D10">
        <v>10</v>
      </c>
      <c r="E10" s="33" t="str">
        <f>IF(ISBLANK(HLOOKUP(E$1,q_preprocess!$1:$1048576, $D10, FALSE)), "", HLOOKUP(E$1,q_preprocess!$1:$1048576, $D10, FALSE))</f>
        <v/>
      </c>
      <c r="F10" s="33" t="str">
        <f>IF(ISBLANK(HLOOKUP(F$1,q_preprocess!$1:$1048576, $D10, FALSE)), "", HLOOKUP(F$1,q_preprocess!$1:$1048576, $D10, FALSE))</f>
        <v/>
      </c>
      <c r="G10" s="33" t="str">
        <f>IF(ISBLANK(HLOOKUP(G$1,q_preprocess!$1:$1048576, $D10, FALSE)), "", HLOOKUP(G$1,q_preprocess!$1:$1048576, $D10, FALSE))</f>
        <v/>
      </c>
      <c r="H10" s="33" t="str">
        <f>IF(ISBLANK(HLOOKUP(H$1,q_preprocess!$1:$1048576, $D10, FALSE)), "", HLOOKUP(H$1,q_preprocess!$1:$1048576, $D10, FALSE))</f>
        <v/>
      </c>
      <c r="I10" s="33" t="str">
        <f>IF(ISBLANK(HLOOKUP(I$1,q_preprocess!$1:$1048576, $D10, FALSE)), "", HLOOKUP(I$1,q_preprocess!$1:$1048576, $D10, FALSE))</f>
        <v/>
      </c>
      <c r="J10" s="33" t="str">
        <f>IF(ISBLANK(HLOOKUP(J$1,q_preprocess!$1:$1048576, $D10, FALSE)), "", HLOOKUP(J$1,q_preprocess!$1:$1048576, $D10, FALSE))</f>
        <v/>
      </c>
      <c r="K10" s="33" t="str">
        <f>IF(ISBLANK(HLOOKUP(K$1,q_preprocess!$1:$1048576, $D10, FALSE)), "", HLOOKUP(K$1,q_preprocess!$1:$1048576, $D10, FALSE))</f>
        <v/>
      </c>
      <c r="L10" s="33" t="str">
        <f>IF(ISBLANK(HLOOKUP(L$1,q_preprocess!$1:$1048576, $D10, FALSE)), "", HLOOKUP(L$1,q_preprocess!$1:$1048576, $D10, FALSE))</f>
        <v/>
      </c>
      <c r="M10" s="33" t="str">
        <f>IF(ISBLANK(HLOOKUP(M$1,q_preprocess!$1:$1048576, $D10, FALSE)), "", HLOOKUP(M$1,q_preprocess!$1:$1048576, $D10, FALSE))</f>
        <v/>
      </c>
      <c r="N10" s="33" t="str">
        <f>IF(ISBLANK(HLOOKUP(N$1,q_preprocess!$1:$1048576, $D10, FALSE)), "", HLOOKUP(N$1,q_preprocess!$1:$1048576, $D10, FALSE))</f>
        <v/>
      </c>
      <c r="O10" s="33" t="str">
        <f>IF(ISBLANK(HLOOKUP(O$1,q_preprocess!$1:$1048576, $D10, FALSE)), "", HLOOKUP(O$1,q_preprocess!$1:$1048576, $D10, FALSE))</f>
        <v/>
      </c>
      <c r="P10" s="33" t="str">
        <f>IF(ISBLANK(HLOOKUP(P$1,q_preprocess!$1:$1048576, $D10, FALSE)), "", HLOOKUP(P$1,q_preprocess!$1:$1048576, $D10, FALSE))</f>
        <v/>
      </c>
    </row>
    <row r="11" spans="1:17">
      <c r="A11" s="65">
        <v>33756</v>
      </c>
      <c r="B11">
        <v>1992</v>
      </c>
      <c r="C11">
        <v>2</v>
      </c>
      <c r="D11">
        <v>11</v>
      </c>
      <c r="E11" s="33" t="str">
        <f>IF(ISBLANK(HLOOKUP(E$1,q_preprocess!$1:$1048576, $D11, FALSE)), "", HLOOKUP(E$1,q_preprocess!$1:$1048576, $D11, FALSE))</f>
        <v/>
      </c>
      <c r="F11" s="33" t="str">
        <f>IF(ISBLANK(HLOOKUP(F$1,q_preprocess!$1:$1048576, $D11, FALSE)), "", HLOOKUP(F$1,q_preprocess!$1:$1048576, $D11, FALSE))</f>
        <v/>
      </c>
      <c r="G11" s="33" t="str">
        <f>IF(ISBLANK(HLOOKUP(G$1,q_preprocess!$1:$1048576, $D11, FALSE)), "", HLOOKUP(G$1,q_preprocess!$1:$1048576, $D11, FALSE))</f>
        <v/>
      </c>
      <c r="H11" s="33" t="str">
        <f>IF(ISBLANK(HLOOKUP(H$1,q_preprocess!$1:$1048576, $D11, FALSE)), "", HLOOKUP(H$1,q_preprocess!$1:$1048576, $D11, FALSE))</f>
        <v/>
      </c>
      <c r="I11" s="33" t="str">
        <f>IF(ISBLANK(HLOOKUP(I$1,q_preprocess!$1:$1048576, $D11, FALSE)), "", HLOOKUP(I$1,q_preprocess!$1:$1048576, $D11, FALSE))</f>
        <v/>
      </c>
      <c r="J11" s="33" t="str">
        <f>IF(ISBLANK(HLOOKUP(J$1,q_preprocess!$1:$1048576, $D11, FALSE)), "", HLOOKUP(J$1,q_preprocess!$1:$1048576, $D11, FALSE))</f>
        <v/>
      </c>
      <c r="K11" s="33" t="str">
        <f>IF(ISBLANK(HLOOKUP(K$1,q_preprocess!$1:$1048576, $D11, FALSE)), "", HLOOKUP(K$1,q_preprocess!$1:$1048576, $D11, FALSE))</f>
        <v/>
      </c>
      <c r="L11" s="33" t="str">
        <f>IF(ISBLANK(HLOOKUP(L$1,q_preprocess!$1:$1048576, $D11, FALSE)), "", HLOOKUP(L$1,q_preprocess!$1:$1048576, $D11, FALSE))</f>
        <v/>
      </c>
      <c r="M11" s="33" t="str">
        <f>IF(ISBLANK(HLOOKUP(M$1,q_preprocess!$1:$1048576, $D11, FALSE)), "", HLOOKUP(M$1,q_preprocess!$1:$1048576, $D11, FALSE))</f>
        <v/>
      </c>
      <c r="N11" s="33" t="str">
        <f>IF(ISBLANK(HLOOKUP(N$1,q_preprocess!$1:$1048576, $D11, FALSE)), "", HLOOKUP(N$1,q_preprocess!$1:$1048576, $D11, FALSE))</f>
        <v/>
      </c>
      <c r="O11" s="33" t="str">
        <f>IF(ISBLANK(HLOOKUP(O$1,q_preprocess!$1:$1048576, $D11, FALSE)), "", HLOOKUP(O$1,q_preprocess!$1:$1048576, $D11, FALSE))</f>
        <v/>
      </c>
      <c r="P11" s="33" t="str">
        <f>IF(ISBLANK(HLOOKUP(P$1,q_preprocess!$1:$1048576, $D11, FALSE)), "", HLOOKUP(P$1,q_preprocess!$1:$1048576, $D11, FALSE))</f>
        <v/>
      </c>
    </row>
    <row r="12" spans="1:17">
      <c r="A12" s="65">
        <v>33848</v>
      </c>
      <c r="B12">
        <v>1992</v>
      </c>
      <c r="C12">
        <v>3</v>
      </c>
      <c r="D12">
        <v>12</v>
      </c>
      <c r="E12" s="33" t="str">
        <f>IF(ISBLANK(HLOOKUP(E$1,q_preprocess!$1:$1048576, $D12, FALSE)), "", HLOOKUP(E$1,q_preprocess!$1:$1048576, $D12, FALSE))</f>
        <v/>
      </c>
      <c r="F12" s="33" t="str">
        <f>IF(ISBLANK(HLOOKUP(F$1,q_preprocess!$1:$1048576, $D12, FALSE)), "", HLOOKUP(F$1,q_preprocess!$1:$1048576, $D12, FALSE))</f>
        <v/>
      </c>
      <c r="G12" s="33" t="str">
        <f>IF(ISBLANK(HLOOKUP(G$1,q_preprocess!$1:$1048576, $D12, FALSE)), "", HLOOKUP(G$1,q_preprocess!$1:$1048576, $D12, FALSE))</f>
        <v/>
      </c>
      <c r="H12" s="33" t="str">
        <f>IF(ISBLANK(HLOOKUP(H$1,q_preprocess!$1:$1048576, $D12, FALSE)), "", HLOOKUP(H$1,q_preprocess!$1:$1048576, $D12, FALSE))</f>
        <v/>
      </c>
      <c r="I12" s="33" t="str">
        <f>IF(ISBLANK(HLOOKUP(I$1,q_preprocess!$1:$1048576, $D12, FALSE)), "", HLOOKUP(I$1,q_preprocess!$1:$1048576, $D12, FALSE))</f>
        <v/>
      </c>
      <c r="J12" s="33" t="str">
        <f>IF(ISBLANK(HLOOKUP(J$1,q_preprocess!$1:$1048576, $D12, FALSE)), "", HLOOKUP(J$1,q_preprocess!$1:$1048576, $D12, FALSE))</f>
        <v/>
      </c>
      <c r="K12" s="33" t="str">
        <f>IF(ISBLANK(HLOOKUP(K$1,q_preprocess!$1:$1048576, $D12, FALSE)), "", HLOOKUP(K$1,q_preprocess!$1:$1048576, $D12, FALSE))</f>
        <v/>
      </c>
      <c r="L12" s="33" t="str">
        <f>IF(ISBLANK(HLOOKUP(L$1,q_preprocess!$1:$1048576, $D12, FALSE)), "", HLOOKUP(L$1,q_preprocess!$1:$1048576, $D12, FALSE))</f>
        <v/>
      </c>
      <c r="M12" s="33" t="str">
        <f>IF(ISBLANK(HLOOKUP(M$1,q_preprocess!$1:$1048576, $D12, FALSE)), "", HLOOKUP(M$1,q_preprocess!$1:$1048576, $D12, FALSE))</f>
        <v/>
      </c>
      <c r="N12" s="33" t="str">
        <f>IF(ISBLANK(HLOOKUP(N$1,q_preprocess!$1:$1048576, $D12, FALSE)), "", HLOOKUP(N$1,q_preprocess!$1:$1048576, $D12, FALSE))</f>
        <v/>
      </c>
      <c r="O12" s="33" t="str">
        <f>IF(ISBLANK(HLOOKUP(O$1,q_preprocess!$1:$1048576, $D12, FALSE)), "", HLOOKUP(O$1,q_preprocess!$1:$1048576, $D12, FALSE))</f>
        <v/>
      </c>
      <c r="P12" s="33" t="str">
        <f>IF(ISBLANK(HLOOKUP(P$1,q_preprocess!$1:$1048576, $D12, FALSE)), "", HLOOKUP(P$1,q_preprocess!$1:$1048576, $D12, FALSE))</f>
        <v/>
      </c>
    </row>
    <row r="13" spans="1:17">
      <c r="A13" s="65">
        <v>33939</v>
      </c>
      <c r="B13">
        <v>1992</v>
      </c>
      <c r="C13">
        <v>4</v>
      </c>
      <c r="D13">
        <v>13</v>
      </c>
      <c r="E13" s="33" t="str">
        <f>IF(ISBLANK(HLOOKUP(E$1,q_preprocess!$1:$1048576, $D13, FALSE)), "", HLOOKUP(E$1,q_preprocess!$1:$1048576, $D13, FALSE))</f>
        <v/>
      </c>
      <c r="F13" s="33" t="str">
        <f>IF(ISBLANK(HLOOKUP(F$1,q_preprocess!$1:$1048576, $D13, FALSE)), "", HLOOKUP(F$1,q_preprocess!$1:$1048576, $D13, FALSE))</f>
        <v/>
      </c>
      <c r="G13" s="33" t="str">
        <f>IF(ISBLANK(HLOOKUP(G$1,q_preprocess!$1:$1048576, $D13, FALSE)), "", HLOOKUP(G$1,q_preprocess!$1:$1048576, $D13, FALSE))</f>
        <v/>
      </c>
      <c r="H13" s="33" t="str">
        <f>IF(ISBLANK(HLOOKUP(H$1,q_preprocess!$1:$1048576, $D13, FALSE)), "", HLOOKUP(H$1,q_preprocess!$1:$1048576, $D13, FALSE))</f>
        <v/>
      </c>
      <c r="I13" s="33" t="str">
        <f>IF(ISBLANK(HLOOKUP(I$1,q_preprocess!$1:$1048576, $D13, FALSE)), "", HLOOKUP(I$1,q_preprocess!$1:$1048576, $D13, FALSE))</f>
        <v/>
      </c>
      <c r="J13" s="33" t="str">
        <f>IF(ISBLANK(HLOOKUP(J$1,q_preprocess!$1:$1048576, $D13, FALSE)), "", HLOOKUP(J$1,q_preprocess!$1:$1048576, $D13, FALSE))</f>
        <v/>
      </c>
      <c r="K13" s="33" t="str">
        <f>IF(ISBLANK(HLOOKUP(K$1,q_preprocess!$1:$1048576, $D13, FALSE)), "", HLOOKUP(K$1,q_preprocess!$1:$1048576, $D13, FALSE))</f>
        <v/>
      </c>
      <c r="L13" s="33" t="str">
        <f>IF(ISBLANK(HLOOKUP(L$1,q_preprocess!$1:$1048576, $D13, FALSE)), "", HLOOKUP(L$1,q_preprocess!$1:$1048576, $D13, FALSE))</f>
        <v/>
      </c>
      <c r="M13" s="33" t="str">
        <f>IF(ISBLANK(HLOOKUP(M$1,q_preprocess!$1:$1048576, $D13, FALSE)), "", HLOOKUP(M$1,q_preprocess!$1:$1048576, $D13, FALSE))</f>
        <v/>
      </c>
      <c r="N13" s="33" t="str">
        <f>IF(ISBLANK(HLOOKUP(N$1,q_preprocess!$1:$1048576, $D13, FALSE)), "", HLOOKUP(N$1,q_preprocess!$1:$1048576, $D13, FALSE))</f>
        <v/>
      </c>
      <c r="O13" s="33" t="str">
        <f>IF(ISBLANK(HLOOKUP(O$1,q_preprocess!$1:$1048576, $D13, FALSE)), "", HLOOKUP(O$1,q_preprocess!$1:$1048576, $D13, FALSE))</f>
        <v/>
      </c>
      <c r="P13" s="33" t="str">
        <f>IF(ISBLANK(HLOOKUP(P$1,q_preprocess!$1:$1048576, $D13, FALSE)), "", HLOOKUP(P$1,q_preprocess!$1:$1048576, $D13, FALSE))</f>
        <v/>
      </c>
    </row>
    <row r="14" spans="1:17">
      <c r="A14" s="65">
        <v>34029</v>
      </c>
      <c r="B14">
        <v>1993</v>
      </c>
      <c r="C14">
        <v>1</v>
      </c>
      <c r="D14">
        <v>14</v>
      </c>
      <c r="E14" s="33" t="str">
        <f>IF(ISBLANK(HLOOKUP(E$1,q_preprocess!$1:$1048576, $D14, FALSE)), "", HLOOKUP(E$1,q_preprocess!$1:$1048576, $D14, FALSE))</f>
        <v/>
      </c>
      <c r="F14" s="33" t="str">
        <f>IF(ISBLANK(HLOOKUP(F$1,q_preprocess!$1:$1048576, $D14, FALSE)), "", HLOOKUP(F$1,q_preprocess!$1:$1048576, $D14, FALSE))</f>
        <v/>
      </c>
      <c r="G14" s="33" t="str">
        <f>IF(ISBLANK(HLOOKUP(G$1,q_preprocess!$1:$1048576, $D14, FALSE)), "", HLOOKUP(G$1,q_preprocess!$1:$1048576, $D14, FALSE))</f>
        <v/>
      </c>
      <c r="H14" s="33" t="str">
        <f>IF(ISBLANK(HLOOKUP(H$1,q_preprocess!$1:$1048576, $D14, FALSE)), "", HLOOKUP(H$1,q_preprocess!$1:$1048576, $D14, FALSE))</f>
        <v/>
      </c>
      <c r="I14" s="33" t="str">
        <f>IF(ISBLANK(HLOOKUP(I$1,q_preprocess!$1:$1048576, $D14, FALSE)), "", HLOOKUP(I$1,q_preprocess!$1:$1048576, $D14, FALSE))</f>
        <v/>
      </c>
      <c r="J14" s="33" t="str">
        <f>IF(ISBLANK(HLOOKUP(J$1,q_preprocess!$1:$1048576, $D14, FALSE)), "", HLOOKUP(J$1,q_preprocess!$1:$1048576, $D14, FALSE))</f>
        <v/>
      </c>
      <c r="K14" s="33" t="str">
        <f>IF(ISBLANK(HLOOKUP(K$1,q_preprocess!$1:$1048576, $D14, FALSE)), "", HLOOKUP(K$1,q_preprocess!$1:$1048576, $D14, FALSE))</f>
        <v/>
      </c>
      <c r="L14" s="33" t="str">
        <f>IF(ISBLANK(HLOOKUP(L$1,q_preprocess!$1:$1048576, $D14, FALSE)), "", HLOOKUP(L$1,q_preprocess!$1:$1048576, $D14, FALSE))</f>
        <v/>
      </c>
      <c r="M14" s="33" t="str">
        <f>IF(ISBLANK(HLOOKUP(M$1,q_preprocess!$1:$1048576, $D14, FALSE)), "", HLOOKUP(M$1,q_preprocess!$1:$1048576, $D14, FALSE))</f>
        <v/>
      </c>
      <c r="N14" s="33" t="str">
        <f>IF(ISBLANK(HLOOKUP(N$1,q_preprocess!$1:$1048576, $D14, FALSE)), "", HLOOKUP(N$1,q_preprocess!$1:$1048576, $D14, FALSE))</f>
        <v/>
      </c>
      <c r="O14" s="33" t="str">
        <f>IF(ISBLANK(HLOOKUP(O$1,q_preprocess!$1:$1048576, $D14, FALSE)), "", HLOOKUP(O$1,q_preprocess!$1:$1048576, $D14, FALSE))</f>
        <v/>
      </c>
      <c r="P14" s="33" t="str">
        <f>IF(ISBLANK(HLOOKUP(P$1,q_preprocess!$1:$1048576, $D14, FALSE)), "", HLOOKUP(P$1,q_preprocess!$1:$1048576, $D14, FALSE))</f>
        <v/>
      </c>
    </row>
    <row r="15" spans="1:17">
      <c r="A15" s="65">
        <v>34121</v>
      </c>
      <c r="B15">
        <v>1993</v>
      </c>
      <c r="C15">
        <v>2</v>
      </c>
      <c r="D15">
        <v>15</v>
      </c>
      <c r="E15" s="33" t="str">
        <f>IF(ISBLANK(HLOOKUP(E$1,q_preprocess!$1:$1048576, $D15, FALSE)), "", HLOOKUP(E$1,q_preprocess!$1:$1048576, $D15, FALSE))</f>
        <v/>
      </c>
      <c r="F15" s="33" t="str">
        <f>IF(ISBLANK(HLOOKUP(F$1,q_preprocess!$1:$1048576, $D15, FALSE)), "", HLOOKUP(F$1,q_preprocess!$1:$1048576, $D15, FALSE))</f>
        <v/>
      </c>
      <c r="G15" s="33" t="str">
        <f>IF(ISBLANK(HLOOKUP(G$1,q_preprocess!$1:$1048576, $D15, FALSE)), "", HLOOKUP(G$1,q_preprocess!$1:$1048576, $D15, FALSE))</f>
        <v/>
      </c>
      <c r="H15" s="33" t="str">
        <f>IF(ISBLANK(HLOOKUP(H$1,q_preprocess!$1:$1048576, $D15, FALSE)), "", HLOOKUP(H$1,q_preprocess!$1:$1048576, $D15, FALSE))</f>
        <v/>
      </c>
      <c r="I15" s="33" t="str">
        <f>IF(ISBLANK(HLOOKUP(I$1,q_preprocess!$1:$1048576, $D15, FALSE)), "", HLOOKUP(I$1,q_preprocess!$1:$1048576, $D15, FALSE))</f>
        <v/>
      </c>
      <c r="J15" s="33" t="str">
        <f>IF(ISBLANK(HLOOKUP(J$1,q_preprocess!$1:$1048576, $D15, FALSE)), "", HLOOKUP(J$1,q_preprocess!$1:$1048576, $D15, FALSE))</f>
        <v/>
      </c>
      <c r="K15" s="33" t="str">
        <f>IF(ISBLANK(HLOOKUP(K$1,q_preprocess!$1:$1048576, $D15, FALSE)), "", HLOOKUP(K$1,q_preprocess!$1:$1048576, $D15, FALSE))</f>
        <v/>
      </c>
      <c r="L15" s="33" t="str">
        <f>IF(ISBLANK(HLOOKUP(L$1,q_preprocess!$1:$1048576, $D15, FALSE)), "", HLOOKUP(L$1,q_preprocess!$1:$1048576, $D15, FALSE))</f>
        <v/>
      </c>
      <c r="M15" s="33" t="str">
        <f>IF(ISBLANK(HLOOKUP(M$1,q_preprocess!$1:$1048576, $D15, FALSE)), "", HLOOKUP(M$1,q_preprocess!$1:$1048576, $D15, FALSE))</f>
        <v/>
      </c>
      <c r="N15" s="33" t="str">
        <f>IF(ISBLANK(HLOOKUP(N$1,q_preprocess!$1:$1048576, $D15, FALSE)), "", HLOOKUP(N$1,q_preprocess!$1:$1048576, $D15, FALSE))</f>
        <v/>
      </c>
      <c r="O15" s="33" t="str">
        <f>IF(ISBLANK(HLOOKUP(O$1,q_preprocess!$1:$1048576, $D15, FALSE)), "", HLOOKUP(O$1,q_preprocess!$1:$1048576, $D15, FALSE))</f>
        <v/>
      </c>
      <c r="P15" s="33" t="str">
        <f>IF(ISBLANK(HLOOKUP(P$1,q_preprocess!$1:$1048576, $D15, FALSE)), "", HLOOKUP(P$1,q_preprocess!$1:$1048576, $D15, FALSE))</f>
        <v/>
      </c>
    </row>
    <row r="16" spans="1:17">
      <c r="A16" s="65">
        <v>34213</v>
      </c>
      <c r="B16">
        <v>1993</v>
      </c>
      <c r="C16">
        <v>3</v>
      </c>
      <c r="D16">
        <v>16</v>
      </c>
      <c r="E16" s="33" t="str">
        <f>IF(ISBLANK(HLOOKUP(E$1,q_preprocess!$1:$1048576, $D16, FALSE)), "", HLOOKUP(E$1,q_preprocess!$1:$1048576, $D16, FALSE))</f>
        <v/>
      </c>
      <c r="F16" s="33" t="str">
        <f>IF(ISBLANK(HLOOKUP(F$1,q_preprocess!$1:$1048576, $D16, FALSE)), "", HLOOKUP(F$1,q_preprocess!$1:$1048576, $D16, FALSE))</f>
        <v/>
      </c>
      <c r="G16" s="33" t="str">
        <f>IF(ISBLANK(HLOOKUP(G$1,q_preprocess!$1:$1048576, $D16, FALSE)), "", HLOOKUP(G$1,q_preprocess!$1:$1048576, $D16, FALSE))</f>
        <v/>
      </c>
      <c r="H16" s="33" t="str">
        <f>IF(ISBLANK(HLOOKUP(H$1,q_preprocess!$1:$1048576, $D16, FALSE)), "", HLOOKUP(H$1,q_preprocess!$1:$1048576, $D16, FALSE))</f>
        <v/>
      </c>
      <c r="I16" s="33" t="str">
        <f>IF(ISBLANK(HLOOKUP(I$1,q_preprocess!$1:$1048576, $D16, FALSE)), "", HLOOKUP(I$1,q_preprocess!$1:$1048576, $D16, FALSE))</f>
        <v/>
      </c>
      <c r="J16" s="33" t="str">
        <f>IF(ISBLANK(HLOOKUP(J$1,q_preprocess!$1:$1048576, $D16, FALSE)), "", HLOOKUP(J$1,q_preprocess!$1:$1048576, $D16, FALSE))</f>
        <v/>
      </c>
      <c r="K16" s="33" t="str">
        <f>IF(ISBLANK(HLOOKUP(K$1,q_preprocess!$1:$1048576, $D16, FALSE)), "", HLOOKUP(K$1,q_preprocess!$1:$1048576, $D16, FALSE))</f>
        <v/>
      </c>
      <c r="L16" s="33" t="str">
        <f>IF(ISBLANK(HLOOKUP(L$1,q_preprocess!$1:$1048576, $D16, FALSE)), "", HLOOKUP(L$1,q_preprocess!$1:$1048576, $D16, FALSE))</f>
        <v/>
      </c>
      <c r="M16" s="33" t="str">
        <f>IF(ISBLANK(HLOOKUP(M$1,q_preprocess!$1:$1048576, $D16, FALSE)), "", HLOOKUP(M$1,q_preprocess!$1:$1048576, $D16, FALSE))</f>
        <v/>
      </c>
      <c r="N16" s="33" t="str">
        <f>IF(ISBLANK(HLOOKUP(N$1,q_preprocess!$1:$1048576, $D16, FALSE)), "", HLOOKUP(N$1,q_preprocess!$1:$1048576, $D16, FALSE))</f>
        <v/>
      </c>
      <c r="O16" s="33" t="str">
        <f>IF(ISBLANK(HLOOKUP(O$1,q_preprocess!$1:$1048576, $D16, FALSE)), "", HLOOKUP(O$1,q_preprocess!$1:$1048576, $D16, FALSE))</f>
        <v/>
      </c>
      <c r="P16" s="33" t="str">
        <f>IF(ISBLANK(HLOOKUP(P$1,q_preprocess!$1:$1048576, $D16, FALSE)), "", HLOOKUP(P$1,q_preprocess!$1:$1048576, $D16, FALSE))</f>
        <v/>
      </c>
    </row>
    <row r="17" spans="1:16">
      <c r="A17" s="65">
        <v>34304</v>
      </c>
      <c r="B17">
        <v>1993</v>
      </c>
      <c r="C17">
        <v>4</v>
      </c>
      <c r="D17">
        <v>17</v>
      </c>
      <c r="E17" s="33" t="str">
        <f>IF(ISBLANK(HLOOKUP(E$1,q_preprocess!$1:$1048576, $D17, FALSE)), "", HLOOKUP(E$1,q_preprocess!$1:$1048576, $D17, FALSE))</f>
        <v/>
      </c>
      <c r="F17" s="33" t="str">
        <f>IF(ISBLANK(HLOOKUP(F$1,q_preprocess!$1:$1048576, $D17, FALSE)), "", HLOOKUP(F$1,q_preprocess!$1:$1048576, $D17, FALSE))</f>
        <v/>
      </c>
      <c r="G17" s="33" t="str">
        <f>IF(ISBLANK(HLOOKUP(G$1,q_preprocess!$1:$1048576, $D17, FALSE)), "", HLOOKUP(G$1,q_preprocess!$1:$1048576, $D17, FALSE))</f>
        <v/>
      </c>
      <c r="H17" s="33" t="str">
        <f>IF(ISBLANK(HLOOKUP(H$1,q_preprocess!$1:$1048576, $D17, FALSE)), "", HLOOKUP(H$1,q_preprocess!$1:$1048576, $D17, FALSE))</f>
        <v/>
      </c>
      <c r="I17" s="33" t="str">
        <f>IF(ISBLANK(HLOOKUP(I$1,q_preprocess!$1:$1048576, $D17, FALSE)), "", HLOOKUP(I$1,q_preprocess!$1:$1048576, $D17, FALSE))</f>
        <v/>
      </c>
      <c r="J17" s="33" t="str">
        <f>IF(ISBLANK(HLOOKUP(J$1,q_preprocess!$1:$1048576, $D17, FALSE)), "", HLOOKUP(J$1,q_preprocess!$1:$1048576, $D17, FALSE))</f>
        <v/>
      </c>
      <c r="K17" s="33" t="str">
        <f>IF(ISBLANK(HLOOKUP(K$1,q_preprocess!$1:$1048576, $D17, FALSE)), "", HLOOKUP(K$1,q_preprocess!$1:$1048576, $D17, FALSE))</f>
        <v/>
      </c>
      <c r="L17" s="33" t="str">
        <f>IF(ISBLANK(HLOOKUP(L$1,q_preprocess!$1:$1048576, $D17, FALSE)), "", HLOOKUP(L$1,q_preprocess!$1:$1048576, $D17, FALSE))</f>
        <v/>
      </c>
      <c r="M17" s="33" t="str">
        <f>IF(ISBLANK(HLOOKUP(M$1,q_preprocess!$1:$1048576, $D17, FALSE)), "", HLOOKUP(M$1,q_preprocess!$1:$1048576, $D17, FALSE))</f>
        <v/>
      </c>
      <c r="N17" s="33" t="str">
        <f>IF(ISBLANK(HLOOKUP(N$1,q_preprocess!$1:$1048576, $D17, FALSE)), "", HLOOKUP(N$1,q_preprocess!$1:$1048576, $D17, FALSE))</f>
        <v/>
      </c>
      <c r="O17" s="33" t="str">
        <f>IF(ISBLANK(HLOOKUP(O$1,q_preprocess!$1:$1048576, $D17, FALSE)), "", HLOOKUP(O$1,q_preprocess!$1:$1048576, $D17, FALSE))</f>
        <v/>
      </c>
      <c r="P17" s="33" t="str">
        <f>IF(ISBLANK(HLOOKUP(P$1,q_preprocess!$1:$1048576, $D17, FALSE)), "", HLOOKUP(P$1,q_preprocess!$1:$1048576, $D17, FALSE))</f>
        <v/>
      </c>
    </row>
    <row r="18" spans="1:16">
      <c r="A18" s="65">
        <v>34394</v>
      </c>
      <c r="B18">
        <v>1994</v>
      </c>
      <c r="C18">
        <v>1</v>
      </c>
      <c r="D18">
        <v>18</v>
      </c>
      <c r="E18" s="33">
        <f>IF(ISBLANK(HLOOKUP(E$1,q_preprocess!$1:$1048576, $D18, FALSE)), "", HLOOKUP(E$1,q_preprocess!$1:$1048576, $D18, FALSE))</f>
        <v>3381598908.7519951</v>
      </c>
      <c r="F18" s="33">
        <f>IF(ISBLANK(HLOOKUP(F$1,q_preprocess!$1:$1048576, $D18, FALSE)), "", HLOOKUP(F$1,q_preprocess!$1:$1048576, $D18, FALSE))</f>
        <v>2251986947.1841564</v>
      </c>
      <c r="G18" s="33">
        <f>IF(ISBLANK(HLOOKUP(G$1,q_preprocess!$1:$1048576, $D18, FALSE)), "", HLOOKUP(G$1,q_preprocess!$1:$1048576, $D18, FALSE))</f>
        <v>292618610.269059</v>
      </c>
      <c r="H18" s="33">
        <f>IF(ISBLANK(HLOOKUP(H$1,q_preprocess!$1:$1048576, $D18, FALSE)), "", HLOOKUP(H$1,q_preprocess!$1:$1048576, $D18, FALSE))</f>
        <v>855851674.87148166</v>
      </c>
      <c r="I18" s="33">
        <f>IF(ISBLANK(HLOOKUP(I$1,q_preprocess!$1:$1048576, $D18, FALSE)), "", HLOOKUP(I$1,q_preprocess!$1:$1048576, $D18, FALSE))</f>
        <v>757872079.49270546</v>
      </c>
      <c r="J18" s="33">
        <f>IF(ISBLANK(HLOOKUP(J$1,q_preprocess!$1:$1048576, $D18, FALSE)), "", HLOOKUP(J$1,q_preprocess!$1:$1048576, $D18, FALSE))</f>
        <v>97979595.378776222</v>
      </c>
      <c r="K18" s="33">
        <f>IF(ISBLANK(HLOOKUP(K$1,q_preprocess!$1:$1048576, $D18, FALSE)), "", HLOOKUP(K$1,q_preprocess!$1:$1048576, $D18, FALSE))</f>
        <v>1889584330.243438</v>
      </c>
      <c r="L18" s="33">
        <f>IF(ISBLANK(HLOOKUP(L$1,q_preprocess!$1:$1048576, $D18, FALSE)), "", HLOOKUP(L$1,q_preprocess!$1:$1048576, $D18, FALSE))</f>
        <v>1908442653.8161404</v>
      </c>
      <c r="M18" s="33">
        <f>IF(ISBLANK(HLOOKUP(M$1,q_preprocess!$1:$1048576, $D18, FALSE)), "", HLOOKUP(M$1,q_preprocess!$1:$1048576, $D18, FALSE))</f>
        <v>664623408.74604082</v>
      </c>
      <c r="N18" s="33">
        <f>IF(ISBLANK(HLOOKUP(N$1,q_preprocess!$1:$1048576, $D18, FALSE)), "", HLOOKUP(N$1,q_preprocess!$1:$1048576, $D18, FALSE))</f>
        <v>461398667.96695817</v>
      </c>
      <c r="O18" s="33">
        <f>IF(ISBLANK(HLOOKUP(O$1,q_preprocess!$1:$1048576, $D18, FALSE)), "", HLOOKUP(O$1,q_preprocess!$1:$1048576, $D18, FALSE))</f>
        <v>2007276959.5818062</v>
      </c>
      <c r="P18" s="33" t="str">
        <f>IF(ISBLANK(HLOOKUP(P$1,q_preprocess!$1:$1048576, $D18, FALSE)), "", HLOOKUP(P$1,q_preprocess!$1:$1048576, $D18, FALSE))</f>
        <v/>
      </c>
    </row>
    <row r="19" spans="1:16">
      <c r="A19" s="65">
        <v>34486</v>
      </c>
      <c r="B19">
        <v>1994</v>
      </c>
      <c r="C19">
        <v>2</v>
      </c>
      <c r="D19">
        <v>19</v>
      </c>
      <c r="E19" s="33">
        <f>IF(ISBLANK(HLOOKUP(E$1,q_preprocess!$1:$1048576, $D19, FALSE)), "", HLOOKUP(E$1,q_preprocess!$1:$1048576, $D19, FALSE))</f>
        <v>3507829679.424778</v>
      </c>
      <c r="F19" s="33">
        <f>IF(ISBLANK(HLOOKUP(F$1,q_preprocess!$1:$1048576, $D19, FALSE)), "", HLOOKUP(F$1,q_preprocess!$1:$1048576, $D19, FALSE))</f>
        <v>2430586353.7934418</v>
      </c>
      <c r="G19" s="33">
        <f>IF(ISBLANK(HLOOKUP(G$1,q_preprocess!$1:$1048576, $D19, FALSE)), "", HLOOKUP(G$1,q_preprocess!$1:$1048576, $D19, FALSE))</f>
        <v>301029534.77105582</v>
      </c>
      <c r="H19" s="33">
        <f>IF(ISBLANK(HLOOKUP(H$1,q_preprocess!$1:$1048576, $D19, FALSE)), "", HLOOKUP(H$1,q_preprocess!$1:$1048576, $D19, FALSE))</f>
        <v>818113112.17845452</v>
      </c>
      <c r="I19" s="33">
        <f>IF(ISBLANK(HLOOKUP(I$1,q_preprocess!$1:$1048576, $D19, FALSE)), "", HLOOKUP(I$1,q_preprocess!$1:$1048576, $D19, FALSE))</f>
        <v>720622345.35118878</v>
      </c>
      <c r="J19" s="33">
        <f>IF(ISBLANK(HLOOKUP(J$1,q_preprocess!$1:$1048576, $D19, FALSE)), "", HLOOKUP(J$1,q_preprocess!$1:$1048576, $D19, FALSE))</f>
        <v>97490766.827265725</v>
      </c>
      <c r="K19" s="33">
        <f>IF(ISBLANK(HLOOKUP(K$1,q_preprocess!$1:$1048576, $D19, FALSE)), "", HLOOKUP(K$1,q_preprocess!$1:$1048576, $D19, FALSE))</f>
        <v>2154498096.7272739</v>
      </c>
      <c r="L19" s="33">
        <f>IF(ISBLANK(HLOOKUP(L$1,q_preprocess!$1:$1048576, $D19, FALSE)), "", HLOOKUP(L$1,q_preprocess!$1:$1048576, $D19, FALSE))</f>
        <v>2196397418.0454483</v>
      </c>
      <c r="M19" s="33">
        <f>IF(ISBLANK(HLOOKUP(M$1,q_preprocess!$1:$1048576, $D19, FALSE)), "", HLOOKUP(M$1,q_preprocess!$1:$1048576, $D19, FALSE))</f>
        <v>636889992.2829988</v>
      </c>
      <c r="N19" s="33">
        <f>IF(ISBLANK(HLOOKUP(N$1,q_preprocess!$1:$1048576, $D19, FALSE)), "", HLOOKUP(N$1,q_preprocess!$1:$1048576, $D19, FALSE))</f>
        <v>504382305.81391865</v>
      </c>
      <c r="O19" s="33">
        <f>IF(ISBLANK(HLOOKUP(O$1,q_preprocess!$1:$1048576, $D19, FALSE)), "", HLOOKUP(O$1,q_preprocess!$1:$1048576, $D19, FALSE))</f>
        <v>2119056749.5769293</v>
      </c>
      <c r="P19" s="33" t="str">
        <f>IF(ISBLANK(HLOOKUP(P$1,q_preprocess!$1:$1048576, $D19, FALSE)), "", HLOOKUP(P$1,q_preprocess!$1:$1048576, $D19, FALSE))</f>
        <v/>
      </c>
    </row>
    <row r="20" spans="1:16">
      <c r="A20" s="65">
        <v>34578</v>
      </c>
      <c r="B20">
        <v>1994</v>
      </c>
      <c r="C20">
        <v>3</v>
      </c>
      <c r="D20">
        <v>20</v>
      </c>
      <c r="E20" s="33">
        <f>IF(ISBLANK(HLOOKUP(E$1,q_preprocess!$1:$1048576, $D20, FALSE)), "", HLOOKUP(E$1,q_preprocess!$1:$1048576, $D20, FALSE))</f>
        <v>3847567042.6364722</v>
      </c>
      <c r="F20" s="33">
        <f>IF(ISBLANK(HLOOKUP(F$1,q_preprocess!$1:$1048576, $D20, FALSE)), "", HLOOKUP(F$1,q_preprocess!$1:$1048576, $D20, FALSE))</f>
        <v>2632563490.9667549</v>
      </c>
      <c r="G20" s="33">
        <f>IF(ISBLANK(HLOOKUP(G$1,q_preprocess!$1:$1048576, $D20, FALSE)), "", HLOOKUP(G$1,q_preprocess!$1:$1048576, $D20, FALSE))</f>
        <v>314168304.51268804</v>
      </c>
      <c r="H20" s="33">
        <f>IF(ISBLANK(HLOOKUP(H$1,q_preprocess!$1:$1048576, $D20, FALSE)), "", HLOOKUP(H$1,q_preprocess!$1:$1048576, $D20, FALSE))</f>
        <v>926996939.97537231</v>
      </c>
      <c r="I20" s="33">
        <f>IF(ISBLANK(HLOOKUP(I$1,q_preprocess!$1:$1048576, $D20, FALSE)), "", HLOOKUP(I$1,q_preprocess!$1:$1048576, $D20, FALSE))</f>
        <v>830483830.25112748</v>
      </c>
      <c r="J20" s="33">
        <f>IF(ISBLANK(HLOOKUP(J$1,q_preprocess!$1:$1048576, $D20, FALSE)), "", HLOOKUP(J$1,q_preprocess!$1:$1048576, $D20, FALSE))</f>
        <v>96513109.724244773</v>
      </c>
      <c r="K20" s="33">
        <f>IF(ISBLANK(HLOOKUP(K$1,q_preprocess!$1:$1048576, $D20, FALSE)), "", HLOOKUP(K$1,q_preprocess!$1:$1048576, $D20, FALSE))</f>
        <v>2411117975.5640302</v>
      </c>
      <c r="L20" s="33">
        <f>IF(ISBLANK(HLOOKUP(L$1,q_preprocess!$1:$1048576, $D20, FALSE)), "", HLOOKUP(L$1,q_preprocess!$1:$1048576, $D20, FALSE))</f>
        <v>2437279668.3823733</v>
      </c>
      <c r="M20" s="33">
        <f>IF(ISBLANK(HLOOKUP(M$1,q_preprocess!$1:$1048576, $D20, FALSE)), "", HLOOKUP(M$1,q_preprocess!$1:$1048576, $D20, FALSE))</f>
        <v>675185709.6025207</v>
      </c>
      <c r="N20" s="33">
        <f>IF(ISBLANK(HLOOKUP(N$1,q_preprocess!$1:$1048576, $D20, FALSE)), "", HLOOKUP(N$1,q_preprocess!$1:$1048576, $D20, FALSE))</f>
        <v>569009107.6253525</v>
      </c>
      <c r="O20" s="33">
        <f>IF(ISBLANK(HLOOKUP(O$1,q_preprocess!$1:$1048576, $D20, FALSE)), "", HLOOKUP(O$1,q_preprocess!$1:$1048576, $D20, FALSE))</f>
        <v>2292597060.8705783</v>
      </c>
      <c r="P20" s="33" t="str">
        <f>IF(ISBLANK(HLOOKUP(P$1,q_preprocess!$1:$1048576, $D20, FALSE)), "", HLOOKUP(P$1,q_preprocess!$1:$1048576, $D20, FALSE))</f>
        <v/>
      </c>
    </row>
    <row r="21" spans="1:16">
      <c r="A21" s="65">
        <v>34669</v>
      </c>
      <c r="B21">
        <v>1994</v>
      </c>
      <c r="C21">
        <v>4</v>
      </c>
      <c r="D21">
        <v>21</v>
      </c>
      <c r="E21" s="33">
        <f>IF(ISBLANK(HLOOKUP(E$1,q_preprocess!$1:$1048576, $D21, FALSE)), "", HLOOKUP(E$1,q_preprocess!$1:$1048576, $D21, FALSE))</f>
        <v>4255336052.6932492</v>
      </c>
      <c r="F21" s="33">
        <f>IF(ISBLANK(HLOOKUP(F$1,q_preprocess!$1:$1048576, $D21, FALSE)), "", HLOOKUP(F$1,q_preprocess!$1:$1048576, $D21, FALSE))</f>
        <v>2900906701.0441723</v>
      </c>
      <c r="G21" s="33">
        <f>IF(ISBLANK(HLOOKUP(G$1,q_preprocess!$1:$1048576, $D21, FALSE)), "", HLOOKUP(G$1,q_preprocess!$1:$1048576, $D21, FALSE))</f>
        <v>423990938.44719708</v>
      </c>
      <c r="H21" s="33">
        <f>IF(ISBLANK(HLOOKUP(H$1,q_preprocess!$1:$1048576, $D21, FALSE)), "", HLOOKUP(H$1,q_preprocess!$1:$1048576, $D21, FALSE))</f>
        <v>1059200971.9746916</v>
      </c>
      <c r="I21" s="33">
        <f>IF(ISBLANK(HLOOKUP(I$1,q_preprocess!$1:$1048576, $D21, FALSE)), "", HLOOKUP(I$1,q_preprocess!$1:$1048576, $D21, FALSE))</f>
        <v>964154347.90497839</v>
      </c>
      <c r="J21" s="33">
        <f>IF(ISBLANK(HLOOKUP(J$1,q_preprocess!$1:$1048576, $D21, FALSE)), "", HLOOKUP(J$1,q_preprocess!$1:$1048576, $D21, FALSE))</f>
        <v>95046624.069713295</v>
      </c>
      <c r="K21" s="33">
        <f>IF(ISBLANK(HLOOKUP(K$1,q_preprocess!$1:$1048576, $D21, FALSE)), "", HLOOKUP(K$1,q_preprocess!$1:$1048576, $D21, FALSE))</f>
        <v>2663189302.9501948</v>
      </c>
      <c r="L21" s="33">
        <f>IF(ISBLANK(HLOOKUP(L$1,q_preprocess!$1:$1048576, $D21, FALSE)), "", HLOOKUP(L$1,q_preprocess!$1:$1048576, $D21, FALSE))</f>
        <v>2791951861.7230067</v>
      </c>
      <c r="M21" s="33">
        <f>IF(ISBLANK(HLOOKUP(M$1,q_preprocess!$1:$1048576, $D21, FALSE)), "", HLOOKUP(M$1,q_preprocess!$1:$1048576, $D21, FALSE))</f>
        <v>746473906.36843979</v>
      </c>
      <c r="N21" s="33">
        <f>IF(ISBLANK(HLOOKUP(N$1,q_preprocess!$1:$1048576, $D21, FALSE)), "", HLOOKUP(N$1,q_preprocess!$1:$1048576, $D21, FALSE))</f>
        <v>606832436.59377074</v>
      </c>
      <c r="O21" s="33">
        <f>IF(ISBLANK(HLOOKUP(O$1,q_preprocess!$1:$1048576, $D21, FALSE)), "", HLOOKUP(O$1,q_preprocess!$1:$1048576, $D21, FALSE))</f>
        <v>2579263740.477181</v>
      </c>
      <c r="P21" s="33" t="str">
        <f>IF(ISBLANK(HLOOKUP(P$1,q_preprocess!$1:$1048576, $D21, FALSE)), "", HLOOKUP(P$1,q_preprocess!$1:$1048576, $D21, FALSE))</f>
        <v/>
      </c>
    </row>
    <row r="22" spans="1:16">
      <c r="A22" s="65">
        <v>34759</v>
      </c>
      <c r="B22">
        <v>1995</v>
      </c>
      <c r="C22">
        <v>1</v>
      </c>
      <c r="D22">
        <v>22</v>
      </c>
      <c r="E22" s="33">
        <f>IF(ISBLANK(HLOOKUP(E$1,q_preprocess!$1:$1048576, $D22, FALSE)), "", HLOOKUP(E$1,q_preprocess!$1:$1048576, $D22, FALSE))</f>
        <v>3767680390.2624931</v>
      </c>
      <c r="F22" s="33">
        <f>IF(ISBLANK(HLOOKUP(F$1,q_preprocess!$1:$1048576, $D22, FALSE)), "", HLOOKUP(F$1,q_preprocess!$1:$1048576, $D22, FALSE))</f>
        <v>2523759993.9803519</v>
      </c>
      <c r="G22" s="33">
        <f>IF(ISBLANK(HLOOKUP(G$1,q_preprocess!$1:$1048576, $D22, FALSE)), "", HLOOKUP(G$1,q_preprocess!$1:$1048576, $D22, FALSE))</f>
        <v>287715533.99820471</v>
      </c>
      <c r="H22" s="33">
        <f>IF(ISBLANK(HLOOKUP(H$1,q_preprocess!$1:$1048576, $D22, FALSE)), "", HLOOKUP(H$1,q_preprocess!$1:$1048576, $D22, FALSE))</f>
        <v>814078874.67569172</v>
      </c>
      <c r="I22" s="33">
        <f>IF(ISBLANK(HLOOKUP(I$1,q_preprocess!$1:$1048576, $D22, FALSE)), "", HLOOKUP(I$1,q_preprocess!$1:$1048576, $D22, FALSE))</f>
        <v>720987564.81202042</v>
      </c>
      <c r="J22" s="33">
        <f>IF(ISBLANK(HLOOKUP(J$1,q_preprocess!$1:$1048576, $D22, FALSE)), "", HLOOKUP(J$1,q_preprocess!$1:$1048576, $D22, FALSE))</f>
        <v>93091309.863671333</v>
      </c>
      <c r="K22" s="33">
        <f>IF(ISBLANK(HLOOKUP(K$1,q_preprocess!$1:$1048576, $D22, FALSE)), "", HLOOKUP(K$1,q_preprocess!$1:$1048576, $D22, FALSE))</f>
        <v>2640323535.7291942</v>
      </c>
      <c r="L22" s="33">
        <f>IF(ISBLANK(HLOOKUP(L$1,q_preprocess!$1:$1048576, $D22, FALSE)), "", HLOOKUP(L$1,q_preprocess!$1:$1048576, $D22, FALSE))</f>
        <v>2498197548.1209488</v>
      </c>
      <c r="M22" s="33">
        <f>IF(ISBLANK(HLOOKUP(M$1,q_preprocess!$1:$1048576, $D22, FALSE)), "", HLOOKUP(M$1,q_preprocess!$1:$1048576, $D22, FALSE))</f>
        <v>774323631.07015443</v>
      </c>
      <c r="N22" s="33">
        <f>IF(ISBLANK(HLOOKUP(N$1,q_preprocess!$1:$1048576, $D22, FALSE)), "", HLOOKUP(N$1,q_preprocess!$1:$1048576, $D22, FALSE))</f>
        <v>492151802.10307628</v>
      </c>
      <c r="O22" s="33">
        <f>IF(ISBLANK(HLOOKUP(O$1,q_preprocess!$1:$1048576, $D22, FALSE)), "", HLOOKUP(O$1,q_preprocess!$1:$1048576, $D22, FALSE))</f>
        <v>2170970504.9774103</v>
      </c>
      <c r="P22" s="33" t="str">
        <f>IF(ISBLANK(HLOOKUP(P$1,q_preprocess!$1:$1048576, $D22, FALSE)), "", HLOOKUP(P$1,q_preprocess!$1:$1048576, $D22, FALSE))</f>
        <v/>
      </c>
    </row>
    <row r="23" spans="1:16">
      <c r="A23" s="65">
        <v>34851</v>
      </c>
      <c r="B23">
        <v>1995</v>
      </c>
      <c r="C23">
        <v>2</v>
      </c>
      <c r="D23">
        <v>23</v>
      </c>
      <c r="E23" s="33">
        <f>IF(ISBLANK(HLOOKUP(E$1,q_preprocess!$1:$1048576, $D23, FALSE)), "", HLOOKUP(E$1,q_preprocess!$1:$1048576, $D23, FALSE))</f>
        <v>3992601748.0705304</v>
      </c>
      <c r="F23" s="33">
        <f>IF(ISBLANK(HLOOKUP(F$1,q_preprocess!$1:$1048576, $D23, FALSE)), "", HLOOKUP(F$1,q_preprocess!$1:$1048576, $D23, FALSE))</f>
        <v>2569178251.7001977</v>
      </c>
      <c r="G23" s="33">
        <f>IF(ISBLANK(HLOOKUP(G$1,q_preprocess!$1:$1048576, $D23, FALSE)), "", HLOOKUP(G$1,q_preprocess!$1:$1048576, $D23, FALSE))</f>
        <v>294961176.92761904</v>
      </c>
      <c r="H23" s="33">
        <f>IF(ISBLANK(HLOOKUP(H$1,q_preprocess!$1:$1048576, $D23, FALSE)), "", HLOOKUP(H$1,q_preprocess!$1:$1048576, $D23, FALSE))</f>
        <v>895772215.02650571</v>
      </c>
      <c r="I23" s="33">
        <f>IF(ISBLANK(HLOOKUP(I$1,q_preprocess!$1:$1048576, $D23, FALSE)), "", HLOOKUP(I$1,q_preprocess!$1:$1048576, $D23, FALSE))</f>
        <v>805462315.89071965</v>
      </c>
      <c r="J23" s="33">
        <f>IF(ISBLANK(HLOOKUP(J$1,q_preprocess!$1:$1048576, $D23, FALSE)), "", HLOOKUP(J$1,q_preprocess!$1:$1048576, $D23, FALSE))</f>
        <v>90309899.135786042</v>
      </c>
      <c r="K23" s="33">
        <f>IF(ISBLANK(HLOOKUP(K$1,q_preprocess!$1:$1048576, $D23, FALSE)), "", HLOOKUP(K$1,q_preprocess!$1:$1048576, $D23, FALSE))</f>
        <v>2909393286.5342937</v>
      </c>
      <c r="L23" s="33">
        <f>IF(ISBLANK(HLOOKUP(L$1,q_preprocess!$1:$1048576, $D23, FALSE)), "", HLOOKUP(L$1,q_preprocess!$1:$1048576, $D23, FALSE))</f>
        <v>2676703182.1180854</v>
      </c>
      <c r="M23" s="33">
        <f>IF(ISBLANK(HLOOKUP(M$1,q_preprocess!$1:$1048576, $D23, FALSE)), "", HLOOKUP(M$1,q_preprocess!$1:$1048576, $D23, FALSE))</f>
        <v>737933055.16382873</v>
      </c>
      <c r="N23" s="33">
        <f>IF(ISBLANK(HLOOKUP(N$1,q_preprocess!$1:$1048576, $D23, FALSE)), "", HLOOKUP(N$1,q_preprocess!$1:$1048576, $D23, FALSE))</f>
        <v>550996512.28217089</v>
      </c>
      <c r="O23" s="33">
        <f>IF(ISBLANK(HLOOKUP(O$1,q_preprocess!$1:$1048576, $D23, FALSE)), "", HLOOKUP(O$1,q_preprocess!$1:$1048576, $D23, FALSE))</f>
        <v>2375654656.7059622</v>
      </c>
      <c r="P23" s="33" t="str">
        <f>IF(ISBLANK(HLOOKUP(P$1,q_preprocess!$1:$1048576, $D23, FALSE)), "", HLOOKUP(P$1,q_preprocess!$1:$1048576, $D23, FALSE))</f>
        <v/>
      </c>
    </row>
    <row r="24" spans="1:16">
      <c r="A24" s="65">
        <v>34943</v>
      </c>
      <c r="B24">
        <v>1995</v>
      </c>
      <c r="C24">
        <v>3</v>
      </c>
      <c r="D24">
        <v>24</v>
      </c>
      <c r="E24" s="33">
        <f>IF(ISBLANK(HLOOKUP(E$1,q_preprocess!$1:$1048576, $D24, FALSE)), "", HLOOKUP(E$1,q_preprocess!$1:$1048576, $D24, FALSE))</f>
        <v>4011837521.5918884</v>
      </c>
      <c r="F24" s="33">
        <f>IF(ISBLANK(HLOOKUP(F$1,q_preprocess!$1:$1048576, $D24, FALSE)), "", HLOOKUP(F$1,q_preprocess!$1:$1048576, $D24, FALSE))</f>
        <v>2545908726.2008743</v>
      </c>
      <c r="G24" s="33">
        <f>IF(ISBLANK(HLOOKUP(G$1,q_preprocess!$1:$1048576, $D24, FALSE)), "", HLOOKUP(G$1,q_preprocess!$1:$1048576, $D24, FALSE))</f>
        <v>302010383.61210382</v>
      </c>
      <c r="H24" s="33">
        <f>IF(ISBLANK(HLOOKUP(H$1,q_preprocess!$1:$1048576, $D24, FALSE)), "", HLOOKUP(H$1,q_preprocess!$1:$1048576, $D24, FALSE))</f>
        <v>940202947.11058927</v>
      </c>
      <c r="I24" s="33">
        <f>IF(ISBLANK(HLOOKUP(I$1,q_preprocess!$1:$1048576, $D24, FALSE)), "", HLOOKUP(I$1,q_preprocess!$1:$1048576, $D24, FALSE))</f>
        <v>853500555.22453189</v>
      </c>
      <c r="J24" s="33">
        <f>IF(ISBLANK(HLOOKUP(J$1,q_preprocess!$1:$1048576, $D24, FALSE)), "", HLOOKUP(J$1,q_preprocess!$1:$1048576, $D24, FALSE))</f>
        <v>86702391.886057377</v>
      </c>
      <c r="K24" s="33">
        <f>IF(ISBLANK(HLOOKUP(K$1,q_preprocess!$1:$1048576, $D24, FALSE)), "", HLOOKUP(K$1,q_preprocess!$1:$1048576, $D24, FALSE))</f>
        <v>2760993983.1229253</v>
      </c>
      <c r="L24" s="33">
        <f>IF(ISBLANK(HLOOKUP(L$1,q_preprocess!$1:$1048576, $D24, FALSE)), "", HLOOKUP(L$1,q_preprocess!$1:$1048576, $D24, FALSE))</f>
        <v>2537278518.4546051</v>
      </c>
      <c r="M24" s="33">
        <f>IF(ISBLANK(HLOOKUP(M$1,q_preprocess!$1:$1048576, $D24, FALSE)), "", HLOOKUP(M$1,q_preprocess!$1:$1048576, $D24, FALSE))</f>
        <v>709507787.57303894</v>
      </c>
      <c r="N24" s="33">
        <f>IF(ISBLANK(HLOOKUP(N$1,q_preprocess!$1:$1048576, $D24, FALSE)), "", HLOOKUP(N$1,q_preprocess!$1:$1048576, $D24, FALSE))</f>
        <v>549322920.92370534</v>
      </c>
      <c r="O24" s="33">
        <f>IF(ISBLANK(HLOOKUP(O$1,q_preprocess!$1:$1048576, $D24, FALSE)), "", HLOOKUP(O$1,q_preprocess!$1:$1048576, $D24, FALSE))</f>
        <v>2428001906.8033247</v>
      </c>
      <c r="P24" s="33" t="str">
        <f>IF(ISBLANK(HLOOKUP(P$1,q_preprocess!$1:$1048576, $D24, FALSE)), "", HLOOKUP(P$1,q_preprocess!$1:$1048576, $D24, FALSE))</f>
        <v/>
      </c>
    </row>
    <row r="25" spans="1:16">
      <c r="A25" s="65">
        <v>35034</v>
      </c>
      <c r="B25">
        <v>1995</v>
      </c>
      <c r="C25">
        <v>4</v>
      </c>
      <c r="D25">
        <v>25</v>
      </c>
      <c r="E25" s="33">
        <f>IF(ISBLANK(HLOOKUP(E$1,q_preprocess!$1:$1048576, $D25, FALSE)), "", HLOOKUP(E$1,q_preprocess!$1:$1048576, $D25, FALSE))</f>
        <v>4243110374.4367127</v>
      </c>
      <c r="F25" s="33">
        <f>IF(ISBLANK(HLOOKUP(F$1,q_preprocess!$1:$1048576, $D25, FALSE)), "", HLOOKUP(F$1,q_preprocess!$1:$1048576, $D25, FALSE))</f>
        <v>2726398277.2039962</v>
      </c>
      <c r="G25" s="33">
        <f>IF(ISBLANK(HLOOKUP(G$1,q_preprocess!$1:$1048576, $D25, FALSE)), "", HLOOKUP(G$1,q_preprocess!$1:$1048576, $D25, FALSE))</f>
        <v>451056780.46207231</v>
      </c>
      <c r="H25" s="33">
        <f>IF(ISBLANK(HLOOKUP(H$1,q_preprocess!$1:$1048576, $D25, FALSE)), "", HLOOKUP(H$1,q_preprocess!$1:$1048576, $D25, FALSE))</f>
        <v>1070124955.1872139</v>
      </c>
      <c r="I25" s="33">
        <f>IF(ISBLANK(HLOOKUP(I$1,q_preprocess!$1:$1048576, $D25, FALSE)), "", HLOOKUP(I$1,q_preprocess!$1:$1048576, $D25, FALSE))</f>
        <v>987856167.07272863</v>
      </c>
      <c r="J25" s="33">
        <f>IF(ISBLANK(HLOOKUP(J$1,q_preprocess!$1:$1048576, $D25, FALSE)), "", HLOOKUP(J$1,q_preprocess!$1:$1048576, $D25, FALSE))</f>
        <v>82268788.114485279</v>
      </c>
      <c r="K25" s="33">
        <f>IF(ISBLANK(HLOOKUP(K$1,q_preprocess!$1:$1048576, $D25, FALSE)), "", HLOOKUP(K$1,q_preprocess!$1:$1048576, $D25, FALSE))</f>
        <v>2199265617.2370234</v>
      </c>
      <c r="L25" s="33">
        <f>IF(ISBLANK(HLOOKUP(L$1,q_preprocess!$1:$1048576, $D25, FALSE)), "", HLOOKUP(L$1,q_preprocess!$1:$1048576, $D25, FALSE))</f>
        <v>2203735255.6535926</v>
      </c>
      <c r="M25" s="33">
        <f>IF(ISBLANK(HLOOKUP(M$1,q_preprocess!$1:$1048576, $D25, FALSE)), "", HLOOKUP(M$1,q_preprocess!$1:$1048576, $D25, FALSE))</f>
        <v>822150071.19297743</v>
      </c>
      <c r="N25" s="33">
        <f>IF(ISBLANK(HLOOKUP(N$1,q_preprocess!$1:$1048576, $D25, FALSE)), "", HLOOKUP(N$1,q_preprocess!$1:$1048576, $D25, FALSE))</f>
        <v>589865619.69104767</v>
      </c>
      <c r="O25" s="33">
        <f>IF(ISBLANK(HLOOKUP(O$1,q_preprocess!$1:$1048576, $D25, FALSE)), "", HLOOKUP(O$1,q_preprocess!$1:$1048576, $D25, FALSE))</f>
        <v>2523527304.8749285</v>
      </c>
      <c r="P25" s="33" t="str">
        <f>IF(ISBLANK(HLOOKUP(P$1,q_preprocess!$1:$1048576, $D25, FALSE)), "", HLOOKUP(P$1,q_preprocess!$1:$1048576, $D25, FALSE))</f>
        <v/>
      </c>
    </row>
    <row r="26" spans="1:16">
      <c r="A26" s="65">
        <v>35125</v>
      </c>
      <c r="B26">
        <v>1996</v>
      </c>
      <c r="C26">
        <v>1</v>
      </c>
      <c r="D26">
        <v>26</v>
      </c>
      <c r="E26" s="33">
        <f>IF(ISBLANK(HLOOKUP(E$1,q_preprocess!$1:$1048576, $D26, FALSE)), "", HLOOKUP(E$1,q_preprocess!$1:$1048576, $D26, FALSE))</f>
        <v>3800634276.011199</v>
      </c>
      <c r="F26" s="33">
        <f>IF(ISBLANK(HLOOKUP(F$1,q_preprocess!$1:$1048576, $D26, FALSE)), "", HLOOKUP(F$1,q_preprocess!$1:$1048576, $D26, FALSE))</f>
        <v>2498723487.4171329</v>
      </c>
      <c r="G26" s="33">
        <f>IF(ISBLANK(HLOOKUP(G$1,q_preprocess!$1:$1048576, $D26, FALSE)), "", HLOOKUP(G$1,q_preprocess!$1:$1048576, $D26, FALSE))</f>
        <v>306419333.21532393</v>
      </c>
      <c r="H26" s="33">
        <f>IF(ISBLANK(HLOOKUP(H$1,q_preprocess!$1:$1048576, $D26, FALSE)), "", HLOOKUP(H$1,q_preprocess!$1:$1048576, $D26, FALSE))</f>
        <v>768948365.74092019</v>
      </c>
      <c r="I26" s="33">
        <f>IF(ISBLANK(HLOOKUP(I$1,q_preprocess!$1:$1048576, $D26, FALSE)), "", HLOOKUP(I$1,q_preprocess!$1:$1048576, $D26, FALSE))</f>
        <v>691939277.91985035</v>
      </c>
      <c r="J26" s="33">
        <f>IF(ISBLANK(HLOOKUP(J$1,q_preprocess!$1:$1048576, $D26, FALSE)), "", HLOOKUP(J$1,q_preprocess!$1:$1048576, $D26, FALSE))</f>
        <v>77009087.821069881</v>
      </c>
      <c r="K26" s="33">
        <f>IF(ISBLANK(HLOOKUP(K$1,q_preprocess!$1:$1048576, $D26, FALSE)), "", HLOOKUP(K$1,q_preprocess!$1:$1048576, $D26, FALSE))</f>
        <v>2146360067.3515844</v>
      </c>
      <c r="L26" s="33">
        <f>IF(ISBLANK(HLOOKUP(L$1,q_preprocess!$1:$1048576, $D26, FALSE)), "", HLOOKUP(L$1,q_preprocess!$1:$1048576, $D26, FALSE))</f>
        <v>1919816977.7137625</v>
      </c>
      <c r="M26" s="33">
        <f>IF(ISBLANK(HLOOKUP(M$1,q_preprocess!$1:$1048576, $D26, FALSE)), "", HLOOKUP(M$1,q_preprocess!$1:$1048576, $D26, FALSE))</f>
        <v>746389936.88215339</v>
      </c>
      <c r="N26" s="33">
        <f>IF(ISBLANK(HLOOKUP(N$1,q_preprocess!$1:$1048576, $D26, FALSE)), "", HLOOKUP(N$1,q_preprocess!$1:$1048576, $D26, FALSE))</f>
        <v>513059254.465675</v>
      </c>
      <c r="O26" s="33">
        <f>IF(ISBLANK(HLOOKUP(O$1,q_preprocess!$1:$1048576, $D26, FALSE)), "", HLOOKUP(O$1,q_preprocess!$1:$1048576, $D26, FALSE))</f>
        <v>2271912980.4934812</v>
      </c>
      <c r="P26" s="33" t="str">
        <f>IF(ISBLANK(HLOOKUP(P$1,q_preprocess!$1:$1048576, $D26, FALSE)), "", HLOOKUP(P$1,q_preprocess!$1:$1048576, $D26, FALSE))</f>
        <v/>
      </c>
    </row>
    <row r="27" spans="1:16">
      <c r="A27" s="65">
        <v>35217</v>
      </c>
      <c r="B27">
        <v>1996</v>
      </c>
      <c r="C27">
        <v>2</v>
      </c>
      <c r="D27">
        <v>27</v>
      </c>
      <c r="E27" s="33">
        <f>IF(ISBLANK(HLOOKUP(E$1,q_preprocess!$1:$1048576, $D27, FALSE)), "", HLOOKUP(E$1,q_preprocess!$1:$1048576, $D27, FALSE))</f>
        <v>3962501546.6851511</v>
      </c>
      <c r="F27" s="33">
        <f>IF(ISBLANK(HLOOKUP(F$1,q_preprocess!$1:$1048576, $D27, FALSE)), "", HLOOKUP(F$1,q_preprocess!$1:$1048576, $D27, FALSE))</f>
        <v>2473562591.9602752</v>
      </c>
      <c r="G27" s="33">
        <f>IF(ISBLANK(HLOOKUP(G$1,q_preprocess!$1:$1048576, $D27, FALSE)), "", HLOOKUP(G$1,q_preprocess!$1:$1048576, $D27, FALSE))</f>
        <v>302021416.72606212</v>
      </c>
      <c r="H27" s="33">
        <f>IF(ISBLANK(HLOOKUP(H$1,q_preprocess!$1:$1048576, $D27, FALSE)), "", HLOOKUP(H$1,q_preprocess!$1:$1048576, $D27, FALSE))</f>
        <v>730851726.59655547</v>
      </c>
      <c r="I27" s="33">
        <f>IF(ISBLANK(HLOOKUP(I$1,q_preprocess!$1:$1048576, $D27, FALSE)), "", HLOOKUP(I$1,q_preprocess!$1:$1048576, $D27, FALSE))</f>
        <v>649160000.02127969</v>
      </c>
      <c r="J27" s="33">
        <f>IF(ISBLANK(HLOOKUP(J$1,q_preprocess!$1:$1048576, $D27, FALSE)), "", HLOOKUP(J$1,q_preprocess!$1:$1048576, $D27, FALSE))</f>
        <v>81691726.575275749</v>
      </c>
      <c r="K27" s="33">
        <f>IF(ISBLANK(HLOOKUP(K$1,q_preprocess!$1:$1048576, $D27, FALSE)), "", HLOOKUP(K$1,q_preprocess!$1:$1048576, $D27, FALSE))</f>
        <v>2695248215.7949758</v>
      </c>
      <c r="L27" s="33">
        <f>IF(ISBLANK(HLOOKUP(L$1,q_preprocess!$1:$1048576, $D27, FALSE)), "", HLOOKUP(L$1,q_preprocess!$1:$1048576, $D27, FALSE))</f>
        <v>2239182404.3927183</v>
      </c>
      <c r="M27" s="33">
        <f>IF(ISBLANK(HLOOKUP(M$1,q_preprocess!$1:$1048576, $D27, FALSE)), "", HLOOKUP(M$1,q_preprocess!$1:$1048576, $D27, FALSE))</f>
        <v>724435987.43688679</v>
      </c>
      <c r="N27" s="33">
        <f>IF(ISBLANK(HLOOKUP(N$1,q_preprocess!$1:$1048576, $D27, FALSE)), "", HLOOKUP(N$1,q_preprocess!$1:$1048576, $D27, FALSE))</f>
        <v>554515728.70723152</v>
      </c>
      <c r="O27" s="33">
        <f>IF(ISBLANK(HLOOKUP(O$1,q_preprocess!$1:$1048576, $D27, FALSE)), "", HLOOKUP(O$1,q_preprocess!$1:$1048576, $D27, FALSE))</f>
        <v>2411414717.8824415</v>
      </c>
      <c r="P27" s="33" t="str">
        <f>IF(ISBLANK(HLOOKUP(P$1,q_preprocess!$1:$1048576, $D27, FALSE)), "", HLOOKUP(P$1,q_preprocess!$1:$1048576, $D27, FALSE))</f>
        <v/>
      </c>
    </row>
    <row r="28" spans="1:16">
      <c r="A28" s="65">
        <v>35309</v>
      </c>
      <c r="B28">
        <v>1996</v>
      </c>
      <c r="C28">
        <v>3</v>
      </c>
      <c r="D28">
        <v>28</v>
      </c>
      <c r="E28" s="33">
        <f>IF(ISBLANK(HLOOKUP(E$1,q_preprocess!$1:$1048576, $D28, FALSE)), "", HLOOKUP(E$1,q_preprocess!$1:$1048576, $D28, FALSE))</f>
        <v>4042475725.3585091</v>
      </c>
      <c r="F28" s="33">
        <f>IF(ISBLANK(HLOOKUP(F$1,q_preprocess!$1:$1048576, $D28, FALSE)), "", HLOOKUP(F$1,q_preprocess!$1:$1048576, $D28, FALSE))</f>
        <v>2544994818.5952353</v>
      </c>
      <c r="G28" s="33">
        <f>IF(ISBLANK(HLOOKUP(G$1,q_preprocess!$1:$1048576, $D28, FALSE)), "", HLOOKUP(G$1,q_preprocess!$1:$1048576, $D28, FALSE))</f>
        <v>349416021.18804252</v>
      </c>
      <c r="H28" s="33">
        <f>IF(ISBLANK(HLOOKUP(H$1,q_preprocess!$1:$1048576, $D28, FALSE)), "", HLOOKUP(H$1,q_preprocess!$1:$1048576, $D28, FALSE))</f>
        <v>888472190.70392632</v>
      </c>
      <c r="I28" s="33">
        <f>IF(ISBLANK(HLOOKUP(I$1,q_preprocess!$1:$1048576, $D28, FALSE)), "", HLOOKUP(I$1,q_preprocess!$1:$1048576, $D28, FALSE))</f>
        <v>792155486.32682347</v>
      </c>
      <c r="J28" s="33">
        <f>IF(ISBLANK(HLOOKUP(J$1,q_preprocess!$1:$1048576, $D28, FALSE)), "", HLOOKUP(J$1,q_preprocess!$1:$1048576, $D28, FALSE))</f>
        <v>96316704.377102911</v>
      </c>
      <c r="K28" s="33">
        <f>IF(ISBLANK(HLOOKUP(K$1,q_preprocess!$1:$1048576, $D28, FALSE)), "", HLOOKUP(K$1,q_preprocess!$1:$1048576, $D28, FALSE))</f>
        <v>2393032403.1338854</v>
      </c>
      <c r="L28" s="33">
        <f>IF(ISBLANK(HLOOKUP(L$1,q_preprocess!$1:$1048576, $D28, FALSE)), "", HLOOKUP(L$1,q_preprocess!$1:$1048576, $D28, FALSE))</f>
        <v>2133439708.2625806</v>
      </c>
      <c r="M28" s="33">
        <f>IF(ISBLANK(HLOOKUP(M$1,q_preprocess!$1:$1048576, $D28, FALSE)), "", HLOOKUP(M$1,q_preprocess!$1:$1048576, $D28, FALSE))</f>
        <v>695110219.6211952</v>
      </c>
      <c r="N28" s="33">
        <f>IF(ISBLANK(HLOOKUP(N$1,q_preprocess!$1:$1048576, $D28, FALSE)), "", HLOOKUP(N$1,q_preprocess!$1:$1048576, $D28, FALSE))</f>
        <v>568611418.07649422</v>
      </c>
      <c r="O28" s="33">
        <f>IF(ISBLANK(HLOOKUP(O$1,q_preprocess!$1:$1048576, $D28, FALSE)), "", HLOOKUP(O$1,q_preprocess!$1:$1048576, $D28, FALSE))</f>
        <v>2468497580.0625319</v>
      </c>
      <c r="P28" s="33" t="str">
        <f>IF(ISBLANK(HLOOKUP(P$1,q_preprocess!$1:$1048576, $D28, FALSE)), "", HLOOKUP(P$1,q_preprocess!$1:$1048576, $D28, FALSE))</f>
        <v/>
      </c>
    </row>
    <row r="29" spans="1:16">
      <c r="A29" s="65">
        <v>35400</v>
      </c>
      <c r="B29">
        <v>1996</v>
      </c>
      <c r="C29">
        <v>4</v>
      </c>
      <c r="D29">
        <v>29</v>
      </c>
      <c r="E29" s="33">
        <f>IF(ISBLANK(HLOOKUP(E$1,q_preprocess!$1:$1048576, $D29, FALSE)), "", HLOOKUP(E$1,q_preprocess!$1:$1048576, $D29, FALSE))</f>
        <v>4461663795.4001083</v>
      </c>
      <c r="F29" s="33">
        <f>IF(ISBLANK(HLOOKUP(F$1,q_preprocess!$1:$1048576, $D29, FALSE)), "", HLOOKUP(F$1,q_preprocess!$1:$1048576, $D29, FALSE))</f>
        <v>2769750920.512567</v>
      </c>
      <c r="G29" s="33">
        <f>IF(ISBLANK(HLOOKUP(G$1,q_preprocess!$1:$1048576, $D29, FALSE)), "", HLOOKUP(G$1,q_preprocess!$1:$1048576, $D29, FALSE))</f>
        <v>413481367.87057155</v>
      </c>
      <c r="H29" s="33">
        <f>IF(ISBLANK(HLOOKUP(H$1,q_preprocess!$1:$1048576, $D29, FALSE)), "", HLOOKUP(H$1,q_preprocess!$1:$1048576, $D29, FALSE))</f>
        <v>1128295374.9052944</v>
      </c>
      <c r="I29" s="33">
        <f>IF(ISBLANK(HLOOKUP(I$1,q_preprocess!$1:$1048576, $D29, FALSE)), "", HLOOKUP(I$1,q_preprocess!$1:$1048576, $D29, FALSE))</f>
        <v>1007411353.6787431</v>
      </c>
      <c r="J29" s="33">
        <f>IF(ISBLANK(HLOOKUP(J$1,q_preprocess!$1:$1048576, $D29, FALSE)), "", HLOOKUP(J$1,q_preprocess!$1:$1048576, $D29, FALSE))</f>
        <v>120884021.2265514</v>
      </c>
      <c r="K29" s="33">
        <f>IF(ISBLANK(HLOOKUP(K$1,q_preprocess!$1:$1048576, $D29, FALSE)), "", HLOOKUP(K$1,q_preprocess!$1:$1048576, $D29, FALSE))</f>
        <v>2248197174.0032182</v>
      </c>
      <c r="L29" s="33">
        <f>IF(ISBLANK(HLOOKUP(L$1,q_preprocess!$1:$1048576, $D29, FALSE)), "", HLOOKUP(L$1,q_preprocess!$1:$1048576, $D29, FALSE))</f>
        <v>2098061041.891542</v>
      </c>
      <c r="M29" s="33">
        <f>IF(ISBLANK(HLOOKUP(M$1,q_preprocess!$1:$1048576, $D29, FALSE)), "", HLOOKUP(M$1,q_preprocess!$1:$1048576, $D29, FALSE))</f>
        <v>837942133.05976474</v>
      </c>
      <c r="N29" s="33">
        <f>IF(ISBLANK(HLOOKUP(N$1,q_preprocess!$1:$1048576, $D29, FALSE)), "", HLOOKUP(N$1,q_preprocess!$1:$1048576, $D29, FALSE))</f>
        <v>585842694.75059927</v>
      </c>
      <c r="O29" s="33">
        <f>IF(ISBLANK(HLOOKUP(O$1,q_preprocess!$1:$1048576, $D29, FALSE)), "", HLOOKUP(O$1,q_preprocess!$1:$1048576, $D29, FALSE))</f>
        <v>2658009399.016511</v>
      </c>
      <c r="P29" s="33" t="str">
        <f>IF(ISBLANK(HLOOKUP(P$1,q_preprocess!$1:$1048576, $D29, FALSE)), "", HLOOKUP(P$1,q_preprocess!$1:$1048576, $D29, FALSE))</f>
        <v/>
      </c>
    </row>
    <row r="30" spans="1:16">
      <c r="A30" s="65">
        <v>35490</v>
      </c>
      <c r="B30">
        <v>1997</v>
      </c>
      <c r="C30">
        <v>1</v>
      </c>
      <c r="D30">
        <v>30</v>
      </c>
      <c r="E30" s="33">
        <f>IF(ISBLANK(HLOOKUP(E$1,q_preprocess!$1:$1048576, $D30, FALSE)), "", HLOOKUP(E$1,q_preprocess!$1:$1048576, $D30, FALSE))</f>
        <v>3944088470.2702818</v>
      </c>
      <c r="F30" s="33">
        <f>IF(ISBLANK(HLOOKUP(F$1,q_preprocess!$1:$1048576, $D30, FALSE)), "", HLOOKUP(F$1,q_preprocess!$1:$1048576, $D30, FALSE))</f>
        <v>2595769436.2827826</v>
      </c>
      <c r="G30" s="33">
        <f>IF(ISBLANK(HLOOKUP(G$1,q_preprocess!$1:$1048576, $D30, FALSE)), "", HLOOKUP(G$1,q_preprocess!$1:$1048576, $D30, FALSE))</f>
        <v>283715759.78223449</v>
      </c>
      <c r="H30" s="33">
        <f>IF(ISBLANK(HLOOKUP(H$1,q_preprocess!$1:$1048576, $D30, FALSE)), "", HLOOKUP(H$1,q_preprocess!$1:$1048576, $D30, FALSE))</f>
        <v>812615796.27875316</v>
      </c>
      <c r="I30" s="33">
        <f>IF(ISBLANK(HLOOKUP(I$1,q_preprocess!$1:$1048576, $D30, FALSE)), "", HLOOKUP(I$1,q_preprocess!$1:$1048576, $D30, FALSE))</f>
        <v>657222119.15513194</v>
      </c>
      <c r="J30" s="33">
        <f>IF(ISBLANK(HLOOKUP(J$1,q_preprocess!$1:$1048576, $D30, FALSE)), "", HLOOKUP(J$1,q_preprocess!$1:$1048576, $D30, FALSE))</f>
        <v>155393677.12362123</v>
      </c>
      <c r="K30" s="33">
        <f>IF(ISBLANK(HLOOKUP(K$1,q_preprocess!$1:$1048576, $D30, FALSE)), "", HLOOKUP(K$1,q_preprocess!$1:$1048576, $D30, FALSE))</f>
        <v>2039768032.2335331</v>
      </c>
      <c r="L30" s="33">
        <f>IF(ISBLANK(HLOOKUP(L$1,q_preprocess!$1:$1048576, $D30, FALSE)), "", HLOOKUP(L$1,q_preprocess!$1:$1048576, $D30, FALSE))</f>
        <v>1787780554.3070221</v>
      </c>
      <c r="M30" s="33">
        <f>IF(ISBLANK(HLOOKUP(M$1,q_preprocess!$1:$1048576, $D30, FALSE)), "", HLOOKUP(M$1,q_preprocess!$1:$1048576, $D30, FALSE))</f>
        <v>800327924.47506452</v>
      </c>
      <c r="N30" s="33">
        <f>IF(ISBLANK(HLOOKUP(N$1,q_preprocess!$1:$1048576, $D30, FALSE)), "", HLOOKUP(N$1,q_preprocess!$1:$1048576, $D30, FALSE))</f>
        <v>480389755.8292892</v>
      </c>
      <c r="O30" s="33">
        <f>IF(ISBLANK(HLOOKUP(O$1,q_preprocess!$1:$1048576, $D30, FALSE)), "", HLOOKUP(O$1,q_preprocess!$1:$1048576, $D30, FALSE))</f>
        <v>2382449665.7295861</v>
      </c>
      <c r="P30" s="33" t="str">
        <f>IF(ISBLANK(HLOOKUP(P$1,q_preprocess!$1:$1048576, $D30, FALSE)), "", HLOOKUP(P$1,q_preprocess!$1:$1048576, $D30, FALSE))</f>
        <v/>
      </c>
    </row>
    <row r="31" spans="1:16">
      <c r="A31" s="65">
        <v>35582</v>
      </c>
      <c r="B31">
        <v>1997</v>
      </c>
      <c r="C31">
        <v>2</v>
      </c>
      <c r="D31">
        <v>31</v>
      </c>
      <c r="E31" s="33">
        <f>IF(ISBLANK(HLOOKUP(E$1,q_preprocess!$1:$1048576, $D31, FALSE)), "", HLOOKUP(E$1,q_preprocess!$1:$1048576, $D31, FALSE))</f>
        <v>4160704641.6250587</v>
      </c>
      <c r="F31" s="33">
        <f>IF(ISBLANK(HLOOKUP(F$1,q_preprocess!$1:$1048576, $D31, FALSE)), "", HLOOKUP(F$1,q_preprocess!$1:$1048576, $D31, FALSE))</f>
        <v>2489414091.2964759</v>
      </c>
      <c r="G31" s="33">
        <f>IF(ISBLANK(HLOOKUP(G$1,q_preprocess!$1:$1048576, $D31, FALSE)), "", HLOOKUP(G$1,q_preprocess!$1:$1048576, $D31, FALSE))</f>
        <v>307220949.25145864</v>
      </c>
      <c r="H31" s="33">
        <f>IF(ISBLANK(HLOOKUP(H$1,q_preprocess!$1:$1048576, $D31, FALSE)), "", HLOOKUP(H$1,q_preprocess!$1:$1048576, $D31, FALSE))</f>
        <v>864962218.55402207</v>
      </c>
      <c r="I31" s="33">
        <f>IF(ISBLANK(HLOOKUP(I$1,q_preprocess!$1:$1048576, $D31, FALSE)), "", HLOOKUP(I$1,q_preprocess!$1:$1048576, $D31, FALSE))</f>
        <v>690949189.12102187</v>
      </c>
      <c r="J31" s="33">
        <f>IF(ISBLANK(HLOOKUP(J$1,q_preprocess!$1:$1048576, $D31, FALSE)), "", HLOOKUP(J$1,q_preprocess!$1:$1048576, $D31, FALSE))</f>
        <v>174013029.43300024</v>
      </c>
      <c r="K31" s="33">
        <f>IF(ISBLANK(HLOOKUP(K$1,q_preprocess!$1:$1048576, $D31, FALSE)), "", HLOOKUP(K$1,q_preprocess!$1:$1048576, $D31, FALSE))</f>
        <v>2387965863.4850087</v>
      </c>
      <c r="L31" s="33">
        <f>IF(ISBLANK(HLOOKUP(L$1,q_preprocess!$1:$1048576, $D31, FALSE)), "", HLOOKUP(L$1,q_preprocess!$1:$1048576, $D31, FALSE))</f>
        <v>1888858480.9619069</v>
      </c>
      <c r="M31" s="33">
        <f>IF(ISBLANK(HLOOKUP(M$1,q_preprocess!$1:$1048576, $D31, FALSE)), "", HLOOKUP(M$1,q_preprocess!$1:$1048576, $D31, FALSE))</f>
        <v>782080983.37149429</v>
      </c>
      <c r="N31" s="33">
        <f>IF(ISBLANK(HLOOKUP(N$1,q_preprocess!$1:$1048576, $D31, FALSE)), "", HLOOKUP(N$1,q_preprocess!$1:$1048576, $D31, FALSE))</f>
        <v>568287110.82266045</v>
      </c>
      <c r="O31" s="33">
        <f>IF(ISBLANK(HLOOKUP(O$1,q_preprocess!$1:$1048576, $D31, FALSE)), "", HLOOKUP(O$1,q_preprocess!$1:$1048576, $D31, FALSE))</f>
        <v>2522828263.0720272</v>
      </c>
      <c r="P31" s="33" t="str">
        <f>IF(ISBLANK(HLOOKUP(P$1,q_preprocess!$1:$1048576, $D31, FALSE)), "", HLOOKUP(P$1,q_preprocess!$1:$1048576, $D31, FALSE))</f>
        <v/>
      </c>
    </row>
    <row r="32" spans="1:16">
      <c r="A32" s="65">
        <v>35674</v>
      </c>
      <c r="B32">
        <v>1997</v>
      </c>
      <c r="C32">
        <v>3</v>
      </c>
      <c r="D32">
        <v>32</v>
      </c>
      <c r="E32" s="33">
        <f>IF(ISBLANK(HLOOKUP(E$1,q_preprocess!$1:$1048576, $D32, FALSE)), "", HLOOKUP(E$1,q_preprocess!$1:$1048576, $D32, FALSE))</f>
        <v>4359298544.9754448</v>
      </c>
      <c r="F32" s="33">
        <f>IF(ISBLANK(HLOOKUP(F$1,q_preprocess!$1:$1048576, $D32, FALSE)), "", HLOOKUP(F$1,q_preprocess!$1:$1048576, $D32, FALSE))</f>
        <v>2589448214.1003041</v>
      </c>
      <c r="G32" s="33">
        <f>IF(ISBLANK(HLOOKUP(G$1,q_preprocess!$1:$1048576, $D32, FALSE)), "", HLOOKUP(G$1,q_preprocess!$1:$1048576, $D32, FALSE))</f>
        <v>322888264.89763933</v>
      </c>
      <c r="H32" s="33">
        <f>IF(ISBLANK(HLOOKUP(H$1,q_preprocess!$1:$1048576, $D32, FALSE)), "", HLOOKUP(H$1,q_preprocess!$1:$1048576, $D32, FALSE))</f>
        <v>1013747441.8898423</v>
      </c>
      <c r="I32" s="33">
        <f>IF(ISBLANK(HLOOKUP(I$1,q_preprocess!$1:$1048576, $D32, FALSE)), "", HLOOKUP(I$1,q_preprocess!$1:$1048576, $D32, FALSE))</f>
        <v>837005363.73515368</v>
      </c>
      <c r="J32" s="33">
        <f>IF(ISBLANK(HLOOKUP(J$1,q_preprocess!$1:$1048576, $D32, FALSE)), "", HLOOKUP(J$1,q_preprocess!$1:$1048576, $D32, FALSE))</f>
        <v>176742078.15468854</v>
      </c>
      <c r="K32" s="33">
        <f>IF(ISBLANK(HLOOKUP(K$1,q_preprocess!$1:$1048576, $D32, FALSE)), "", HLOOKUP(K$1,q_preprocess!$1:$1048576, $D32, FALSE))</f>
        <v>2336469789.9495039</v>
      </c>
      <c r="L32" s="33">
        <f>IF(ISBLANK(HLOOKUP(L$1,q_preprocess!$1:$1048576, $D32, FALSE)), "", HLOOKUP(L$1,q_preprocess!$1:$1048576, $D32, FALSE))</f>
        <v>1903255165.8618453</v>
      </c>
      <c r="M32" s="33">
        <f>IF(ISBLANK(HLOOKUP(M$1,q_preprocess!$1:$1048576, $D32, FALSE)), "", HLOOKUP(M$1,q_preprocess!$1:$1048576, $D32, FALSE))</f>
        <v>754430694.41220737</v>
      </c>
      <c r="N32" s="33">
        <f>IF(ISBLANK(HLOOKUP(N$1,q_preprocess!$1:$1048576, $D32, FALSE)), "", HLOOKUP(N$1,q_preprocess!$1:$1048576, $D32, FALSE))</f>
        <v>599881754.34105134</v>
      </c>
      <c r="O32" s="33">
        <f>IF(ISBLANK(HLOOKUP(O$1,q_preprocess!$1:$1048576, $D32, FALSE)), "", HLOOKUP(O$1,q_preprocess!$1:$1048576, $D32, FALSE))</f>
        <v>2676850662.1724987</v>
      </c>
      <c r="P32" s="33" t="str">
        <f>IF(ISBLANK(HLOOKUP(P$1,q_preprocess!$1:$1048576, $D32, FALSE)), "", HLOOKUP(P$1,q_preprocess!$1:$1048576, $D32, FALSE))</f>
        <v/>
      </c>
    </row>
    <row r="33" spans="1:16">
      <c r="A33" s="65">
        <v>35765</v>
      </c>
      <c r="B33">
        <v>1997</v>
      </c>
      <c r="C33">
        <v>4</v>
      </c>
      <c r="D33">
        <v>33</v>
      </c>
      <c r="E33" s="33">
        <f>IF(ISBLANK(HLOOKUP(E$1,q_preprocess!$1:$1048576, $D33, FALSE)), "", HLOOKUP(E$1,q_preprocess!$1:$1048576, $D33, FALSE))</f>
        <v>4493325462.5067654</v>
      </c>
      <c r="F33" s="33">
        <f>IF(ISBLANK(HLOOKUP(F$1,q_preprocess!$1:$1048576, $D33, FALSE)), "", HLOOKUP(F$1,q_preprocess!$1:$1048576, $D33, FALSE))</f>
        <v>2768387181.1685872</v>
      </c>
      <c r="G33" s="33">
        <f>IF(ISBLANK(HLOOKUP(G$1,q_preprocess!$1:$1048576, $D33, FALSE)), "", HLOOKUP(G$1,q_preprocess!$1:$1048576, $D33, FALSE))</f>
        <v>435535382.06866741</v>
      </c>
      <c r="H33" s="33">
        <f>IF(ISBLANK(HLOOKUP(H$1,q_preprocess!$1:$1048576, $D33, FALSE)), "", HLOOKUP(H$1,q_preprocess!$1:$1048576, $D33, FALSE))</f>
        <v>1166118169.5285528</v>
      </c>
      <c r="I33" s="33">
        <f>IF(ISBLANK(HLOOKUP(I$1,q_preprocess!$1:$1048576, $D33, FALSE)), "", HLOOKUP(I$1,q_preprocess!$1:$1048576, $D33, FALSE))</f>
        <v>1002537346.2398666</v>
      </c>
      <c r="J33" s="33">
        <f>IF(ISBLANK(HLOOKUP(J$1,q_preprocess!$1:$1048576, $D33, FALSE)), "", HLOOKUP(J$1,q_preprocess!$1:$1048576, $D33, FALSE))</f>
        <v>163580823.28868619</v>
      </c>
      <c r="K33" s="33">
        <f>IF(ISBLANK(HLOOKUP(K$1,q_preprocess!$1:$1048576, $D33, FALSE)), "", HLOOKUP(K$1,q_preprocess!$1:$1048576, $D33, FALSE))</f>
        <v>2057002428.1415551</v>
      </c>
      <c r="L33" s="33">
        <f>IF(ISBLANK(HLOOKUP(L$1,q_preprocess!$1:$1048576, $D33, FALSE)), "", HLOOKUP(L$1,q_preprocess!$1:$1048576, $D33, FALSE))</f>
        <v>1933717698.4005961</v>
      </c>
      <c r="M33" s="33">
        <f>IF(ISBLANK(HLOOKUP(M$1,q_preprocess!$1:$1048576, $D33, FALSE)), "", HLOOKUP(M$1,q_preprocess!$1:$1048576, $D33, FALSE))</f>
        <v>873311540.74123406</v>
      </c>
      <c r="N33" s="33">
        <f>IF(ISBLANK(HLOOKUP(N$1,q_preprocess!$1:$1048576, $D33, FALSE)), "", HLOOKUP(N$1,q_preprocess!$1:$1048576, $D33, FALSE))</f>
        <v>591613641.00699878</v>
      </c>
      <c r="O33" s="33">
        <f>IF(ISBLANK(HLOOKUP(O$1,q_preprocess!$1:$1048576, $D33, FALSE)), "", HLOOKUP(O$1,q_preprocess!$1:$1048576, $D33, FALSE))</f>
        <v>2691227166.4034381</v>
      </c>
      <c r="P33" s="33" t="str">
        <f>IF(ISBLANK(HLOOKUP(P$1,q_preprocess!$1:$1048576, $D33, FALSE)), "", HLOOKUP(P$1,q_preprocess!$1:$1048576, $D33, FALSE))</f>
        <v/>
      </c>
    </row>
    <row r="34" spans="1:16">
      <c r="A34" s="65">
        <v>35855</v>
      </c>
      <c r="B34">
        <v>1998</v>
      </c>
      <c r="C34">
        <v>1</v>
      </c>
      <c r="D34">
        <v>34</v>
      </c>
      <c r="E34" s="33">
        <f>IF(ISBLANK(HLOOKUP(E$1,q_preprocess!$1:$1048576, $D34, FALSE)), "", HLOOKUP(E$1,q_preprocess!$1:$1048576, $D34, FALSE))</f>
        <v>4093662385.2459583</v>
      </c>
      <c r="F34" s="33">
        <f>IF(ISBLANK(HLOOKUP(F$1,q_preprocess!$1:$1048576, $D34, FALSE)), "", HLOOKUP(F$1,q_preprocess!$1:$1048576, $D34, FALSE))</f>
        <v>2530455736.1058679</v>
      </c>
      <c r="G34" s="33">
        <f>IF(ISBLANK(HLOOKUP(G$1,q_preprocess!$1:$1048576, $D34, FALSE)), "", HLOOKUP(G$1,q_preprocess!$1:$1048576, $D34, FALSE))</f>
        <v>304977193.12231594</v>
      </c>
      <c r="H34" s="33">
        <f>IF(ISBLANK(HLOOKUP(H$1,q_preprocess!$1:$1048576, $D34, FALSE)), "", HLOOKUP(H$1,q_preprocess!$1:$1048576, $D34, FALSE))</f>
        <v>785615968.66969097</v>
      </c>
      <c r="I34" s="33">
        <f>IF(ISBLANK(HLOOKUP(I$1,q_preprocess!$1:$1048576, $D34, FALSE)), "", HLOOKUP(I$1,q_preprocess!$1:$1048576, $D34, FALSE))</f>
        <v>651086703.83469784</v>
      </c>
      <c r="J34" s="33">
        <f>IF(ISBLANK(HLOOKUP(J$1,q_preprocess!$1:$1048576, $D34, FALSE)), "", HLOOKUP(J$1,q_preprocess!$1:$1048576, $D34, FALSE))</f>
        <v>134529264.83499312</v>
      </c>
      <c r="K34" s="33">
        <f>IF(ISBLANK(HLOOKUP(K$1,q_preprocess!$1:$1048576, $D34, FALSE)), "", HLOOKUP(K$1,q_preprocess!$1:$1048576, $D34, FALSE))</f>
        <v>2245180882.5271239</v>
      </c>
      <c r="L34" s="33">
        <f>IF(ISBLANK(HLOOKUP(L$1,q_preprocess!$1:$1048576, $D34, FALSE)), "", HLOOKUP(L$1,q_preprocess!$1:$1048576, $D34, FALSE))</f>
        <v>1772567395.1790409</v>
      </c>
      <c r="M34" s="33">
        <f>IF(ISBLANK(HLOOKUP(M$1,q_preprocess!$1:$1048576, $D34, FALSE)), "", HLOOKUP(M$1,q_preprocess!$1:$1048576, $D34, FALSE))</f>
        <v>819926333.6751945</v>
      </c>
      <c r="N34" s="33">
        <f>IF(ISBLANK(HLOOKUP(N$1,q_preprocess!$1:$1048576, $D34, FALSE)), "", HLOOKUP(N$1,q_preprocess!$1:$1048576, $D34, FALSE))</f>
        <v>528251498.51569802</v>
      </c>
      <c r="O34" s="33">
        <f>IF(ISBLANK(HLOOKUP(O$1,q_preprocess!$1:$1048576, $D34, FALSE)), "", HLOOKUP(O$1,q_preprocess!$1:$1048576, $D34, FALSE))</f>
        <v>2469028609.6254845</v>
      </c>
      <c r="P34" s="33" t="str">
        <f>IF(ISBLANK(HLOOKUP(P$1,q_preprocess!$1:$1048576, $D34, FALSE)), "", HLOOKUP(P$1,q_preprocess!$1:$1048576, $D34, FALSE))</f>
        <v/>
      </c>
    </row>
    <row r="35" spans="1:16">
      <c r="A35" s="65">
        <v>35947</v>
      </c>
      <c r="B35">
        <v>1998</v>
      </c>
      <c r="C35">
        <v>2</v>
      </c>
      <c r="D35">
        <v>35</v>
      </c>
      <c r="E35" s="33">
        <f>IF(ISBLANK(HLOOKUP(E$1,q_preprocess!$1:$1048576, $D35, FALSE)), "", HLOOKUP(E$1,q_preprocess!$1:$1048576, $D35, FALSE))</f>
        <v>4174905889.4320607</v>
      </c>
      <c r="F35" s="33">
        <f>IF(ISBLANK(HLOOKUP(F$1,q_preprocess!$1:$1048576, $D35, FALSE)), "", HLOOKUP(F$1,q_preprocess!$1:$1048576, $D35, FALSE))</f>
        <v>2447796773.0635509</v>
      </c>
      <c r="G35" s="33">
        <f>IF(ISBLANK(HLOOKUP(G$1,q_preprocess!$1:$1048576, $D35, FALSE)), "", HLOOKUP(G$1,q_preprocess!$1:$1048576, $D35, FALSE))</f>
        <v>332763639.10442203</v>
      </c>
      <c r="H35" s="33">
        <f>IF(ISBLANK(HLOOKUP(H$1,q_preprocess!$1:$1048576, $D35, FALSE)), "", HLOOKUP(H$1,q_preprocess!$1:$1048576, $D35, FALSE))</f>
        <v>796596292.29593015</v>
      </c>
      <c r="I35" s="33">
        <f>IF(ISBLANK(HLOOKUP(I$1,q_preprocess!$1:$1048576, $D35, FALSE)), "", HLOOKUP(I$1,q_preprocess!$1:$1048576, $D35, FALSE))</f>
        <v>669401958.43015885</v>
      </c>
      <c r="J35" s="33">
        <f>IF(ISBLANK(HLOOKUP(J$1,q_preprocess!$1:$1048576, $D35, FALSE)), "", HLOOKUP(J$1,q_preprocess!$1:$1048576, $D35, FALSE))</f>
        <v>127194333.86577125</v>
      </c>
      <c r="K35" s="33">
        <f>IF(ISBLANK(HLOOKUP(K$1,q_preprocess!$1:$1048576, $D35, FALSE)), "", HLOOKUP(K$1,q_preprocess!$1:$1048576, $D35, FALSE))</f>
        <v>2610477285.4971042</v>
      </c>
      <c r="L35" s="33">
        <f>IF(ISBLANK(HLOOKUP(L$1,q_preprocess!$1:$1048576, $D35, FALSE)), "", HLOOKUP(L$1,q_preprocess!$1:$1048576, $D35, FALSE))</f>
        <v>2012728100.5289474</v>
      </c>
      <c r="M35" s="33">
        <f>IF(ISBLANK(HLOOKUP(M$1,q_preprocess!$1:$1048576, $D35, FALSE)), "", HLOOKUP(M$1,q_preprocess!$1:$1048576, $D35, FALSE))</f>
        <v>783519751.38879597</v>
      </c>
      <c r="N35" s="33">
        <f>IF(ISBLANK(HLOOKUP(N$1,q_preprocess!$1:$1048576, $D35, FALSE)), "", HLOOKUP(N$1,q_preprocess!$1:$1048576, $D35, FALSE))</f>
        <v>573414139.35934639</v>
      </c>
      <c r="O35" s="33">
        <f>IF(ISBLANK(HLOOKUP(O$1,q_preprocess!$1:$1048576, $D35, FALSE)), "", HLOOKUP(O$1,q_preprocess!$1:$1048576, $D35, FALSE))</f>
        <v>2536555063.6819601</v>
      </c>
      <c r="P35" s="33" t="str">
        <f>IF(ISBLANK(HLOOKUP(P$1,q_preprocess!$1:$1048576, $D35, FALSE)), "", HLOOKUP(P$1,q_preprocess!$1:$1048576, $D35, FALSE))</f>
        <v/>
      </c>
    </row>
    <row r="36" spans="1:16">
      <c r="A36" s="65">
        <v>36039</v>
      </c>
      <c r="B36">
        <v>1998</v>
      </c>
      <c r="C36">
        <v>3</v>
      </c>
      <c r="D36">
        <v>36</v>
      </c>
      <c r="E36" s="33">
        <f>IF(ISBLANK(HLOOKUP(E$1,q_preprocess!$1:$1048576, $D36, FALSE)), "", HLOOKUP(E$1,q_preprocess!$1:$1048576, $D36, FALSE))</f>
        <v>4183634373.9365244</v>
      </c>
      <c r="F36" s="33">
        <f>IF(ISBLANK(HLOOKUP(F$1,q_preprocess!$1:$1048576, $D36, FALSE)), "", HLOOKUP(F$1,q_preprocess!$1:$1048576, $D36, FALSE))</f>
        <v>2503473740.6011214</v>
      </c>
      <c r="G36" s="33">
        <f>IF(ISBLANK(HLOOKUP(G$1,q_preprocess!$1:$1048576, $D36, FALSE)), "", HLOOKUP(G$1,q_preprocess!$1:$1048576, $D36, FALSE))</f>
        <v>314053021.80108148</v>
      </c>
      <c r="H36" s="33">
        <f>IF(ISBLANK(HLOOKUP(H$1,q_preprocess!$1:$1048576, $D36, FALSE)), "", HLOOKUP(H$1,q_preprocess!$1:$1048576, $D36, FALSE))</f>
        <v>794324978.24088907</v>
      </c>
      <c r="I36" s="33">
        <f>IF(ISBLANK(HLOOKUP(I$1,q_preprocess!$1:$1048576, $D36, FALSE)), "", HLOOKUP(I$1,q_preprocess!$1:$1048576, $D36, FALSE))</f>
        <v>652748947.85986841</v>
      </c>
      <c r="J36" s="33">
        <f>IF(ISBLANK(HLOOKUP(J$1,q_preprocess!$1:$1048576, $D36, FALSE)), "", HLOOKUP(J$1,q_preprocess!$1:$1048576, $D36, FALSE))</f>
        <v>141576030.38102067</v>
      </c>
      <c r="K36" s="33">
        <f>IF(ISBLANK(HLOOKUP(K$1,q_preprocess!$1:$1048576, $D36, FALSE)), "", HLOOKUP(K$1,q_preprocess!$1:$1048576, $D36, FALSE))</f>
        <v>2583228135.4737959</v>
      </c>
      <c r="L36" s="33">
        <f>IF(ISBLANK(HLOOKUP(L$1,q_preprocess!$1:$1048576, $D36, FALSE)), "", HLOOKUP(L$1,q_preprocess!$1:$1048576, $D36, FALSE))</f>
        <v>2011445502.1803639</v>
      </c>
      <c r="M36" s="33">
        <f>IF(ISBLANK(HLOOKUP(M$1,q_preprocess!$1:$1048576, $D36, FALSE)), "", HLOOKUP(M$1,q_preprocess!$1:$1048576, $D36, FALSE))</f>
        <v>754404548.92564952</v>
      </c>
      <c r="N36" s="33">
        <f>IF(ISBLANK(HLOOKUP(N$1,q_preprocess!$1:$1048576, $D36, FALSE)), "", HLOOKUP(N$1,q_preprocess!$1:$1048576, $D36, FALSE))</f>
        <v>557865039.45124507</v>
      </c>
      <c r="O36" s="33">
        <f>IF(ISBLANK(HLOOKUP(O$1,q_preprocess!$1:$1048576, $D36, FALSE)), "", HLOOKUP(O$1,q_preprocess!$1:$1048576, $D36, FALSE))</f>
        <v>2575157659.5355258</v>
      </c>
      <c r="P36" s="33" t="str">
        <f>IF(ISBLANK(HLOOKUP(P$1,q_preprocess!$1:$1048576, $D36, FALSE)), "", HLOOKUP(P$1,q_preprocess!$1:$1048576, $D36, FALSE))</f>
        <v/>
      </c>
    </row>
    <row r="37" spans="1:16">
      <c r="A37" s="65">
        <v>36130</v>
      </c>
      <c r="B37">
        <v>1998</v>
      </c>
      <c r="C37">
        <v>4</v>
      </c>
      <c r="D37">
        <v>37</v>
      </c>
      <c r="E37" s="33">
        <f>IF(ISBLANK(HLOOKUP(E$1,q_preprocess!$1:$1048576, $D37, FALSE)), "", HLOOKUP(E$1,q_preprocess!$1:$1048576, $D37, FALSE))</f>
        <v>4516751917.2679644</v>
      </c>
      <c r="F37" s="33">
        <f>IF(ISBLANK(HLOOKUP(F$1,q_preprocess!$1:$1048576, $D37, FALSE)), "", HLOOKUP(F$1,q_preprocess!$1:$1048576, $D37, FALSE))</f>
        <v>2778141580.8221207</v>
      </c>
      <c r="G37" s="33">
        <f>IF(ISBLANK(HLOOKUP(G$1,q_preprocess!$1:$1048576, $D37, FALSE)), "", HLOOKUP(G$1,q_preprocess!$1:$1048576, $D37, FALSE))</f>
        <v>412867887.97218055</v>
      </c>
      <c r="H37" s="33">
        <f>IF(ISBLANK(HLOOKUP(H$1,q_preprocess!$1:$1048576, $D37, FALSE)), "", HLOOKUP(H$1,q_preprocess!$1:$1048576, $D37, FALSE))</f>
        <v>1021007997.2560167</v>
      </c>
      <c r="I37" s="33">
        <f>IF(ISBLANK(HLOOKUP(I$1,q_preprocess!$1:$1048576, $D37, FALSE)), "", HLOOKUP(I$1,q_preprocess!$1:$1048576, $D37, FALSE))</f>
        <v>843333642.87527525</v>
      </c>
      <c r="J37" s="33">
        <f>IF(ISBLANK(HLOOKUP(J$1,q_preprocess!$1:$1048576, $D37, FALSE)), "", HLOOKUP(J$1,q_preprocess!$1:$1048576, $D37, FALSE))</f>
        <v>177674354.38074145</v>
      </c>
      <c r="K37" s="33">
        <f>IF(ISBLANK(HLOOKUP(K$1,q_preprocess!$1:$1048576, $D37, FALSE)), "", HLOOKUP(K$1,q_preprocess!$1:$1048576, $D37, FALSE))</f>
        <v>2454973900.7448568</v>
      </c>
      <c r="L37" s="33">
        <f>IF(ISBLANK(HLOOKUP(L$1,q_preprocess!$1:$1048576, $D37, FALSE)), "", HLOOKUP(L$1,q_preprocess!$1:$1048576, $D37, FALSE))</f>
        <v>2150239449.5272102</v>
      </c>
      <c r="M37" s="33">
        <f>IF(ISBLANK(HLOOKUP(M$1,q_preprocess!$1:$1048576, $D37, FALSE)), "", HLOOKUP(M$1,q_preprocess!$1:$1048576, $D37, FALSE))</f>
        <v>891724619.01035988</v>
      </c>
      <c r="N37" s="33">
        <f>IF(ISBLANK(HLOOKUP(N$1,q_preprocess!$1:$1048576, $D37, FALSE)), "", HLOOKUP(N$1,q_preprocess!$1:$1048576, $D37, FALSE))</f>
        <v>576503806.67371058</v>
      </c>
      <c r="O37" s="33">
        <f>IF(ISBLANK(HLOOKUP(O$1,q_preprocess!$1:$1048576, $D37, FALSE)), "", HLOOKUP(O$1,q_preprocess!$1:$1048576, $D37, FALSE))</f>
        <v>2684895227.1904058</v>
      </c>
      <c r="P37" s="33" t="str">
        <f>IF(ISBLANK(HLOOKUP(P$1,q_preprocess!$1:$1048576, $D37, FALSE)), "", HLOOKUP(P$1,q_preprocess!$1:$1048576, $D37, FALSE))</f>
        <v/>
      </c>
    </row>
    <row r="38" spans="1:16">
      <c r="A38" s="65">
        <v>36220</v>
      </c>
      <c r="B38">
        <v>1999</v>
      </c>
      <c r="C38">
        <v>1</v>
      </c>
      <c r="D38">
        <v>38</v>
      </c>
      <c r="E38" s="33">
        <f>IF(ISBLANK(HLOOKUP(E$1,q_preprocess!$1:$1048576, $D38, FALSE)), "", HLOOKUP(E$1,q_preprocess!$1:$1048576, $D38, FALSE))</f>
        <v>3862863779.0072398</v>
      </c>
      <c r="F38" s="33">
        <f>IF(ISBLANK(HLOOKUP(F$1,q_preprocess!$1:$1048576, $D38, FALSE)), "", HLOOKUP(F$1,q_preprocess!$1:$1048576, $D38, FALSE))</f>
        <v>2313300024.5600448</v>
      </c>
      <c r="G38" s="33">
        <f>IF(ISBLANK(HLOOKUP(G$1,q_preprocess!$1:$1048576, $D38, FALSE)), "", HLOOKUP(G$1,q_preprocess!$1:$1048576, $D38, FALSE))</f>
        <v>305097713.92096543</v>
      </c>
      <c r="H38" s="33">
        <f>IF(ISBLANK(HLOOKUP(H$1,q_preprocess!$1:$1048576, $D38, FALSE)), "", HLOOKUP(H$1,q_preprocess!$1:$1048576, $D38, FALSE))</f>
        <v>781160690.38805306</v>
      </c>
      <c r="I38" s="33">
        <f>IF(ISBLANK(HLOOKUP(I$1,q_preprocess!$1:$1048576, $D38, FALSE)), "", HLOOKUP(I$1,q_preprocess!$1:$1048576, $D38, FALSE))</f>
        <v>545671384.52311969</v>
      </c>
      <c r="J38" s="33">
        <f>IF(ISBLANK(HLOOKUP(J$1,q_preprocess!$1:$1048576, $D38, FALSE)), "", HLOOKUP(J$1,q_preprocess!$1:$1048576, $D38, FALSE))</f>
        <v>235489305.8649334</v>
      </c>
      <c r="K38" s="33">
        <f>IF(ISBLANK(HLOOKUP(K$1,q_preprocess!$1:$1048576, $D38, FALSE)), "", HLOOKUP(K$1,q_preprocess!$1:$1048576, $D38, FALSE))</f>
        <v>2008920686.2710469</v>
      </c>
      <c r="L38" s="33">
        <f>IF(ISBLANK(HLOOKUP(L$1,q_preprocess!$1:$1048576, $D38, FALSE)), "", HLOOKUP(L$1,q_preprocess!$1:$1048576, $D38, FALSE))</f>
        <v>1545615336.1328702</v>
      </c>
      <c r="M38" s="33">
        <f>IF(ISBLANK(HLOOKUP(M$1,q_preprocess!$1:$1048576, $D38, FALSE)), "", HLOOKUP(M$1,q_preprocess!$1:$1048576, $D38, FALSE))</f>
        <v>845299010.88748658</v>
      </c>
      <c r="N38" s="33">
        <f>IF(ISBLANK(HLOOKUP(N$1,q_preprocess!$1:$1048576, $D38, FALSE)), "", HLOOKUP(N$1,q_preprocess!$1:$1048576, $D38, FALSE))</f>
        <v>512475795.0614686</v>
      </c>
      <c r="O38" s="33">
        <f>IF(ISBLANK(HLOOKUP(O$1,q_preprocess!$1:$1048576, $D38, FALSE)), "", HLOOKUP(O$1,q_preprocess!$1:$1048576, $D38, FALSE))</f>
        <v>2261183470.9574695</v>
      </c>
      <c r="P38" s="33" t="str">
        <f>IF(ISBLANK(HLOOKUP(P$1,q_preprocess!$1:$1048576, $D38, FALSE)), "", HLOOKUP(P$1,q_preprocess!$1:$1048576, $D38, FALSE))</f>
        <v/>
      </c>
    </row>
    <row r="39" spans="1:16">
      <c r="A39" s="65">
        <v>36312</v>
      </c>
      <c r="B39">
        <v>1999</v>
      </c>
      <c r="C39">
        <v>2</v>
      </c>
      <c r="D39">
        <v>39</v>
      </c>
      <c r="E39" s="33">
        <f>IF(ISBLANK(HLOOKUP(E$1,q_preprocess!$1:$1048576, $D39, FALSE)), "", HLOOKUP(E$1,q_preprocess!$1:$1048576, $D39, FALSE))</f>
        <v>3989922923.0372972</v>
      </c>
      <c r="F39" s="33">
        <f>IF(ISBLANK(HLOOKUP(F$1,q_preprocess!$1:$1048576, $D39, FALSE)), "", HLOOKUP(F$1,q_preprocess!$1:$1048576, $D39, FALSE))</f>
        <v>2373518938.4814935</v>
      </c>
      <c r="G39" s="33">
        <f>IF(ISBLANK(HLOOKUP(G$1,q_preprocess!$1:$1048576, $D39, FALSE)), "", HLOOKUP(G$1,q_preprocess!$1:$1048576, $D39, FALSE))</f>
        <v>297508438.43037403</v>
      </c>
      <c r="H39" s="33">
        <f>IF(ISBLANK(HLOOKUP(H$1,q_preprocess!$1:$1048576, $D39, FALSE)), "", HLOOKUP(H$1,q_preprocess!$1:$1048576, $D39, FALSE))</f>
        <v>810176782.42133987</v>
      </c>
      <c r="I39" s="33">
        <f>IF(ISBLANK(HLOOKUP(I$1,q_preprocess!$1:$1048576, $D39, FALSE)), "", HLOOKUP(I$1,q_preprocess!$1:$1048576, $D39, FALSE))</f>
        <v>554162049.05479205</v>
      </c>
      <c r="J39" s="33">
        <f>IF(ISBLANK(HLOOKUP(J$1,q_preprocess!$1:$1048576, $D39, FALSE)), "", HLOOKUP(J$1,q_preprocess!$1:$1048576, $D39, FALSE))</f>
        <v>256014733.36654779</v>
      </c>
      <c r="K39" s="33">
        <f>IF(ISBLANK(HLOOKUP(K$1,q_preprocess!$1:$1048576, $D39, FALSE)), "", HLOOKUP(K$1,q_preprocess!$1:$1048576, $D39, FALSE))</f>
        <v>2190077359.2751851</v>
      </c>
      <c r="L39" s="33">
        <f>IF(ISBLANK(HLOOKUP(L$1,q_preprocess!$1:$1048576, $D39, FALSE)), "", HLOOKUP(L$1,q_preprocess!$1:$1048576, $D39, FALSE))</f>
        <v>1681358595.5710955</v>
      </c>
      <c r="M39" s="33">
        <f>IF(ISBLANK(HLOOKUP(M$1,q_preprocess!$1:$1048576, $D39, FALSE)), "", HLOOKUP(M$1,q_preprocess!$1:$1048576, $D39, FALSE))</f>
        <v>778816771.13462591</v>
      </c>
      <c r="N39" s="33">
        <f>IF(ISBLANK(HLOOKUP(N$1,q_preprocess!$1:$1048576, $D39, FALSE)), "", HLOOKUP(N$1,q_preprocess!$1:$1048576, $D39, FALSE))</f>
        <v>517287563.90892565</v>
      </c>
      <c r="O39" s="33">
        <f>IF(ISBLANK(HLOOKUP(O$1,q_preprocess!$1:$1048576, $D39, FALSE)), "", HLOOKUP(O$1,q_preprocess!$1:$1048576, $D39, FALSE))</f>
        <v>2420329470.1982255</v>
      </c>
      <c r="P39" s="33" t="str">
        <f>IF(ISBLANK(HLOOKUP(P$1,q_preprocess!$1:$1048576, $D39, FALSE)), "", HLOOKUP(P$1,q_preprocess!$1:$1048576, $D39, FALSE))</f>
        <v/>
      </c>
    </row>
    <row r="40" spans="1:16">
      <c r="A40" s="65">
        <v>36404</v>
      </c>
      <c r="B40">
        <v>1999</v>
      </c>
      <c r="C40">
        <v>3</v>
      </c>
      <c r="D40">
        <v>40</v>
      </c>
      <c r="E40" s="33">
        <f>IF(ISBLANK(HLOOKUP(E$1,q_preprocess!$1:$1048576, $D40, FALSE)), "", HLOOKUP(E$1,q_preprocess!$1:$1048576, $D40, FALSE))</f>
        <v>4203437773.4487758</v>
      </c>
      <c r="F40" s="33">
        <f>IF(ISBLANK(HLOOKUP(F$1,q_preprocess!$1:$1048576, $D40, FALSE)), "", HLOOKUP(F$1,q_preprocess!$1:$1048576, $D40, FALSE))</f>
        <v>2540567424.5053935</v>
      </c>
      <c r="G40" s="33">
        <f>IF(ISBLANK(HLOOKUP(G$1,q_preprocess!$1:$1048576, $D40, FALSE)), "", HLOOKUP(G$1,q_preprocess!$1:$1048576, $D40, FALSE))</f>
        <v>310684820.99744862</v>
      </c>
      <c r="H40" s="33">
        <f>IF(ISBLANK(HLOOKUP(H$1,q_preprocess!$1:$1048576, $D40, FALSE)), "", HLOOKUP(H$1,q_preprocess!$1:$1048576, $D40, FALSE))</f>
        <v>854035454.10569036</v>
      </c>
      <c r="I40" s="33">
        <f>IF(ISBLANK(HLOOKUP(I$1,q_preprocess!$1:$1048576, $D40, FALSE)), "", HLOOKUP(I$1,q_preprocess!$1:$1048576, $D40, FALSE))</f>
        <v>614784817.22010565</v>
      </c>
      <c r="J40" s="33">
        <f>IF(ISBLANK(HLOOKUP(J$1,q_preprocess!$1:$1048576, $D40, FALSE)), "", HLOOKUP(J$1,q_preprocess!$1:$1048576, $D40, FALSE))</f>
        <v>239250636.88558468</v>
      </c>
      <c r="K40" s="33">
        <f>IF(ISBLANK(HLOOKUP(K$1,q_preprocess!$1:$1048576, $D40, FALSE)), "", HLOOKUP(K$1,q_preprocess!$1:$1048576, $D40, FALSE))</f>
        <v>2074920928.0430112</v>
      </c>
      <c r="L40" s="33">
        <f>IF(ISBLANK(HLOOKUP(L$1,q_preprocess!$1:$1048576, $D40, FALSE)), "", HLOOKUP(L$1,q_preprocess!$1:$1048576, $D40, FALSE))</f>
        <v>1576770854.2027678</v>
      </c>
      <c r="M40" s="33">
        <f>IF(ISBLANK(HLOOKUP(M$1,q_preprocess!$1:$1048576, $D40, FALSE)), "", HLOOKUP(M$1,q_preprocess!$1:$1048576, $D40, FALSE))</f>
        <v>792648872.75929868</v>
      </c>
      <c r="N40" s="33">
        <f>IF(ISBLANK(HLOOKUP(N$1,q_preprocess!$1:$1048576, $D40, FALSE)), "", HLOOKUP(N$1,q_preprocess!$1:$1048576, $D40, FALSE))</f>
        <v>559788791.11142874</v>
      </c>
      <c r="O40" s="33">
        <f>IF(ISBLANK(HLOOKUP(O$1,q_preprocess!$1:$1048576, $D40, FALSE)), "", HLOOKUP(O$1,q_preprocess!$1:$1048576, $D40, FALSE))</f>
        <v>2564882151.3913498</v>
      </c>
      <c r="P40" s="33" t="str">
        <f>IF(ISBLANK(HLOOKUP(P$1,q_preprocess!$1:$1048576, $D40, FALSE)), "", HLOOKUP(P$1,q_preprocess!$1:$1048576, $D40, FALSE))</f>
        <v/>
      </c>
    </row>
    <row r="41" spans="1:16">
      <c r="A41" s="65">
        <v>36495</v>
      </c>
      <c r="B41">
        <v>1999</v>
      </c>
      <c r="C41">
        <v>4</v>
      </c>
      <c r="D41">
        <v>41</v>
      </c>
      <c r="E41" s="33">
        <f>IF(ISBLANK(HLOOKUP(E$1,q_preprocess!$1:$1048576, $D41, FALSE)), "", HLOOKUP(E$1,q_preprocess!$1:$1048576, $D41, FALSE))</f>
        <v>4680920643.9531279</v>
      </c>
      <c r="F41" s="33">
        <f>IF(ISBLANK(HLOOKUP(F$1,q_preprocess!$1:$1048576, $D41, FALSE)), "", HLOOKUP(F$1,q_preprocess!$1:$1048576, $D41, FALSE))</f>
        <v>2737521599.7356286</v>
      </c>
      <c r="G41" s="33">
        <f>IF(ISBLANK(HLOOKUP(G$1,q_preprocess!$1:$1048576, $D41, FALSE)), "", HLOOKUP(G$1,q_preprocess!$1:$1048576, $D41, FALSE))</f>
        <v>439774963.65121162</v>
      </c>
      <c r="H41" s="33">
        <f>IF(ISBLANK(HLOOKUP(H$1,q_preprocess!$1:$1048576, $D41, FALSE)), "", HLOOKUP(H$1,q_preprocess!$1:$1048576, $D41, FALSE))</f>
        <v>940183013.62402642</v>
      </c>
      <c r="I41" s="33">
        <f>IF(ISBLANK(HLOOKUP(I$1,q_preprocess!$1:$1048576, $D41, FALSE)), "", HLOOKUP(I$1,q_preprocess!$1:$1048576, $D41, FALSE))</f>
        <v>754985997.20198226</v>
      </c>
      <c r="J41" s="33">
        <f>IF(ISBLANK(HLOOKUP(J$1,q_preprocess!$1:$1048576, $D41, FALSE)), "", HLOOKUP(J$1,q_preprocess!$1:$1048576, $D41, FALSE))</f>
        <v>185197016.42204416</v>
      </c>
      <c r="K41" s="33">
        <f>IF(ISBLANK(HLOOKUP(K$1,q_preprocess!$1:$1048576, $D41, FALSE)), "", HLOOKUP(K$1,q_preprocess!$1:$1048576, $D41, FALSE))</f>
        <v>2121153739.9094582</v>
      </c>
      <c r="L41" s="33">
        <f>IF(ISBLANK(HLOOKUP(L$1,q_preprocess!$1:$1048576, $D41, FALSE)), "", HLOOKUP(L$1,q_preprocess!$1:$1048576, $D41, FALSE))</f>
        <v>1557712672.9671962</v>
      </c>
      <c r="M41" s="33">
        <f>IF(ISBLANK(HLOOKUP(M$1,q_preprocess!$1:$1048576, $D41, FALSE)), "", HLOOKUP(M$1,q_preprocess!$1:$1048576, $D41, FALSE))</f>
        <v>873438865.21858895</v>
      </c>
      <c r="N41" s="33">
        <f>IF(ISBLANK(HLOOKUP(N$1,q_preprocess!$1:$1048576, $D41, FALSE)), "", HLOOKUP(N$1,q_preprocess!$1:$1048576, $D41, FALSE))</f>
        <v>634674117.74857748</v>
      </c>
      <c r="O41" s="33">
        <f>IF(ISBLANK(HLOOKUP(O$1,q_preprocess!$1:$1048576, $D41, FALSE)), "", HLOOKUP(O$1,q_preprocess!$1:$1048576, $D41, FALSE))</f>
        <v>2819120313.1451406</v>
      </c>
      <c r="P41" s="33" t="str">
        <f>IF(ISBLANK(HLOOKUP(P$1,q_preprocess!$1:$1048576, $D41, FALSE)), "", HLOOKUP(P$1,q_preprocess!$1:$1048576, $D41, FALSE))</f>
        <v/>
      </c>
    </row>
    <row r="42" spans="1:16">
      <c r="A42" s="65">
        <v>36586</v>
      </c>
      <c r="B42">
        <v>2000</v>
      </c>
      <c r="C42">
        <v>1</v>
      </c>
      <c r="D42">
        <v>42</v>
      </c>
      <c r="E42" s="33">
        <f>IF(ISBLANK(HLOOKUP(E$1,q_preprocess!$1:$1048576, $D42, FALSE)), "", HLOOKUP(E$1,q_preprocess!$1:$1048576, $D42, FALSE))</f>
        <v>3893168843.9246368</v>
      </c>
      <c r="F42" s="33">
        <f>IF(ISBLANK(HLOOKUP(F$1,q_preprocess!$1:$1048576, $D42, FALSE)), "", HLOOKUP(F$1,q_preprocess!$1:$1048576, $D42, FALSE))</f>
        <v>2280952462.9979281</v>
      </c>
      <c r="G42" s="33">
        <f>IF(ISBLANK(HLOOKUP(G$1,q_preprocess!$1:$1048576, $D42, FALSE)), "", HLOOKUP(G$1,q_preprocess!$1:$1048576, $D42, FALSE))</f>
        <v>309513171.48308247</v>
      </c>
      <c r="H42" s="33">
        <f>IF(ISBLANK(HLOOKUP(H$1,q_preprocess!$1:$1048576, $D42, FALSE)), "", HLOOKUP(H$1,q_preprocess!$1:$1048576, $D42, FALSE))</f>
        <v>652229537.04677951</v>
      </c>
      <c r="I42" s="33">
        <f>IF(ISBLANK(HLOOKUP(I$1,q_preprocess!$1:$1048576, $D42, FALSE)), "", HLOOKUP(I$1,q_preprocess!$1:$1048576, $D42, FALSE))</f>
        <v>558375665.07085347</v>
      </c>
      <c r="J42" s="33">
        <f>IF(ISBLANK(HLOOKUP(J$1,q_preprocess!$1:$1048576, $D42, FALSE)), "", HLOOKUP(J$1,q_preprocess!$1:$1048576, $D42, FALSE))</f>
        <v>93853871.975926086</v>
      </c>
      <c r="K42" s="33">
        <f>IF(ISBLANK(HLOOKUP(K$1,q_preprocess!$1:$1048576, $D42, FALSE)), "", HLOOKUP(K$1,q_preprocess!$1:$1048576, $D42, FALSE))</f>
        <v>1987722791.5497415</v>
      </c>
      <c r="L42" s="33">
        <f>IF(ISBLANK(HLOOKUP(L$1,q_preprocess!$1:$1048576, $D42, FALSE)), "", HLOOKUP(L$1,q_preprocess!$1:$1048576, $D42, FALSE))</f>
        <v>1337249119.1528947</v>
      </c>
      <c r="M42" s="33">
        <f>IF(ISBLANK(HLOOKUP(M$1,q_preprocess!$1:$1048576, $D42, FALSE)), "", HLOOKUP(M$1,q_preprocess!$1:$1048576, $D42, FALSE))</f>
        <v>795012270.05150294</v>
      </c>
      <c r="N42" s="33">
        <f>IF(ISBLANK(HLOOKUP(N$1,q_preprocess!$1:$1048576, $D42, FALSE)), "", HLOOKUP(N$1,q_preprocess!$1:$1048576, $D42, FALSE))</f>
        <v>523102765.02325296</v>
      </c>
      <c r="O42" s="33">
        <f>IF(ISBLANK(HLOOKUP(O$1,q_preprocess!$1:$1048576, $D42, FALSE)), "", HLOOKUP(O$1,q_preprocess!$1:$1048576, $D42, FALSE))</f>
        <v>2294240971.5457087</v>
      </c>
      <c r="P42" s="33" t="str">
        <f>IF(ISBLANK(HLOOKUP(P$1,q_preprocess!$1:$1048576, $D42, FALSE)), "", HLOOKUP(P$1,q_preprocess!$1:$1048576, $D42, FALSE))</f>
        <v/>
      </c>
    </row>
    <row r="43" spans="1:16">
      <c r="A43" s="65">
        <v>36678</v>
      </c>
      <c r="B43">
        <v>2000</v>
      </c>
      <c r="C43">
        <v>2</v>
      </c>
      <c r="D43">
        <v>43</v>
      </c>
      <c r="E43" s="33">
        <f>IF(ISBLANK(HLOOKUP(E$1,q_preprocess!$1:$1048576, $D43, FALSE)), "", HLOOKUP(E$1,q_preprocess!$1:$1048576, $D43, FALSE))</f>
        <v>4024308212.2264309</v>
      </c>
      <c r="F43" s="33">
        <f>IF(ISBLANK(HLOOKUP(F$1,q_preprocess!$1:$1048576, $D43, FALSE)), "", HLOOKUP(F$1,q_preprocess!$1:$1048576, $D43, FALSE))</f>
        <v>2396047495.8332257</v>
      </c>
      <c r="G43" s="33">
        <f>IF(ISBLANK(HLOOKUP(G$1,q_preprocess!$1:$1048576, $D43, FALSE)), "", HLOOKUP(G$1,q_preprocess!$1:$1048576, $D43, FALSE))</f>
        <v>298604298.39741921</v>
      </c>
      <c r="H43" s="33">
        <f>IF(ISBLANK(HLOOKUP(H$1,q_preprocess!$1:$1048576, $D43, FALSE)), "", HLOOKUP(H$1,q_preprocess!$1:$1048576, $D43, FALSE))</f>
        <v>636111579.38537836</v>
      </c>
      <c r="I43" s="33">
        <f>IF(ISBLANK(HLOOKUP(I$1,q_preprocess!$1:$1048576, $D43, FALSE)), "", HLOOKUP(I$1,q_preprocess!$1:$1048576, $D43, FALSE))</f>
        <v>595775138.51154578</v>
      </c>
      <c r="J43" s="33">
        <f>IF(ISBLANK(HLOOKUP(J$1,q_preprocess!$1:$1048576, $D43, FALSE)), "", HLOOKUP(J$1,q_preprocess!$1:$1048576, $D43, FALSE))</f>
        <v>40336440.873832606</v>
      </c>
      <c r="K43" s="33">
        <f>IF(ISBLANK(HLOOKUP(K$1,q_preprocess!$1:$1048576, $D43, FALSE)), "", HLOOKUP(K$1,q_preprocess!$1:$1048576, $D43, FALSE))</f>
        <v>2233981662.8863301</v>
      </c>
      <c r="L43" s="33">
        <f>IF(ISBLANK(HLOOKUP(L$1,q_preprocess!$1:$1048576, $D43, FALSE)), "", HLOOKUP(L$1,q_preprocess!$1:$1048576, $D43, FALSE))</f>
        <v>1540436824.2759228</v>
      </c>
      <c r="M43" s="33">
        <f>IF(ISBLANK(HLOOKUP(M$1,q_preprocess!$1:$1048576, $D43, FALSE)), "", HLOOKUP(M$1,q_preprocess!$1:$1048576, $D43, FALSE))</f>
        <v>750171868.02817917</v>
      </c>
      <c r="N43" s="33">
        <f>IF(ISBLANK(HLOOKUP(N$1,q_preprocess!$1:$1048576, $D43, FALSE)), "", HLOOKUP(N$1,q_preprocess!$1:$1048576, $D43, FALSE))</f>
        <v>546821486.00402045</v>
      </c>
      <c r="O43" s="33">
        <f>IF(ISBLANK(HLOOKUP(O$1,q_preprocess!$1:$1048576, $D43, FALSE)), "", HLOOKUP(O$1,q_preprocess!$1:$1048576, $D43, FALSE))</f>
        <v>2461767876.676559</v>
      </c>
      <c r="P43" s="33" t="str">
        <f>IF(ISBLANK(HLOOKUP(P$1,q_preprocess!$1:$1048576, $D43, FALSE)), "", HLOOKUP(P$1,q_preprocess!$1:$1048576, $D43, FALSE))</f>
        <v/>
      </c>
    </row>
    <row r="44" spans="1:16">
      <c r="A44" s="65">
        <v>36770</v>
      </c>
      <c r="B44">
        <v>2000</v>
      </c>
      <c r="C44">
        <v>3</v>
      </c>
      <c r="D44">
        <v>44</v>
      </c>
      <c r="E44" s="33">
        <f>IF(ISBLANK(HLOOKUP(E$1,q_preprocess!$1:$1048576, $D44, FALSE)), "", HLOOKUP(E$1,q_preprocess!$1:$1048576, $D44, FALSE))</f>
        <v>3926249318.8651276</v>
      </c>
      <c r="F44" s="33">
        <f>IF(ISBLANK(HLOOKUP(F$1,q_preprocess!$1:$1048576, $D44, FALSE)), "", HLOOKUP(F$1,q_preprocess!$1:$1048576, $D44, FALSE))</f>
        <v>2379829938.1665144</v>
      </c>
      <c r="G44" s="33">
        <f>IF(ISBLANK(HLOOKUP(G$1,q_preprocess!$1:$1048576, $D44, FALSE)), "", HLOOKUP(G$1,q_preprocess!$1:$1048576, $D44, FALSE))</f>
        <v>305217255.08126062</v>
      </c>
      <c r="H44" s="33">
        <f>IF(ISBLANK(HLOOKUP(H$1,q_preprocess!$1:$1048576, $D44, FALSE)), "", HLOOKUP(H$1,q_preprocess!$1:$1048576, $D44, FALSE))</f>
        <v>624867463.52243912</v>
      </c>
      <c r="I44" s="33">
        <f>IF(ISBLANK(HLOOKUP(I$1,q_preprocess!$1:$1048576, $D44, FALSE)), "", HLOOKUP(I$1,q_preprocess!$1:$1048576, $D44, FALSE))</f>
        <v>600222740.40667534</v>
      </c>
      <c r="J44" s="33">
        <f>IF(ISBLANK(HLOOKUP(J$1,q_preprocess!$1:$1048576, $D44, FALSE)), "", HLOOKUP(J$1,q_preprocess!$1:$1048576, $D44, FALSE))</f>
        <v>24644723.115763802</v>
      </c>
      <c r="K44" s="33">
        <f>IF(ISBLANK(HLOOKUP(K$1,q_preprocess!$1:$1048576, $D44, FALSE)), "", HLOOKUP(K$1,q_preprocess!$1:$1048576, $D44, FALSE))</f>
        <v>2312221404.5753641</v>
      </c>
      <c r="L44" s="33">
        <f>IF(ISBLANK(HLOOKUP(L$1,q_preprocess!$1:$1048576, $D44, FALSE)), "", HLOOKUP(L$1,q_preprocess!$1:$1048576, $D44, FALSE))</f>
        <v>1695886742.4804504</v>
      </c>
      <c r="M44" s="33">
        <f>IF(ISBLANK(HLOOKUP(M$1,q_preprocess!$1:$1048576, $D44, FALSE)), "", HLOOKUP(M$1,q_preprocess!$1:$1048576, $D44, FALSE))</f>
        <v>692075392.80601549</v>
      </c>
      <c r="N44" s="33">
        <f>IF(ISBLANK(HLOOKUP(N$1,q_preprocess!$1:$1048576, $D44, FALSE)), "", HLOOKUP(N$1,q_preprocess!$1:$1048576, $D44, FALSE))</f>
        <v>502197810.19973123</v>
      </c>
      <c r="O44" s="33">
        <f>IF(ISBLANK(HLOOKUP(O$1,q_preprocess!$1:$1048576, $D44, FALSE)), "", HLOOKUP(O$1,q_preprocess!$1:$1048576, $D44, FALSE))</f>
        <v>2458364090.7838464</v>
      </c>
      <c r="P44" s="33" t="str">
        <f>IF(ISBLANK(HLOOKUP(P$1,q_preprocess!$1:$1048576, $D44, FALSE)), "", HLOOKUP(P$1,q_preprocess!$1:$1048576, $D44, FALSE))</f>
        <v/>
      </c>
    </row>
    <row r="45" spans="1:16">
      <c r="A45" s="65">
        <v>36861</v>
      </c>
      <c r="B45">
        <v>2000</v>
      </c>
      <c r="C45">
        <v>4</v>
      </c>
      <c r="D45">
        <v>45</v>
      </c>
      <c r="E45" s="33">
        <f>IF(ISBLANK(HLOOKUP(E$1,q_preprocess!$1:$1048576, $D45, FALSE)), "", HLOOKUP(E$1,q_preprocess!$1:$1048576, $D45, FALSE))</f>
        <v>4506097679.1705027</v>
      </c>
      <c r="F45" s="33">
        <f>IF(ISBLANK(HLOOKUP(F$1,q_preprocess!$1:$1048576, $D45, FALSE)), "", HLOOKUP(F$1,q_preprocess!$1:$1048576, $D45, FALSE))</f>
        <v>2870247753.1783962</v>
      </c>
      <c r="G45" s="33">
        <f>IF(ISBLANK(HLOOKUP(G$1,q_preprocess!$1:$1048576, $D45, FALSE)), "", HLOOKUP(G$1,q_preprocess!$1:$1048576, $D45, FALSE))</f>
        <v>404354337.03823763</v>
      </c>
      <c r="H45" s="33">
        <f>IF(ISBLANK(HLOOKUP(H$1,q_preprocess!$1:$1048576, $D45, FALSE)), "", HLOOKUP(H$1,q_preprocess!$1:$1048576, $D45, FALSE))</f>
        <v>739420334.71264505</v>
      </c>
      <c r="I45" s="33">
        <f>IF(ISBLANK(HLOOKUP(I$1,q_preprocess!$1:$1048576, $D45, FALSE)), "", HLOOKUP(I$1,q_preprocess!$1:$1048576, $D45, FALSE))</f>
        <v>692641616.01092529</v>
      </c>
      <c r="J45" s="33">
        <f>IF(ISBLANK(HLOOKUP(J$1,q_preprocess!$1:$1048576, $D45, FALSE)), "", HLOOKUP(J$1,q_preprocess!$1:$1048576, $D45, FALSE))</f>
        <v>46778718.701719701</v>
      </c>
      <c r="K45" s="33">
        <f>IF(ISBLANK(HLOOKUP(K$1,q_preprocess!$1:$1048576, $D45, FALSE)), "", HLOOKUP(K$1,q_preprocess!$1:$1048576, $D45, FALSE))</f>
        <v>2139929431.7349665</v>
      </c>
      <c r="L45" s="33">
        <f>IF(ISBLANK(HLOOKUP(L$1,q_preprocess!$1:$1048576, $D45, FALSE)), "", HLOOKUP(L$1,q_preprocess!$1:$1048576, $D45, FALSE))</f>
        <v>1647854177.4937427</v>
      </c>
      <c r="M45" s="33">
        <f>IF(ISBLANK(HLOOKUP(M$1,q_preprocess!$1:$1048576, $D45, FALSE)), "", HLOOKUP(M$1,q_preprocess!$1:$1048576, $D45, FALSE))</f>
        <v>823876181.11430264</v>
      </c>
      <c r="N45" s="33">
        <f>IF(ISBLANK(HLOOKUP(N$1,q_preprocess!$1:$1048576, $D45, FALSE)), "", HLOOKUP(N$1,q_preprocess!$1:$1048576, $D45, FALSE))</f>
        <v>602407143.64839518</v>
      </c>
      <c r="O45" s="33">
        <f>IF(ISBLANK(HLOOKUP(O$1,q_preprocess!$1:$1048576, $D45, FALSE)), "", HLOOKUP(O$1,q_preprocess!$1:$1048576, $D45, FALSE))</f>
        <v>2791801396.7289424</v>
      </c>
      <c r="P45" s="33" t="str">
        <f>IF(ISBLANK(HLOOKUP(P$1,q_preprocess!$1:$1048576, $D45, FALSE)), "", HLOOKUP(P$1,q_preprocess!$1:$1048576, $D45, FALSE))</f>
        <v/>
      </c>
    </row>
    <row r="46" spans="1:16">
      <c r="A46" s="65">
        <v>36951</v>
      </c>
      <c r="B46">
        <v>2001</v>
      </c>
      <c r="C46">
        <v>1</v>
      </c>
      <c r="D46">
        <v>46</v>
      </c>
      <c r="E46" s="33">
        <f>IF(ISBLANK(HLOOKUP(E$1,q_preprocess!$1:$1048576, $D46, FALSE)), "", HLOOKUP(E$1,q_preprocess!$1:$1048576, $D46, FALSE))</f>
        <v>3976578898.5710826</v>
      </c>
      <c r="F46" s="33">
        <f>IF(ISBLANK(HLOOKUP(F$1,q_preprocess!$1:$1048576, $D46, FALSE)), "", HLOOKUP(F$1,q_preprocess!$1:$1048576, $D46, FALSE))</f>
        <v>2588124914.5723896</v>
      </c>
      <c r="G46" s="33">
        <f>IF(ISBLANK(HLOOKUP(G$1,q_preprocess!$1:$1048576, $D46, FALSE)), "", HLOOKUP(G$1,q_preprocess!$1:$1048576, $D46, FALSE))</f>
        <v>260683362.79737905</v>
      </c>
      <c r="H46" s="33">
        <f>IF(ISBLANK(HLOOKUP(H$1,q_preprocess!$1:$1048576, $D46, FALSE)), "", HLOOKUP(H$1,q_preprocess!$1:$1048576, $D46, FALSE))</f>
        <v>602034747.74017024</v>
      </c>
      <c r="I46" s="33">
        <f>IF(ISBLANK(HLOOKUP(I$1,q_preprocess!$1:$1048576, $D46, FALSE)), "", HLOOKUP(I$1,q_preprocess!$1:$1048576, $D46, FALSE))</f>
        <v>495296320.10846996</v>
      </c>
      <c r="J46" s="33">
        <f>IF(ISBLANK(HLOOKUP(J$1,q_preprocess!$1:$1048576, $D46, FALSE)), "", HLOOKUP(J$1,q_preprocess!$1:$1048576, $D46, FALSE))</f>
        <v>106738427.63170025</v>
      </c>
      <c r="K46" s="33">
        <f>IF(ISBLANK(HLOOKUP(K$1,q_preprocess!$1:$1048576, $D46, FALSE)), "", HLOOKUP(K$1,q_preprocess!$1:$1048576, $D46, FALSE))</f>
        <v>1947046677.3717458</v>
      </c>
      <c r="L46" s="33">
        <f>IF(ISBLANK(HLOOKUP(L$1,q_preprocess!$1:$1048576, $D46, FALSE)), "", HLOOKUP(L$1,q_preprocess!$1:$1048576, $D46, FALSE))</f>
        <v>1421310803.9106021</v>
      </c>
      <c r="M46" s="33">
        <f>IF(ISBLANK(HLOOKUP(M$1,q_preprocess!$1:$1048576, $D46, FALSE)), "", HLOOKUP(M$1,q_preprocess!$1:$1048576, $D46, FALSE))</f>
        <v>896303979.29717731</v>
      </c>
      <c r="N46" s="33">
        <f>IF(ISBLANK(HLOOKUP(N$1,q_preprocess!$1:$1048576, $D46, FALSE)), "", HLOOKUP(N$1,q_preprocess!$1:$1048576, $D46, FALSE))</f>
        <v>509780886.07497948</v>
      </c>
      <c r="O46" s="33">
        <f>IF(ISBLANK(HLOOKUP(O$1,q_preprocess!$1:$1048576, $D46, FALSE)), "", HLOOKUP(O$1,q_preprocess!$1:$1048576, $D46, FALSE))</f>
        <v>2306238984.3810263</v>
      </c>
      <c r="P46" s="33" t="str">
        <f>IF(ISBLANK(HLOOKUP(P$1,q_preprocess!$1:$1048576, $D46, FALSE)), "", HLOOKUP(P$1,q_preprocess!$1:$1048576, $D46, FALSE))</f>
        <v/>
      </c>
    </row>
    <row r="47" spans="1:16">
      <c r="A47" s="65">
        <v>37043</v>
      </c>
      <c r="B47">
        <v>2001</v>
      </c>
      <c r="C47">
        <v>2</v>
      </c>
      <c r="D47">
        <v>47</v>
      </c>
      <c r="E47" s="33">
        <f>IF(ISBLANK(HLOOKUP(E$1,q_preprocess!$1:$1048576, $D47, FALSE)), "", HLOOKUP(E$1,q_preprocess!$1:$1048576, $D47, FALSE))</f>
        <v>3984013038.2383718</v>
      </c>
      <c r="F47" s="33">
        <f>IF(ISBLANK(HLOOKUP(F$1,q_preprocess!$1:$1048576, $D47, FALSE)), "", HLOOKUP(F$1,q_preprocess!$1:$1048576, $D47, FALSE))</f>
        <v>2527102465.97683</v>
      </c>
      <c r="G47" s="33">
        <f>IF(ISBLANK(HLOOKUP(G$1,q_preprocess!$1:$1048576, $D47, FALSE)), "", HLOOKUP(G$1,q_preprocess!$1:$1048576, $D47, FALSE))</f>
        <v>284699404.15357721</v>
      </c>
      <c r="H47" s="33">
        <f>IF(ISBLANK(HLOOKUP(H$1,q_preprocess!$1:$1048576, $D47, FALSE)), "", HLOOKUP(H$1,q_preprocess!$1:$1048576, $D47, FALSE))</f>
        <v>649869473.38725579</v>
      </c>
      <c r="I47" s="33">
        <f>IF(ISBLANK(HLOOKUP(I$1,q_preprocess!$1:$1048576, $D47, FALSE)), "", HLOOKUP(I$1,q_preprocess!$1:$1048576, $D47, FALSE))</f>
        <v>496790848.10573661</v>
      </c>
      <c r="J47" s="33">
        <f>IF(ISBLANK(HLOOKUP(J$1,q_preprocess!$1:$1048576, $D47, FALSE)), "", HLOOKUP(J$1,q_preprocess!$1:$1048576, $D47, FALSE))</f>
        <v>153078625.28151914</v>
      </c>
      <c r="K47" s="33">
        <f>IF(ISBLANK(HLOOKUP(K$1,q_preprocess!$1:$1048576, $D47, FALSE)), "", HLOOKUP(K$1,q_preprocess!$1:$1048576, $D47, FALSE))</f>
        <v>2028285205.3811953</v>
      </c>
      <c r="L47" s="33">
        <f>IF(ISBLANK(HLOOKUP(L$1,q_preprocess!$1:$1048576, $D47, FALSE)), "", HLOOKUP(L$1,q_preprocess!$1:$1048576, $D47, FALSE))</f>
        <v>1505943510.660486</v>
      </c>
      <c r="M47" s="33">
        <f>IF(ISBLANK(HLOOKUP(M$1,q_preprocess!$1:$1048576, $D47, FALSE)), "", HLOOKUP(M$1,q_preprocess!$1:$1048576, $D47, FALSE))</f>
        <v>833263872.38299012</v>
      </c>
      <c r="N47" s="33">
        <f>IF(ISBLANK(HLOOKUP(N$1,q_preprocess!$1:$1048576, $D47, FALSE)), "", HLOOKUP(N$1,q_preprocess!$1:$1048576, $D47, FALSE))</f>
        <v>534593998.42734438</v>
      </c>
      <c r="O47" s="33">
        <f>IF(ISBLANK(HLOOKUP(O$1,q_preprocess!$1:$1048576, $D47, FALSE)), "", HLOOKUP(O$1,q_preprocess!$1:$1048576, $D47, FALSE))</f>
        <v>2328041186.4777379</v>
      </c>
      <c r="P47" s="33" t="str">
        <f>IF(ISBLANK(HLOOKUP(P$1,q_preprocess!$1:$1048576, $D47, FALSE)), "", HLOOKUP(P$1,q_preprocess!$1:$1048576, $D47, FALSE))</f>
        <v/>
      </c>
    </row>
    <row r="48" spans="1:16">
      <c r="A48" s="65">
        <v>37135</v>
      </c>
      <c r="B48">
        <v>2001</v>
      </c>
      <c r="C48">
        <v>3</v>
      </c>
      <c r="D48">
        <v>48</v>
      </c>
      <c r="E48" s="33">
        <f>IF(ISBLANK(HLOOKUP(E$1,q_preprocess!$1:$1048576, $D48, FALSE)), "", HLOOKUP(E$1,q_preprocess!$1:$1048576, $D48, FALSE))</f>
        <v>3919643293.2635298</v>
      </c>
      <c r="F48" s="33">
        <f>IF(ISBLANK(HLOOKUP(F$1,q_preprocess!$1:$1048576, $D48, FALSE)), "", HLOOKUP(F$1,q_preprocess!$1:$1048576, $D48, FALSE))</f>
        <v>2573876727.934052</v>
      </c>
      <c r="G48" s="33">
        <f>IF(ISBLANK(HLOOKUP(G$1,q_preprocess!$1:$1048576, $D48, FALSE)), "", HLOOKUP(G$1,q_preprocess!$1:$1048576, $D48, FALSE))</f>
        <v>288881152.01193845</v>
      </c>
      <c r="H48" s="33">
        <f>IF(ISBLANK(HLOOKUP(H$1,q_preprocess!$1:$1048576, $D48, FALSE)), "", HLOOKUP(H$1,q_preprocess!$1:$1048576, $D48, FALSE))</f>
        <v>769297631.42505872</v>
      </c>
      <c r="I48" s="33">
        <f>IF(ISBLANK(HLOOKUP(I$1,q_preprocess!$1:$1048576, $D48, FALSE)), "", HLOOKUP(I$1,q_preprocess!$1:$1048576, $D48, FALSE))</f>
        <v>583498319.77388251</v>
      </c>
      <c r="J48" s="33">
        <f>IF(ISBLANK(HLOOKUP(J$1,q_preprocess!$1:$1048576, $D48, FALSE)), "", HLOOKUP(J$1,q_preprocess!$1:$1048576, $D48, FALSE))</f>
        <v>185799311.65117621</v>
      </c>
      <c r="K48" s="33">
        <f>IF(ISBLANK(HLOOKUP(K$1,q_preprocess!$1:$1048576, $D48, FALSE)), "", HLOOKUP(K$1,q_preprocess!$1:$1048576, $D48, FALSE))</f>
        <v>1840692378.7291379</v>
      </c>
      <c r="L48" s="33">
        <f>IF(ISBLANK(HLOOKUP(L$1,q_preprocess!$1:$1048576, $D48, FALSE)), "", HLOOKUP(L$1,q_preprocess!$1:$1048576, $D48, FALSE))</f>
        <v>1553104596.8366578</v>
      </c>
      <c r="M48" s="33">
        <f>IF(ISBLANK(HLOOKUP(M$1,q_preprocess!$1:$1048576, $D48, FALSE)), "", HLOOKUP(M$1,q_preprocess!$1:$1048576, $D48, FALSE))</f>
        <v>764247898.29708123</v>
      </c>
      <c r="N48" s="33">
        <f>IF(ISBLANK(HLOOKUP(N$1,q_preprocess!$1:$1048576, $D48, FALSE)), "", HLOOKUP(N$1,q_preprocess!$1:$1048576, $D48, FALSE))</f>
        <v>542788743.47969103</v>
      </c>
      <c r="O48" s="33">
        <f>IF(ISBLANK(HLOOKUP(O$1,q_preprocess!$1:$1048576, $D48, FALSE)), "", HLOOKUP(O$1,q_preprocess!$1:$1048576, $D48, FALSE))</f>
        <v>2320796585.335072</v>
      </c>
      <c r="P48" s="33" t="str">
        <f>IF(ISBLANK(HLOOKUP(P$1,q_preprocess!$1:$1048576, $D48, FALSE)), "", HLOOKUP(P$1,q_preprocess!$1:$1048576, $D48, FALSE))</f>
        <v/>
      </c>
    </row>
    <row r="49" spans="1:16">
      <c r="A49" s="65">
        <v>37226</v>
      </c>
      <c r="B49">
        <v>2001</v>
      </c>
      <c r="C49">
        <v>4</v>
      </c>
      <c r="D49">
        <v>49</v>
      </c>
      <c r="E49" s="33">
        <f>IF(ISBLANK(HLOOKUP(E$1,q_preprocess!$1:$1048576, $D49, FALSE)), "", HLOOKUP(E$1,q_preprocess!$1:$1048576, $D49, FALSE))</f>
        <v>4333222346.0486307</v>
      </c>
      <c r="F49" s="33">
        <f>IF(ISBLANK(HLOOKUP(F$1,q_preprocess!$1:$1048576, $D49, FALSE)), "", HLOOKUP(F$1,q_preprocess!$1:$1048576, $D49, FALSE))</f>
        <v>2780922595.4365144</v>
      </c>
      <c r="G49" s="33">
        <f>IF(ISBLANK(HLOOKUP(G$1,q_preprocess!$1:$1048576, $D49, FALSE)), "", HLOOKUP(G$1,q_preprocess!$1:$1048576, $D49, FALSE))</f>
        <v>370146472.03710556</v>
      </c>
      <c r="H49" s="33">
        <f>IF(ISBLANK(HLOOKUP(H$1,q_preprocess!$1:$1048576, $D49, FALSE)), "", HLOOKUP(H$1,q_preprocess!$1:$1048576, $D49, FALSE))</f>
        <v>923898358.75258255</v>
      </c>
      <c r="I49" s="33">
        <f>IF(ISBLANK(HLOOKUP(I$1,q_preprocess!$1:$1048576, $D49, FALSE)), "", HLOOKUP(I$1,q_preprocess!$1:$1048576, $D49, FALSE))</f>
        <v>718997872.01191103</v>
      </c>
      <c r="J49" s="33">
        <f>IF(ISBLANK(HLOOKUP(J$1,q_preprocess!$1:$1048576, $D49, FALSE)), "", HLOOKUP(J$1,q_preprocess!$1:$1048576, $D49, FALSE))</f>
        <v>204900486.74067158</v>
      </c>
      <c r="K49" s="33">
        <f>IF(ISBLANK(HLOOKUP(K$1,q_preprocess!$1:$1048576, $D49, FALSE)), "", HLOOKUP(K$1,q_preprocess!$1:$1048576, $D49, FALSE))</f>
        <v>1754661418.0291221</v>
      </c>
      <c r="L49" s="33">
        <f>IF(ISBLANK(HLOOKUP(L$1,q_preprocess!$1:$1048576, $D49, FALSE)), "", HLOOKUP(L$1,q_preprocess!$1:$1048576, $D49, FALSE))</f>
        <v>1496406498.2066936</v>
      </c>
      <c r="M49" s="33">
        <f>IF(ISBLANK(HLOOKUP(M$1,q_preprocess!$1:$1048576, $D49, FALSE)), "", HLOOKUP(M$1,q_preprocess!$1:$1048576, $D49, FALSE))</f>
        <v>923697592.02275133</v>
      </c>
      <c r="N49" s="33">
        <f>IF(ISBLANK(HLOOKUP(N$1,q_preprocess!$1:$1048576, $D49, FALSE)), "", HLOOKUP(N$1,q_preprocess!$1:$1048576, $D49, FALSE))</f>
        <v>570677345.06978273</v>
      </c>
      <c r="O49" s="33">
        <f>IF(ISBLANK(HLOOKUP(O$1,q_preprocess!$1:$1048576, $D49, FALSE)), "", HLOOKUP(O$1,q_preprocess!$1:$1048576, $D49, FALSE))</f>
        <v>2558948935.4110122</v>
      </c>
      <c r="P49" s="33" t="str">
        <f>IF(ISBLANK(HLOOKUP(P$1,q_preprocess!$1:$1048576, $D49, FALSE)), "", HLOOKUP(P$1,q_preprocess!$1:$1048576, $D49, FALSE))</f>
        <v/>
      </c>
    </row>
    <row r="50" spans="1:16">
      <c r="A50" s="65">
        <v>37316</v>
      </c>
      <c r="B50">
        <v>2002</v>
      </c>
      <c r="C50">
        <v>1</v>
      </c>
      <c r="D50">
        <v>50</v>
      </c>
      <c r="E50" s="33">
        <f>IF(ISBLANK(HLOOKUP(E$1,q_preprocess!$1:$1048576, $D50, FALSE)), "", HLOOKUP(E$1,q_preprocess!$1:$1048576, $D50, FALSE))</f>
        <v>4003862437.6042385</v>
      </c>
      <c r="F50" s="33">
        <f>IF(ISBLANK(HLOOKUP(F$1,q_preprocess!$1:$1048576, $D50, FALSE)), "", HLOOKUP(F$1,q_preprocess!$1:$1048576, $D50, FALSE))</f>
        <v>2599402059.1507559</v>
      </c>
      <c r="G50" s="33">
        <f>IF(ISBLANK(HLOOKUP(G$1,q_preprocess!$1:$1048576, $D50, FALSE)), "", HLOOKUP(G$1,q_preprocess!$1:$1048576, $D50, FALSE))</f>
        <v>265958145.99962309</v>
      </c>
      <c r="H50" s="33">
        <f>IF(ISBLANK(HLOOKUP(H$1,q_preprocess!$1:$1048576, $D50, FALSE)), "", HLOOKUP(H$1,q_preprocess!$1:$1048576, $D50, FALSE))</f>
        <v>729473832.42170286</v>
      </c>
      <c r="I50" s="33">
        <f>IF(ISBLANK(HLOOKUP(I$1,q_preprocess!$1:$1048576, $D50, FALSE)), "", HLOOKUP(I$1,q_preprocess!$1:$1048576, $D50, FALSE))</f>
        <v>519091681.87169766</v>
      </c>
      <c r="J50" s="33">
        <f>IF(ISBLANK(HLOOKUP(J$1,q_preprocess!$1:$1048576, $D50, FALSE)), "", HLOOKUP(J$1,q_preprocess!$1:$1048576, $D50, FALSE))</f>
        <v>210382150.5500052</v>
      </c>
      <c r="K50" s="33">
        <f>IF(ISBLANK(HLOOKUP(K$1,q_preprocess!$1:$1048576, $D50, FALSE)), "", HLOOKUP(K$1,q_preprocess!$1:$1048576, $D50, FALSE))</f>
        <v>1844492301.348345</v>
      </c>
      <c r="L50" s="33">
        <f>IF(ISBLANK(HLOOKUP(L$1,q_preprocess!$1:$1048576, $D50, FALSE)), "", HLOOKUP(L$1,q_preprocess!$1:$1048576, $D50, FALSE))</f>
        <v>1435463901.3161891</v>
      </c>
      <c r="M50" s="33">
        <f>IF(ISBLANK(HLOOKUP(M$1,q_preprocess!$1:$1048576, $D50, FALSE)), "", HLOOKUP(M$1,q_preprocess!$1:$1048576, $D50, FALSE))</f>
        <v>919120196.50429678</v>
      </c>
      <c r="N50" s="33">
        <f>IF(ISBLANK(HLOOKUP(N$1,q_preprocess!$1:$1048576, $D50, FALSE)), "", HLOOKUP(N$1,q_preprocess!$1:$1048576, $D50, FALSE))</f>
        <v>523778902.79694629</v>
      </c>
      <c r="O50" s="33">
        <f>IF(ISBLANK(HLOOKUP(O$1,q_preprocess!$1:$1048576, $D50, FALSE)), "", HLOOKUP(O$1,q_preprocess!$1:$1048576, $D50, FALSE))</f>
        <v>2294139642.8730574</v>
      </c>
      <c r="P50" s="33" t="str">
        <f>IF(ISBLANK(HLOOKUP(P$1,q_preprocess!$1:$1048576, $D50, FALSE)), "", HLOOKUP(P$1,q_preprocess!$1:$1048576, $D50, FALSE))</f>
        <v/>
      </c>
    </row>
    <row r="51" spans="1:16">
      <c r="A51" s="65">
        <v>37408</v>
      </c>
      <c r="B51">
        <v>2002</v>
      </c>
      <c r="C51">
        <v>2</v>
      </c>
      <c r="D51">
        <v>51</v>
      </c>
      <c r="E51" s="33">
        <f>IF(ISBLANK(HLOOKUP(E$1,q_preprocess!$1:$1048576, $D51, FALSE)), "", HLOOKUP(E$1,q_preprocess!$1:$1048576, $D51, FALSE))</f>
        <v>4050874061.4307566</v>
      </c>
      <c r="F51" s="33">
        <f>IF(ISBLANK(HLOOKUP(F$1,q_preprocess!$1:$1048576, $D51, FALSE)), "", HLOOKUP(F$1,q_preprocess!$1:$1048576, $D51, FALSE))</f>
        <v>2398200106.162796</v>
      </c>
      <c r="G51" s="33">
        <f>IF(ISBLANK(HLOOKUP(G$1,q_preprocess!$1:$1048576, $D51, FALSE)), "", HLOOKUP(G$1,q_preprocess!$1:$1048576, $D51, FALSE))</f>
        <v>287296500.61188769</v>
      </c>
      <c r="H51" s="33">
        <f>IF(ISBLANK(HLOOKUP(H$1,q_preprocess!$1:$1048576, $D51, FALSE)), "", HLOOKUP(H$1,q_preprocess!$1:$1048576, $D51, FALSE))</f>
        <v>760096537.42598331</v>
      </c>
      <c r="I51" s="33">
        <f>IF(ISBLANK(HLOOKUP(I$1,q_preprocess!$1:$1048576, $D51, FALSE)), "", HLOOKUP(I$1,q_preprocess!$1:$1048576, $D51, FALSE))</f>
        <v>545439950.49854219</v>
      </c>
      <c r="J51" s="33">
        <f>IF(ISBLANK(HLOOKUP(J$1,q_preprocess!$1:$1048576, $D51, FALSE)), "", HLOOKUP(J$1,q_preprocess!$1:$1048576, $D51, FALSE))</f>
        <v>214656586.92744109</v>
      </c>
      <c r="K51" s="33">
        <f>IF(ISBLANK(HLOOKUP(K$1,q_preprocess!$1:$1048576, $D51, FALSE)), "", HLOOKUP(K$1,q_preprocess!$1:$1048576, $D51, FALSE))</f>
        <v>2277168655.1338506</v>
      </c>
      <c r="L51" s="33">
        <f>IF(ISBLANK(HLOOKUP(L$1,q_preprocess!$1:$1048576, $D51, FALSE)), "", HLOOKUP(L$1,q_preprocess!$1:$1048576, $D51, FALSE))</f>
        <v>1671887737.9037616</v>
      </c>
      <c r="M51" s="33">
        <f>IF(ISBLANK(HLOOKUP(M$1,q_preprocess!$1:$1048576, $D51, FALSE)), "", HLOOKUP(M$1,q_preprocess!$1:$1048576, $D51, FALSE))</f>
        <v>888759842.96160841</v>
      </c>
      <c r="N51" s="33">
        <f>IF(ISBLANK(HLOOKUP(N$1,q_preprocess!$1:$1048576, $D51, FALSE)), "", HLOOKUP(N$1,q_preprocess!$1:$1048576, $D51, FALSE))</f>
        <v>526386585.40855825</v>
      </c>
      <c r="O51" s="33">
        <f>IF(ISBLANK(HLOOKUP(O$1,q_preprocess!$1:$1048576, $D51, FALSE)), "", HLOOKUP(O$1,q_preprocess!$1:$1048576, $D51, FALSE))</f>
        <v>2350629854.9690528</v>
      </c>
      <c r="P51" s="33" t="str">
        <f>IF(ISBLANK(HLOOKUP(P$1,q_preprocess!$1:$1048576, $D51, FALSE)), "", HLOOKUP(P$1,q_preprocess!$1:$1048576, $D51, FALSE))</f>
        <v/>
      </c>
    </row>
    <row r="52" spans="1:16">
      <c r="A52" s="65">
        <v>37500</v>
      </c>
      <c r="B52">
        <v>2002</v>
      </c>
      <c r="C52">
        <v>3</v>
      </c>
      <c r="D52">
        <v>52</v>
      </c>
      <c r="E52" s="33">
        <f>IF(ISBLANK(HLOOKUP(E$1,q_preprocess!$1:$1048576, $D52, FALSE)), "", HLOOKUP(E$1,q_preprocess!$1:$1048576, $D52, FALSE))</f>
        <v>3880809028.1087594</v>
      </c>
      <c r="F52" s="33">
        <f>IF(ISBLANK(HLOOKUP(F$1,q_preprocess!$1:$1048576, $D52, FALSE)), "", HLOOKUP(F$1,q_preprocess!$1:$1048576, $D52, FALSE))</f>
        <v>2353586256.7806072</v>
      </c>
      <c r="G52" s="33">
        <f>IF(ISBLANK(HLOOKUP(G$1,q_preprocess!$1:$1048576, $D52, FALSE)), "", HLOOKUP(G$1,q_preprocess!$1:$1048576, $D52, FALSE))</f>
        <v>265380070.63136381</v>
      </c>
      <c r="H52" s="33">
        <f>IF(ISBLANK(HLOOKUP(H$1,q_preprocess!$1:$1048576, $D52, FALSE)), "", HLOOKUP(H$1,q_preprocess!$1:$1048576, $D52, FALSE))</f>
        <v>747935745.57492042</v>
      </c>
      <c r="I52" s="33">
        <f>IF(ISBLANK(HLOOKUP(I$1,q_preprocess!$1:$1048576, $D52, FALSE)), "", HLOOKUP(I$1,q_preprocess!$1:$1048576, $D52, FALSE))</f>
        <v>530211949.70194113</v>
      </c>
      <c r="J52" s="33">
        <f>IF(ISBLANK(HLOOKUP(J$1,q_preprocess!$1:$1048576, $D52, FALSE)), "", HLOOKUP(J$1,q_preprocess!$1:$1048576, $D52, FALSE))</f>
        <v>217723795.87297925</v>
      </c>
      <c r="K52" s="33">
        <f>IF(ISBLANK(HLOOKUP(K$1,q_preprocess!$1:$1048576, $D52, FALSE)), "", HLOOKUP(K$1,q_preprocess!$1:$1048576, $D52, FALSE))</f>
        <v>2140630338.7030892</v>
      </c>
      <c r="L52" s="33">
        <f>IF(ISBLANK(HLOOKUP(L$1,q_preprocess!$1:$1048576, $D52, FALSE)), "", HLOOKUP(L$1,q_preprocess!$1:$1048576, $D52, FALSE))</f>
        <v>1626723383.5812221</v>
      </c>
      <c r="M52" s="33">
        <f>IF(ISBLANK(HLOOKUP(M$1,q_preprocess!$1:$1048576, $D52, FALSE)), "", HLOOKUP(M$1,q_preprocess!$1:$1048576, $D52, FALSE))</f>
        <v>822426554.80925274</v>
      </c>
      <c r="N52" s="33">
        <f>IF(ISBLANK(HLOOKUP(N$1,q_preprocess!$1:$1048576, $D52, FALSE)), "", HLOOKUP(N$1,q_preprocess!$1:$1048576, $D52, FALSE))</f>
        <v>548026030.38105369</v>
      </c>
      <c r="O52" s="33">
        <f>IF(ISBLANK(HLOOKUP(O$1,q_preprocess!$1:$1048576, $D52, FALSE)), "", HLOOKUP(O$1,q_preprocess!$1:$1048576, $D52, FALSE))</f>
        <v>2244447182.0673447</v>
      </c>
      <c r="P52" s="33" t="str">
        <f>IF(ISBLANK(HLOOKUP(P$1,q_preprocess!$1:$1048576, $D52, FALSE)), "", HLOOKUP(P$1,q_preprocess!$1:$1048576, $D52, FALSE))</f>
        <v/>
      </c>
    </row>
    <row r="53" spans="1:16">
      <c r="A53" s="65">
        <v>37591</v>
      </c>
      <c r="B53">
        <v>2002</v>
      </c>
      <c r="C53">
        <v>4</v>
      </c>
      <c r="D53">
        <v>53</v>
      </c>
      <c r="E53" s="33">
        <f>IF(ISBLANK(HLOOKUP(E$1,q_preprocess!$1:$1048576, $D53, FALSE)), "", HLOOKUP(E$1,q_preprocess!$1:$1048576, $D53, FALSE))</f>
        <v>4274441655.9685993</v>
      </c>
      <c r="F53" s="33">
        <f>IF(ISBLANK(HLOOKUP(F$1,q_preprocess!$1:$1048576, $D53, FALSE)), "", HLOOKUP(F$1,q_preprocess!$1:$1048576, $D53, FALSE))</f>
        <v>2684906955.3177128</v>
      </c>
      <c r="G53" s="33">
        <f>IF(ISBLANK(HLOOKUP(G$1,q_preprocess!$1:$1048576, $D53, FALSE)), "", HLOOKUP(G$1,q_preprocess!$1:$1048576, $D53, FALSE))</f>
        <v>347643247.75712526</v>
      </c>
      <c r="H53" s="33">
        <f>IF(ISBLANK(HLOOKUP(H$1,q_preprocess!$1:$1048576, $D53, FALSE)), "", HLOOKUP(H$1,q_preprocess!$1:$1048576, $D53, FALSE))</f>
        <v>880862644.79772639</v>
      </c>
      <c r="I53" s="33">
        <f>IF(ISBLANK(HLOOKUP(I$1,q_preprocess!$1:$1048576, $D53, FALSE)), "", HLOOKUP(I$1,q_preprocess!$1:$1048576, $D53, FALSE))</f>
        <v>661278867.41110682</v>
      </c>
      <c r="J53" s="33">
        <f>IF(ISBLANK(HLOOKUP(J$1,q_preprocess!$1:$1048576, $D53, FALSE)), "", HLOOKUP(J$1,q_preprocess!$1:$1048576, $D53, FALSE))</f>
        <v>219583777.3866196</v>
      </c>
      <c r="K53" s="33">
        <f>IF(ISBLANK(HLOOKUP(K$1,q_preprocess!$1:$1048576, $D53, FALSE)), "", HLOOKUP(K$1,q_preprocess!$1:$1048576, $D53, FALSE))</f>
        <v>1889247860.1043534</v>
      </c>
      <c r="L53" s="33">
        <f>IF(ISBLANK(HLOOKUP(L$1,q_preprocess!$1:$1048576, $D53, FALSE)), "", HLOOKUP(L$1,q_preprocess!$1:$1048576, $D53, FALSE))</f>
        <v>1528219052.0083177</v>
      </c>
      <c r="M53" s="33">
        <f>IF(ISBLANK(HLOOKUP(M$1,q_preprocess!$1:$1048576, $D53, FALSE)), "", HLOOKUP(M$1,q_preprocess!$1:$1048576, $D53, FALSE))</f>
        <v>929311168.72484183</v>
      </c>
      <c r="N53" s="33">
        <f>IF(ISBLANK(HLOOKUP(N$1,q_preprocess!$1:$1048576, $D53, FALSE)), "", HLOOKUP(N$1,q_preprocess!$1:$1048576, $D53, FALSE))</f>
        <v>528149385.26363355</v>
      </c>
      <c r="O53" s="33">
        <f>IF(ISBLANK(HLOOKUP(O$1,q_preprocess!$1:$1048576, $D53, FALSE)), "", HLOOKUP(O$1,q_preprocess!$1:$1048576, $D53, FALSE))</f>
        <v>2543999142.3934627</v>
      </c>
      <c r="P53" s="33" t="str">
        <f>IF(ISBLANK(HLOOKUP(P$1,q_preprocess!$1:$1048576, $D53, FALSE)), "", HLOOKUP(P$1,q_preprocess!$1:$1048576, $D53, FALSE))</f>
        <v/>
      </c>
    </row>
    <row r="54" spans="1:16">
      <c r="A54" s="65">
        <v>37681</v>
      </c>
      <c r="B54">
        <v>2003</v>
      </c>
      <c r="C54">
        <v>1</v>
      </c>
      <c r="D54">
        <v>54</v>
      </c>
      <c r="E54" s="33">
        <f>IF(ISBLANK(HLOOKUP(E$1,q_preprocess!$1:$1048576, $D54, FALSE)), "", HLOOKUP(E$1,q_preprocess!$1:$1048576, $D54, FALSE))</f>
        <v>3975681079.7686138</v>
      </c>
      <c r="F54" s="33">
        <f>IF(ISBLANK(HLOOKUP(F$1,q_preprocess!$1:$1048576, $D54, FALSE)), "", HLOOKUP(F$1,q_preprocess!$1:$1048576, $D54, FALSE))</f>
        <v>2601855262.2974524</v>
      </c>
      <c r="G54" s="33">
        <f>IF(ISBLANK(HLOOKUP(G$1,q_preprocess!$1:$1048576, $D54, FALSE)), "", HLOOKUP(G$1,q_preprocess!$1:$1048576, $D54, FALSE))</f>
        <v>254747062.17327318</v>
      </c>
      <c r="H54" s="33">
        <f>IF(ISBLANK(HLOOKUP(H$1,q_preprocess!$1:$1048576, $D54, FALSE)), "", HLOOKUP(H$1,q_preprocess!$1:$1048576, $D54, FALSE))</f>
        <v>766624444.39704776</v>
      </c>
      <c r="I54" s="33">
        <f>IF(ISBLANK(HLOOKUP(I$1,q_preprocess!$1:$1048576, $D54, FALSE)), "", HLOOKUP(I$1,q_preprocess!$1:$1048576, $D54, FALSE))</f>
        <v>546387912.92868531</v>
      </c>
      <c r="J54" s="33">
        <f>IF(ISBLANK(HLOOKUP(J$1,q_preprocess!$1:$1048576, $D54, FALSE)), "", HLOOKUP(J$1,q_preprocess!$1:$1048576, $D54, FALSE))</f>
        <v>220236531.46836242</v>
      </c>
      <c r="K54" s="33">
        <f>IF(ISBLANK(HLOOKUP(K$1,q_preprocess!$1:$1048576, $D54, FALSE)), "", HLOOKUP(K$1,q_preprocess!$1:$1048576, $D54, FALSE))</f>
        <v>1906272059.5246923</v>
      </c>
      <c r="L54" s="33">
        <f>IF(ISBLANK(HLOOKUP(L$1,q_preprocess!$1:$1048576, $D54, FALSE)), "", HLOOKUP(L$1,q_preprocess!$1:$1048576, $D54, FALSE))</f>
        <v>1553817748.6238515</v>
      </c>
      <c r="M54" s="33">
        <f>IF(ISBLANK(HLOOKUP(M$1,q_preprocess!$1:$1048576, $D54, FALSE)), "", HLOOKUP(M$1,q_preprocess!$1:$1048576, $D54, FALSE))</f>
        <v>980372518.59689784</v>
      </c>
      <c r="N54" s="33">
        <f>IF(ISBLANK(HLOOKUP(N$1,q_preprocess!$1:$1048576, $D54, FALSE)), "", HLOOKUP(N$1,q_preprocess!$1:$1048576, $D54, FALSE))</f>
        <v>489325727.2395615</v>
      </c>
      <c r="O54" s="33">
        <f>IF(ISBLANK(HLOOKUP(O$1,q_preprocess!$1:$1048576, $D54, FALSE)), "", HLOOKUP(O$1,q_preprocess!$1:$1048576, $D54, FALSE))</f>
        <v>2248033055.6653175</v>
      </c>
      <c r="P54" s="33" t="str">
        <f>IF(ISBLANK(HLOOKUP(P$1,q_preprocess!$1:$1048576, $D54, FALSE)), "", HLOOKUP(P$1,q_preprocess!$1:$1048576, $D54, FALSE))</f>
        <v/>
      </c>
    </row>
    <row r="55" spans="1:16">
      <c r="A55" s="65">
        <v>37773</v>
      </c>
      <c r="B55">
        <v>2003</v>
      </c>
      <c r="C55">
        <v>2</v>
      </c>
      <c r="D55">
        <v>55</v>
      </c>
      <c r="E55" s="33">
        <f>IF(ISBLANK(HLOOKUP(E$1,q_preprocess!$1:$1048576, $D55, FALSE)), "", HLOOKUP(E$1,q_preprocess!$1:$1048576, $D55, FALSE))</f>
        <v>4126895546.1620173</v>
      </c>
      <c r="F55" s="33">
        <f>IF(ISBLANK(HLOOKUP(F$1,q_preprocess!$1:$1048576, $D55, FALSE)), "", HLOOKUP(F$1,q_preprocess!$1:$1048576, $D55, FALSE))</f>
        <v>2561731822.0934348</v>
      </c>
      <c r="G55" s="33">
        <f>IF(ISBLANK(HLOOKUP(G$1,q_preprocess!$1:$1048576, $D55, FALSE)), "", HLOOKUP(G$1,q_preprocess!$1:$1048576, $D55, FALSE))</f>
        <v>272030675.42128515</v>
      </c>
      <c r="H55" s="33">
        <f>IF(ISBLANK(HLOOKUP(H$1,q_preprocess!$1:$1048576, $D55, FALSE)), "", HLOOKUP(H$1,q_preprocess!$1:$1048576, $D55, FALSE))</f>
        <v>789107864.85874462</v>
      </c>
      <c r="I55" s="33">
        <f>IF(ISBLANK(HLOOKUP(I$1,q_preprocess!$1:$1048576, $D55, FALSE)), "", HLOOKUP(I$1,q_preprocess!$1:$1048576, $D55, FALSE))</f>
        <v>566456674.87403047</v>
      </c>
      <c r="J55" s="33">
        <f>IF(ISBLANK(HLOOKUP(J$1,q_preprocess!$1:$1048576, $D55, FALSE)), "", HLOOKUP(J$1,q_preprocess!$1:$1048576, $D55, FALSE))</f>
        <v>222651189.98471418</v>
      </c>
      <c r="K55" s="33">
        <f>IF(ISBLANK(HLOOKUP(K$1,q_preprocess!$1:$1048576, $D55, FALSE)), "", HLOOKUP(K$1,q_preprocess!$1:$1048576, $D55, FALSE))</f>
        <v>2437123817.5259242</v>
      </c>
      <c r="L55" s="33">
        <f>IF(ISBLANK(HLOOKUP(L$1,q_preprocess!$1:$1048576, $D55, FALSE)), "", HLOOKUP(L$1,q_preprocess!$1:$1048576, $D55, FALSE))</f>
        <v>1933098633.7373719</v>
      </c>
      <c r="M55" s="33">
        <f>IF(ISBLANK(HLOOKUP(M$1,q_preprocess!$1:$1048576, $D55, FALSE)), "", HLOOKUP(M$1,q_preprocess!$1:$1048576, $D55, FALSE))</f>
        <v>958703585.24640608</v>
      </c>
      <c r="N55" s="33">
        <f>IF(ISBLANK(HLOOKUP(N$1,q_preprocess!$1:$1048576, $D55, FALSE)), "", HLOOKUP(N$1,q_preprocess!$1:$1048576, $D55, FALSE))</f>
        <v>522133451.17487478</v>
      </c>
      <c r="O55" s="33">
        <f>IF(ISBLANK(HLOOKUP(O$1,q_preprocess!$1:$1048576, $D55, FALSE)), "", HLOOKUP(O$1,q_preprocess!$1:$1048576, $D55, FALSE))</f>
        <v>2390271191.130054</v>
      </c>
      <c r="P55" s="33" t="str">
        <f>IF(ISBLANK(HLOOKUP(P$1,q_preprocess!$1:$1048576, $D55, FALSE)), "", HLOOKUP(P$1,q_preprocess!$1:$1048576, $D55, FALSE))</f>
        <v/>
      </c>
    </row>
    <row r="56" spans="1:16">
      <c r="A56" s="65">
        <v>37865</v>
      </c>
      <c r="B56">
        <v>2003</v>
      </c>
      <c r="C56">
        <v>3</v>
      </c>
      <c r="D56">
        <v>56</v>
      </c>
      <c r="E56" s="33">
        <f>IF(ISBLANK(HLOOKUP(E$1,q_preprocess!$1:$1048576, $D56, FALSE)), "", HLOOKUP(E$1,q_preprocess!$1:$1048576, $D56, FALSE))</f>
        <v>4140167744.2621136</v>
      </c>
      <c r="F56" s="33">
        <f>IF(ISBLANK(HLOOKUP(F$1,q_preprocess!$1:$1048576, $D56, FALSE)), "", HLOOKUP(F$1,q_preprocess!$1:$1048576, $D56, FALSE))</f>
        <v>2768294848.8352418</v>
      </c>
      <c r="G56" s="33">
        <f>IF(ISBLANK(HLOOKUP(G$1,q_preprocess!$1:$1048576, $D56, FALSE)), "", HLOOKUP(G$1,q_preprocess!$1:$1048576, $D56, FALSE))</f>
        <v>267715165.27452368</v>
      </c>
      <c r="H56" s="33">
        <f>IF(ISBLANK(HLOOKUP(H$1,q_preprocess!$1:$1048576, $D56, FALSE)), "", HLOOKUP(H$1,q_preprocess!$1:$1048576, $D56, FALSE))</f>
        <v>871454808.26535773</v>
      </c>
      <c r="I56" s="33">
        <f>IF(ISBLANK(HLOOKUP(I$1,q_preprocess!$1:$1048576, $D56, FALSE)), "", HLOOKUP(I$1,q_preprocess!$1:$1048576, $D56, FALSE))</f>
        <v>644627055.32968283</v>
      </c>
      <c r="J56" s="33">
        <f>IF(ISBLANK(HLOOKUP(J$1,q_preprocess!$1:$1048576, $D56, FALSE)), "", HLOOKUP(J$1,q_preprocess!$1:$1048576, $D56, FALSE))</f>
        <v>226827752.93567491</v>
      </c>
      <c r="K56" s="33">
        <f>IF(ISBLANK(HLOOKUP(K$1,q_preprocess!$1:$1048576, $D56, FALSE)), "", HLOOKUP(K$1,q_preprocess!$1:$1048576, $D56, FALSE))</f>
        <v>2422603385.7420325</v>
      </c>
      <c r="L56" s="33">
        <f>IF(ISBLANK(HLOOKUP(L$1,q_preprocess!$1:$1048576, $D56, FALSE)), "", HLOOKUP(L$1,q_preprocess!$1:$1048576, $D56, FALSE))</f>
        <v>2189900463.8550415</v>
      </c>
      <c r="M56" s="33">
        <f>IF(ISBLANK(HLOOKUP(M$1,q_preprocess!$1:$1048576, $D56, FALSE)), "", HLOOKUP(M$1,q_preprocess!$1:$1048576, $D56, FALSE))</f>
        <v>859257890.19305182</v>
      </c>
      <c r="N56" s="33">
        <f>IF(ISBLANK(HLOOKUP(N$1,q_preprocess!$1:$1048576, $D56, FALSE)), "", HLOOKUP(N$1,q_preprocess!$1:$1048576, $D56, FALSE))</f>
        <v>547726563.40599322</v>
      </c>
      <c r="O56" s="33">
        <f>IF(ISBLANK(HLOOKUP(O$1,q_preprocess!$1:$1048576, $D56, FALSE)), "", HLOOKUP(O$1,q_preprocess!$1:$1048576, $D56, FALSE))</f>
        <v>2440966014.8978415</v>
      </c>
      <c r="P56" s="33" t="str">
        <f>IF(ISBLANK(HLOOKUP(P$1,q_preprocess!$1:$1048576, $D56, FALSE)), "", HLOOKUP(P$1,q_preprocess!$1:$1048576, $D56, FALSE))</f>
        <v/>
      </c>
    </row>
    <row r="57" spans="1:16">
      <c r="A57" s="65">
        <v>37956</v>
      </c>
      <c r="B57">
        <v>2003</v>
      </c>
      <c r="C57">
        <v>4</v>
      </c>
      <c r="D57">
        <v>57</v>
      </c>
      <c r="E57" s="33">
        <f>IF(ISBLANK(HLOOKUP(E$1,q_preprocess!$1:$1048576, $D57, FALSE)), "", HLOOKUP(E$1,q_preprocess!$1:$1048576, $D57, FALSE))</f>
        <v>4667635102.5466919</v>
      </c>
      <c r="F57" s="33">
        <f>IF(ISBLANK(HLOOKUP(F$1,q_preprocess!$1:$1048576, $D57, FALSE)), "", HLOOKUP(F$1,q_preprocess!$1:$1048576, $D57, FALSE))</f>
        <v>3011934312.635036</v>
      </c>
      <c r="G57" s="33">
        <f>IF(ISBLANK(HLOOKUP(G$1,q_preprocess!$1:$1048576, $D57, FALSE)), "", HLOOKUP(G$1,q_preprocess!$1:$1048576, $D57, FALSE))</f>
        <v>348459502.470918</v>
      </c>
      <c r="H57" s="33">
        <f>IF(ISBLANK(HLOOKUP(H$1,q_preprocess!$1:$1048576, $D57, FALSE)), "", HLOOKUP(H$1,q_preprocess!$1:$1048576, $D57, FALSE))</f>
        <v>1012458109.96261</v>
      </c>
      <c r="I57" s="33">
        <f>IF(ISBLANK(HLOOKUP(I$1,q_preprocess!$1:$1048576, $D57, FALSE)), "", HLOOKUP(I$1,q_preprocess!$1:$1048576, $D57, FALSE))</f>
        <v>779691889.64136517</v>
      </c>
      <c r="J57" s="33">
        <f>IF(ISBLANK(HLOOKUP(J$1,q_preprocess!$1:$1048576, $D57, FALSE)), "", HLOOKUP(J$1,q_preprocess!$1:$1048576, $D57, FALSE))</f>
        <v>232766220.32124478</v>
      </c>
      <c r="K57" s="33">
        <f>IF(ISBLANK(HLOOKUP(K$1,q_preprocess!$1:$1048576, $D57, FALSE)), "", HLOOKUP(K$1,q_preprocess!$1:$1048576, $D57, FALSE))</f>
        <v>2318766266.6300044</v>
      </c>
      <c r="L57" s="33">
        <f>IF(ISBLANK(HLOOKUP(L$1,q_preprocess!$1:$1048576, $D57, FALSE)), "", HLOOKUP(L$1,q_preprocess!$1:$1048576, $D57, FALSE))</f>
        <v>2023983089.1518767</v>
      </c>
      <c r="M57" s="33">
        <f>IF(ISBLANK(HLOOKUP(M$1,q_preprocess!$1:$1048576, $D57, FALSE)), "", HLOOKUP(M$1,q_preprocess!$1:$1048576, $D57, FALSE))</f>
        <v>1047006570.9736445</v>
      </c>
      <c r="N57" s="33">
        <f>IF(ISBLANK(HLOOKUP(N$1,q_preprocess!$1:$1048576, $D57, FALSE)), "", HLOOKUP(N$1,q_preprocess!$1:$1048576, $D57, FALSE))</f>
        <v>584850802.12026381</v>
      </c>
      <c r="O57" s="33">
        <f>IF(ISBLANK(HLOOKUP(O$1,q_preprocess!$1:$1048576, $D57, FALSE)), "", HLOOKUP(O$1,q_preprocess!$1:$1048576, $D57, FALSE))</f>
        <v>2713454107.8328967</v>
      </c>
      <c r="P57" s="33" t="str">
        <f>IF(ISBLANK(HLOOKUP(P$1,q_preprocess!$1:$1048576, $D57, FALSE)), "", HLOOKUP(P$1,q_preprocess!$1:$1048576, $D57, FALSE))</f>
        <v/>
      </c>
    </row>
    <row r="58" spans="1:16">
      <c r="A58" s="65">
        <v>38047</v>
      </c>
      <c r="B58">
        <v>2004</v>
      </c>
      <c r="C58">
        <v>1</v>
      </c>
      <c r="D58">
        <v>58</v>
      </c>
      <c r="E58" s="33">
        <f>IF(ISBLANK(HLOOKUP(E$1,q_preprocess!$1:$1048576, $D58, FALSE)), "", HLOOKUP(E$1,q_preprocess!$1:$1048576, $D58, FALSE))</f>
        <v>4128761406.7108045</v>
      </c>
      <c r="F58" s="33">
        <f>IF(ISBLANK(HLOOKUP(F$1,q_preprocess!$1:$1048576, $D58, FALSE)), "", HLOOKUP(F$1,q_preprocess!$1:$1048576, $D58, FALSE))</f>
        <v>2837320746.3216515</v>
      </c>
      <c r="G58" s="33">
        <f>IF(ISBLANK(HLOOKUP(G$1,q_preprocess!$1:$1048576, $D58, FALSE)), "", HLOOKUP(G$1,q_preprocess!$1:$1048576, $D58, FALSE))</f>
        <v>255748117.37124869</v>
      </c>
      <c r="H58" s="33">
        <f>IF(ISBLANK(HLOOKUP(H$1,q_preprocess!$1:$1048576, $D58, FALSE)), "", HLOOKUP(H$1,q_preprocess!$1:$1048576, $D58, FALSE))</f>
        <v>768459880.01064324</v>
      </c>
      <c r="I58" s="33">
        <f>IF(ISBLANK(HLOOKUP(I$1,q_preprocess!$1:$1048576, $D58, FALSE)), "", HLOOKUP(I$1,q_preprocess!$1:$1048576, $D58, FALSE))</f>
        <v>527993287.86921972</v>
      </c>
      <c r="J58" s="33">
        <f>IF(ISBLANK(HLOOKUP(J$1,q_preprocess!$1:$1048576, $D58, FALSE)), "", HLOOKUP(J$1,q_preprocess!$1:$1048576, $D58, FALSE))</f>
        <v>240466592.14142355</v>
      </c>
      <c r="K58" s="33">
        <f>IF(ISBLANK(HLOOKUP(K$1,q_preprocess!$1:$1048576, $D58, FALSE)), "", HLOOKUP(K$1,q_preprocess!$1:$1048576, $D58, FALSE))</f>
        <v>2206043658.4519067</v>
      </c>
      <c r="L58" s="33">
        <f>IF(ISBLANK(HLOOKUP(L$1,q_preprocess!$1:$1048576, $D58, FALSE)), "", HLOOKUP(L$1,q_preprocess!$1:$1048576, $D58, FALSE))</f>
        <v>1938810995.4446464</v>
      </c>
      <c r="M58" s="33">
        <f>IF(ISBLANK(HLOOKUP(M$1,q_preprocess!$1:$1048576, $D58, FALSE)), "", HLOOKUP(M$1,q_preprocess!$1:$1048576, $D58, FALSE))</f>
        <v>1007942121.6384959</v>
      </c>
      <c r="N58" s="33">
        <f>IF(ISBLANK(HLOOKUP(N$1,q_preprocess!$1:$1048576, $D58, FALSE)), "", HLOOKUP(N$1,q_preprocess!$1:$1048576, $D58, FALSE))</f>
        <v>507862920.41675687</v>
      </c>
      <c r="O58" s="33">
        <f>IF(ISBLANK(HLOOKUP(O$1,q_preprocess!$1:$1048576, $D58, FALSE)), "", HLOOKUP(O$1,q_preprocess!$1:$1048576, $D58, FALSE))</f>
        <v>2339279311.4733801</v>
      </c>
      <c r="P58" s="33" t="str">
        <f>IF(ISBLANK(HLOOKUP(P$1,q_preprocess!$1:$1048576, $D58, FALSE)), "", HLOOKUP(P$1,q_preprocess!$1:$1048576, $D58, FALSE))</f>
        <v/>
      </c>
    </row>
    <row r="59" spans="1:16">
      <c r="A59" s="65">
        <v>38139</v>
      </c>
      <c r="B59">
        <v>2004</v>
      </c>
      <c r="C59">
        <v>2</v>
      </c>
      <c r="D59">
        <v>59</v>
      </c>
      <c r="E59" s="33">
        <f>IF(ISBLANK(HLOOKUP(E$1,q_preprocess!$1:$1048576, $D59, FALSE)), "", HLOOKUP(E$1,q_preprocess!$1:$1048576, $D59, FALSE))</f>
        <v>4409123557.3269548</v>
      </c>
      <c r="F59" s="33">
        <f>IF(ISBLANK(HLOOKUP(F$1,q_preprocess!$1:$1048576, $D59, FALSE)), "", HLOOKUP(F$1,q_preprocess!$1:$1048576, $D59, FALSE))</f>
        <v>2835137372.971127</v>
      </c>
      <c r="G59" s="33">
        <f>IF(ISBLANK(HLOOKUP(G$1,q_preprocess!$1:$1048576, $D59, FALSE)), "", HLOOKUP(G$1,q_preprocess!$1:$1048576, $D59, FALSE))</f>
        <v>283575891.85407585</v>
      </c>
      <c r="H59" s="33">
        <f>IF(ISBLANK(HLOOKUP(H$1,q_preprocess!$1:$1048576, $D59, FALSE)), "", HLOOKUP(H$1,q_preprocess!$1:$1048576, $D59, FALSE))</f>
        <v>830267416.03189015</v>
      </c>
      <c r="I59" s="33">
        <f>IF(ISBLANK(HLOOKUP(I$1,q_preprocess!$1:$1048576, $D59, FALSE)), "", HLOOKUP(I$1,q_preprocess!$1:$1048576, $D59, FALSE))</f>
        <v>597635138.73958158</v>
      </c>
      <c r="J59" s="33">
        <f>IF(ISBLANK(HLOOKUP(J$1,q_preprocess!$1:$1048576, $D59, FALSE)), "", HLOOKUP(J$1,q_preprocess!$1:$1048576, $D59, FALSE))</f>
        <v>232632277.29230851</v>
      </c>
      <c r="K59" s="33">
        <f>IF(ISBLANK(HLOOKUP(K$1,q_preprocess!$1:$1048576, $D59, FALSE)), "", HLOOKUP(K$1,q_preprocess!$1:$1048576, $D59, FALSE))</f>
        <v>2442662101.0018339</v>
      </c>
      <c r="L59" s="33">
        <f>IF(ISBLANK(HLOOKUP(L$1,q_preprocess!$1:$1048576, $D59, FALSE)), "", HLOOKUP(L$1,q_preprocess!$1:$1048576, $D59, FALSE))</f>
        <v>1982519224.5319719</v>
      </c>
      <c r="M59" s="33">
        <f>IF(ISBLANK(HLOOKUP(M$1,q_preprocess!$1:$1048576, $D59, FALSE)), "", HLOOKUP(M$1,q_preprocess!$1:$1048576, $D59, FALSE))</f>
        <v>997608094.02852702</v>
      </c>
      <c r="N59" s="33">
        <f>IF(ISBLANK(HLOOKUP(N$1,q_preprocess!$1:$1048576, $D59, FALSE)), "", HLOOKUP(N$1,q_preprocess!$1:$1048576, $D59, FALSE))</f>
        <v>531961159.55742389</v>
      </c>
      <c r="O59" s="33">
        <f>IF(ISBLANK(HLOOKUP(O$1,q_preprocess!$1:$1048576, $D59, FALSE)), "", HLOOKUP(O$1,q_preprocess!$1:$1048576, $D59, FALSE))</f>
        <v>2550711165.24331</v>
      </c>
      <c r="P59" s="33" t="str">
        <f>IF(ISBLANK(HLOOKUP(P$1,q_preprocess!$1:$1048576, $D59, FALSE)), "", HLOOKUP(P$1,q_preprocess!$1:$1048576, $D59, FALSE))</f>
        <v/>
      </c>
    </row>
    <row r="60" spans="1:16">
      <c r="A60" s="65">
        <v>38231</v>
      </c>
      <c r="B60">
        <v>2004</v>
      </c>
      <c r="C60">
        <v>3</v>
      </c>
      <c r="D60">
        <v>60</v>
      </c>
      <c r="E60" s="33">
        <f>IF(ISBLANK(HLOOKUP(E$1,q_preprocess!$1:$1048576, $D60, FALSE)), "", HLOOKUP(E$1,q_preprocess!$1:$1048576, $D60, FALSE))</f>
        <v>4300820863.4490643</v>
      </c>
      <c r="F60" s="33">
        <f>IF(ISBLANK(HLOOKUP(F$1,q_preprocess!$1:$1048576, $D60, FALSE)), "", HLOOKUP(F$1,q_preprocess!$1:$1048576, $D60, FALSE))</f>
        <v>2789237916.8435574</v>
      </c>
      <c r="G60" s="33">
        <f>IF(ISBLANK(HLOOKUP(G$1,q_preprocess!$1:$1048576, $D60, FALSE)), "", HLOOKUP(G$1,q_preprocess!$1:$1048576, $D60, FALSE))</f>
        <v>277080825.69630337</v>
      </c>
      <c r="H60" s="33">
        <f>IF(ISBLANK(HLOOKUP(H$1,q_preprocess!$1:$1048576, $D60, FALSE)), "", HLOOKUP(H$1,q_preprocess!$1:$1048576, $D60, FALSE))</f>
        <v>857904133.17051566</v>
      </c>
      <c r="I60" s="33">
        <f>IF(ISBLANK(HLOOKUP(I$1,q_preprocess!$1:$1048576, $D60, FALSE)), "", HLOOKUP(I$1,q_preprocess!$1:$1048576, $D60, FALSE))</f>
        <v>648640857.3966161</v>
      </c>
      <c r="J60" s="33">
        <f>IF(ISBLANK(HLOOKUP(J$1,q_preprocess!$1:$1048576, $D60, FALSE)), "", HLOOKUP(J$1,q_preprocess!$1:$1048576, $D60, FALSE))</f>
        <v>209263275.77389956</v>
      </c>
      <c r="K60" s="33">
        <f>IF(ISBLANK(HLOOKUP(K$1,q_preprocess!$1:$1048576, $D60, FALSE)), "", HLOOKUP(K$1,q_preprocess!$1:$1048576, $D60, FALSE))</f>
        <v>2646993599.1641192</v>
      </c>
      <c r="L60" s="33">
        <f>IF(ISBLANK(HLOOKUP(L$1,q_preprocess!$1:$1048576, $D60, FALSE)), "", HLOOKUP(L$1,q_preprocess!$1:$1048576, $D60, FALSE))</f>
        <v>2270395611.4254317</v>
      </c>
      <c r="M60" s="33">
        <f>IF(ISBLANK(HLOOKUP(M$1,q_preprocess!$1:$1048576, $D60, FALSE)), "", HLOOKUP(M$1,q_preprocess!$1:$1048576, $D60, FALSE))</f>
        <v>912277151.54135025</v>
      </c>
      <c r="N60" s="33">
        <f>IF(ISBLANK(HLOOKUP(N$1,q_preprocess!$1:$1048576, $D60, FALSE)), "", HLOOKUP(N$1,q_preprocess!$1:$1048576, $D60, FALSE))</f>
        <v>567350617.6581862</v>
      </c>
      <c r="O60" s="33">
        <f>IF(ISBLANK(HLOOKUP(O$1,q_preprocess!$1:$1048576, $D60, FALSE)), "", HLOOKUP(O$1,q_preprocess!$1:$1048576, $D60, FALSE))</f>
        <v>2532121290.6558952</v>
      </c>
      <c r="P60" s="33" t="str">
        <f>IF(ISBLANK(HLOOKUP(P$1,q_preprocess!$1:$1048576, $D60, FALSE)), "", HLOOKUP(P$1,q_preprocess!$1:$1048576, $D60, FALSE))</f>
        <v/>
      </c>
    </row>
    <row r="61" spans="1:16">
      <c r="A61" s="65">
        <v>38322</v>
      </c>
      <c r="B61">
        <v>2004</v>
      </c>
      <c r="C61">
        <v>4</v>
      </c>
      <c r="D61">
        <v>61</v>
      </c>
      <c r="E61" s="33">
        <f>IF(ISBLANK(HLOOKUP(E$1,q_preprocess!$1:$1048576, $D61, FALSE)), "", HLOOKUP(E$1,q_preprocess!$1:$1048576, $D61, FALSE))</f>
        <v>4757798487.7995014</v>
      </c>
      <c r="F61" s="33">
        <f>IF(ISBLANK(HLOOKUP(F$1,q_preprocess!$1:$1048576, $D61, FALSE)), "", HLOOKUP(F$1,q_preprocess!$1:$1048576, $D61, FALSE))</f>
        <v>3048755570.3078079</v>
      </c>
      <c r="G61" s="33">
        <f>IF(ISBLANK(HLOOKUP(G$1,q_preprocess!$1:$1048576, $D61, FALSE)), "", HLOOKUP(G$1,q_preprocess!$1:$1048576, $D61, FALSE))</f>
        <v>395484410.00944984</v>
      </c>
      <c r="H61" s="33">
        <f>IF(ISBLANK(HLOOKUP(H$1,q_preprocess!$1:$1048576, $D61, FALSE)), "", HLOOKUP(H$1,q_preprocess!$1:$1048576, $D61, FALSE))</f>
        <v>1048280313.0080999</v>
      </c>
      <c r="I61" s="33">
        <f>IF(ISBLANK(HLOOKUP(I$1,q_preprocess!$1:$1048576, $D61, FALSE)), "", HLOOKUP(I$1,q_preprocess!$1:$1048576, $D61, FALSE))</f>
        <v>877920725.42190337</v>
      </c>
      <c r="J61" s="33">
        <f>IF(ISBLANK(HLOOKUP(J$1,q_preprocess!$1:$1048576, $D61, FALSE)), "", HLOOKUP(J$1,q_preprocess!$1:$1048576, $D61, FALSE))</f>
        <v>170359587.58619657</v>
      </c>
      <c r="K61" s="33">
        <f>IF(ISBLANK(HLOOKUP(K$1,q_preprocess!$1:$1048576, $D61, FALSE)), "", HLOOKUP(K$1,q_preprocess!$1:$1048576, $D61, FALSE))</f>
        <v>2533486373.0336256</v>
      </c>
      <c r="L61" s="33">
        <f>IF(ISBLANK(HLOOKUP(L$1,q_preprocess!$1:$1048576, $D61, FALSE)), "", HLOOKUP(L$1,q_preprocess!$1:$1048576, $D61, FALSE))</f>
        <v>2268208178.5594816</v>
      </c>
      <c r="M61" s="33">
        <f>IF(ISBLANK(HLOOKUP(M$1,q_preprocess!$1:$1048576, $D61, FALSE)), "", HLOOKUP(M$1,q_preprocess!$1:$1048576, $D61, FALSE))</f>
        <v>1077518187.984726</v>
      </c>
      <c r="N61" s="33">
        <f>IF(ISBLANK(HLOOKUP(N$1,q_preprocess!$1:$1048576, $D61, FALSE)), "", HLOOKUP(N$1,q_preprocess!$1:$1048576, $D61, FALSE))</f>
        <v>607410522.34617293</v>
      </c>
      <c r="O61" s="33">
        <f>IF(ISBLANK(HLOOKUP(O$1,q_preprocess!$1:$1048576, $D61, FALSE)), "", HLOOKUP(O$1,q_preprocess!$1:$1048576, $D61, FALSE))</f>
        <v>2785792994.2814035</v>
      </c>
      <c r="P61" s="33" t="str">
        <f>IF(ISBLANK(HLOOKUP(P$1,q_preprocess!$1:$1048576, $D61, FALSE)), "", HLOOKUP(P$1,q_preprocess!$1:$1048576, $D61, FALSE))</f>
        <v/>
      </c>
    </row>
    <row r="62" spans="1:16">
      <c r="A62" s="65">
        <v>38412</v>
      </c>
      <c r="B62">
        <v>2005</v>
      </c>
      <c r="C62">
        <v>1</v>
      </c>
      <c r="D62">
        <v>62</v>
      </c>
      <c r="E62" s="33">
        <f>IF(ISBLANK(HLOOKUP(E$1,q_preprocess!$1:$1048576, $D62, FALSE)), "", HLOOKUP(E$1,q_preprocess!$1:$1048576, $D62, FALSE))</f>
        <v>4211064502.0266333</v>
      </c>
      <c r="F62" s="33">
        <f>IF(ISBLANK(HLOOKUP(F$1,q_preprocess!$1:$1048576, $D62, FALSE)), "", HLOOKUP(F$1,q_preprocess!$1:$1048576, $D62, FALSE))</f>
        <v>2699605952.7702088</v>
      </c>
      <c r="G62" s="33">
        <f>IF(ISBLANK(HLOOKUP(G$1,q_preprocess!$1:$1048576, $D62, FALSE)), "", HLOOKUP(G$1,q_preprocess!$1:$1048576, $D62, FALSE))</f>
        <v>289101199.38300055</v>
      </c>
      <c r="H62" s="33">
        <f>IF(ISBLANK(HLOOKUP(H$1,q_preprocess!$1:$1048576, $D62, FALSE)), "", HLOOKUP(H$1,q_preprocess!$1:$1048576, $D62, FALSE))</f>
        <v>633420895.64161503</v>
      </c>
      <c r="I62" s="33">
        <f>IF(ISBLANK(HLOOKUP(I$1,q_preprocess!$1:$1048576, $D62, FALSE)), "", HLOOKUP(I$1,q_preprocess!$1:$1048576, $D62, FALSE))</f>
        <v>517499682.91241533</v>
      </c>
      <c r="J62" s="33">
        <f>IF(ISBLANK(HLOOKUP(J$1,q_preprocess!$1:$1048576, $D62, FALSE)), "", HLOOKUP(J$1,q_preprocess!$1:$1048576, $D62, FALSE))</f>
        <v>115921212.72919969</v>
      </c>
      <c r="K62" s="33">
        <f>IF(ISBLANK(HLOOKUP(K$1,q_preprocess!$1:$1048576, $D62, FALSE)), "", HLOOKUP(K$1,q_preprocess!$1:$1048576, $D62, FALSE))</f>
        <v>2698565564.0367045</v>
      </c>
      <c r="L62" s="33">
        <f>IF(ISBLANK(HLOOKUP(L$1,q_preprocess!$1:$1048576, $D62, FALSE)), "", HLOOKUP(L$1,q_preprocess!$1:$1048576, $D62, FALSE))</f>
        <v>2109629109.8048956</v>
      </c>
      <c r="M62" s="33">
        <f>IF(ISBLANK(HLOOKUP(M$1,q_preprocess!$1:$1048576, $D62, FALSE)), "", HLOOKUP(M$1,q_preprocess!$1:$1048576, $D62, FALSE))</f>
        <v>999386955.52615404</v>
      </c>
      <c r="N62" s="33">
        <f>IF(ISBLANK(HLOOKUP(N$1,q_preprocess!$1:$1048576, $D62, FALSE)), "", HLOOKUP(N$1,q_preprocess!$1:$1048576, $D62, FALSE))</f>
        <v>525764528.6486901</v>
      </c>
      <c r="O62" s="33">
        <f>IF(ISBLANK(HLOOKUP(O$1,q_preprocess!$1:$1048576, $D62, FALSE)), "", HLOOKUP(O$1,q_preprocess!$1:$1048576, $D62, FALSE))</f>
        <v>2413901990.6293039</v>
      </c>
      <c r="P62" s="33" t="str">
        <f>IF(ISBLANK(HLOOKUP(P$1,q_preprocess!$1:$1048576, $D62, FALSE)), "", HLOOKUP(P$1,q_preprocess!$1:$1048576, $D62, FALSE))</f>
        <v/>
      </c>
    </row>
    <row r="63" spans="1:16">
      <c r="A63" s="65">
        <v>38504</v>
      </c>
      <c r="B63">
        <v>2005</v>
      </c>
      <c r="C63">
        <v>2</v>
      </c>
      <c r="D63">
        <v>63</v>
      </c>
      <c r="E63" s="33">
        <f>IF(ISBLANK(HLOOKUP(E$1,q_preprocess!$1:$1048576, $D63, FALSE)), "", HLOOKUP(E$1,q_preprocess!$1:$1048576, $D63, FALSE))</f>
        <v>4381884702.3109112</v>
      </c>
      <c r="F63" s="33">
        <f>IF(ISBLANK(HLOOKUP(F$1,q_preprocess!$1:$1048576, $D63, FALSE)), "", HLOOKUP(F$1,q_preprocess!$1:$1048576, $D63, FALSE))</f>
        <v>2861500430.331635</v>
      </c>
      <c r="G63" s="33">
        <f>IF(ISBLANK(HLOOKUP(G$1,q_preprocess!$1:$1048576, $D63, FALSE)), "", HLOOKUP(G$1,q_preprocess!$1:$1048576, $D63, FALSE))</f>
        <v>320075810.91516608</v>
      </c>
      <c r="H63" s="33">
        <f>IF(ISBLANK(HLOOKUP(H$1,q_preprocess!$1:$1048576, $D63, FALSE)), "", HLOOKUP(H$1,q_preprocess!$1:$1048576, $D63, FALSE))</f>
        <v>671374419.3065846</v>
      </c>
      <c r="I63" s="33">
        <f>IF(ISBLANK(HLOOKUP(I$1,q_preprocess!$1:$1048576, $D63, FALSE)), "", HLOOKUP(I$1,q_preprocess!$1:$1048576, $D63, FALSE))</f>
        <v>588168174.99571347</v>
      </c>
      <c r="J63" s="33">
        <f>IF(ISBLANK(HLOOKUP(J$1,q_preprocess!$1:$1048576, $D63, FALSE)), "", HLOOKUP(J$1,q_preprocess!$1:$1048576, $D63, FALSE))</f>
        <v>83206244.310871184</v>
      </c>
      <c r="K63" s="33">
        <f>IF(ISBLANK(HLOOKUP(K$1,q_preprocess!$1:$1048576, $D63, FALSE)), "", HLOOKUP(K$1,q_preprocess!$1:$1048576, $D63, FALSE))</f>
        <v>2766998958.8765979</v>
      </c>
      <c r="L63" s="33">
        <f>IF(ISBLANK(HLOOKUP(L$1,q_preprocess!$1:$1048576, $D63, FALSE)), "", HLOOKUP(L$1,q_preprocess!$1:$1048576, $D63, FALSE))</f>
        <v>2238064917.1190724</v>
      </c>
      <c r="M63" s="33">
        <f>IF(ISBLANK(HLOOKUP(M$1,q_preprocess!$1:$1048576, $D63, FALSE)), "", HLOOKUP(M$1,q_preprocess!$1:$1048576, $D63, FALSE))</f>
        <v>1000287039.4975269</v>
      </c>
      <c r="N63" s="33">
        <f>IF(ISBLANK(HLOOKUP(N$1,q_preprocess!$1:$1048576, $D63, FALSE)), "", HLOOKUP(N$1,q_preprocess!$1:$1048576, $D63, FALSE))</f>
        <v>537270632.87599802</v>
      </c>
      <c r="O63" s="33">
        <f>IF(ISBLANK(HLOOKUP(O$1,q_preprocess!$1:$1048576, $D63, FALSE)), "", HLOOKUP(O$1,q_preprocess!$1:$1048576, $D63, FALSE))</f>
        <v>2552381125.7877779</v>
      </c>
      <c r="P63" s="33" t="str">
        <f>IF(ISBLANK(HLOOKUP(P$1,q_preprocess!$1:$1048576, $D63, FALSE)), "", HLOOKUP(P$1,q_preprocess!$1:$1048576, $D63, FALSE))</f>
        <v/>
      </c>
    </row>
    <row r="64" spans="1:16">
      <c r="A64" s="65">
        <v>38596</v>
      </c>
      <c r="B64">
        <v>2005</v>
      </c>
      <c r="C64">
        <v>3</v>
      </c>
      <c r="D64">
        <v>64</v>
      </c>
      <c r="E64" s="33">
        <f>IF(ISBLANK(HLOOKUP(E$1,q_preprocess!$1:$1048576, $D64, FALSE)), "", HLOOKUP(E$1,q_preprocess!$1:$1048576, $D64, FALSE))</f>
        <v>4354912728.409893</v>
      </c>
      <c r="F64" s="33">
        <f>IF(ISBLANK(HLOOKUP(F$1,q_preprocess!$1:$1048576, $D64, FALSE)), "", HLOOKUP(F$1,q_preprocess!$1:$1048576, $D64, FALSE))</f>
        <v>2931707959.7178116</v>
      </c>
      <c r="G64" s="33">
        <f>IF(ISBLANK(HLOOKUP(G$1,q_preprocess!$1:$1048576, $D64, FALSE)), "", HLOOKUP(G$1,q_preprocess!$1:$1048576, $D64, FALSE))</f>
        <v>312051944.62406749</v>
      </c>
      <c r="H64" s="33">
        <f>IF(ISBLANK(HLOOKUP(H$1,q_preprocess!$1:$1048576, $D64, FALSE)), "", HLOOKUP(H$1,q_preprocess!$1:$1048576, $D64, FALSE))</f>
        <v>807394161.80695355</v>
      </c>
      <c r="I64" s="33">
        <f>IF(ISBLANK(HLOOKUP(I$1,q_preprocess!$1:$1048576, $D64, FALSE)), "", HLOOKUP(I$1,q_preprocess!$1:$1048576, $D64, FALSE))</f>
        <v>735179479.47574258</v>
      </c>
      <c r="J64" s="33">
        <f>IF(ISBLANK(HLOOKUP(J$1,q_preprocess!$1:$1048576, $D64, FALSE)), "", HLOOKUP(J$1,q_preprocess!$1:$1048576, $D64, FALSE))</f>
        <v>72214682.331210971</v>
      </c>
      <c r="K64" s="33">
        <f>IF(ISBLANK(HLOOKUP(K$1,q_preprocess!$1:$1048576, $D64, FALSE)), "", HLOOKUP(K$1,q_preprocess!$1:$1048576, $D64, FALSE))</f>
        <v>2663356249.1796136</v>
      </c>
      <c r="L64" s="33">
        <f>IF(ISBLANK(HLOOKUP(L$1,q_preprocess!$1:$1048576, $D64, FALSE)), "", HLOOKUP(L$1,q_preprocess!$1:$1048576, $D64, FALSE))</f>
        <v>2359597586.9185519</v>
      </c>
      <c r="M64" s="33">
        <f>IF(ISBLANK(HLOOKUP(M$1,q_preprocess!$1:$1048576, $D64, FALSE)), "", HLOOKUP(M$1,q_preprocess!$1:$1048576, $D64, FALSE))</f>
        <v>927870317.16287422</v>
      </c>
      <c r="N64" s="33">
        <f>IF(ISBLANK(HLOOKUP(N$1,q_preprocess!$1:$1048576, $D64, FALSE)), "", HLOOKUP(N$1,q_preprocess!$1:$1048576, $D64, FALSE))</f>
        <v>578960062.25067222</v>
      </c>
      <c r="O64" s="33">
        <f>IF(ISBLANK(HLOOKUP(O$1,q_preprocess!$1:$1048576, $D64, FALSE)), "", HLOOKUP(O$1,q_preprocess!$1:$1048576, $D64, FALSE))</f>
        <v>2537420802.8495545</v>
      </c>
      <c r="P64" s="33" t="str">
        <f>IF(ISBLANK(HLOOKUP(P$1,q_preprocess!$1:$1048576, $D64, FALSE)), "", HLOOKUP(P$1,q_preprocess!$1:$1048576, $D64, FALSE))</f>
        <v/>
      </c>
    </row>
    <row r="65" spans="1:16">
      <c r="A65" s="65">
        <v>38687</v>
      </c>
      <c r="B65">
        <v>2005</v>
      </c>
      <c r="C65">
        <v>4</v>
      </c>
      <c r="D65">
        <v>65</v>
      </c>
      <c r="E65" s="33">
        <f>IF(ISBLANK(HLOOKUP(E$1,q_preprocess!$1:$1048576, $D65, FALSE)), "", HLOOKUP(E$1,q_preprocess!$1:$1048576, $D65, FALSE))</f>
        <v>5024062158.9316406</v>
      </c>
      <c r="F65" s="33">
        <f>IF(ISBLANK(HLOOKUP(F$1,q_preprocess!$1:$1048576, $D65, FALSE)), "", HLOOKUP(F$1,q_preprocess!$1:$1048576, $D65, FALSE))</f>
        <v>3230561294.0601959</v>
      </c>
      <c r="G65" s="33">
        <f>IF(ISBLANK(HLOOKUP(G$1,q_preprocess!$1:$1048576, $D65, FALSE)), "", HLOOKUP(G$1,q_preprocess!$1:$1048576, $D65, FALSE))</f>
        <v>429430143.27776581</v>
      </c>
      <c r="H65" s="33">
        <f>IF(ISBLANK(HLOOKUP(H$1,q_preprocess!$1:$1048576, $D65, FALSE)), "", HLOOKUP(H$1,q_preprocess!$1:$1048576, $D65, FALSE))</f>
        <v>966717868.84229052</v>
      </c>
      <c r="I65" s="33">
        <f>IF(ISBLANK(HLOOKUP(I$1,q_preprocess!$1:$1048576, $D65, FALSE)), "", HLOOKUP(I$1,q_preprocess!$1:$1048576, $D65, FALSE))</f>
        <v>883771342.05207145</v>
      </c>
      <c r="J65" s="33">
        <f>IF(ISBLANK(HLOOKUP(J$1,q_preprocess!$1:$1048576, $D65, FALSE)), "", HLOOKUP(J$1,q_preprocess!$1:$1048576, $D65, FALSE))</f>
        <v>82946526.790219024</v>
      </c>
      <c r="K65" s="33">
        <f>IF(ISBLANK(HLOOKUP(K$1,q_preprocess!$1:$1048576, $D65, FALSE)), "", HLOOKUP(K$1,q_preprocess!$1:$1048576, $D65, FALSE))</f>
        <v>2833145322.8330035</v>
      </c>
      <c r="L65" s="33">
        <f>IF(ISBLANK(HLOOKUP(L$1,q_preprocess!$1:$1048576, $D65, FALSE)), "", HLOOKUP(L$1,q_preprocess!$1:$1048576, $D65, FALSE))</f>
        <v>2435792470.081615</v>
      </c>
      <c r="M65" s="33">
        <f>IF(ISBLANK(HLOOKUP(M$1,q_preprocess!$1:$1048576, $D65, FALSE)), "", HLOOKUP(M$1,q_preprocess!$1:$1048576, $D65, FALSE))</f>
        <v>1062932670.5150322</v>
      </c>
      <c r="N65" s="33">
        <f>IF(ISBLANK(HLOOKUP(N$1,q_preprocess!$1:$1048576, $D65, FALSE)), "", HLOOKUP(N$1,q_preprocess!$1:$1048576, $D65, FALSE))</f>
        <v>632593899.04907262</v>
      </c>
      <c r="O65" s="33">
        <f>IF(ISBLANK(HLOOKUP(O$1,q_preprocess!$1:$1048576, $D65, FALSE)), "", HLOOKUP(O$1,q_preprocess!$1:$1048576, $D65, FALSE))</f>
        <v>2980874543.6226807</v>
      </c>
      <c r="P65" s="33" t="str">
        <f>IF(ISBLANK(HLOOKUP(P$1,q_preprocess!$1:$1048576, $D65, FALSE)), "", HLOOKUP(P$1,q_preprocess!$1:$1048576, $D65, FALSE))</f>
        <v/>
      </c>
    </row>
    <row r="66" spans="1:16">
      <c r="A66" s="65">
        <v>38777</v>
      </c>
      <c r="B66">
        <v>2006</v>
      </c>
      <c r="C66">
        <v>1</v>
      </c>
      <c r="D66">
        <v>66</v>
      </c>
      <c r="E66" s="33">
        <f>IF(ISBLANK(HLOOKUP(E$1,q_preprocess!$1:$1048576, $D66, FALSE)), "", HLOOKUP(E$1,q_preprocess!$1:$1048576, $D66, FALSE))</f>
        <v>4545849341.7370033</v>
      </c>
      <c r="F66" s="33">
        <f>IF(ISBLANK(HLOOKUP(F$1,q_preprocess!$1:$1048576, $D66, FALSE)), "", HLOOKUP(F$1,q_preprocess!$1:$1048576, $D66, FALSE))</f>
        <v>2936863420.02806</v>
      </c>
      <c r="G66" s="33">
        <f>IF(ISBLANK(HLOOKUP(G$1,q_preprocess!$1:$1048576, $D66, FALSE)), "", HLOOKUP(G$1,q_preprocess!$1:$1048576, $D66, FALSE))</f>
        <v>286520220.36934233</v>
      </c>
      <c r="H66" s="33">
        <f>IF(ISBLANK(HLOOKUP(H$1,q_preprocess!$1:$1048576, $D66, FALSE)), "", HLOOKUP(H$1,q_preprocess!$1:$1048576, $D66, FALSE))</f>
        <v>700902067.46543849</v>
      </c>
      <c r="I66" s="33">
        <f>IF(ISBLANK(HLOOKUP(I$1,q_preprocess!$1:$1048576, $D66, FALSE)), "", HLOOKUP(I$1,q_preprocess!$1:$1048576, $D66, FALSE))</f>
        <v>585500289.77754307</v>
      </c>
      <c r="J66" s="33">
        <f>IF(ISBLANK(HLOOKUP(J$1,q_preprocess!$1:$1048576, $D66, FALSE)), "", HLOOKUP(J$1,q_preprocess!$1:$1048576, $D66, FALSE))</f>
        <v>115401777.68789546</v>
      </c>
      <c r="K66" s="33">
        <f>IF(ISBLANK(HLOOKUP(K$1,q_preprocess!$1:$1048576, $D66, FALSE)), "", HLOOKUP(K$1,q_preprocess!$1:$1048576, $D66, FALSE))</f>
        <v>2768024085.5099163</v>
      </c>
      <c r="L66" s="33">
        <f>IF(ISBLANK(HLOOKUP(L$1,q_preprocess!$1:$1048576, $D66, FALSE)), "", HLOOKUP(L$1,q_preprocess!$1:$1048576, $D66, FALSE))</f>
        <v>2146460451.6357536</v>
      </c>
      <c r="M66" s="33">
        <f>IF(ISBLANK(HLOOKUP(M$1,q_preprocess!$1:$1048576, $D66, FALSE)), "", HLOOKUP(M$1,q_preprocess!$1:$1048576, $D66, FALSE))</f>
        <v>1054439006.5032696</v>
      </c>
      <c r="N66" s="33">
        <f>IF(ISBLANK(HLOOKUP(N$1,q_preprocess!$1:$1048576, $D66, FALSE)), "", HLOOKUP(N$1,q_preprocess!$1:$1048576, $D66, FALSE))</f>
        <v>556577906.8165859</v>
      </c>
      <c r="O66" s="33">
        <f>IF(ISBLANK(HLOOKUP(O$1,q_preprocess!$1:$1048576, $D66, FALSE)), "", HLOOKUP(O$1,q_preprocess!$1:$1048576, $D66, FALSE))</f>
        <v>2609783443.2148762</v>
      </c>
      <c r="P66" s="33" t="str">
        <f>IF(ISBLANK(HLOOKUP(P$1,q_preprocess!$1:$1048576, $D66, FALSE)), "", HLOOKUP(P$1,q_preprocess!$1:$1048576, $D66, FALSE))</f>
        <v/>
      </c>
    </row>
    <row r="67" spans="1:16">
      <c r="A67" s="65">
        <v>38869</v>
      </c>
      <c r="B67">
        <v>2006</v>
      </c>
      <c r="C67">
        <v>2</v>
      </c>
      <c r="D67">
        <v>67</v>
      </c>
      <c r="E67" s="33">
        <f>IF(ISBLANK(HLOOKUP(E$1,q_preprocess!$1:$1048576, $D67, FALSE)), "", HLOOKUP(E$1,q_preprocess!$1:$1048576, $D67, FALSE))</f>
        <v>4579061840.1752081</v>
      </c>
      <c r="F67" s="33">
        <f>IF(ISBLANK(HLOOKUP(F$1,q_preprocess!$1:$1048576, $D67, FALSE)), "", HLOOKUP(F$1,q_preprocess!$1:$1048576, $D67, FALSE))</f>
        <v>3009359480.0633965</v>
      </c>
      <c r="G67" s="33">
        <f>IF(ISBLANK(HLOOKUP(G$1,q_preprocess!$1:$1048576, $D67, FALSE)), "", HLOOKUP(G$1,q_preprocess!$1:$1048576, $D67, FALSE))</f>
        <v>340427297.80031741</v>
      </c>
      <c r="H67" s="33">
        <f>IF(ISBLANK(HLOOKUP(H$1,q_preprocess!$1:$1048576, $D67, FALSE)), "", HLOOKUP(H$1,q_preprocess!$1:$1048576, $D67, FALSE))</f>
        <v>772292551.81448352</v>
      </c>
      <c r="I67" s="33">
        <f>IF(ISBLANK(HLOOKUP(I$1,q_preprocess!$1:$1048576, $D67, FALSE)), "", HLOOKUP(I$1,q_preprocess!$1:$1048576, $D67, FALSE))</f>
        <v>640389616.35535491</v>
      </c>
      <c r="J67" s="33">
        <f>IF(ISBLANK(HLOOKUP(J$1,q_preprocess!$1:$1048576, $D67, FALSE)), "", HLOOKUP(J$1,q_preprocess!$1:$1048576, $D67, FALSE))</f>
        <v>131902935.45912857</v>
      </c>
      <c r="K67" s="33">
        <f>IF(ISBLANK(HLOOKUP(K$1,q_preprocess!$1:$1048576, $D67, FALSE)), "", HLOOKUP(K$1,q_preprocess!$1:$1048576, $D67, FALSE))</f>
        <v>2645768341.6803598</v>
      </c>
      <c r="L67" s="33">
        <f>IF(ISBLANK(HLOOKUP(L$1,q_preprocess!$1:$1048576, $D67, FALSE)), "", HLOOKUP(L$1,q_preprocess!$1:$1048576, $D67, FALSE))</f>
        <v>2188785831.1833487</v>
      </c>
      <c r="M67" s="33">
        <f>IF(ISBLANK(HLOOKUP(M$1,q_preprocess!$1:$1048576, $D67, FALSE)), "", HLOOKUP(M$1,q_preprocess!$1:$1048576, $D67, FALSE))</f>
        <v>1044414854.891794</v>
      </c>
      <c r="N67" s="33">
        <f>IF(ISBLANK(HLOOKUP(N$1,q_preprocess!$1:$1048576, $D67, FALSE)), "", HLOOKUP(N$1,q_preprocess!$1:$1048576, $D67, FALSE))</f>
        <v>550106814.55314791</v>
      </c>
      <c r="O67" s="33">
        <f>IF(ISBLANK(HLOOKUP(O$1,q_preprocess!$1:$1048576, $D67, FALSE)), "", HLOOKUP(O$1,q_preprocess!$1:$1048576, $D67, FALSE))</f>
        <v>2675811884.5655785</v>
      </c>
      <c r="P67" s="33" t="str">
        <f>IF(ISBLANK(HLOOKUP(P$1,q_preprocess!$1:$1048576, $D67, FALSE)), "", HLOOKUP(P$1,q_preprocess!$1:$1048576, $D67, FALSE))</f>
        <v/>
      </c>
    </row>
    <row r="68" spans="1:16">
      <c r="A68" s="65">
        <v>38961</v>
      </c>
      <c r="B68">
        <v>2006</v>
      </c>
      <c r="C68">
        <v>3</v>
      </c>
      <c r="D68">
        <v>68</v>
      </c>
      <c r="E68" s="33">
        <f>IF(ISBLANK(HLOOKUP(E$1,q_preprocess!$1:$1048576, $D68, FALSE)), "", HLOOKUP(E$1,q_preprocess!$1:$1048576, $D68, FALSE))</f>
        <v>4638386948.537179</v>
      </c>
      <c r="F68" s="33">
        <f>IF(ISBLANK(HLOOKUP(F$1,q_preprocess!$1:$1048576, $D68, FALSE)), "", HLOOKUP(F$1,q_preprocess!$1:$1048576, $D68, FALSE))</f>
        <v>2945262386.5576382</v>
      </c>
      <c r="G68" s="33">
        <f>IF(ISBLANK(HLOOKUP(G$1,q_preprocess!$1:$1048576, $D68, FALSE)), "", HLOOKUP(G$1,q_preprocess!$1:$1048576, $D68, FALSE))</f>
        <v>347809105.2259649</v>
      </c>
      <c r="H68" s="33">
        <f>IF(ISBLANK(HLOOKUP(H$1,q_preprocess!$1:$1048576, $D68, FALSE)), "", HLOOKUP(H$1,q_preprocess!$1:$1048576, $D68, FALSE))</f>
        <v>818021042.28390968</v>
      </c>
      <c r="I68" s="33">
        <f>IF(ISBLANK(HLOOKUP(I$1,q_preprocess!$1:$1048576, $D68, FALSE)), "", HLOOKUP(I$1,q_preprocess!$1:$1048576, $D68, FALSE))</f>
        <v>685571042.17999136</v>
      </c>
      <c r="J68" s="33">
        <f>IF(ISBLANK(HLOOKUP(J$1,q_preprocess!$1:$1048576, $D68, FALSE)), "", HLOOKUP(J$1,q_preprocess!$1:$1048576, $D68, FALSE))</f>
        <v>132450000.10391828</v>
      </c>
      <c r="K68" s="33">
        <f>IF(ISBLANK(HLOOKUP(K$1,q_preprocess!$1:$1048576, $D68, FALSE)), "", HLOOKUP(K$1,q_preprocess!$1:$1048576, $D68, FALSE))</f>
        <v>2946265853.8383307</v>
      </c>
      <c r="L68" s="33">
        <f>IF(ISBLANK(HLOOKUP(L$1,q_preprocess!$1:$1048576, $D68, FALSE)), "", HLOOKUP(L$1,q_preprocess!$1:$1048576, $D68, FALSE))</f>
        <v>2418971439.3686647</v>
      </c>
      <c r="M68" s="33">
        <f>IF(ISBLANK(HLOOKUP(M$1,q_preprocess!$1:$1048576, $D68, FALSE)), "", HLOOKUP(M$1,q_preprocess!$1:$1048576, $D68, FALSE))</f>
        <v>974505951.49523687</v>
      </c>
      <c r="N68" s="33">
        <f>IF(ISBLANK(HLOOKUP(N$1,q_preprocess!$1:$1048576, $D68, FALSE)), "", HLOOKUP(N$1,q_preprocess!$1:$1048576, $D68, FALSE))</f>
        <v>609081582.45815945</v>
      </c>
      <c r="O68" s="33">
        <f>IF(ISBLANK(HLOOKUP(O$1,q_preprocess!$1:$1048576, $D68, FALSE)), "", HLOOKUP(O$1,q_preprocess!$1:$1048576, $D68, FALSE))</f>
        <v>2729266434.6828318</v>
      </c>
      <c r="P68" s="33" t="str">
        <f>IF(ISBLANK(HLOOKUP(P$1,q_preprocess!$1:$1048576, $D68, FALSE)), "", HLOOKUP(P$1,q_preprocess!$1:$1048576, $D68, FALSE))</f>
        <v/>
      </c>
    </row>
    <row r="69" spans="1:16">
      <c r="A69" s="65">
        <v>39052</v>
      </c>
      <c r="B69">
        <v>2006</v>
      </c>
      <c r="C69">
        <v>4</v>
      </c>
      <c r="D69">
        <v>69</v>
      </c>
      <c r="E69" s="33">
        <f>IF(ISBLANK(HLOOKUP(E$1,q_preprocess!$1:$1048576, $D69, FALSE)), "", HLOOKUP(E$1,q_preprocess!$1:$1048576, $D69, FALSE))</f>
        <v>5072557413.6190138</v>
      </c>
      <c r="F69" s="33">
        <f>IF(ISBLANK(HLOOKUP(F$1,q_preprocess!$1:$1048576, $D69, FALSE)), "", HLOOKUP(F$1,q_preprocess!$1:$1048576, $D69, FALSE))</f>
        <v>3243767079.9309731</v>
      </c>
      <c r="G69" s="33">
        <f>IF(ISBLANK(HLOOKUP(G$1,q_preprocess!$1:$1048576, $D69, FALSE)), "", HLOOKUP(G$1,q_preprocess!$1:$1048576, $D69, FALSE))</f>
        <v>429791217.6043753</v>
      </c>
      <c r="H69" s="33">
        <f>IF(ISBLANK(HLOOKUP(H$1,q_preprocess!$1:$1048576, $D69, FALSE)), "", HLOOKUP(H$1,q_preprocess!$1:$1048576, $D69, FALSE))</f>
        <v>1040844879.8027686</v>
      </c>
      <c r="I69" s="33">
        <f>IF(ISBLANK(HLOOKUP(I$1,q_preprocess!$1:$1048576, $D69, FALSE)), "", HLOOKUP(I$1,q_preprocess!$1:$1048576, $D69, FALSE))</f>
        <v>923801908.18050385</v>
      </c>
      <c r="J69" s="33">
        <f>IF(ISBLANK(HLOOKUP(J$1,q_preprocess!$1:$1048576, $D69, FALSE)), "", HLOOKUP(J$1,q_preprocess!$1:$1048576, $D69, FALSE))</f>
        <v>117042971.6222647</v>
      </c>
      <c r="K69" s="33">
        <f>IF(ISBLANK(HLOOKUP(K$1,q_preprocess!$1:$1048576, $D69, FALSE)), "", HLOOKUP(K$1,q_preprocess!$1:$1048576, $D69, FALSE))</f>
        <v>2925486208.8789563</v>
      </c>
      <c r="L69" s="33">
        <f>IF(ISBLANK(HLOOKUP(L$1,q_preprocess!$1:$1048576, $D69, FALSE)), "", HLOOKUP(L$1,q_preprocess!$1:$1048576, $D69, FALSE))</f>
        <v>2567331972.5980597</v>
      </c>
      <c r="M69" s="33">
        <f>IF(ISBLANK(HLOOKUP(M$1,q_preprocess!$1:$1048576, $D69, FALSE)), "", HLOOKUP(M$1,q_preprocess!$1:$1048576, $D69, FALSE))</f>
        <v>1061282808.4399996</v>
      </c>
      <c r="N69" s="33">
        <f>IF(ISBLANK(HLOOKUP(N$1,q_preprocess!$1:$1048576, $D69, FALSE)), "", HLOOKUP(N$1,q_preprocess!$1:$1048576, $D69, FALSE))</f>
        <v>615554777.24617648</v>
      </c>
      <c r="O69" s="33">
        <f>IF(ISBLANK(HLOOKUP(O$1,q_preprocess!$1:$1048576, $D69, FALSE)), "", HLOOKUP(O$1,q_preprocess!$1:$1048576, $D69, FALSE))</f>
        <v>3080192536.2007504</v>
      </c>
      <c r="P69" s="33" t="str">
        <f>IF(ISBLANK(HLOOKUP(P$1,q_preprocess!$1:$1048576, $D69, FALSE)), "", HLOOKUP(P$1,q_preprocess!$1:$1048576, $D69, FALSE))</f>
        <v/>
      </c>
    </row>
    <row r="70" spans="1:16">
      <c r="A70" s="65">
        <v>39142</v>
      </c>
      <c r="B70">
        <v>2007</v>
      </c>
      <c r="C70">
        <v>1</v>
      </c>
      <c r="D70">
        <v>70</v>
      </c>
      <c r="E70" s="33">
        <f>IF(ISBLANK(HLOOKUP(E$1,q_preprocess!$1:$1048576, $D70, FALSE)), "", HLOOKUP(E$1,q_preprocess!$1:$1048576, $D70, FALSE))</f>
        <v>4813157065.0639324</v>
      </c>
      <c r="F70" s="33">
        <f>IF(ISBLANK(HLOOKUP(F$1,q_preprocess!$1:$1048576, $D70, FALSE)), "", HLOOKUP(F$1,q_preprocess!$1:$1048576, $D70, FALSE))</f>
        <v>3221613080.8611159</v>
      </c>
      <c r="G70" s="33">
        <f>IF(ISBLANK(HLOOKUP(G$1,q_preprocess!$1:$1048576, $D70, FALSE)), "", HLOOKUP(G$1,q_preprocess!$1:$1048576, $D70, FALSE))</f>
        <v>301690893.2876386</v>
      </c>
      <c r="H70" s="33">
        <f>IF(ISBLANK(HLOOKUP(H$1,q_preprocess!$1:$1048576, $D70, FALSE)), "", HLOOKUP(H$1,q_preprocess!$1:$1048576, $D70, FALSE))</f>
        <v>740142504.13382435</v>
      </c>
      <c r="I70" s="33">
        <f>IF(ISBLANK(HLOOKUP(I$1,q_preprocess!$1:$1048576, $D70, FALSE)), "", HLOOKUP(I$1,q_preprocess!$1:$1048576, $D70, FALSE))</f>
        <v>654460654.11965668</v>
      </c>
      <c r="J70" s="33">
        <f>IF(ISBLANK(HLOOKUP(J$1,q_preprocess!$1:$1048576, $D70, FALSE)), "", HLOOKUP(J$1,q_preprocess!$1:$1048576, $D70, FALSE))</f>
        <v>85681850.014167726</v>
      </c>
      <c r="K70" s="33">
        <f>IF(ISBLANK(HLOOKUP(K$1,q_preprocess!$1:$1048576, $D70, FALSE)), "", HLOOKUP(K$1,q_preprocess!$1:$1048576, $D70, FALSE))</f>
        <v>2832356560.7827487</v>
      </c>
      <c r="L70" s="33">
        <f>IF(ISBLANK(HLOOKUP(L$1,q_preprocess!$1:$1048576, $D70, FALSE)), "", HLOOKUP(L$1,q_preprocess!$1:$1048576, $D70, FALSE))</f>
        <v>2282645974.0013952</v>
      </c>
      <c r="M70" s="33">
        <f>IF(ISBLANK(HLOOKUP(M$1,q_preprocess!$1:$1048576, $D70, FALSE)), "", HLOOKUP(M$1,q_preprocess!$1:$1048576, $D70, FALSE))</f>
        <v>1214913068.2837353</v>
      </c>
      <c r="N70" s="33">
        <f>IF(ISBLANK(HLOOKUP(N$1,q_preprocess!$1:$1048576, $D70, FALSE)), "", HLOOKUP(N$1,q_preprocess!$1:$1048576, $D70, FALSE))</f>
        <v>545435916.53797948</v>
      </c>
      <c r="O70" s="33">
        <f>IF(ISBLANK(HLOOKUP(O$1,q_preprocess!$1:$1048576, $D70, FALSE)), "", HLOOKUP(O$1,q_preprocess!$1:$1048576, $D70, FALSE))</f>
        <v>2716339465.5733929</v>
      </c>
      <c r="P70" s="33" t="str">
        <f>IF(ISBLANK(HLOOKUP(P$1,q_preprocess!$1:$1048576, $D70, FALSE)), "", HLOOKUP(P$1,q_preprocess!$1:$1048576, $D70, FALSE))</f>
        <v/>
      </c>
    </row>
    <row r="71" spans="1:16">
      <c r="A71" s="65">
        <v>39234</v>
      </c>
      <c r="B71">
        <v>2007</v>
      </c>
      <c r="C71">
        <v>2</v>
      </c>
      <c r="D71">
        <v>71</v>
      </c>
      <c r="E71" s="33">
        <f>IF(ISBLANK(HLOOKUP(E$1,q_preprocess!$1:$1048576, $D71, FALSE)), "", HLOOKUP(E$1,q_preprocess!$1:$1048576, $D71, FALSE))</f>
        <v>4741202915.2210026</v>
      </c>
      <c r="F71" s="33">
        <f>IF(ISBLANK(HLOOKUP(F$1,q_preprocess!$1:$1048576, $D71, FALSE)), "", HLOOKUP(F$1,q_preprocess!$1:$1048576, $D71, FALSE))</f>
        <v>2980332123.7012925</v>
      </c>
      <c r="G71" s="33">
        <f>IF(ISBLANK(HLOOKUP(G$1,q_preprocess!$1:$1048576, $D71, FALSE)), "", HLOOKUP(G$1,q_preprocess!$1:$1048576, $D71, FALSE))</f>
        <v>332118208.80282193</v>
      </c>
      <c r="H71" s="33">
        <f>IF(ISBLANK(HLOOKUP(H$1,q_preprocess!$1:$1048576, $D71, FALSE)), "", HLOOKUP(H$1,q_preprocess!$1:$1048576, $D71, FALSE))</f>
        <v>783242680.96969604</v>
      </c>
      <c r="I71" s="33">
        <f>IF(ISBLANK(HLOOKUP(I$1,q_preprocess!$1:$1048576, $D71, FALSE)), "", HLOOKUP(I$1,q_preprocess!$1:$1048576, $D71, FALSE))</f>
        <v>713956150.06351793</v>
      </c>
      <c r="J71" s="33">
        <f>IF(ISBLANK(HLOOKUP(J$1,q_preprocess!$1:$1048576, $D71, FALSE)), "", HLOOKUP(J$1,q_preprocess!$1:$1048576, $D71, FALSE))</f>
        <v>69286530.906178102</v>
      </c>
      <c r="K71" s="33">
        <f>IF(ISBLANK(HLOOKUP(K$1,q_preprocess!$1:$1048576, $D71, FALSE)), "", HLOOKUP(K$1,q_preprocess!$1:$1048576, $D71, FALSE))</f>
        <v>3116252928.7509646</v>
      </c>
      <c r="L71" s="33">
        <f>IF(ISBLANK(HLOOKUP(L$1,q_preprocess!$1:$1048576, $D71, FALSE)), "", HLOOKUP(L$1,q_preprocess!$1:$1048576, $D71, FALSE))</f>
        <v>2470743027.0037723</v>
      </c>
      <c r="M71" s="33">
        <f>IF(ISBLANK(HLOOKUP(M$1,q_preprocess!$1:$1048576, $D71, FALSE)), "", HLOOKUP(M$1,q_preprocess!$1:$1048576, $D71, FALSE))</f>
        <v>1145622106.4872432</v>
      </c>
      <c r="N71" s="33">
        <f>IF(ISBLANK(HLOOKUP(N$1,q_preprocess!$1:$1048576, $D71, FALSE)), "", HLOOKUP(N$1,q_preprocess!$1:$1048576, $D71, FALSE))</f>
        <v>549977742.83683968</v>
      </c>
      <c r="O71" s="33">
        <f>IF(ISBLANK(HLOOKUP(O$1,q_preprocess!$1:$1048576, $D71, FALSE)), "", HLOOKUP(O$1,q_preprocess!$1:$1048576, $D71, FALSE))</f>
        <v>2725875529.9692779</v>
      </c>
      <c r="P71" s="33" t="str">
        <f>IF(ISBLANK(HLOOKUP(P$1,q_preprocess!$1:$1048576, $D71, FALSE)), "", HLOOKUP(P$1,q_preprocess!$1:$1048576, $D71, FALSE))</f>
        <v/>
      </c>
    </row>
    <row r="72" spans="1:16">
      <c r="A72" s="65">
        <v>39326</v>
      </c>
      <c r="B72">
        <v>2007</v>
      </c>
      <c r="C72">
        <v>3</v>
      </c>
      <c r="D72">
        <v>72</v>
      </c>
      <c r="E72" s="33">
        <f>IF(ISBLANK(HLOOKUP(E$1,q_preprocess!$1:$1048576, $D72, FALSE)), "", HLOOKUP(E$1,q_preprocess!$1:$1048576, $D72, FALSE))</f>
        <v>4936091367.1355419</v>
      </c>
      <c r="F72" s="33">
        <f>IF(ISBLANK(HLOOKUP(F$1,q_preprocess!$1:$1048576, $D72, FALSE)), "", HLOOKUP(F$1,q_preprocess!$1:$1048576, $D72, FALSE))</f>
        <v>3184922110.9103093</v>
      </c>
      <c r="G72" s="33">
        <f>IF(ISBLANK(HLOOKUP(G$1,q_preprocess!$1:$1048576, $D72, FALSE)), "", HLOOKUP(G$1,q_preprocess!$1:$1048576, $D72, FALSE))</f>
        <v>337941973.72674119</v>
      </c>
      <c r="H72" s="33">
        <f>IF(ISBLANK(HLOOKUP(H$1,q_preprocess!$1:$1048576, $D72, FALSE)), "", HLOOKUP(H$1,q_preprocess!$1:$1048576, $D72, FALSE))</f>
        <v>897616235.15497077</v>
      </c>
      <c r="I72" s="33">
        <f>IF(ISBLANK(HLOOKUP(I$1,q_preprocess!$1:$1048576, $D72, FALSE)), "", HLOOKUP(I$1,q_preprocess!$1:$1048576, $D72, FALSE))</f>
        <v>829759220.85667491</v>
      </c>
      <c r="J72" s="33">
        <f>IF(ISBLANK(HLOOKUP(J$1,q_preprocess!$1:$1048576, $D72, FALSE)), "", HLOOKUP(J$1,q_preprocess!$1:$1048576, $D72, FALSE))</f>
        <v>67857014.298295841</v>
      </c>
      <c r="K72" s="33">
        <f>IF(ISBLANK(HLOOKUP(K$1,q_preprocess!$1:$1048576, $D72, FALSE)), "", HLOOKUP(K$1,q_preprocess!$1:$1048576, $D72, FALSE))</f>
        <v>3240939679.1063824</v>
      </c>
      <c r="L72" s="33">
        <f>IF(ISBLANK(HLOOKUP(L$1,q_preprocess!$1:$1048576, $D72, FALSE)), "", HLOOKUP(L$1,q_preprocess!$1:$1048576, $D72, FALSE))</f>
        <v>2725328631.7628617</v>
      </c>
      <c r="M72" s="33">
        <f>IF(ISBLANK(HLOOKUP(M$1,q_preprocess!$1:$1048576, $D72, FALSE)), "", HLOOKUP(M$1,q_preprocess!$1:$1048576, $D72, FALSE))</f>
        <v>1086355364.3757679</v>
      </c>
      <c r="N72" s="33">
        <f>IF(ISBLANK(HLOOKUP(N$1,q_preprocess!$1:$1048576, $D72, FALSE)), "", HLOOKUP(N$1,q_preprocess!$1:$1048576, $D72, FALSE))</f>
        <v>598968802.50224149</v>
      </c>
      <c r="O72" s="33">
        <f>IF(ISBLANK(HLOOKUP(O$1,q_preprocess!$1:$1048576, $D72, FALSE)), "", HLOOKUP(O$1,q_preprocess!$1:$1048576, $D72, FALSE))</f>
        <v>2917377546.8720517</v>
      </c>
      <c r="P72" s="33" t="str">
        <f>IF(ISBLANK(HLOOKUP(P$1,q_preprocess!$1:$1048576, $D72, FALSE)), "", HLOOKUP(P$1,q_preprocess!$1:$1048576, $D72, FALSE))</f>
        <v/>
      </c>
    </row>
    <row r="73" spans="1:16">
      <c r="A73" s="65">
        <v>39417</v>
      </c>
      <c r="B73">
        <v>2007</v>
      </c>
      <c r="C73">
        <v>4</v>
      </c>
      <c r="D73">
        <v>73</v>
      </c>
      <c r="E73" s="33">
        <f>IF(ISBLANK(HLOOKUP(E$1,q_preprocess!$1:$1048576, $D73, FALSE)), "", HLOOKUP(E$1,q_preprocess!$1:$1048576, $D73, FALSE))</f>
        <v>5366613246.5176373</v>
      </c>
      <c r="F73" s="33">
        <f>IF(ISBLANK(HLOOKUP(F$1,q_preprocess!$1:$1048576, $D73, FALSE)), "", HLOOKUP(F$1,q_preprocess!$1:$1048576, $D73, FALSE))</f>
        <v>3423781011.6960454</v>
      </c>
      <c r="G73" s="33">
        <f>IF(ISBLANK(HLOOKUP(G$1,q_preprocess!$1:$1048576, $D73, FALSE)), "", HLOOKUP(G$1,q_preprocess!$1:$1048576, $D73, FALSE))</f>
        <v>474933200.18279833</v>
      </c>
      <c r="H73" s="33">
        <f>IF(ISBLANK(HLOOKUP(H$1,q_preprocess!$1:$1048576, $D73, FALSE)), "", HLOOKUP(H$1,q_preprocess!$1:$1048576, $D73, FALSE))</f>
        <v>1071166837.707741</v>
      </c>
      <c r="I73" s="33">
        <f>IF(ISBLANK(HLOOKUP(I$1,q_preprocess!$1:$1048576, $D73, FALSE)), "", HLOOKUP(I$1,q_preprocess!$1:$1048576, $D73, FALSE))</f>
        <v>989773537.51722014</v>
      </c>
      <c r="J73" s="33">
        <f>IF(ISBLANK(HLOOKUP(J$1,q_preprocess!$1:$1048576, $D73, FALSE)), "", HLOOKUP(J$1,q_preprocess!$1:$1048576, $D73, FALSE))</f>
        <v>81393300.190520883</v>
      </c>
      <c r="K73" s="33">
        <f>IF(ISBLANK(HLOOKUP(K$1,q_preprocess!$1:$1048576, $D73, FALSE)), "", HLOOKUP(K$1,q_preprocess!$1:$1048576, $D73, FALSE))</f>
        <v>3142112859.6560922</v>
      </c>
      <c r="L73" s="33">
        <f>IF(ISBLANK(HLOOKUP(L$1,q_preprocess!$1:$1048576, $D73, FALSE)), "", HLOOKUP(L$1,q_preprocess!$1:$1048576, $D73, FALSE))</f>
        <v>2745380662.7250404</v>
      </c>
      <c r="M73" s="33">
        <f>IF(ISBLANK(HLOOKUP(M$1,q_preprocess!$1:$1048576, $D73, FALSE)), "", HLOOKUP(M$1,q_preprocess!$1:$1048576, $D73, FALSE))</f>
        <v>1280609872.8532541</v>
      </c>
      <c r="N73" s="33">
        <f>IF(ISBLANK(HLOOKUP(N$1,q_preprocess!$1:$1048576, $D73, FALSE)), "", HLOOKUP(N$1,q_preprocess!$1:$1048576, $D73, FALSE))</f>
        <v>608888777.12293947</v>
      </c>
      <c r="O73" s="33">
        <f>IF(ISBLANK(HLOOKUP(O$1,q_preprocess!$1:$1048576, $D73, FALSE)), "", HLOOKUP(O$1,q_preprocess!$1:$1048576, $D73, FALSE))</f>
        <v>3121746792.9072833</v>
      </c>
      <c r="P73" s="33" t="str">
        <f>IF(ISBLANK(HLOOKUP(P$1,q_preprocess!$1:$1048576, $D73, FALSE)), "", HLOOKUP(P$1,q_preprocess!$1:$1048576, $D73, FALSE))</f>
        <v/>
      </c>
    </row>
    <row r="74" spans="1:16">
      <c r="A74" s="65">
        <v>39508</v>
      </c>
      <c r="B74">
        <v>2008</v>
      </c>
      <c r="C74">
        <v>1</v>
      </c>
      <c r="D74">
        <v>74</v>
      </c>
      <c r="E74" s="33">
        <f>IF(ISBLANK(HLOOKUP(E$1,q_preprocess!$1:$1048576, $D74, FALSE)), "", HLOOKUP(E$1,q_preprocess!$1:$1048576, $D74, FALSE))</f>
        <v>5138456404.0509071</v>
      </c>
      <c r="F74" s="33">
        <f>IF(ISBLANK(HLOOKUP(F$1,q_preprocess!$1:$1048576, $D74, FALSE)), "", HLOOKUP(F$1,q_preprocess!$1:$1048576, $D74, FALSE))</f>
        <v>3461302093.1158023</v>
      </c>
      <c r="G74" s="33">
        <f>IF(ISBLANK(HLOOKUP(G$1,q_preprocess!$1:$1048576, $D74, FALSE)), "", HLOOKUP(G$1,q_preprocess!$1:$1048576, $D74, FALSE))</f>
        <v>309337409.85237348</v>
      </c>
      <c r="H74" s="33">
        <f>IF(ISBLANK(HLOOKUP(H$1,q_preprocess!$1:$1048576, $D74, FALSE)), "", HLOOKUP(H$1,q_preprocess!$1:$1048576, $D74, FALSE))</f>
        <v>913391926.41237688</v>
      </c>
      <c r="I74" s="33">
        <f>IF(ISBLANK(HLOOKUP(I$1,q_preprocess!$1:$1048576, $D74, FALSE)), "", HLOOKUP(I$1,q_preprocess!$1:$1048576, $D74, FALSE))</f>
        <v>803496537.82952356</v>
      </c>
      <c r="J74" s="33">
        <f>IF(ISBLANK(HLOOKUP(J$1,q_preprocess!$1:$1048576, $D74, FALSE)), "", HLOOKUP(J$1,q_preprocess!$1:$1048576, $D74, FALSE))</f>
        <v>109895388.58285326</v>
      </c>
      <c r="K74" s="33">
        <f>IF(ISBLANK(HLOOKUP(K$1,q_preprocess!$1:$1048576, $D74, FALSE)), "", HLOOKUP(K$1,q_preprocess!$1:$1048576, $D74, FALSE))</f>
        <v>2951586971.5912495</v>
      </c>
      <c r="L74" s="33">
        <f>IF(ISBLANK(HLOOKUP(L$1,q_preprocess!$1:$1048576, $D74, FALSE)), "", HLOOKUP(L$1,q_preprocess!$1:$1048576, $D74, FALSE))</f>
        <v>2497161996.9208946</v>
      </c>
      <c r="M74" s="33">
        <f>IF(ISBLANK(HLOOKUP(M$1,q_preprocess!$1:$1048576, $D74, FALSE)), "", HLOOKUP(M$1,q_preprocess!$1:$1048576, $D74, FALSE))</f>
        <v>1351249574.0900054</v>
      </c>
      <c r="N74" s="33">
        <f>IF(ISBLANK(HLOOKUP(N$1,q_preprocess!$1:$1048576, $D74, FALSE)), "", HLOOKUP(N$1,q_preprocess!$1:$1048576, $D74, FALSE))</f>
        <v>598797732.06674206</v>
      </c>
      <c r="O74" s="33">
        <f>IF(ISBLANK(HLOOKUP(O$1,q_preprocess!$1:$1048576, $D74, FALSE)), "", HLOOKUP(O$1,q_preprocess!$1:$1048576, $D74, FALSE))</f>
        <v>2837892111.2330866</v>
      </c>
      <c r="P74" s="33" t="str">
        <f>IF(ISBLANK(HLOOKUP(P$1,q_preprocess!$1:$1048576, $D74, FALSE)), "", HLOOKUP(P$1,q_preprocess!$1:$1048576, $D74, FALSE))</f>
        <v/>
      </c>
    </row>
    <row r="75" spans="1:16">
      <c r="A75" s="65">
        <v>39600</v>
      </c>
      <c r="B75">
        <v>2008</v>
      </c>
      <c r="C75">
        <v>2</v>
      </c>
      <c r="D75">
        <v>75</v>
      </c>
      <c r="E75" s="33">
        <f>IF(ISBLANK(HLOOKUP(E$1,q_preprocess!$1:$1048576, $D75, FALSE)), "", HLOOKUP(E$1,q_preprocess!$1:$1048576, $D75, FALSE))</f>
        <v>5231449099.4496317</v>
      </c>
      <c r="F75" s="33">
        <f>IF(ISBLANK(HLOOKUP(F$1,q_preprocess!$1:$1048576, $D75, FALSE)), "", HLOOKUP(F$1,q_preprocess!$1:$1048576, $D75, FALSE))</f>
        <v>3306680842.7408814</v>
      </c>
      <c r="G75" s="33">
        <f>IF(ISBLANK(HLOOKUP(G$1,q_preprocess!$1:$1048576, $D75, FALSE)), "", HLOOKUP(G$1,q_preprocess!$1:$1048576, $D75, FALSE))</f>
        <v>353212261.65903693</v>
      </c>
      <c r="H75" s="33">
        <f>IF(ISBLANK(HLOOKUP(H$1,q_preprocess!$1:$1048576, $D75, FALSE)), "", HLOOKUP(H$1,q_preprocess!$1:$1048576, $D75, FALSE))</f>
        <v>1051405340.1137512</v>
      </c>
      <c r="I75" s="33">
        <f>IF(ISBLANK(HLOOKUP(I$1,q_preprocess!$1:$1048576, $D75, FALSE)), "", HLOOKUP(I$1,q_preprocess!$1:$1048576, $D75, FALSE))</f>
        <v>928601605.27610981</v>
      </c>
      <c r="J75" s="33">
        <f>IF(ISBLANK(HLOOKUP(J$1,q_preprocess!$1:$1048576, $D75, FALSE)), "", HLOOKUP(J$1,q_preprocess!$1:$1048576, $D75, FALSE))</f>
        <v>122803734.8376414</v>
      </c>
      <c r="K75" s="33">
        <f>IF(ISBLANK(HLOOKUP(K$1,q_preprocess!$1:$1048576, $D75, FALSE)), "", HLOOKUP(K$1,q_preprocess!$1:$1048576, $D75, FALSE))</f>
        <v>3266198920.370235</v>
      </c>
      <c r="L75" s="33">
        <f>IF(ISBLANK(HLOOKUP(L$1,q_preprocess!$1:$1048576, $D75, FALSE)), "", HLOOKUP(L$1,q_preprocess!$1:$1048576, $D75, FALSE))</f>
        <v>2746048265.4342737</v>
      </c>
      <c r="M75" s="33">
        <f>IF(ISBLANK(HLOOKUP(M$1,q_preprocess!$1:$1048576, $D75, FALSE)), "", HLOOKUP(M$1,q_preprocess!$1:$1048576, $D75, FALSE))</f>
        <v>1287802933.5191383</v>
      </c>
      <c r="N75" s="33">
        <f>IF(ISBLANK(HLOOKUP(N$1,q_preprocess!$1:$1048576, $D75, FALSE)), "", HLOOKUP(N$1,q_preprocess!$1:$1048576, $D75, FALSE))</f>
        <v>602047912.08028507</v>
      </c>
      <c r="O75" s="33">
        <f>IF(ISBLANK(HLOOKUP(O$1,q_preprocess!$1:$1048576, $D75, FALSE)), "", HLOOKUP(O$1,q_preprocess!$1:$1048576, $D75, FALSE))</f>
        <v>2998977207.8943887</v>
      </c>
      <c r="P75" s="33" t="str">
        <f>IF(ISBLANK(HLOOKUP(P$1,q_preprocess!$1:$1048576, $D75, FALSE)), "", HLOOKUP(P$1,q_preprocess!$1:$1048576, $D75, FALSE))</f>
        <v/>
      </c>
    </row>
    <row r="76" spans="1:16">
      <c r="A76" s="65">
        <v>39692</v>
      </c>
      <c r="B76">
        <v>2008</v>
      </c>
      <c r="C76">
        <v>3</v>
      </c>
      <c r="D76">
        <v>76</v>
      </c>
      <c r="E76" s="33">
        <f>IF(ISBLANK(HLOOKUP(E$1,q_preprocess!$1:$1048576, $D76, FALSE)), "", HLOOKUP(E$1,q_preprocess!$1:$1048576, $D76, FALSE))</f>
        <v>5155863475.7296543</v>
      </c>
      <c r="F76" s="33">
        <f>IF(ISBLANK(HLOOKUP(F$1,q_preprocess!$1:$1048576, $D76, FALSE)), "", HLOOKUP(F$1,q_preprocess!$1:$1048576, $D76, FALSE))</f>
        <v>3405732489.0811176</v>
      </c>
      <c r="G76" s="33">
        <f>IF(ISBLANK(HLOOKUP(G$1,q_preprocess!$1:$1048576, $D76, FALSE)), "", HLOOKUP(G$1,q_preprocess!$1:$1048576, $D76, FALSE))</f>
        <v>350573180.13829112</v>
      </c>
      <c r="H76" s="33">
        <f>IF(ISBLANK(HLOOKUP(H$1,q_preprocess!$1:$1048576, $D76, FALSE)), "", HLOOKUP(H$1,q_preprocess!$1:$1048576, $D76, FALSE))</f>
        <v>1164957258.9992445</v>
      </c>
      <c r="I76" s="33">
        <f>IF(ISBLANK(HLOOKUP(I$1,q_preprocess!$1:$1048576, $D76, FALSE)), "", HLOOKUP(I$1,q_preprocess!$1:$1048576, $D76, FALSE))</f>
        <v>1044838920.0443593</v>
      </c>
      <c r="J76" s="33">
        <f>IF(ISBLANK(HLOOKUP(J$1,q_preprocess!$1:$1048576, $D76, FALSE)), "", HLOOKUP(J$1,q_preprocess!$1:$1048576, $D76, FALSE))</f>
        <v>120118338.95488517</v>
      </c>
      <c r="K76" s="33">
        <f>IF(ISBLANK(HLOOKUP(K$1,q_preprocess!$1:$1048576, $D76, FALSE)), "", HLOOKUP(K$1,q_preprocess!$1:$1048576, $D76, FALSE))</f>
        <v>3292998600.0691328</v>
      </c>
      <c r="L76" s="33">
        <f>IF(ISBLANK(HLOOKUP(L$1,q_preprocess!$1:$1048576, $D76, FALSE)), "", HLOOKUP(L$1,q_preprocess!$1:$1048576, $D76, FALSE))</f>
        <v>3058398052.5581317</v>
      </c>
      <c r="M76" s="33">
        <f>IF(ISBLANK(HLOOKUP(M$1,q_preprocess!$1:$1048576, $D76, FALSE)), "", HLOOKUP(M$1,q_preprocess!$1:$1048576, $D76, FALSE))</f>
        <v>1145041020.8959675</v>
      </c>
      <c r="N76" s="33">
        <f>IF(ISBLANK(HLOOKUP(N$1,q_preprocess!$1:$1048576, $D76, FALSE)), "", HLOOKUP(N$1,q_preprocess!$1:$1048576, $D76, FALSE))</f>
        <v>573788043.9398967</v>
      </c>
      <c r="O76" s="33">
        <f>IF(ISBLANK(HLOOKUP(O$1,q_preprocess!$1:$1048576, $D76, FALSE)), "", HLOOKUP(O$1,q_preprocess!$1:$1048576, $D76, FALSE))</f>
        <v>3076187662.031455</v>
      </c>
      <c r="P76" s="33" t="str">
        <f>IF(ISBLANK(HLOOKUP(P$1,q_preprocess!$1:$1048576, $D76, FALSE)), "", HLOOKUP(P$1,q_preprocess!$1:$1048576, $D76, FALSE))</f>
        <v/>
      </c>
    </row>
    <row r="77" spans="1:16">
      <c r="A77" s="65">
        <v>39783</v>
      </c>
      <c r="B77">
        <v>2008</v>
      </c>
      <c r="C77">
        <v>4</v>
      </c>
      <c r="D77">
        <v>77</v>
      </c>
      <c r="E77" s="33">
        <f>IF(ISBLANK(HLOOKUP(E$1,q_preprocess!$1:$1048576, $D77, FALSE)), "", HLOOKUP(E$1,q_preprocess!$1:$1048576, $D77, FALSE))</f>
        <v>5594030341.4103565</v>
      </c>
      <c r="F77" s="33">
        <f>IF(ISBLANK(HLOOKUP(F$1,q_preprocess!$1:$1048576, $D77, FALSE)), "", HLOOKUP(F$1,q_preprocess!$1:$1048576, $D77, FALSE))</f>
        <v>3744215449.9882126</v>
      </c>
      <c r="G77" s="33">
        <f>IF(ISBLANK(HLOOKUP(G$1,q_preprocess!$1:$1048576, $D77, FALSE)), "", HLOOKUP(G$1,q_preprocess!$1:$1048576, $D77, FALSE))</f>
        <v>484195374.35029852</v>
      </c>
      <c r="H77" s="33">
        <f>IF(ISBLANK(HLOOKUP(H$1,q_preprocess!$1:$1048576, $D77, FALSE)), "", HLOOKUP(H$1,q_preprocess!$1:$1048576, $D77, FALSE))</f>
        <v>1080683894.5276406</v>
      </c>
      <c r="I77" s="33">
        <f>IF(ISBLANK(HLOOKUP(I$1,q_preprocess!$1:$1048576, $D77, FALSE)), "", HLOOKUP(I$1,q_preprocess!$1:$1048576, $D77, FALSE))</f>
        <v>978844693.59305584</v>
      </c>
      <c r="J77" s="33">
        <f>IF(ISBLANK(HLOOKUP(J$1,q_preprocess!$1:$1048576, $D77, FALSE)), "", HLOOKUP(J$1,q_preprocess!$1:$1048576, $D77, FALSE))</f>
        <v>101839200.93458468</v>
      </c>
      <c r="K77" s="33">
        <f>IF(ISBLANK(HLOOKUP(K$1,q_preprocess!$1:$1048576, $D77, FALSE)), "", HLOOKUP(K$1,q_preprocess!$1:$1048576, $D77, FALSE))</f>
        <v>2927755399.1313238</v>
      </c>
      <c r="L77" s="33">
        <f>IF(ISBLANK(HLOOKUP(L$1,q_preprocess!$1:$1048576, $D77, FALSE)), "", HLOOKUP(L$1,q_preprocess!$1:$1048576, $D77, FALSE))</f>
        <v>2642819776.5871186</v>
      </c>
      <c r="M77" s="33">
        <f>IF(ISBLANK(HLOOKUP(M$1,q_preprocess!$1:$1048576, $D77, FALSE)), "", HLOOKUP(M$1,q_preprocess!$1:$1048576, $D77, FALSE))</f>
        <v>1377354328.5566044</v>
      </c>
      <c r="N77" s="33">
        <f>IF(ISBLANK(HLOOKUP(N$1,q_preprocess!$1:$1048576, $D77, FALSE)), "", HLOOKUP(N$1,q_preprocess!$1:$1048576, $D77, FALSE))</f>
        <v>574192246.91307604</v>
      </c>
      <c r="O77" s="33">
        <f>IF(ISBLANK(HLOOKUP(O$1,q_preprocess!$1:$1048576, $D77, FALSE)), "", HLOOKUP(O$1,q_preprocess!$1:$1048576, $D77, FALSE))</f>
        <v>3284267259.4229898</v>
      </c>
      <c r="P77" s="33" t="str">
        <f>IF(ISBLANK(HLOOKUP(P$1,q_preprocess!$1:$1048576, $D77, FALSE)), "", HLOOKUP(P$1,q_preprocess!$1:$1048576, $D77, FALSE))</f>
        <v/>
      </c>
    </row>
    <row r="78" spans="1:16">
      <c r="A78" s="65">
        <v>39873</v>
      </c>
      <c r="B78">
        <v>2009</v>
      </c>
      <c r="C78">
        <v>1</v>
      </c>
      <c r="D78">
        <v>78</v>
      </c>
      <c r="E78" s="33">
        <f>IF(ISBLANK(HLOOKUP(E$1,q_preprocess!$1:$1048576, $D78, FALSE)), "", HLOOKUP(E$1,q_preprocess!$1:$1048576, $D78, FALSE))</f>
        <v>4845563693.3191891</v>
      </c>
      <c r="F78" s="33">
        <f>IF(ISBLANK(HLOOKUP(F$1,q_preprocess!$1:$1048576, $D78, FALSE)), "", HLOOKUP(F$1,q_preprocess!$1:$1048576, $D78, FALSE))</f>
        <v>3260659990.4878478</v>
      </c>
      <c r="G78" s="33">
        <f>IF(ISBLANK(HLOOKUP(G$1,q_preprocess!$1:$1048576, $D78, FALSE)), "", HLOOKUP(G$1,q_preprocess!$1:$1048576, $D78, FALSE))</f>
        <v>339749544.4868753</v>
      </c>
      <c r="H78" s="33">
        <f>IF(ISBLANK(HLOOKUP(H$1,q_preprocess!$1:$1048576, $D78, FALSE)), "", HLOOKUP(H$1,q_preprocess!$1:$1048576, $D78, FALSE))</f>
        <v>739450935.73643517</v>
      </c>
      <c r="I78" s="33">
        <f>IF(ISBLANK(HLOOKUP(I$1,q_preprocess!$1:$1048576, $D78, FALSE)), "", HLOOKUP(I$1,q_preprocess!$1:$1048576, $D78, FALSE))</f>
        <v>671484614.95969522</v>
      </c>
      <c r="J78" s="33">
        <f>IF(ISBLANK(HLOOKUP(J$1,q_preprocess!$1:$1048576, $D78, FALSE)), "", HLOOKUP(J$1,q_preprocess!$1:$1048576, $D78, FALSE))</f>
        <v>67966320.776739895</v>
      </c>
      <c r="K78" s="33">
        <f>IF(ISBLANK(HLOOKUP(K$1,q_preprocess!$1:$1048576, $D78, FALSE)), "", HLOOKUP(K$1,q_preprocess!$1:$1048576, $D78, FALSE))</f>
        <v>2807744422.9944468</v>
      </c>
      <c r="L78" s="33">
        <f>IF(ISBLANK(HLOOKUP(L$1,q_preprocess!$1:$1048576, $D78, FALSE)), "", HLOOKUP(L$1,q_preprocess!$1:$1048576, $D78, FALSE))</f>
        <v>2302041200.386416</v>
      </c>
      <c r="M78" s="33">
        <f>IF(ISBLANK(HLOOKUP(M$1,q_preprocess!$1:$1048576, $D78, FALSE)), "", HLOOKUP(M$1,q_preprocess!$1:$1048576, $D78, FALSE))</f>
        <v>1077006092.1193895</v>
      </c>
      <c r="N78" s="33">
        <f>IF(ISBLANK(HLOOKUP(N$1,q_preprocess!$1:$1048576, $D78, FALSE)), "", HLOOKUP(N$1,q_preprocess!$1:$1048576, $D78, FALSE))</f>
        <v>560515798.29772353</v>
      </c>
      <c r="O78" s="33">
        <f>IF(ISBLANK(HLOOKUP(O$1,q_preprocess!$1:$1048576, $D78, FALSE)), "", HLOOKUP(O$1,q_preprocess!$1:$1048576, $D78, FALSE))</f>
        <v>2880890217.6708431</v>
      </c>
      <c r="P78" s="33" t="str">
        <f>IF(ISBLANK(HLOOKUP(P$1,q_preprocess!$1:$1048576, $D78, FALSE)), "", HLOOKUP(P$1,q_preprocess!$1:$1048576, $D78, FALSE))</f>
        <v/>
      </c>
    </row>
    <row r="79" spans="1:16">
      <c r="A79" s="65">
        <v>39965</v>
      </c>
      <c r="B79">
        <v>2009</v>
      </c>
      <c r="C79">
        <v>2</v>
      </c>
      <c r="D79">
        <v>79</v>
      </c>
      <c r="E79" s="33">
        <f>IF(ISBLANK(HLOOKUP(E$1,q_preprocess!$1:$1048576, $D79, FALSE)), "", HLOOKUP(E$1,q_preprocess!$1:$1048576, $D79, FALSE))</f>
        <v>4826288748.517045</v>
      </c>
      <c r="F79" s="33">
        <f>IF(ISBLANK(HLOOKUP(F$1,q_preprocess!$1:$1048576, $D79, FALSE)), "", HLOOKUP(F$1,q_preprocess!$1:$1048576, $D79, FALSE))</f>
        <v>3166358616.1049166</v>
      </c>
      <c r="G79" s="33">
        <f>IF(ISBLANK(HLOOKUP(G$1,q_preprocess!$1:$1048576, $D79, FALSE)), "", HLOOKUP(G$1,q_preprocess!$1:$1048576, $D79, FALSE))</f>
        <v>385537890.05892831</v>
      </c>
      <c r="H79" s="33">
        <f>IF(ISBLANK(HLOOKUP(H$1,q_preprocess!$1:$1048576, $D79, FALSE)), "", HLOOKUP(H$1,q_preprocess!$1:$1048576, $D79, FALSE))</f>
        <v>785790871.21099257</v>
      </c>
      <c r="I79" s="33">
        <f>IF(ISBLANK(HLOOKUP(I$1,q_preprocess!$1:$1048576, $D79, FALSE)), "", HLOOKUP(I$1,q_preprocess!$1:$1048576, $D79, FALSE))</f>
        <v>739973880.07033551</v>
      </c>
      <c r="J79" s="33">
        <f>IF(ISBLANK(HLOOKUP(J$1,q_preprocess!$1:$1048576, $D79, FALSE)), "", HLOOKUP(J$1,q_preprocess!$1:$1048576, $D79, FALSE))</f>
        <v>45816991.14065703</v>
      </c>
      <c r="K79" s="33">
        <f>IF(ISBLANK(HLOOKUP(K$1,q_preprocess!$1:$1048576, $D79, FALSE)), "", HLOOKUP(K$1,q_preprocess!$1:$1048576, $D79, FALSE))</f>
        <v>2702673982.9590778</v>
      </c>
      <c r="L79" s="33">
        <f>IF(ISBLANK(HLOOKUP(L$1,q_preprocess!$1:$1048576, $D79, FALSE)), "", HLOOKUP(L$1,q_preprocess!$1:$1048576, $D79, FALSE))</f>
        <v>2214072611.8168707</v>
      </c>
      <c r="M79" s="33">
        <f>IF(ISBLANK(HLOOKUP(M$1,q_preprocess!$1:$1048576, $D79, FALSE)), "", HLOOKUP(M$1,q_preprocess!$1:$1048576, $D79, FALSE))</f>
        <v>1024661850.4416488</v>
      </c>
      <c r="N79" s="33">
        <f>IF(ISBLANK(HLOOKUP(N$1,q_preprocess!$1:$1048576, $D79, FALSE)), "", HLOOKUP(N$1,q_preprocess!$1:$1048576, $D79, FALSE))</f>
        <v>540109602.76982903</v>
      </c>
      <c r="O79" s="33">
        <f>IF(ISBLANK(HLOOKUP(O$1,q_preprocess!$1:$1048576, $D79, FALSE)), "", HLOOKUP(O$1,q_preprocess!$1:$1048576, $D79, FALSE))</f>
        <v>2941402488.1590614</v>
      </c>
      <c r="P79" s="33" t="str">
        <f>IF(ISBLANK(HLOOKUP(P$1,q_preprocess!$1:$1048576, $D79, FALSE)), "", HLOOKUP(P$1,q_preprocess!$1:$1048576, $D79, FALSE))</f>
        <v/>
      </c>
    </row>
    <row r="80" spans="1:16">
      <c r="A80" s="65">
        <v>40057</v>
      </c>
      <c r="B80">
        <v>2009</v>
      </c>
      <c r="C80">
        <v>3</v>
      </c>
      <c r="D80">
        <v>80</v>
      </c>
      <c r="E80" s="33">
        <f>IF(ISBLANK(HLOOKUP(E$1,q_preprocess!$1:$1048576, $D80, FALSE)), "", HLOOKUP(E$1,q_preprocess!$1:$1048576, $D80, FALSE))</f>
        <v>5053105338.2946625</v>
      </c>
      <c r="F80" s="33">
        <f>IF(ISBLANK(HLOOKUP(F$1,q_preprocess!$1:$1048576, $D80, FALSE)), "", HLOOKUP(F$1,q_preprocess!$1:$1048576, $D80, FALSE))</f>
        <v>3255293531.2337642</v>
      </c>
      <c r="G80" s="33">
        <f>IF(ISBLANK(HLOOKUP(G$1,q_preprocess!$1:$1048576, $D80, FALSE)), "", HLOOKUP(G$1,q_preprocess!$1:$1048576, $D80, FALSE))</f>
        <v>415377830.99401426</v>
      </c>
      <c r="H80" s="33">
        <f>IF(ISBLANK(HLOOKUP(H$1,q_preprocess!$1:$1048576, $D80, FALSE)), "", HLOOKUP(H$1,q_preprocess!$1:$1048576, $D80, FALSE))</f>
        <v>983583500.95763242</v>
      </c>
      <c r="I80" s="33">
        <f>IF(ISBLANK(HLOOKUP(I$1,q_preprocess!$1:$1048576, $D80, FALSE)), "", HLOOKUP(I$1,q_preprocess!$1:$1048576, $D80, FALSE))</f>
        <v>948192288.93129635</v>
      </c>
      <c r="J80" s="33">
        <f>IF(ISBLANK(HLOOKUP(J$1,q_preprocess!$1:$1048576, $D80, FALSE)), "", HLOOKUP(J$1,q_preprocess!$1:$1048576, $D80, FALSE))</f>
        <v>35391212.026336111</v>
      </c>
      <c r="K80" s="33">
        <f>IF(ISBLANK(HLOOKUP(K$1,q_preprocess!$1:$1048576, $D80, FALSE)), "", HLOOKUP(K$1,q_preprocess!$1:$1048576, $D80, FALSE))</f>
        <v>2949330373.1083236</v>
      </c>
      <c r="L80" s="33">
        <f>IF(ISBLANK(HLOOKUP(L$1,q_preprocess!$1:$1048576, $D80, FALSE)), "", HLOOKUP(L$1,q_preprocess!$1:$1048576, $D80, FALSE))</f>
        <v>2550479897.9990711</v>
      </c>
      <c r="M80" s="33">
        <f>IF(ISBLANK(HLOOKUP(M$1,q_preprocess!$1:$1048576, $D80, FALSE)), "", HLOOKUP(M$1,q_preprocess!$1:$1048576, $D80, FALSE))</f>
        <v>1025168321.938976</v>
      </c>
      <c r="N80" s="33">
        <f>IF(ISBLANK(HLOOKUP(N$1,q_preprocess!$1:$1048576, $D80, FALSE)), "", HLOOKUP(N$1,q_preprocess!$1:$1048576, $D80, FALSE))</f>
        <v>575769103.74075055</v>
      </c>
      <c r="O80" s="33">
        <f>IF(ISBLANK(HLOOKUP(O$1,q_preprocess!$1:$1048576, $D80, FALSE)), "", HLOOKUP(O$1,q_preprocess!$1:$1048576, $D80, FALSE))</f>
        <v>3099079310.6661539</v>
      </c>
      <c r="P80" s="33" t="str">
        <f>IF(ISBLANK(HLOOKUP(P$1,q_preprocess!$1:$1048576, $D80, FALSE)), "", HLOOKUP(P$1,q_preprocess!$1:$1048576, $D80, FALSE))</f>
        <v/>
      </c>
    </row>
    <row r="81" spans="1:16">
      <c r="A81" s="65">
        <v>40148</v>
      </c>
      <c r="B81">
        <v>2009</v>
      </c>
      <c r="C81">
        <v>4</v>
      </c>
      <c r="D81">
        <v>81</v>
      </c>
      <c r="E81" s="33">
        <f>IF(ISBLANK(HLOOKUP(E$1,q_preprocess!$1:$1048576, $D81, FALSE)), "", HLOOKUP(E$1,q_preprocess!$1:$1048576, $D81, FALSE))</f>
        <v>5557294617.9641666</v>
      </c>
      <c r="F81" s="33">
        <f>IF(ISBLANK(HLOOKUP(F$1,q_preprocess!$1:$1048576, $D81, FALSE)), "", HLOOKUP(F$1,q_preprocess!$1:$1048576, $D81, FALSE))</f>
        <v>3818067649.800509</v>
      </c>
      <c r="G81" s="33">
        <f>IF(ISBLANK(HLOOKUP(G$1,q_preprocess!$1:$1048576, $D81, FALSE)), "", HLOOKUP(G$1,q_preprocess!$1:$1048576, $D81, FALSE))</f>
        <v>561383748.5252862</v>
      </c>
      <c r="H81" s="33">
        <f>IF(ISBLANK(HLOOKUP(H$1,q_preprocess!$1:$1048576, $D81, FALSE)), "", HLOOKUP(H$1,q_preprocess!$1:$1048576, $D81, FALSE))</f>
        <v>1173256759.1953697</v>
      </c>
      <c r="I81" s="33">
        <f>IF(ISBLANK(HLOOKUP(I$1,q_preprocess!$1:$1048576, $D81, FALSE)), "", HLOOKUP(I$1,q_preprocess!$1:$1048576, $D81, FALSE))</f>
        <v>1136567775.7615926</v>
      </c>
      <c r="J81" s="33">
        <f>IF(ISBLANK(HLOOKUP(J$1,q_preprocess!$1:$1048576, $D81, FALSE)), "", HLOOKUP(J$1,q_preprocess!$1:$1048576, $D81, FALSE))</f>
        <v>36688983.433777072</v>
      </c>
      <c r="K81" s="33">
        <f>IF(ISBLANK(HLOOKUP(K$1,q_preprocess!$1:$1048576, $D81, FALSE)), "", HLOOKUP(K$1,q_preprocess!$1:$1048576, $D81, FALSE))</f>
        <v>2956618939.7141132</v>
      </c>
      <c r="L81" s="33">
        <f>IF(ISBLANK(HLOOKUP(L$1,q_preprocess!$1:$1048576, $D81, FALSE)), "", HLOOKUP(L$1,q_preprocess!$1:$1048576, $D81, FALSE))</f>
        <v>2952032479.271111</v>
      </c>
      <c r="M81" s="33">
        <f>IF(ISBLANK(HLOOKUP(M$1,q_preprocess!$1:$1048576, $D81, FALSE)), "", HLOOKUP(M$1,q_preprocess!$1:$1048576, $D81, FALSE))</f>
        <v>1141146562.4999857</v>
      </c>
      <c r="N81" s="33">
        <f>IF(ISBLANK(HLOOKUP(N$1,q_preprocess!$1:$1048576, $D81, FALSE)), "", HLOOKUP(N$1,q_preprocess!$1:$1048576, $D81, FALSE))</f>
        <v>654664101.19169652</v>
      </c>
      <c r="O81" s="33">
        <f>IF(ISBLANK(HLOOKUP(O$1,q_preprocess!$1:$1048576, $D81, FALSE)), "", HLOOKUP(O$1,q_preprocess!$1:$1048576, $D81, FALSE))</f>
        <v>3363759673.5990067</v>
      </c>
      <c r="P81" s="33" t="str">
        <f>IF(ISBLANK(HLOOKUP(P$1,q_preprocess!$1:$1048576, $D81, FALSE)), "", HLOOKUP(P$1,q_preprocess!$1:$1048576, $D81, FALSE))</f>
        <v/>
      </c>
    </row>
    <row r="82" spans="1:16">
      <c r="A82" s="65">
        <v>40238</v>
      </c>
      <c r="B82">
        <v>2010</v>
      </c>
      <c r="C82">
        <v>1</v>
      </c>
      <c r="D82">
        <v>82</v>
      </c>
      <c r="E82" s="33">
        <f>IF(ISBLANK(HLOOKUP(E$1,q_preprocess!$1:$1048576, $D82, FALSE)), "", HLOOKUP(E$1,q_preprocess!$1:$1048576, $D82, FALSE))</f>
        <v>5548784011.1119299</v>
      </c>
      <c r="F82" s="33">
        <f>IF(ISBLANK(HLOOKUP(F$1,q_preprocess!$1:$1048576, $D82, FALSE)), "", HLOOKUP(F$1,q_preprocess!$1:$1048576, $D82, FALSE))</f>
        <v>3734487396.4806342</v>
      </c>
      <c r="G82" s="33">
        <f>IF(ISBLANK(HLOOKUP(G$1,q_preprocess!$1:$1048576, $D82, FALSE)), "", HLOOKUP(G$1,q_preprocess!$1:$1048576, $D82, FALSE))</f>
        <v>390138185.92736465</v>
      </c>
      <c r="H82" s="33">
        <f>IF(ISBLANK(HLOOKUP(H$1,q_preprocess!$1:$1048576, $D82, FALSE)), "", HLOOKUP(H$1,q_preprocess!$1:$1048576, $D82, FALSE))</f>
        <v>918964046.29647219</v>
      </c>
      <c r="I82" s="33">
        <f>IF(ISBLANK(HLOOKUP(I$1,q_preprocess!$1:$1048576, $D82, FALSE)), "", HLOOKUP(I$1,q_preprocess!$1:$1048576, $D82, FALSE))</f>
        <v>869253740.93349218</v>
      </c>
      <c r="J82" s="33">
        <f>IF(ISBLANK(HLOOKUP(J$1,q_preprocess!$1:$1048576, $D82, FALSE)), "", HLOOKUP(J$1,q_preprocess!$1:$1048576, $D82, FALSE))</f>
        <v>49710305.362979986</v>
      </c>
      <c r="K82" s="33">
        <f>IF(ISBLANK(HLOOKUP(K$1,q_preprocess!$1:$1048576, $D82, FALSE)), "", HLOOKUP(K$1,q_preprocess!$1:$1048576, $D82, FALSE))</f>
        <v>3262891833.9977412</v>
      </c>
      <c r="L82" s="33">
        <f>IF(ISBLANK(HLOOKUP(L$1,q_preprocess!$1:$1048576, $D82, FALSE)), "", HLOOKUP(L$1,q_preprocess!$1:$1048576, $D82, FALSE))</f>
        <v>2757697451.5902834</v>
      </c>
      <c r="M82" s="33">
        <f>IF(ISBLANK(HLOOKUP(M$1,q_preprocess!$1:$1048576, $D82, FALSE)), "", HLOOKUP(M$1,q_preprocess!$1:$1048576, $D82, FALSE))</f>
        <v>1527906375.5036302</v>
      </c>
      <c r="N82" s="33">
        <f>IF(ISBLANK(HLOOKUP(N$1,q_preprocess!$1:$1048576, $D82, FALSE)), "", HLOOKUP(N$1,q_preprocess!$1:$1048576, $D82, FALSE))</f>
        <v>606828792.7145896</v>
      </c>
      <c r="O82" s="33">
        <f>IF(ISBLANK(HLOOKUP(O$1,q_preprocess!$1:$1048576, $D82, FALSE)), "", HLOOKUP(O$1,q_preprocess!$1:$1048576, $D82, FALSE))</f>
        <v>3040756720.9829297</v>
      </c>
      <c r="P82" s="33" t="str">
        <f>IF(ISBLANK(HLOOKUP(P$1,q_preprocess!$1:$1048576, $D82, FALSE)), "", HLOOKUP(P$1,q_preprocess!$1:$1048576, $D82, FALSE))</f>
        <v/>
      </c>
    </row>
    <row r="83" spans="1:16">
      <c r="A83" s="65">
        <v>40330</v>
      </c>
      <c r="B83">
        <v>2010</v>
      </c>
      <c r="C83">
        <v>2</v>
      </c>
      <c r="D83">
        <v>83</v>
      </c>
      <c r="E83" s="33">
        <f>IF(ISBLANK(HLOOKUP(E$1,q_preprocess!$1:$1048576, $D83, FALSE)), "", HLOOKUP(E$1,q_preprocess!$1:$1048576, $D83, FALSE))</f>
        <v>5549765610.0166359</v>
      </c>
      <c r="F83" s="33">
        <f>IF(ISBLANK(HLOOKUP(F$1,q_preprocess!$1:$1048576, $D83, FALSE)), "", HLOOKUP(F$1,q_preprocess!$1:$1048576, $D83, FALSE))</f>
        <v>3584086442.6753325</v>
      </c>
      <c r="G83" s="33">
        <f>IF(ISBLANK(HLOOKUP(G$1,q_preprocess!$1:$1048576, $D83, FALSE)), "", HLOOKUP(G$1,q_preprocess!$1:$1048576, $D83, FALSE))</f>
        <v>441085897.45440352</v>
      </c>
      <c r="H83" s="33">
        <f>IF(ISBLANK(HLOOKUP(H$1,q_preprocess!$1:$1048576, $D83, FALSE)), "", HLOOKUP(H$1,q_preprocess!$1:$1048576, $D83, FALSE))</f>
        <v>1043435234.762439</v>
      </c>
      <c r="I83" s="33">
        <f>IF(ISBLANK(HLOOKUP(I$1,q_preprocess!$1:$1048576, $D83, FALSE)), "", HLOOKUP(I$1,q_preprocess!$1:$1048576, $D83, FALSE))</f>
        <v>982012037.02560067</v>
      </c>
      <c r="J83" s="33">
        <f>IF(ISBLANK(HLOOKUP(J$1,q_preprocess!$1:$1048576, $D83, FALSE)), "", HLOOKUP(J$1,q_preprocess!$1:$1048576, $D83, FALSE))</f>
        <v>61423197.736838385</v>
      </c>
      <c r="K83" s="33">
        <f>IF(ISBLANK(HLOOKUP(K$1,q_preprocess!$1:$1048576, $D83, FALSE)), "", HLOOKUP(K$1,q_preprocess!$1:$1048576, $D83, FALSE))</f>
        <v>3522144155.7912049</v>
      </c>
      <c r="L83" s="33">
        <f>IF(ISBLANK(HLOOKUP(L$1,q_preprocess!$1:$1048576, $D83, FALSE)), "", HLOOKUP(L$1,q_preprocess!$1:$1048576, $D83, FALSE))</f>
        <v>3040986120.6667438</v>
      </c>
      <c r="M83" s="33">
        <f>IF(ISBLANK(HLOOKUP(M$1,q_preprocess!$1:$1048576, $D83, FALSE)), "", HLOOKUP(M$1,q_preprocess!$1:$1048576, $D83, FALSE))</f>
        <v>1372710347.2659171</v>
      </c>
      <c r="N83" s="33">
        <f>IF(ISBLANK(HLOOKUP(N$1,q_preprocess!$1:$1048576, $D83, FALSE)), "", HLOOKUP(N$1,q_preprocess!$1:$1048576, $D83, FALSE))</f>
        <v>579818706.5737921</v>
      </c>
      <c r="O83" s="33">
        <f>IF(ISBLANK(HLOOKUP(O$1,q_preprocess!$1:$1048576, $D83, FALSE)), "", HLOOKUP(O$1,q_preprocess!$1:$1048576, $D83, FALSE))</f>
        <v>3209376403.1185837</v>
      </c>
      <c r="P83" s="33" t="str">
        <f>IF(ISBLANK(HLOOKUP(P$1,q_preprocess!$1:$1048576, $D83, FALSE)), "", HLOOKUP(P$1,q_preprocess!$1:$1048576, $D83, FALSE))</f>
        <v/>
      </c>
    </row>
    <row r="84" spans="1:16">
      <c r="A84" s="65">
        <v>40422</v>
      </c>
      <c r="B84">
        <v>2010</v>
      </c>
      <c r="C84">
        <v>3</v>
      </c>
      <c r="D84">
        <v>84</v>
      </c>
      <c r="E84" s="33">
        <f>IF(ISBLANK(HLOOKUP(E$1,q_preprocess!$1:$1048576, $D84, FALSE)), "", HLOOKUP(E$1,q_preprocess!$1:$1048576, $D84, FALSE))</f>
        <v>5568772057.6291637</v>
      </c>
      <c r="F84" s="33">
        <f>IF(ISBLANK(HLOOKUP(F$1,q_preprocess!$1:$1048576, $D84, FALSE)), "", HLOOKUP(F$1,q_preprocess!$1:$1048576, $D84, FALSE))</f>
        <v>3776634349.6510701</v>
      </c>
      <c r="G84" s="33">
        <f>IF(ISBLANK(HLOOKUP(G$1,q_preprocess!$1:$1048576, $D84, FALSE)), "", HLOOKUP(G$1,q_preprocess!$1:$1048576, $D84, FALSE))</f>
        <v>444973431.6721065</v>
      </c>
      <c r="H84" s="33">
        <f>IF(ISBLANK(HLOOKUP(H$1,q_preprocess!$1:$1048576, $D84, FALSE)), "", HLOOKUP(H$1,q_preprocess!$1:$1048576, $D84, FALSE))</f>
        <v>1133734550.8401284</v>
      </c>
      <c r="I84" s="33">
        <f>IF(ISBLANK(HLOOKUP(I$1,q_preprocess!$1:$1048576, $D84, FALSE)), "", HLOOKUP(I$1,q_preprocess!$1:$1048576, $D84, FALSE))</f>
        <v>1061906890.2847761</v>
      </c>
      <c r="J84" s="33">
        <f>IF(ISBLANK(HLOOKUP(J$1,q_preprocess!$1:$1048576, $D84, FALSE)), "", HLOOKUP(J$1,q_preprocess!$1:$1048576, $D84, FALSE))</f>
        <v>71827660.555352226</v>
      </c>
      <c r="K84" s="33">
        <f>IF(ISBLANK(HLOOKUP(K$1,q_preprocess!$1:$1048576, $D84, FALSE)), "", HLOOKUP(K$1,q_preprocess!$1:$1048576, $D84, FALSE))</f>
        <v>3406510339.7317104</v>
      </c>
      <c r="L84" s="33">
        <f>IF(ISBLANK(HLOOKUP(L$1,q_preprocess!$1:$1048576, $D84, FALSE)), "", HLOOKUP(L$1,q_preprocess!$1:$1048576, $D84, FALSE))</f>
        <v>3193080614.265852</v>
      </c>
      <c r="M84" s="33">
        <f>IF(ISBLANK(HLOOKUP(M$1,q_preprocess!$1:$1048576, $D84, FALSE)), "", HLOOKUP(M$1,q_preprocess!$1:$1048576, $D84, FALSE))</f>
        <v>1275983799.8604541</v>
      </c>
      <c r="N84" s="33">
        <f>IF(ISBLANK(HLOOKUP(N$1,q_preprocess!$1:$1048576, $D84, FALSE)), "", HLOOKUP(N$1,q_preprocess!$1:$1048576, $D84, FALSE))</f>
        <v>613091854.10528922</v>
      </c>
      <c r="O84" s="33">
        <f>IF(ISBLANK(HLOOKUP(O$1,q_preprocess!$1:$1048576, $D84, FALSE)), "", HLOOKUP(O$1,q_preprocess!$1:$1048576, $D84, FALSE))</f>
        <v>3291393986.4414034</v>
      </c>
      <c r="P84" s="33" t="str">
        <f>IF(ISBLANK(HLOOKUP(P$1,q_preprocess!$1:$1048576, $D84, FALSE)), "", HLOOKUP(P$1,q_preprocess!$1:$1048576, $D84, FALSE))</f>
        <v/>
      </c>
    </row>
    <row r="85" spans="1:16">
      <c r="A85" s="65">
        <v>40513</v>
      </c>
      <c r="B85">
        <v>2010</v>
      </c>
      <c r="C85">
        <v>4</v>
      </c>
      <c r="D85">
        <v>85</v>
      </c>
      <c r="E85" s="33">
        <f>IF(ISBLANK(HLOOKUP(E$1,q_preprocess!$1:$1048576, $D85, FALSE)), "", HLOOKUP(E$1,q_preprocess!$1:$1048576, $D85, FALSE))</f>
        <v>6270486333.3760948</v>
      </c>
      <c r="F85" s="33">
        <f>IF(ISBLANK(HLOOKUP(F$1,q_preprocess!$1:$1048576, $D85, FALSE)), "", HLOOKUP(F$1,q_preprocess!$1:$1048576, $D85, FALSE))</f>
        <v>4234267208.5981183</v>
      </c>
      <c r="G85" s="33">
        <f>IF(ISBLANK(HLOOKUP(G$1,q_preprocess!$1:$1048576, $D85, FALSE)), "", HLOOKUP(G$1,q_preprocess!$1:$1048576, $D85, FALSE))</f>
        <v>630097380.69904149</v>
      </c>
      <c r="H85" s="33">
        <f>IF(ISBLANK(HLOOKUP(H$1,q_preprocess!$1:$1048576, $D85, FALSE)), "", HLOOKUP(H$1,q_preprocess!$1:$1048576, $D85, FALSE))</f>
        <v>1422782493.8514404</v>
      </c>
      <c r="I85" s="33">
        <f>IF(ISBLANK(HLOOKUP(I$1,q_preprocess!$1:$1048576, $D85, FALSE)), "", HLOOKUP(I$1,q_preprocess!$1:$1048576, $D85, FALSE))</f>
        <v>1341858800.0329189</v>
      </c>
      <c r="J85" s="33">
        <f>IF(ISBLANK(HLOOKUP(J$1,q_preprocess!$1:$1048576, $D85, FALSE)), "", HLOOKUP(J$1,q_preprocess!$1:$1048576, $D85, FALSE))</f>
        <v>80923693.818521559</v>
      </c>
      <c r="K85" s="33">
        <f>IF(ISBLANK(HLOOKUP(K$1,q_preprocess!$1:$1048576, $D85, FALSE)), "", HLOOKUP(K$1,q_preprocess!$1:$1048576, $D85, FALSE))</f>
        <v>3494991297.8348207</v>
      </c>
      <c r="L85" s="33">
        <f>IF(ISBLANK(HLOOKUP(L$1,q_preprocess!$1:$1048576, $D85, FALSE)), "", HLOOKUP(L$1,q_preprocess!$1:$1048576, $D85, FALSE))</f>
        <v>3511652047.607327</v>
      </c>
      <c r="M85" s="33">
        <f>IF(ISBLANK(HLOOKUP(M$1,q_preprocess!$1:$1048576, $D85, FALSE)), "", HLOOKUP(M$1,q_preprocess!$1:$1048576, $D85, FALSE))</f>
        <v>1552619592.1953821</v>
      </c>
      <c r="N85" s="33">
        <f>IF(ISBLANK(HLOOKUP(N$1,q_preprocess!$1:$1048576, $D85, FALSE)), "", HLOOKUP(N$1,q_preprocess!$1:$1048576, $D85, FALSE))</f>
        <v>677202179.75632954</v>
      </c>
      <c r="O85" s="33">
        <f>IF(ISBLANK(HLOOKUP(O$1,q_preprocess!$1:$1048576, $D85, FALSE)), "", HLOOKUP(O$1,q_preprocess!$1:$1048576, $D85, FALSE))</f>
        <v>3624270465.4845414</v>
      </c>
      <c r="P85" s="33" t="str">
        <f>IF(ISBLANK(HLOOKUP(P$1,q_preprocess!$1:$1048576, $D85, FALSE)), "", HLOOKUP(P$1,q_preprocess!$1:$1048576, $D85, FALSE))</f>
        <v/>
      </c>
    </row>
    <row r="86" spans="1:16">
      <c r="A86" s="65">
        <v>40603</v>
      </c>
      <c r="B86">
        <v>2011</v>
      </c>
      <c r="C86">
        <v>1</v>
      </c>
      <c r="D86">
        <v>86</v>
      </c>
      <c r="E86" s="33">
        <f>IF(ISBLANK(HLOOKUP(E$1,q_preprocess!$1:$1048576, $D86, FALSE)), "", HLOOKUP(E$1,q_preprocess!$1:$1048576, $D86, FALSE))</f>
        <v>5964870761.1176949</v>
      </c>
      <c r="F86" s="33">
        <f>IF(ISBLANK(HLOOKUP(F$1,q_preprocess!$1:$1048576, $D86, FALSE)), "", HLOOKUP(F$1,q_preprocess!$1:$1048576, $D86, FALSE))</f>
        <v>4110672655.2887778</v>
      </c>
      <c r="G86" s="33">
        <f>IF(ISBLANK(HLOOKUP(G$1,q_preprocess!$1:$1048576, $D86, FALSE)), "", HLOOKUP(G$1,q_preprocess!$1:$1048576, $D86, FALSE))</f>
        <v>400414083.60525036</v>
      </c>
      <c r="H86" s="33">
        <f>IF(ISBLANK(HLOOKUP(H$1,q_preprocess!$1:$1048576, $D86, FALSE)), "", HLOOKUP(H$1,q_preprocess!$1:$1048576, $D86, FALSE))</f>
        <v>1056456571.1811686</v>
      </c>
      <c r="I86" s="33">
        <f>IF(ISBLANK(HLOOKUP(I$1,q_preprocess!$1:$1048576, $D86, FALSE)), "", HLOOKUP(I$1,q_preprocess!$1:$1048576, $D86, FALSE))</f>
        <v>967745273.65482223</v>
      </c>
      <c r="J86" s="33">
        <f>IF(ISBLANK(HLOOKUP(J$1,q_preprocess!$1:$1048576, $D86, FALSE)), "", HLOOKUP(J$1,q_preprocess!$1:$1048576, $D86, FALSE))</f>
        <v>88711297.526346371</v>
      </c>
      <c r="K86" s="33">
        <f>IF(ISBLANK(HLOOKUP(K$1,q_preprocess!$1:$1048576, $D86, FALSE)), "", HLOOKUP(K$1,q_preprocess!$1:$1048576, $D86, FALSE))</f>
        <v>3363981160.6676836</v>
      </c>
      <c r="L86" s="33">
        <f>IF(ISBLANK(HLOOKUP(L$1,q_preprocess!$1:$1048576, $D86, FALSE)), "", HLOOKUP(L$1,q_preprocess!$1:$1048576, $D86, FALSE))</f>
        <v>2966653709.625185</v>
      </c>
      <c r="M86" s="33">
        <f>IF(ISBLANK(HLOOKUP(M$1,q_preprocess!$1:$1048576, $D86, FALSE)), "", HLOOKUP(M$1,q_preprocess!$1:$1048576, $D86, FALSE))</f>
        <v>1648380160.3179319</v>
      </c>
      <c r="N86" s="33">
        <f>IF(ISBLANK(HLOOKUP(N$1,q_preprocess!$1:$1048576, $D86, FALSE)), "", HLOOKUP(N$1,q_preprocess!$1:$1048576, $D86, FALSE))</f>
        <v>618865546.22306013</v>
      </c>
      <c r="O86" s="33">
        <f>IF(ISBLANK(HLOOKUP(O$1,q_preprocess!$1:$1048576, $D86, FALSE)), "", HLOOKUP(O$1,q_preprocess!$1:$1048576, $D86, FALSE))</f>
        <v>3308886859.125061</v>
      </c>
      <c r="P86" s="33" t="str">
        <f>IF(ISBLANK(HLOOKUP(P$1,q_preprocess!$1:$1048576, $D86, FALSE)), "", HLOOKUP(P$1,q_preprocess!$1:$1048576, $D86, FALSE))</f>
        <v/>
      </c>
    </row>
    <row r="87" spans="1:16">
      <c r="A87" s="65">
        <v>40695</v>
      </c>
      <c r="B87">
        <v>2011</v>
      </c>
      <c r="C87">
        <v>2</v>
      </c>
      <c r="D87">
        <v>87</v>
      </c>
      <c r="E87" s="33">
        <f>IF(ISBLANK(HLOOKUP(E$1,q_preprocess!$1:$1048576, $D87, FALSE)), "", HLOOKUP(E$1,q_preprocess!$1:$1048576, $D87, FALSE))</f>
        <v>5807287731.0020599</v>
      </c>
      <c r="F87" s="33">
        <f>IF(ISBLANK(HLOOKUP(F$1,q_preprocess!$1:$1048576, $D87, FALSE)), "", HLOOKUP(F$1,q_preprocess!$1:$1048576, $D87, FALSE))</f>
        <v>3860556456.7700453</v>
      </c>
      <c r="G87" s="33">
        <f>IF(ISBLANK(HLOOKUP(G$1,q_preprocess!$1:$1048576, $D87, FALSE)), "", HLOOKUP(G$1,q_preprocess!$1:$1048576, $D87, FALSE))</f>
        <v>475089675.04372066</v>
      </c>
      <c r="H87" s="33">
        <f>IF(ISBLANK(HLOOKUP(H$1,q_preprocess!$1:$1048576, $D87, FALSE)), "", HLOOKUP(H$1,q_preprocess!$1:$1048576, $D87, FALSE))</f>
        <v>1192719821.1233933</v>
      </c>
      <c r="I87" s="33">
        <f>IF(ISBLANK(HLOOKUP(I$1,q_preprocess!$1:$1048576, $D87, FALSE)), "", HLOOKUP(I$1,q_preprocess!$1:$1048576, $D87, FALSE))</f>
        <v>1108010378.9460337</v>
      </c>
      <c r="J87" s="33">
        <f>IF(ISBLANK(HLOOKUP(J$1,q_preprocess!$1:$1048576, $D87, FALSE)), "", HLOOKUP(J$1,q_preprocess!$1:$1048576, $D87, FALSE))</f>
        <v>84709442.177359641</v>
      </c>
      <c r="K87" s="33">
        <f>IF(ISBLANK(HLOOKUP(K$1,q_preprocess!$1:$1048576, $D87, FALSE)), "", HLOOKUP(K$1,q_preprocess!$1:$1048576, $D87, FALSE))</f>
        <v>3727513730.3274517</v>
      </c>
      <c r="L87" s="33">
        <f>IF(ISBLANK(HLOOKUP(L$1,q_preprocess!$1:$1048576, $D87, FALSE)), "", HLOOKUP(L$1,q_preprocess!$1:$1048576, $D87, FALSE))</f>
        <v>3448591952.2625504</v>
      </c>
      <c r="M87" s="33">
        <f>IF(ISBLANK(HLOOKUP(M$1,q_preprocess!$1:$1048576, $D87, FALSE)), "", HLOOKUP(M$1,q_preprocess!$1:$1048576, $D87, FALSE))</f>
        <v>1429543627.1092567</v>
      </c>
      <c r="N87" s="33">
        <f>IF(ISBLANK(HLOOKUP(N$1,q_preprocess!$1:$1048576, $D87, FALSE)), "", HLOOKUP(N$1,q_preprocess!$1:$1048576, $D87, FALSE))</f>
        <v>582265415.78113651</v>
      </c>
      <c r="O87" s="33">
        <f>IF(ISBLANK(HLOOKUP(O$1,q_preprocess!$1:$1048576, $D87, FALSE)), "", HLOOKUP(O$1,q_preprocess!$1:$1048576, $D87, FALSE))</f>
        <v>3402958526.1191821</v>
      </c>
      <c r="P87" s="33" t="str">
        <f>IF(ISBLANK(HLOOKUP(P$1,q_preprocess!$1:$1048576, $D87, FALSE)), "", HLOOKUP(P$1,q_preprocess!$1:$1048576, $D87, FALSE))</f>
        <v/>
      </c>
    </row>
    <row r="88" spans="1:16">
      <c r="A88" s="65">
        <v>40787</v>
      </c>
      <c r="B88">
        <v>2011</v>
      </c>
      <c r="C88">
        <v>3</v>
      </c>
      <c r="D88">
        <v>88</v>
      </c>
      <c r="E88" s="33">
        <f>IF(ISBLANK(HLOOKUP(E$1,q_preprocess!$1:$1048576, $D88, FALSE)), "", HLOOKUP(E$1,q_preprocess!$1:$1048576, $D88, FALSE))</f>
        <v>5742851226.0849686</v>
      </c>
      <c r="F88" s="33">
        <f>IF(ISBLANK(HLOOKUP(F$1,q_preprocess!$1:$1048576, $D88, FALSE)), "", HLOOKUP(F$1,q_preprocess!$1:$1048576, $D88, FALSE))</f>
        <v>3853068859.7461996</v>
      </c>
      <c r="G88" s="33">
        <f>IF(ISBLANK(HLOOKUP(G$1,q_preprocess!$1:$1048576, $D88, FALSE)), "", HLOOKUP(G$1,q_preprocess!$1:$1048576, $D88, FALSE))</f>
        <v>466792949.95130408</v>
      </c>
      <c r="H88" s="33">
        <f>IF(ISBLANK(HLOOKUP(H$1,q_preprocess!$1:$1048576, $D88, FALSE)), "", HLOOKUP(H$1,q_preprocess!$1:$1048576, $D88, FALSE))</f>
        <v>1229567169.979749</v>
      </c>
      <c r="I88" s="33">
        <f>IF(ISBLANK(HLOOKUP(I$1,q_preprocess!$1:$1048576, $D88, FALSE)), "", HLOOKUP(I$1,q_preprocess!$1:$1048576, $D88, FALSE))</f>
        <v>1160649042.2081876</v>
      </c>
      <c r="J88" s="33">
        <f>IF(ISBLANK(HLOOKUP(J$1,q_preprocess!$1:$1048576, $D88, FALSE)), "", HLOOKUP(J$1,q_preprocess!$1:$1048576, $D88, FALSE))</f>
        <v>68918127.771561399</v>
      </c>
      <c r="K88" s="33">
        <f>IF(ISBLANK(HLOOKUP(K$1,q_preprocess!$1:$1048576, $D88, FALSE)), "", HLOOKUP(K$1,q_preprocess!$1:$1048576, $D88, FALSE))</f>
        <v>3948442273.1377692</v>
      </c>
      <c r="L88" s="33">
        <f>IF(ISBLANK(HLOOKUP(L$1,q_preprocess!$1:$1048576, $D88, FALSE)), "", HLOOKUP(L$1,q_preprocess!$1:$1048576, $D88, FALSE))</f>
        <v>3755020026.7300534</v>
      </c>
      <c r="M88" s="33">
        <f>IF(ISBLANK(HLOOKUP(M$1,q_preprocess!$1:$1048576, $D88, FALSE)), "", HLOOKUP(M$1,q_preprocess!$1:$1048576, $D88, FALSE))</f>
        <v>1310968147.6112497</v>
      </c>
      <c r="N88" s="33">
        <f>IF(ISBLANK(HLOOKUP(N$1,q_preprocess!$1:$1048576, $D88, FALSE)), "", HLOOKUP(N$1,q_preprocess!$1:$1048576, $D88, FALSE))</f>
        <v>594216218.19447172</v>
      </c>
      <c r="O88" s="33">
        <f>IF(ISBLANK(HLOOKUP(O$1,q_preprocess!$1:$1048576, $D88, FALSE)), "", HLOOKUP(O$1,q_preprocess!$1:$1048576, $D88, FALSE))</f>
        <v>3448598378.550293</v>
      </c>
      <c r="P88" s="33" t="str">
        <f>IF(ISBLANK(HLOOKUP(P$1,q_preprocess!$1:$1048576, $D88, FALSE)), "", HLOOKUP(P$1,q_preprocess!$1:$1048576, $D88, FALSE))</f>
        <v/>
      </c>
    </row>
    <row r="89" spans="1:16">
      <c r="A89" s="65">
        <v>40878</v>
      </c>
      <c r="B89">
        <v>2011</v>
      </c>
      <c r="C89">
        <v>4</v>
      </c>
      <c r="D89">
        <v>89</v>
      </c>
      <c r="E89" s="33">
        <f>IF(ISBLANK(HLOOKUP(E$1,q_preprocess!$1:$1048576, $D89, FALSE)), "", HLOOKUP(E$1,q_preprocess!$1:$1048576, $D89, FALSE))</f>
        <v>6418851319.1080074</v>
      </c>
      <c r="F89" s="33">
        <f>IF(ISBLANK(HLOOKUP(F$1,q_preprocess!$1:$1048576, $D89, FALSE)), "", HLOOKUP(F$1,q_preprocess!$1:$1048576, $D89, FALSE))</f>
        <v>4357644643.6296921</v>
      </c>
      <c r="G89" s="33">
        <f>IF(ISBLANK(HLOOKUP(G$1,q_preprocess!$1:$1048576, $D89, FALSE)), "", HLOOKUP(G$1,q_preprocess!$1:$1048576, $D89, FALSE))</f>
        <v>665031816.62754595</v>
      </c>
      <c r="H89" s="33">
        <f>IF(ISBLANK(HLOOKUP(H$1,q_preprocess!$1:$1048576, $D89, FALSE)), "", HLOOKUP(H$1,q_preprocess!$1:$1048576, $D89, FALSE))</f>
        <v>1528017589.2871428</v>
      </c>
      <c r="I89" s="33">
        <f>IF(ISBLANK(HLOOKUP(I$1,q_preprocess!$1:$1048576, $D89, FALSE)), "", HLOOKUP(I$1,q_preprocess!$1:$1048576, $D89, FALSE))</f>
        <v>1486680234.9781911</v>
      </c>
      <c r="J89" s="33">
        <f>IF(ISBLANK(HLOOKUP(J$1,q_preprocess!$1:$1048576, $D89, FALSE)), "", HLOOKUP(J$1,q_preprocess!$1:$1048576, $D89, FALSE))</f>
        <v>41337354.308951654</v>
      </c>
      <c r="K89" s="33">
        <f>IF(ISBLANK(HLOOKUP(K$1,q_preprocess!$1:$1048576, $D89, FALSE)), "", HLOOKUP(K$1,q_preprocess!$1:$1048576, $D89, FALSE))</f>
        <v>3498790292.2784262</v>
      </c>
      <c r="L89" s="33">
        <f>IF(ISBLANK(HLOOKUP(L$1,q_preprocess!$1:$1048576, $D89, FALSE)), "", HLOOKUP(L$1,q_preprocess!$1:$1048576, $D89, FALSE))</f>
        <v>3630633022.7147999</v>
      </c>
      <c r="M89" s="33">
        <f>IF(ISBLANK(HLOOKUP(M$1,q_preprocess!$1:$1048576, $D89, FALSE)), "", HLOOKUP(M$1,q_preprocess!$1:$1048576, $D89, FALSE))</f>
        <v>1554534139.653502</v>
      </c>
      <c r="N89" s="33">
        <f>IF(ISBLANK(HLOOKUP(N$1,q_preprocess!$1:$1048576, $D89, FALSE)), "", HLOOKUP(N$1,q_preprocess!$1:$1048576, $D89, FALSE))</f>
        <v>644403455.53872693</v>
      </c>
      <c r="O89" s="33">
        <f>IF(ISBLANK(HLOOKUP(O$1,q_preprocess!$1:$1048576, $D89, FALSE)), "", HLOOKUP(O$1,q_preprocess!$1:$1048576, $D89, FALSE))</f>
        <v>3777416311.3139515</v>
      </c>
      <c r="P89" s="33" t="str">
        <f>IF(ISBLANK(HLOOKUP(P$1,q_preprocess!$1:$1048576, $D89, FALSE)), "", HLOOKUP(P$1,q_preprocess!$1:$1048576, $D89, FALSE))</f>
        <v/>
      </c>
    </row>
    <row r="90" spans="1:16">
      <c r="A90" s="65">
        <v>40969</v>
      </c>
      <c r="B90">
        <v>2012</v>
      </c>
      <c r="C90">
        <v>1</v>
      </c>
      <c r="D90">
        <v>90</v>
      </c>
      <c r="E90" s="33">
        <f>IF(ISBLANK(HLOOKUP(E$1,q_preprocess!$1:$1048576, $D90, FALSE)), "", HLOOKUP(E$1,q_preprocess!$1:$1048576, $D90, FALSE))</f>
        <v>5776168135.7162037</v>
      </c>
      <c r="F90" s="33">
        <f>IF(ISBLANK(HLOOKUP(F$1,q_preprocess!$1:$1048576, $D90, FALSE)), "", HLOOKUP(F$1,q_preprocess!$1:$1048576, $D90, FALSE))</f>
        <v>4151551718.3058796</v>
      </c>
      <c r="G90" s="33">
        <f>IF(ISBLANK(HLOOKUP(G$1,q_preprocess!$1:$1048576, $D90, FALSE)), "", HLOOKUP(G$1,q_preprocess!$1:$1048576, $D90, FALSE))</f>
        <v>513547105.42501318</v>
      </c>
      <c r="H90" s="33">
        <f>IF(ISBLANK(HLOOKUP(H$1,q_preprocess!$1:$1048576, $D90, FALSE)), "", HLOOKUP(H$1,q_preprocess!$1:$1048576, $D90, FALSE))</f>
        <v>828954872.37060368</v>
      </c>
      <c r="I90" s="33">
        <f>IF(ISBLANK(HLOOKUP(I$1,q_preprocess!$1:$1048576, $D90, FALSE)), "", HLOOKUP(I$1,q_preprocess!$1:$1048576, $D90, FALSE))</f>
        <v>826987750.58107328</v>
      </c>
      <c r="J90" s="33">
        <f>IF(ISBLANK(HLOOKUP(J$1,q_preprocess!$1:$1048576, $D90, FALSE)), "", HLOOKUP(J$1,q_preprocess!$1:$1048576, $D90, FALSE))</f>
        <v>1967121.7895303874</v>
      </c>
      <c r="K90" s="33">
        <f>IF(ISBLANK(HLOOKUP(K$1,q_preprocess!$1:$1048576, $D90, FALSE)), "", HLOOKUP(K$1,q_preprocess!$1:$1048576, $D90, FALSE))</f>
        <v>3242173819.1021028</v>
      </c>
      <c r="L90" s="33">
        <f>IF(ISBLANK(HLOOKUP(L$1,q_preprocess!$1:$1048576, $D90, FALSE)), "", HLOOKUP(L$1,q_preprocess!$1:$1048576, $D90, FALSE))</f>
        <v>2960059379.4873958</v>
      </c>
      <c r="M90" s="33">
        <f>IF(ISBLANK(HLOOKUP(M$1,q_preprocess!$1:$1048576, $D90, FALSE)), "", HLOOKUP(M$1,q_preprocess!$1:$1048576, $D90, FALSE))</f>
        <v>1250852630.5362723</v>
      </c>
      <c r="N90" s="33">
        <f>IF(ISBLANK(HLOOKUP(N$1,q_preprocess!$1:$1048576, $D90, FALSE)), "", HLOOKUP(N$1,q_preprocess!$1:$1048576, $D90, FALSE))</f>
        <v>626447059.02744651</v>
      </c>
      <c r="O90" s="33">
        <f>IF(ISBLANK(HLOOKUP(O$1,q_preprocess!$1:$1048576, $D90, FALSE)), "", HLOOKUP(O$1,q_preprocess!$1:$1048576, $D90, FALSE))</f>
        <v>3515873547.0549865</v>
      </c>
      <c r="P90" s="33" t="str">
        <f>IF(ISBLANK(HLOOKUP(P$1,q_preprocess!$1:$1048576, $D90, FALSE)), "", HLOOKUP(P$1,q_preprocess!$1:$1048576, $D90, FALSE))</f>
        <v/>
      </c>
    </row>
    <row r="91" spans="1:16">
      <c r="A91" s="65">
        <v>41061</v>
      </c>
      <c r="B91">
        <v>2012</v>
      </c>
      <c r="C91">
        <v>2</v>
      </c>
      <c r="D91">
        <v>91</v>
      </c>
      <c r="E91" s="33">
        <f>IF(ISBLANK(HLOOKUP(E$1,q_preprocess!$1:$1048576, $D91, FALSE)), "", HLOOKUP(E$1,q_preprocess!$1:$1048576, $D91, FALSE))</f>
        <v>5687423407.6311836</v>
      </c>
      <c r="F91" s="33">
        <f>IF(ISBLANK(HLOOKUP(F$1,q_preprocess!$1:$1048576, $D91, FALSE)), "", HLOOKUP(F$1,q_preprocess!$1:$1048576, $D91, FALSE))</f>
        <v>3957651079.7000208</v>
      </c>
      <c r="G91" s="33">
        <f>IF(ISBLANK(HLOOKUP(G$1,q_preprocess!$1:$1048576, $D91, FALSE)), "", HLOOKUP(G$1,q_preprocess!$1:$1048576, $D91, FALSE))</f>
        <v>570463129.10290003</v>
      </c>
      <c r="H91" s="33">
        <f>IF(ISBLANK(HLOOKUP(H$1,q_preprocess!$1:$1048576, $D91, FALSE)), "", HLOOKUP(H$1,q_preprocess!$1:$1048576, $D91, FALSE))</f>
        <v>913039322.27828372</v>
      </c>
      <c r="I91" s="33">
        <f>IF(ISBLANK(HLOOKUP(I$1,q_preprocess!$1:$1048576, $D91, FALSE)), "", HLOOKUP(I$1,q_preprocess!$1:$1048576, $D91, FALSE))</f>
        <v>930556383.28183484</v>
      </c>
      <c r="J91" s="33">
        <f>IF(ISBLANK(HLOOKUP(J$1,q_preprocess!$1:$1048576, $D91, FALSE)), "", HLOOKUP(J$1,q_preprocess!$1:$1048576, $D91, FALSE))</f>
        <v>-17517061.003551077</v>
      </c>
      <c r="K91" s="33">
        <f>IF(ISBLANK(HLOOKUP(K$1,q_preprocess!$1:$1048576, $D91, FALSE)), "", HLOOKUP(K$1,q_preprocess!$1:$1048576, $D91, FALSE))</f>
        <v>3541650294.0240688</v>
      </c>
      <c r="L91" s="33">
        <f>IF(ISBLANK(HLOOKUP(L$1,q_preprocess!$1:$1048576, $D91, FALSE)), "", HLOOKUP(L$1,q_preprocess!$1:$1048576, $D91, FALSE))</f>
        <v>3295380417.4740906</v>
      </c>
      <c r="M91" s="33">
        <f>IF(ISBLANK(HLOOKUP(M$1,q_preprocess!$1:$1048576, $D91, FALSE)), "", HLOOKUP(M$1,q_preprocess!$1:$1048576, $D91, FALSE))</f>
        <v>1107071282.4330826</v>
      </c>
      <c r="N91" s="33">
        <f>IF(ISBLANK(HLOOKUP(N$1,q_preprocess!$1:$1048576, $D91, FALSE)), "", HLOOKUP(N$1,q_preprocess!$1:$1048576, $D91, FALSE))</f>
        <v>589707316.39341795</v>
      </c>
      <c r="O91" s="33">
        <f>IF(ISBLANK(HLOOKUP(O$1,q_preprocess!$1:$1048576, $D91, FALSE)), "", HLOOKUP(O$1,q_preprocess!$1:$1048576, $D91, FALSE))</f>
        <v>3600150323.8596406</v>
      </c>
      <c r="P91" s="33" t="str">
        <f>IF(ISBLANK(HLOOKUP(P$1,q_preprocess!$1:$1048576, $D91, FALSE)), "", HLOOKUP(P$1,q_preprocess!$1:$1048576, $D91, FALSE))</f>
        <v/>
      </c>
    </row>
    <row r="92" spans="1:16">
      <c r="A92" s="65">
        <v>41153</v>
      </c>
      <c r="B92">
        <v>2012</v>
      </c>
      <c r="C92">
        <v>3</v>
      </c>
      <c r="D92">
        <v>92</v>
      </c>
      <c r="E92" s="33">
        <f>IF(ISBLANK(HLOOKUP(E$1,q_preprocess!$1:$1048576, $D92, FALSE)), "", HLOOKUP(E$1,q_preprocess!$1:$1048576, $D92, FALSE))</f>
        <v>5930575257.0164394</v>
      </c>
      <c r="F92" s="33">
        <f>IF(ISBLANK(HLOOKUP(F$1,q_preprocess!$1:$1048576, $D92, FALSE)), "", HLOOKUP(F$1,q_preprocess!$1:$1048576, $D92, FALSE))</f>
        <v>4129562817.011785</v>
      </c>
      <c r="G92" s="33">
        <f>IF(ISBLANK(HLOOKUP(G$1,q_preprocess!$1:$1048576, $D92, FALSE)), "", HLOOKUP(G$1,q_preprocess!$1:$1048576, $D92, FALSE))</f>
        <v>579845107.05437183</v>
      </c>
      <c r="H92" s="33">
        <f>IF(ISBLANK(HLOOKUP(H$1,q_preprocess!$1:$1048576, $D92, FALSE)), "", HLOOKUP(H$1,q_preprocess!$1:$1048576, $D92, FALSE))</f>
        <v>1121148548.3200662</v>
      </c>
      <c r="I92" s="33">
        <f>IF(ISBLANK(HLOOKUP(I$1,q_preprocess!$1:$1048576, $D92, FALSE)), "", HLOOKUP(I$1,q_preprocess!$1:$1048576, $D92, FALSE))</f>
        <v>1138263742.3903589</v>
      </c>
      <c r="J92" s="33">
        <f>IF(ISBLANK(HLOOKUP(J$1,q_preprocess!$1:$1048576, $D92, FALSE)), "", HLOOKUP(J$1,q_preprocess!$1:$1048576, $D92, FALSE))</f>
        <v>-17115194.070292722</v>
      </c>
      <c r="K92" s="33">
        <f>IF(ISBLANK(HLOOKUP(K$1,q_preprocess!$1:$1048576, $D92, FALSE)), "", HLOOKUP(K$1,q_preprocess!$1:$1048576, $D92, FALSE))</f>
        <v>3502356716.2106743</v>
      </c>
      <c r="L92" s="33">
        <f>IF(ISBLANK(HLOOKUP(L$1,q_preprocess!$1:$1048576, $D92, FALSE)), "", HLOOKUP(L$1,q_preprocess!$1:$1048576, $D92, FALSE))</f>
        <v>3402337931.5804582</v>
      </c>
      <c r="M92" s="33">
        <f>IF(ISBLANK(HLOOKUP(M$1,q_preprocess!$1:$1048576, $D92, FALSE)), "", HLOOKUP(M$1,q_preprocess!$1:$1048576, $D92, FALSE))</f>
        <v>1142853375.683496</v>
      </c>
      <c r="N92" s="33">
        <f>IF(ISBLANK(HLOOKUP(N$1,q_preprocess!$1:$1048576, $D92, FALSE)), "", HLOOKUP(N$1,q_preprocess!$1:$1048576, $D92, FALSE))</f>
        <v>649890532.05262613</v>
      </c>
      <c r="O92" s="33">
        <f>IF(ISBLANK(HLOOKUP(O$1,q_preprocess!$1:$1048576, $D92, FALSE)), "", HLOOKUP(O$1,q_preprocess!$1:$1048576, $D92, FALSE))</f>
        <v>3721916845.8155837</v>
      </c>
      <c r="P92" s="33" t="str">
        <f>IF(ISBLANK(HLOOKUP(P$1,q_preprocess!$1:$1048576, $D92, FALSE)), "", HLOOKUP(P$1,q_preprocess!$1:$1048576, $D92, FALSE))</f>
        <v/>
      </c>
    </row>
    <row r="93" spans="1:16">
      <c r="A93" s="65">
        <v>41244</v>
      </c>
      <c r="B93">
        <v>2012</v>
      </c>
      <c r="C93">
        <v>4</v>
      </c>
      <c r="D93">
        <v>93</v>
      </c>
      <c r="E93" s="33">
        <f>IF(ISBLANK(HLOOKUP(E$1,q_preprocess!$1:$1048576, $D93, FALSE)), "", HLOOKUP(E$1,q_preprocess!$1:$1048576, $D93, FALSE))</f>
        <v>6243161394.4071455</v>
      </c>
      <c r="F93" s="33">
        <f>IF(ISBLANK(HLOOKUP(F$1,q_preprocess!$1:$1048576, $D93, FALSE)), "", HLOOKUP(F$1,q_preprocess!$1:$1048576, $D93, FALSE))</f>
        <v>4395890276.6536694</v>
      </c>
      <c r="G93" s="33">
        <f>IF(ISBLANK(HLOOKUP(G$1,q_preprocess!$1:$1048576, $D93, FALSE)), "", HLOOKUP(G$1,q_preprocess!$1:$1048576, $D93, FALSE))</f>
        <v>765012173.94337821</v>
      </c>
      <c r="H93" s="33">
        <f>IF(ISBLANK(HLOOKUP(H$1,q_preprocess!$1:$1048576, $D93, FALSE)), "", HLOOKUP(H$1,q_preprocess!$1:$1048576, $D93, FALSE))</f>
        <v>1466772236.5296574</v>
      </c>
      <c r="I93" s="33">
        <f>IF(ISBLANK(HLOOKUP(I$1,q_preprocess!$1:$1048576, $D93, FALSE)), "", HLOOKUP(I$1,q_preprocess!$1:$1048576, $D93, FALSE))</f>
        <v>1463599513.940352</v>
      </c>
      <c r="J93" s="33">
        <f>IF(ISBLANK(HLOOKUP(J$1,q_preprocess!$1:$1048576, $D93, FALSE)), "", HLOOKUP(J$1,q_preprocess!$1:$1048576, $D93, FALSE))</f>
        <v>3172722.5893054432</v>
      </c>
      <c r="K93" s="33">
        <f>IF(ISBLANK(HLOOKUP(K$1,q_preprocess!$1:$1048576, $D93, FALSE)), "", HLOOKUP(K$1,q_preprocess!$1:$1048576, $D93, FALSE))</f>
        <v>3275576235.1744432</v>
      </c>
      <c r="L93" s="33">
        <f>IF(ISBLANK(HLOOKUP(L$1,q_preprocess!$1:$1048576, $D93, FALSE)), "", HLOOKUP(L$1,q_preprocess!$1:$1048576, $D93, FALSE))</f>
        <v>3660089527.894002</v>
      </c>
      <c r="M93" s="33">
        <f>IF(ISBLANK(HLOOKUP(M$1,q_preprocess!$1:$1048576, $D93, FALSE)), "", HLOOKUP(M$1,q_preprocess!$1:$1048576, $D93, FALSE))</f>
        <v>1264230230.6487854</v>
      </c>
      <c r="N93" s="33">
        <f>IF(ISBLANK(HLOOKUP(N$1,q_preprocess!$1:$1048576, $D93, FALSE)), "", HLOOKUP(N$1,q_preprocess!$1:$1048576, $D93, FALSE))</f>
        <v>686234232.89437866</v>
      </c>
      <c r="O93" s="33">
        <f>IF(ISBLANK(HLOOKUP(O$1,q_preprocess!$1:$1048576, $D93, FALSE)), "", HLOOKUP(O$1,q_preprocess!$1:$1048576, $D93, FALSE))</f>
        <v>3874115039.3516726</v>
      </c>
      <c r="P93" s="33" t="str">
        <f>IF(ISBLANK(HLOOKUP(P$1,q_preprocess!$1:$1048576, $D93, FALSE)), "", HLOOKUP(P$1,q_preprocess!$1:$1048576, $D93, FALSE))</f>
        <v/>
      </c>
    </row>
    <row r="94" spans="1:16">
      <c r="A94" s="65">
        <v>41334</v>
      </c>
      <c r="B94">
        <v>2013</v>
      </c>
      <c r="C94">
        <v>1</v>
      </c>
      <c r="D94">
        <v>94</v>
      </c>
      <c r="E94" s="33">
        <f>IF(ISBLANK(HLOOKUP(E$1,q_preprocess!$1:$1048576, $D94, FALSE)), "", HLOOKUP(E$1,q_preprocess!$1:$1048576, $D94, FALSE))</f>
        <v>6724689858.5466957</v>
      </c>
      <c r="F94" s="33">
        <f>IF(ISBLANK(HLOOKUP(F$1,q_preprocess!$1:$1048576, $D94, FALSE)), "", HLOOKUP(F$1,q_preprocess!$1:$1048576, $D94, FALSE))</f>
        <v>4419242603.2426767</v>
      </c>
      <c r="G94" s="33">
        <f>IF(ISBLANK(HLOOKUP(G$1,q_preprocess!$1:$1048576, $D94, FALSE)), "", HLOOKUP(G$1,q_preprocess!$1:$1048576, $D94, FALSE))</f>
        <v>570720368.39938569</v>
      </c>
      <c r="H94" s="33">
        <f>IF(ISBLANK(HLOOKUP(H$1,q_preprocess!$1:$1048576, $D94, FALSE)), "", HLOOKUP(H$1,q_preprocess!$1:$1048576, $D94, FALSE))</f>
        <v>1092881811.714849</v>
      </c>
      <c r="I94" s="33">
        <f>IF(ISBLANK(HLOOKUP(I$1,q_preprocess!$1:$1048576, $D94, FALSE)), "", HLOOKUP(I$1,q_preprocess!$1:$1048576, $D94, FALSE))</f>
        <v>1049535122.7396057</v>
      </c>
      <c r="J94" s="33">
        <f>IF(ISBLANK(HLOOKUP(J$1,q_preprocess!$1:$1048576, $D94, FALSE)), "", HLOOKUP(J$1,q_preprocess!$1:$1048576, $D94, FALSE))</f>
        <v>43346688.975243419</v>
      </c>
      <c r="K94" s="33">
        <f>IF(ISBLANK(HLOOKUP(K$1,q_preprocess!$1:$1048576, $D94, FALSE)), "", HLOOKUP(K$1,q_preprocess!$1:$1048576, $D94, FALSE))</f>
        <v>3932194240.2258096</v>
      </c>
      <c r="L94" s="33">
        <f>IF(ISBLANK(HLOOKUP(L$1,q_preprocess!$1:$1048576, $D94, FALSE)), "", HLOOKUP(L$1,q_preprocess!$1:$1048576, $D94, FALSE))</f>
        <v>3290349165.0360241</v>
      </c>
      <c r="M94" s="33">
        <f>IF(ISBLANK(HLOOKUP(M$1,q_preprocess!$1:$1048576, $D94, FALSE)), "", HLOOKUP(M$1,q_preprocess!$1:$1048576, $D94, FALSE))</f>
        <v>1864222415.3680799</v>
      </c>
      <c r="N94" s="33">
        <f>IF(ISBLANK(HLOOKUP(N$1,q_preprocess!$1:$1048576, $D94, FALSE)), "", HLOOKUP(N$1,q_preprocess!$1:$1048576, $D94, FALSE))</f>
        <v>664166123.63591743</v>
      </c>
      <c r="O94" s="33">
        <f>IF(ISBLANK(HLOOKUP(O$1,q_preprocess!$1:$1048576, $D94, FALSE)), "", HLOOKUP(O$1,q_preprocess!$1:$1048576, $D94, FALSE))</f>
        <v>3796400210.806004</v>
      </c>
      <c r="P94" s="33" t="str">
        <f>IF(ISBLANK(HLOOKUP(P$1,q_preprocess!$1:$1048576, $D94, FALSE)), "", HLOOKUP(P$1,q_preprocess!$1:$1048576, $D94, FALSE))</f>
        <v/>
      </c>
    </row>
    <row r="95" spans="1:16">
      <c r="A95" s="65">
        <v>41426</v>
      </c>
      <c r="B95">
        <v>2013</v>
      </c>
      <c r="C95">
        <v>2</v>
      </c>
      <c r="D95">
        <v>95</v>
      </c>
      <c r="E95" s="33">
        <f>IF(ISBLANK(HLOOKUP(E$1,q_preprocess!$1:$1048576, $D95, FALSE)), "", HLOOKUP(E$1,q_preprocess!$1:$1048576, $D95, FALSE))</f>
        <v>6495995357.896615</v>
      </c>
      <c r="F95" s="33">
        <f>IF(ISBLANK(HLOOKUP(F$1,q_preprocess!$1:$1048576, $D95, FALSE)), "", HLOOKUP(F$1,q_preprocess!$1:$1048576, $D95, FALSE))</f>
        <v>4048956432.7589116</v>
      </c>
      <c r="G95" s="33">
        <f>IF(ISBLANK(HLOOKUP(G$1,q_preprocess!$1:$1048576, $D95, FALSE)), "", HLOOKUP(G$1,q_preprocess!$1:$1048576, $D95, FALSE))</f>
        <v>605272566.74423075</v>
      </c>
      <c r="H95" s="33">
        <f>IF(ISBLANK(HLOOKUP(H$1,q_preprocess!$1:$1048576, $D95, FALSE)), "", HLOOKUP(H$1,q_preprocess!$1:$1048576, $D95, FALSE))</f>
        <v>1166172390.3915031</v>
      </c>
      <c r="I95" s="33">
        <f>IF(ISBLANK(HLOOKUP(I$1,q_preprocess!$1:$1048576, $D95, FALSE)), "", HLOOKUP(I$1,q_preprocess!$1:$1048576, $D95, FALSE))</f>
        <v>1091441957.506932</v>
      </c>
      <c r="J95" s="33">
        <f>IF(ISBLANK(HLOOKUP(J$1,q_preprocess!$1:$1048576, $D95, FALSE)), "", HLOOKUP(J$1,q_preprocess!$1:$1048576, $D95, FALSE))</f>
        <v>74730432.88457109</v>
      </c>
      <c r="K95" s="33">
        <f>IF(ISBLANK(HLOOKUP(K$1,q_preprocess!$1:$1048576, $D95, FALSE)), "", HLOOKUP(K$1,q_preprocess!$1:$1048576, $D95, FALSE))</f>
        <v>4327663550.5065079</v>
      </c>
      <c r="L95" s="33">
        <f>IF(ISBLANK(HLOOKUP(L$1,q_preprocess!$1:$1048576, $D95, FALSE)), "", HLOOKUP(L$1,q_preprocess!$1:$1048576, $D95, FALSE))</f>
        <v>3652069582.5045385</v>
      </c>
      <c r="M95" s="33">
        <f>IF(ISBLANK(HLOOKUP(M$1,q_preprocess!$1:$1048576, $D95, FALSE)), "", HLOOKUP(M$1,q_preprocess!$1:$1048576, $D95, FALSE))</f>
        <v>1579380978.0364377</v>
      </c>
      <c r="N95" s="33">
        <f>IF(ISBLANK(HLOOKUP(N$1,q_preprocess!$1:$1048576, $D95, FALSE)), "", HLOOKUP(N$1,q_preprocess!$1:$1048576, $D95, FALSE))</f>
        <v>624854411.55532026</v>
      </c>
      <c r="O95" s="33">
        <f>IF(ISBLANK(HLOOKUP(O$1,q_preprocess!$1:$1048576, $D95, FALSE)), "", HLOOKUP(O$1,q_preprocess!$1:$1048576, $D95, FALSE))</f>
        <v>3867165095.4829001</v>
      </c>
      <c r="P95" s="33" t="str">
        <f>IF(ISBLANK(HLOOKUP(P$1,q_preprocess!$1:$1048576, $D95, FALSE)), "", HLOOKUP(P$1,q_preprocess!$1:$1048576, $D95, FALSE))</f>
        <v/>
      </c>
    </row>
    <row r="96" spans="1:16">
      <c r="A96" s="65">
        <v>41518</v>
      </c>
      <c r="B96">
        <v>2013</v>
      </c>
      <c r="C96">
        <v>3</v>
      </c>
      <c r="D96">
        <v>96</v>
      </c>
      <c r="E96" s="33">
        <f>IF(ISBLANK(HLOOKUP(E$1,q_preprocess!$1:$1048576, $D96, FALSE)), "", HLOOKUP(E$1,q_preprocess!$1:$1048576, $D96, FALSE))</f>
        <v>6541620384.0550022</v>
      </c>
      <c r="F96" s="33">
        <f>IF(ISBLANK(HLOOKUP(F$1,q_preprocess!$1:$1048576, $D96, FALSE)), "", HLOOKUP(F$1,q_preprocess!$1:$1048576, $D96, FALSE))</f>
        <v>4202534356.864048</v>
      </c>
      <c r="G96" s="33">
        <f>IF(ISBLANK(HLOOKUP(G$1,q_preprocess!$1:$1048576, $D96, FALSE)), "", HLOOKUP(G$1,q_preprocess!$1:$1048576, $D96, FALSE))</f>
        <v>571369779.79310441</v>
      </c>
      <c r="H96" s="33">
        <f>IF(ISBLANK(HLOOKUP(H$1,q_preprocess!$1:$1048576, $D96, FALSE)), "", HLOOKUP(H$1,q_preprocess!$1:$1048576, $D96, FALSE))</f>
        <v>1309816721.0231318</v>
      </c>
      <c r="I96" s="33">
        <f>IF(ISBLANK(HLOOKUP(I$1,q_preprocess!$1:$1048576, $D96, FALSE)), "", HLOOKUP(I$1,q_preprocess!$1:$1048576, $D96, FALSE))</f>
        <v>1212492766.7058434</v>
      </c>
      <c r="J96" s="33">
        <f>IF(ISBLANK(HLOOKUP(J$1,q_preprocess!$1:$1048576, $D96, FALSE)), "", HLOOKUP(J$1,q_preprocess!$1:$1048576, $D96, FALSE))</f>
        <v>97323954.317288429</v>
      </c>
      <c r="K96" s="33">
        <f>IF(ISBLANK(HLOOKUP(K$1,q_preprocess!$1:$1048576, $D96, FALSE)), "", HLOOKUP(K$1,q_preprocess!$1:$1048576, $D96, FALSE))</f>
        <v>4116119854.3823309</v>
      </c>
      <c r="L96" s="33">
        <f>IF(ISBLANK(HLOOKUP(L$1,q_preprocess!$1:$1048576, $D96, FALSE)), "", HLOOKUP(L$1,q_preprocess!$1:$1048576, $D96, FALSE))</f>
        <v>3658220328.0076122</v>
      </c>
      <c r="M96" s="33">
        <f>IF(ISBLANK(HLOOKUP(M$1,q_preprocess!$1:$1048576, $D96, FALSE)), "", HLOOKUP(M$1,q_preprocess!$1:$1048576, $D96, FALSE))</f>
        <v>1478045504.4665232</v>
      </c>
      <c r="N96" s="33">
        <f>IF(ISBLANK(HLOOKUP(N$1,q_preprocess!$1:$1048576, $D96, FALSE)), "", HLOOKUP(N$1,q_preprocess!$1:$1048576, $D96, FALSE))</f>
        <v>720906111.49349689</v>
      </c>
      <c r="O96" s="33">
        <f>IF(ISBLANK(HLOOKUP(O$1,q_preprocess!$1:$1048576, $D96, FALSE)), "", HLOOKUP(O$1,q_preprocess!$1:$1048576, $D96, FALSE))</f>
        <v>3902127597.8419256</v>
      </c>
      <c r="P96" s="33" t="str">
        <f>IF(ISBLANK(HLOOKUP(P$1,q_preprocess!$1:$1048576, $D96, FALSE)), "", HLOOKUP(P$1,q_preprocess!$1:$1048576, $D96, FALSE))</f>
        <v/>
      </c>
    </row>
    <row r="97" spans="1:16">
      <c r="A97" s="65">
        <v>41609</v>
      </c>
      <c r="B97">
        <v>2013</v>
      </c>
      <c r="C97">
        <v>4</v>
      </c>
      <c r="D97">
        <v>97</v>
      </c>
      <c r="E97" s="33">
        <f>IF(ISBLANK(HLOOKUP(E$1,q_preprocess!$1:$1048576, $D97, FALSE)), "", HLOOKUP(E$1,q_preprocess!$1:$1048576, $D97, FALSE))</f>
        <v>7192823392.1683903</v>
      </c>
      <c r="F97" s="33">
        <f>IF(ISBLANK(HLOOKUP(F$1,q_preprocess!$1:$1048576, $D97, FALSE)), "", HLOOKUP(F$1,q_preprocess!$1:$1048576, $D97, FALSE))</f>
        <v>4729492469.762886</v>
      </c>
      <c r="G97" s="33">
        <f>IF(ISBLANK(HLOOKUP(G$1,q_preprocess!$1:$1048576, $D97, FALSE)), "", HLOOKUP(G$1,q_preprocess!$1:$1048576, $D97, FALSE))</f>
        <v>765361985.19616091</v>
      </c>
      <c r="H97" s="33">
        <f>IF(ISBLANK(HLOOKUP(H$1,q_preprocess!$1:$1048576, $D97, FALSE)), "", HLOOKUP(H$1,q_preprocess!$1:$1048576, $D97, FALSE))</f>
        <v>1637559804.1342149</v>
      </c>
      <c r="I97" s="33">
        <f>IF(ISBLANK(HLOOKUP(I$1,q_preprocess!$1:$1048576, $D97, FALSE)), "", HLOOKUP(I$1,q_preprocess!$1:$1048576, $D97, FALSE))</f>
        <v>1526432550.8608193</v>
      </c>
      <c r="J97" s="33">
        <f>IF(ISBLANK(HLOOKUP(J$1,q_preprocess!$1:$1048576, $D97, FALSE)), "", HLOOKUP(J$1,q_preprocess!$1:$1048576, $D97, FALSE))</f>
        <v>111127253.27339546</v>
      </c>
      <c r="K97" s="33">
        <f>IF(ISBLANK(HLOOKUP(K$1,q_preprocess!$1:$1048576, $D97, FALSE)), "", HLOOKUP(K$1,q_preprocess!$1:$1048576, $D97, FALSE))</f>
        <v>3687681395.5163484</v>
      </c>
      <c r="L97" s="33">
        <f>IF(ISBLANK(HLOOKUP(L$1,q_preprocess!$1:$1048576, $D97, FALSE)), "", HLOOKUP(L$1,q_preprocess!$1:$1048576, $D97, FALSE))</f>
        <v>3627272262.4412189</v>
      </c>
      <c r="M97" s="33">
        <f>IF(ISBLANK(HLOOKUP(M$1,q_preprocess!$1:$1048576, $D97, FALSE)), "", HLOOKUP(M$1,q_preprocess!$1:$1048576, $D97, FALSE))</f>
        <v>1805016821.5997806</v>
      </c>
      <c r="N97" s="33">
        <f>IF(ISBLANK(HLOOKUP(N$1,q_preprocess!$1:$1048576, $D97, FALSE)), "", HLOOKUP(N$1,q_preprocess!$1:$1048576, $D97, FALSE))</f>
        <v>745381517.01575053</v>
      </c>
      <c r="O97" s="33">
        <f>IF(ISBLANK(HLOOKUP(O$1,q_preprocess!$1:$1048576, $D97, FALSE)), "", HLOOKUP(O$1,q_preprocess!$1:$1048576, $D97, FALSE))</f>
        <v>4188525407.5926318</v>
      </c>
      <c r="P97" s="33" t="str">
        <f>IF(ISBLANK(HLOOKUP(P$1,q_preprocess!$1:$1048576, $D97, FALSE)), "", HLOOKUP(P$1,q_preprocess!$1:$1048576, $D97, FALSE))</f>
        <v/>
      </c>
    </row>
    <row r="98" spans="1:16">
      <c r="A98" s="65">
        <v>41699</v>
      </c>
      <c r="B98">
        <v>2014</v>
      </c>
      <c r="C98">
        <v>1</v>
      </c>
      <c r="D98">
        <v>98</v>
      </c>
      <c r="E98" s="33">
        <f>IF(ISBLANK(HLOOKUP(E$1,q_preprocess!$1:$1048576, $D98, FALSE)), "", HLOOKUP(E$1,q_preprocess!$1:$1048576, $D98, FALSE))</f>
        <v>6971733944.2816353</v>
      </c>
      <c r="F98" s="33">
        <f>IF(ISBLANK(HLOOKUP(F$1,q_preprocess!$1:$1048576, $D98, FALSE)), "", HLOOKUP(F$1,q_preprocess!$1:$1048576, $D98, FALSE))</f>
        <v>4449107114.6831474</v>
      </c>
      <c r="G98" s="33">
        <f>IF(ISBLANK(HLOOKUP(G$1,q_preprocess!$1:$1048576, $D98, FALSE)), "", HLOOKUP(G$1,q_preprocess!$1:$1048576, $D98, FALSE))</f>
        <v>554046506.42899835</v>
      </c>
      <c r="H98" s="33">
        <f>IF(ISBLANK(HLOOKUP(H$1,q_preprocess!$1:$1048576, $D98, FALSE)), "", HLOOKUP(H$1,q_preprocess!$1:$1048576, $D98, FALSE))</f>
        <v>1180983434.3557982</v>
      </c>
      <c r="I98" s="33">
        <f>IF(ISBLANK(HLOOKUP(I$1,q_preprocess!$1:$1048576, $D98, FALSE)), "", HLOOKUP(I$1,q_preprocess!$1:$1048576, $D98, FALSE))</f>
        <v>1064843104.602906</v>
      </c>
      <c r="J98" s="33">
        <f>IF(ISBLANK(HLOOKUP(J$1,q_preprocess!$1:$1048576, $D98, FALSE)), "", HLOOKUP(J$1,q_preprocess!$1:$1048576, $D98, FALSE))</f>
        <v>116140329.75289217</v>
      </c>
      <c r="K98" s="33">
        <f>IF(ISBLANK(HLOOKUP(K$1,q_preprocess!$1:$1048576, $D98, FALSE)), "", HLOOKUP(K$1,q_preprocess!$1:$1048576, $D98, FALSE))</f>
        <v>4232112414.4543085</v>
      </c>
      <c r="L98" s="33">
        <f>IF(ISBLANK(HLOOKUP(L$1,q_preprocess!$1:$1048576, $D98, FALSE)), "", HLOOKUP(L$1,q_preprocess!$1:$1048576, $D98, FALSE))</f>
        <v>3444515525.6406169</v>
      </c>
      <c r="M98" s="33">
        <f>IF(ISBLANK(HLOOKUP(M$1,q_preprocess!$1:$1048576, $D98, FALSE)), "", HLOOKUP(M$1,q_preprocess!$1:$1048576, $D98, FALSE))</f>
        <v>1891936540.8672254</v>
      </c>
      <c r="N98" s="33">
        <f>IF(ISBLANK(HLOOKUP(N$1,q_preprocess!$1:$1048576, $D98, FALSE)), "", HLOOKUP(N$1,q_preprocess!$1:$1048576, $D98, FALSE))</f>
        <v>728032403.187819</v>
      </c>
      <c r="O98" s="33">
        <f>IF(ISBLANK(HLOOKUP(O$1,q_preprocess!$1:$1048576, $D98, FALSE)), "", HLOOKUP(O$1,q_preprocess!$1:$1048576, $D98, FALSE))</f>
        <v>3918116644.6558275</v>
      </c>
      <c r="P98" s="33" t="str">
        <f>IF(ISBLANK(HLOOKUP(P$1,q_preprocess!$1:$1048576, $D98, FALSE)), "", HLOOKUP(P$1,q_preprocess!$1:$1048576, $D98, FALSE))</f>
        <v/>
      </c>
    </row>
    <row r="99" spans="1:16">
      <c r="A99" s="65">
        <v>41791</v>
      </c>
      <c r="B99">
        <v>2014</v>
      </c>
      <c r="C99">
        <v>2</v>
      </c>
      <c r="D99">
        <v>99</v>
      </c>
      <c r="E99" s="33">
        <f>IF(ISBLANK(HLOOKUP(E$1,q_preprocess!$1:$1048576, $D99, FALSE)), "", HLOOKUP(E$1,q_preprocess!$1:$1048576, $D99, FALSE))</f>
        <v>6687356044.533493</v>
      </c>
      <c r="F99" s="33">
        <f>IF(ISBLANK(HLOOKUP(F$1,q_preprocess!$1:$1048576, $D99, FALSE)), "", HLOOKUP(F$1,q_preprocess!$1:$1048576, $D99, FALSE))</f>
        <v>4141979805.8780975</v>
      </c>
      <c r="G99" s="33">
        <f>IF(ISBLANK(HLOOKUP(G$1,q_preprocess!$1:$1048576, $D99, FALSE)), "", HLOOKUP(G$1,q_preprocess!$1:$1048576, $D99, FALSE))</f>
        <v>616802808.82256067</v>
      </c>
      <c r="H99" s="33">
        <f>IF(ISBLANK(HLOOKUP(H$1,q_preprocess!$1:$1048576, $D99, FALSE)), "", HLOOKUP(H$1,q_preprocess!$1:$1048576, $D99, FALSE))</f>
        <v>1222441541.8020077</v>
      </c>
      <c r="I99" s="33">
        <f>IF(ISBLANK(HLOOKUP(I$1,q_preprocess!$1:$1048576, $D99, FALSE)), "", HLOOKUP(I$1,q_preprocess!$1:$1048576, $D99, FALSE))</f>
        <v>1103829196.8353989</v>
      </c>
      <c r="J99" s="33">
        <f>IF(ISBLANK(HLOOKUP(J$1,q_preprocess!$1:$1048576, $D99, FALSE)), "", HLOOKUP(J$1,q_preprocess!$1:$1048576, $D99, FALSE))</f>
        <v>118612344.96660873</v>
      </c>
      <c r="K99" s="33">
        <f>IF(ISBLANK(HLOOKUP(K$1,q_preprocess!$1:$1048576, $D99, FALSE)), "", HLOOKUP(K$1,q_preprocess!$1:$1048576, $D99, FALSE))</f>
        <v>4384316968.5264101</v>
      </c>
      <c r="L99" s="33">
        <f>IF(ISBLANK(HLOOKUP(L$1,q_preprocess!$1:$1048576, $D99, FALSE)), "", HLOOKUP(L$1,q_preprocess!$1:$1048576, $D99, FALSE))</f>
        <v>3678185080.4955826</v>
      </c>
      <c r="M99" s="33">
        <f>IF(ISBLANK(HLOOKUP(M$1,q_preprocess!$1:$1048576, $D99, FALSE)), "", HLOOKUP(M$1,q_preprocess!$1:$1048576, $D99, FALSE))</f>
        <v>1653460777.2880268</v>
      </c>
      <c r="N99" s="33">
        <f>IF(ISBLANK(HLOOKUP(N$1,q_preprocess!$1:$1048576, $D99, FALSE)), "", HLOOKUP(N$1,q_preprocess!$1:$1048576, $D99, FALSE))</f>
        <v>664567378.23742425</v>
      </c>
      <c r="O99" s="33">
        <f>IF(ISBLANK(HLOOKUP(O$1,q_preprocess!$1:$1048576, $D99, FALSE)), "", HLOOKUP(O$1,q_preprocess!$1:$1048576, $D99, FALSE))</f>
        <v>3930938783.1783848</v>
      </c>
      <c r="P99" s="33" t="str">
        <f>IF(ISBLANK(HLOOKUP(P$1,q_preprocess!$1:$1048576, $D99, FALSE)), "", HLOOKUP(P$1,q_preprocess!$1:$1048576, $D99, FALSE))</f>
        <v/>
      </c>
    </row>
    <row r="100" spans="1:16">
      <c r="A100" s="65">
        <v>41883</v>
      </c>
      <c r="B100">
        <v>2014</v>
      </c>
      <c r="C100">
        <v>3</v>
      </c>
      <c r="D100">
        <v>100</v>
      </c>
      <c r="E100" s="33">
        <f>IF(ISBLANK(HLOOKUP(E$1,q_preprocess!$1:$1048576, $D100, FALSE)), "", HLOOKUP(E$1,q_preprocess!$1:$1048576, $D100, FALSE))</f>
        <v>6881012919.4949036</v>
      </c>
      <c r="F100" s="33">
        <f>IF(ISBLANK(HLOOKUP(F$1,q_preprocess!$1:$1048576, $D100, FALSE)), "", HLOOKUP(F$1,q_preprocess!$1:$1048576, $D100, FALSE))</f>
        <v>4442380264.8883705</v>
      </c>
      <c r="G100" s="33">
        <f>IF(ISBLANK(HLOOKUP(G$1,q_preprocess!$1:$1048576, $D100, FALSE)), "", HLOOKUP(G$1,q_preprocess!$1:$1048576, $D100, FALSE))</f>
        <v>632910450.80290318</v>
      </c>
      <c r="H100" s="33">
        <f>IF(ISBLANK(HLOOKUP(H$1,q_preprocess!$1:$1048576, $D100, FALSE)), "", HLOOKUP(H$1,q_preprocess!$1:$1048576, $D100, FALSE))</f>
        <v>1522591584.8912194</v>
      </c>
      <c r="I100" s="33">
        <f>IF(ISBLANK(HLOOKUP(I$1,q_preprocess!$1:$1048576, $D100, FALSE)), "", HLOOKUP(I$1,q_preprocess!$1:$1048576, $D100, FALSE))</f>
        <v>1404048285.9766743</v>
      </c>
      <c r="J100" s="33">
        <f>IF(ISBLANK(HLOOKUP(J$1,q_preprocess!$1:$1048576, $D100, FALSE)), "", HLOOKUP(J$1,q_preprocess!$1:$1048576, $D100, FALSE))</f>
        <v>118543298.91454513</v>
      </c>
      <c r="K100" s="33">
        <f>IF(ISBLANK(HLOOKUP(K$1,q_preprocess!$1:$1048576, $D100, FALSE)), "", HLOOKUP(K$1,q_preprocess!$1:$1048576, $D100, FALSE))</f>
        <v>4213626297.7721572</v>
      </c>
      <c r="L100" s="33">
        <f>IF(ISBLANK(HLOOKUP(L$1,q_preprocess!$1:$1048576, $D100, FALSE)), "", HLOOKUP(L$1,q_preprocess!$1:$1048576, $D100, FALSE))</f>
        <v>3930495678.8597474</v>
      </c>
      <c r="M100" s="33">
        <f>IF(ISBLANK(HLOOKUP(M$1,q_preprocess!$1:$1048576, $D100, FALSE)), "", HLOOKUP(M$1,q_preprocess!$1:$1048576, $D100, FALSE))</f>
        <v>1553879759.1978259</v>
      </c>
      <c r="N100" s="33">
        <f>IF(ISBLANK(HLOOKUP(N$1,q_preprocess!$1:$1048576, $D100, FALSE)), "", HLOOKUP(N$1,q_preprocess!$1:$1048576, $D100, FALSE))</f>
        <v>780102179.66624522</v>
      </c>
      <c r="O100" s="33">
        <f>IF(ISBLANK(HLOOKUP(O$1,q_preprocess!$1:$1048576, $D100, FALSE)), "", HLOOKUP(O$1,q_preprocess!$1:$1048576, $D100, FALSE))</f>
        <v>4086042054.2603207</v>
      </c>
      <c r="P100" s="33" t="str">
        <f>IF(ISBLANK(HLOOKUP(P$1,q_preprocess!$1:$1048576, $D100, FALSE)), "", HLOOKUP(P$1,q_preprocess!$1:$1048576, $D100, FALSE))</f>
        <v/>
      </c>
    </row>
    <row r="101" spans="1:16">
      <c r="A101" s="65">
        <v>41974</v>
      </c>
      <c r="B101">
        <v>2014</v>
      </c>
      <c r="C101">
        <v>4</v>
      </c>
      <c r="D101">
        <v>101</v>
      </c>
      <c r="E101" s="33">
        <f>IF(ISBLANK(HLOOKUP(E$1,q_preprocess!$1:$1048576, $D101, FALSE)), "", HLOOKUP(E$1,q_preprocess!$1:$1048576, $D101, FALSE))</f>
        <v>7687937236.7880611</v>
      </c>
      <c r="F101" s="33">
        <f>IF(ISBLANK(HLOOKUP(F$1,q_preprocess!$1:$1048576, $D101, FALSE)), "", HLOOKUP(F$1,q_preprocess!$1:$1048576, $D101, FALSE))</f>
        <v>5017842399.2723341</v>
      </c>
      <c r="G101" s="33">
        <f>IF(ISBLANK(HLOOKUP(G$1,q_preprocess!$1:$1048576, $D101, FALSE)), "", HLOOKUP(G$1,q_preprocess!$1:$1048576, $D101, FALSE))</f>
        <v>813463881.91003311</v>
      </c>
      <c r="H101" s="33">
        <f>IF(ISBLANK(HLOOKUP(H$1,q_preprocess!$1:$1048576, $D101, FALSE)), "", HLOOKUP(H$1,q_preprocess!$1:$1048576, $D101, FALSE))</f>
        <v>1854891438.8312092</v>
      </c>
      <c r="I101" s="33">
        <f>IF(ISBLANK(HLOOKUP(I$1,q_preprocess!$1:$1048576, $D101, FALSE)), "", HLOOKUP(I$1,q_preprocess!$1:$1048576, $D101, FALSE))</f>
        <v>1738958247.2345078</v>
      </c>
      <c r="J101" s="33">
        <f>IF(ISBLANK(HLOOKUP(J$1,q_preprocess!$1:$1048576, $D101, FALSE)), "", HLOOKUP(J$1,q_preprocess!$1:$1048576, $D101, FALSE))</f>
        <v>115933191.59670137</v>
      </c>
      <c r="K101" s="33">
        <f>IF(ISBLANK(HLOOKUP(K$1,q_preprocess!$1:$1048576, $D101, FALSE)), "", HLOOKUP(K$1,q_preprocess!$1:$1048576, $D101, FALSE))</f>
        <v>3926765190.7454028</v>
      </c>
      <c r="L101" s="33">
        <f>IF(ISBLANK(HLOOKUP(L$1,q_preprocess!$1:$1048576, $D101, FALSE)), "", HLOOKUP(L$1,q_preprocess!$1:$1048576, $D101, FALSE))</f>
        <v>3925025673.9709187</v>
      </c>
      <c r="M101" s="33">
        <f>IF(ISBLANK(HLOOKUP(M$1,q_preprocess!$1:$1048576, $D101, FALSE)), "", HLOOKUP(M$1,q_preprocess!$1:$1048576, $D101, FALSE))</f>
        <v>1942776786.0172725</v>
      </c>
      <c r="N101" s="33">
        <f>IF(ISBLANK(HLOOKUP(N$1,q_preprocess!$1:$1048576, $D101, FALSE)), "", HLOOKUP(N$1,q_preprocess!$1:$1048576, $D101, FALSE))</f>
        <v>845021937.67329943</v>
      </c>
      <c r="O101" s="33">
        <f>IF(ISBLANK(HLOOKUP(O$1,q_preprocess!$1:$1048576, $D101, FALSE)), "", HLOOKUP(O$1,q_preprocess!$1:$1048576, $D101, FALSE))</f>
        <v>4411091895.2301712</v>
      </c>
      <c r="P101" s="33" t="str">
        <f>IF(ISBLANK(HLOOKUP(P$1,q_preprocess!$1:$1048576, $D101, FALSE)), "", HLOOKUP(P$1,q_preprocess!$1:$1048576, $D101, FALSE))</f>
        <v/>
      </c>
    </row>
    <row r="102" spans="1:16">
      <c r="A102" s="65">
        <v>42064</v>
      </c>
      <c r="B102">
        <v>2015</v>
      </c>
      <c r="C102">
        <v>1</v>
      </c>
      <c r="D102">
        <v>102</v>
      </c>
      <c r="E102" s="33">
        <f>IF(ISBLANK(HLOOKUP(E$1,q_preprocess!$1:$1048576, $D102, FALSE)), "", HLOOKUP(E$1,q_preprocess!$1:$1048576, $D102, FALSE))</f>
        <v>7440988023.8225269</v>
      </c>
      <c r="F102" s="33">
        <f>IF(ISBLANK(HLOOKUP(F$1,q_preprocess!$1:$1048576, $D102, FALSE)), "", HLOOKUP(F$1,q_preprocess!$1:$1048576, $D102, FALSE))</f>
        <v>4561300393.0666037</v>
      </c>
      <c r="G102" s="33">
        <f>IF(ISBLANK(HLOOKUP(G$1,q_preprocess!$1:$1048576, $D102, FALSE)), "", HLOOKUP(G$1,q_preprocess!$1:$1048576, $D102, FALSE))</f>
        <v>618034737.63128829</v>
      </c>
      <c r="H102" s="33">
        <f>IF(ISBLANK(HLOOKUP(H$1,q_preprocess!$1:$1048576, $D102, FALSE)), "", HLOOKUP(H$1,q_preprocess!$1:$1048576, $D102, FALSE))</f>
        <v>1317006144.7342377</v>
      </c>
      <c r="I102" s="33">
        <f>IF(ISBLANK(HLOOKUP(I$1,q_preprocess!$1:$1048576, $D102, FALSE)), "", HLOOKUP(I$1,q_preprocess!$1:$1048576, $D102, FALSE))</f>
        <v>1206224121.7211602</v>
      </c>
      <c r="J102" s="33">
        <f>IF(ISBLANK(HLOOKUP(J$1,q_preprocess!$1:$1048576, $D102, FALSE)), "", HLOOKUP(J$1,q_preprocess!$1:$1048576, $D102, FALSE))</f>
        <v>110782023.01307742</v>
      </c>
      <c r="K102" s="33">
        <f>IF(ISBLANK(HLOOKUP(K$1,q_preprocess!$1:$1048576, $D102, FALSE)), "", HLOOKUP(K$1,q_preprocess!$1:$1048576, $D102, FALSE))</f>
        <v>4451865025.0487804</v>
      </c>
      <c r="L102" s="33">
        <f>IF(ISBLANK(HLOOKUP(L$1,q_preprocess!$1:$1048576, $D102, FALSE)), "", HLOOKUP(L$1,q_preprocess!$1:$1048576, $D102, FALSE))</f>
        <v>3507218276.6583838</v>
      </c>
      <c r="M102" s="33">
        <f>IF(ISBLANK(HLOOKUP(M$1,q_preprocess!$1:$1048576, $D102, FALSE)), "", HLOOKUP(M$1,q_preprocess!$1:$1048576, $D102, FALSE))</f>
        <v>2050224705.7269711</v>
      </c>
      <c r="N102" s="33">
        <f>IF(ISBLANK(HLOOKUP(N$1,q_preprocess!$1:$1048576, $D102, FALSE)), "", HLOOKUP(N$1,q_preprocess!$1:$1048576, $D102, FALSE))</f>
        <v>812141559.10168791</v>
      </c>
      <c r="O102" s="33">
        <f>IF(ISBLANK(HLOOKUP(O$1,q_preprocess!$1:$1048576, $D102, FALSE)), "", HLOOKUP(O$1,q_preprocess!$1:$1048576, $D102, FALSE))</f>
        <v>4133060417.1815729</v>
      </c>
      <c r="P102" s="33" t="str">
        <f>IF(ISBLANK(HLOOKUP(P$1,q_preprocess!$1:$1048576, $D102, FALSE)), "", HLOOKUP(P$1,q_preprocess!$1:$1048576, $D102, FALSE))</f>
        <v/>
      </c>
    </row>
    <row r="103" spans="1:16">
      <c r="A103" s="65">
        <v>42156</v>
      </c>
      <c r="B103">
        <v>2015</v>
      </c>
      <c r="C103">
        <v>2</v>
      </c>
      <c r="D103">
        <v>103</v>
      </c>
      <c r="E103" s="33">
        <f>IF(ISBLANK(HLOOKUP(E$1,q_preprocess!$1:$1048576, $D103, FALSE)), "", HLOOKUP(E$1,q_preprocess!$1:$1048576, $D103, FALSE))</f>
        <v>6867419828.6160126</v>
      </c>
      <c r="F103" s="33">
        <f>IF(ISBLANK(HLOOKUP(F$1,q_preprocess!$1:$1048576, $D103, FALSE)), "", HLOOKUP(F$1,q_preprocess!$1:$1048576, $D103, FALSE))</f>
        <v>4254842671.9195466</v>
      </c>
      <c r="G103" s="33">
        <f>IF(ISBLANK(HLOOKUP(G$1,q_preprocess!$1:$1048576, $D103, FALSE)), "", HLOOKUP(G$1,q_preprocess!$1:$1048576, $D103, FALSE))</f>
        <v>649368187.54260886</v>
      </c>
      <c r="H103" s="33">
        <f>IF(ISBLANK(HLOOKUP(H$1,q_preprocess!$1:$1048576, $D103, FALSE)), "", HLOOKUP(H$1,q_preprocess!$1:$1048576, $D103, FALSE))</f>
        <v>1304736901.1216173</v>
      </c>
      <c r="I103" s="33">
        <f>IF(ISBLANK(HLOOKUP(I$1,q_preprocess!$1:$1048576, $D103, FALSE)), "", HLOOKUP(I$1,q_preprocess!$1:$1048576, $D103, FALSE))</f>
        <v>1197818254.5462577</v>
      </c>
      <c r="J103" s="33">
        <f>IF(ISBLANK(HLOOKUP(J$1,q_preprocess!$1:$1048576, $D103, FALSE)), "", HLOOKUP(J$1,q_preprocess!$1:$1048576, $D103, FALSE))</f>
        <v>106918646.57535948</v>
      </c>
      <c r="K103" s="33">
        <f>IF(ISBLANK(HLOOKUP(K$1,q_preprocess!$1:$1048576, $D103, FALSE)), "", HLOOKUP(K$1,q_preprocess!$1:$1048576, $D103, FALSE))</f>
        <v>4085281782.810842</v>
      </c>
      <c r="L103" s="33">
        <f>IF(ISBLANK(HLOOKUP(L$1,q_preprocess!$1:$1048576, $D103, FALSE)), "", HLOOKUP(L$1,q_preprocess!$1:$1048576, $D103, FALSE))</f>
        <v>3426809714.7786026</v>
      </c>
      <c r="M103" s="33">
        <f>IF(ISBLANK(HLOOKUP(M$1,q_preprocess!$1:$1048576, $D103, FALSE)), "", HLOOKUP(M$1,q_preprocess!$1:$1048576, $D103, FALSE))</f>
        <v>1727167106.6217754</v>
      </c>
      <c r="N103" s="33">
        <f>IF(ISBLANK(HLOOKUP(N$1,q_preprocess!$1:$1048576, $D103, FALSE)), "", HLOOKUP(N$1,q_preprocess!$1:$1048576, $D103, FALSE))</f>
        <v>690237530.36673582</v>
      </c>
      <c r="O103" s="33">
        <f>IF(ISBLANK(HLOOKUP(O$1,q_preprocess!$1:$1048576, $D103, FALSE)), "", HLOOKUP(O$1,q_preprocess!$1:$1048576, $D103, FALSE))</f>
        <v>4006821638.6101475</v>
      </c>
      <c r="P103" s="33" t="str">
        <f>IF(ISBLANK(HLOOKUP(P$1,q_preprocess!$1:$1048576, $D103, FALSE)), "", HLOOKUP(P$1,q_preprocess!$1:$1048576, $D103, FALSE))</f>
        <v/>
      </c>
    </row>
    <row r="104" spans="1:16">
      <c r="A104" s="65">
        <v>42248</v>
      </c>
      <c r="B104">
        <v>2015</v>
      </c>
      <c r="C104">
        <v>3</v>
      </c>
      <c r="D104">
        <v>104</v>
      </c>
      <c r="E104" s="33">
        <f>IF(ISBLANK(HLOOKUP(E$1,q_preprocess!$1:$1048576, $D104, FALSE)), "", HLOOKUP(E$1,q_preprocess!$1:$1048576, $D104, FALSE))</f>
        <v>7013872726.4585781</v>
      </c>
      <c r="F104" s="33">
        <f>IF(ISBLANK(HLOOKUP(F$1,q_preprocess!$1:$1048576, $D104, FALSE)), "", HLOOKUP(F$1,q_preprocess!$1:$1048576, $D104, FALSE))</f>
        <v>4482081572.6021242</v>
      </c>
      <c r="G104" s="33">
        <f>IF(ISBLANK(HLOOKUP(G$1,q_preprocess!$1:$1048576, $D104, FALSE)), "", HLOOKUP(G$1,q_preprocess!$1:$1048576, $D104, FALSE))</f>
        <v>645020116.73917496</v>
      </c>
      <c r="H104" s="33">
        <f>IF(ISBLANK(HLOOKUP(H$1,q_preprocess!$1:$1048576, $D104, FALSE)), "", HLOOKUP(H$1,q_preprocess!$1:$1048576, $D104, FALSE))</f>
        <v>1522017469.8680062</v>
      </c>
      <c r="I104" s="33">
        <f>IF(ISBLANK(HLOOKUP(I$1,q_preprocess!$1:$1048576, $D104, FALSE)), "", HLOOKUP(I$1,q_preprocess!$1:$1048576, $D104, FALSE))</f>
        <v>1417674407.5844588</v>
      </c>
      <c r="J104" s="33">
        <f>IF(ISBLANK(HLOOKUP(J$1,q_preprocess!$1:$1048576, $D104, FALSE)), "", HLOOKUP(J$1,q_preprocess!$1:$1048576, $D104, FALSE))</f>
        <v>104343062.28354752</v>
      </c>
      <c r="K104" s="33">
        <f>IF(ISBLANK(HLOOKUP(K$1,q_preprocess!$1:$1048576, $D104, FALSE)), "", HLOOKUP(K$1,q_preprocess!$1:$1048576, $D104, FALSE))</f>
        <v>3951882816.7784662</v>
      </c>
      <c r="L104" s="33">
        <f>IF(ISBLANK(HLOOKUP(L$1,q_preprocess!$1:$1048576, $D104, FALSE)), "", HLOOKUP(L$1,q_preprocess!$1:$1048576, $D104, FALSE))</f>
        <v>3587129249.529192</v>
      </c>
      <c r="M104" s="33">
        <f>IF(ISBLANK(HLOOKUP(M$1,q_preprocess!$1:$1048576, $D104, FALSE)), "", HLOOKUP(M$1,q_preprocess!$1:$1048576, $D104, FALSE))</f>
        <v>1627429637.7250195</v>
      </c>
      <c r="N104" s="33">
        <f>IF(ISBLANK(HLOOKUP(N$1,q_preprocess!$1:$1048576, $D104, FALSE)), "", HLOOKUP(N$1,q_preprocess!$1:$1048576, $D104, FALSE))</f>
        <v>790623486.30864179</v>
      </c>
      <c r="O104" s="33">
        <f>IF(ISBLANK(HLOOKUP(O$1,q_preprocess!$1:$1048576, $D104, FALSE)), "", HLOOKUP(O$1,q_preprocess!$1:$1048576, $D104, FALSE))</f>
        <v>4131352892.5850372</v>
      </c>
      <c r="P104" s="33" t="str">
        <f>IF(ISBLANK(HLOOKUP(P$1,q_preprocess!$1:$1048576, $D104, FALSE)), "", HLOOKUP(P$1,q_preprocess!$1:$1048576, $D104, FALSE))</f>
        <v/>
      </c>
    </row>
    <row r="105" spans="1:16">
      <c r="A105" s="65">
        <v>42339</v>
      </c>
      <c r="B105">
        <v>2015</v>
      </c>
      <c r="C105">
        <v>4</v>
      </c>
      <c r="D105">
        <v>105</v>
      </c>
      <c r="E105" s="33">
        <f>IF(ISBLANK(HLOOKUP(E$1,q_preprocess!$1:$1048576, $D105, FALSE)), "", HLOOKUP(E$1,q_preprocess!$1:$1048576, $D105, FALSE))</f>
        <v>7741940821.3126173</v>
      </c>
      <c r="F105" s="33">
        <f>IF(ISBLANK(HLOOKUP(F$1,q_preprocess!$1:$1048576, $D105, FALSE)), "", HLOOKUP(F$1,q_preprocess!$1:$1048576, $D105, FALSE))</f>
        <v>5023854590.9045048</v>
      </c>
      <c r="G105" s="33">
        <f>IF(ISBLANK(HLOOKUP(G$1,q_preprocess!$1:$1048576, $D105, FALSE)), "", HLOOKUP(G$1,q_preprocess!$1:$1048576, $D105, FALSE))</f>
        <v>817930098.23468888</v>
      </c>
      <c r="H105" s="33">
        <f>IF(ISBLANK(HLOOKUP(H$1,q_preprocess!$1:$1048576, $D105, FALSE)), "", HLOOKUP(H$1,q_preprocess!$1:$1048576, $D105, FALSE))</f>
        <v>1707218415.8802178</v>
      </c>
      <c r="I105" s="33">
        <f>IF(ISBLANK(HLOOKUP(I$1,q_preprocess!$1:$1048576, $D105, FALSE)), "", HLOOKUP(I$1,q_preprocess!$1:$1048576, $D105, FALSE))</f>
        <v>1604163145.7425764</v>
      </c>
      <c r="J105" s="33">
        <f>IF(ISBLANK(HLOOKUP(J$1,q_preprocess!$1:$1048576, $D105, FALSE)), "", HLOOKUP(J$1,q_preprocess!$1:$1048576, $D105, FALSE))</f>
        <v>103055270.13764152</v>
      </c>
      <c r="K105" s="33">
        <f>IF(ISBLANK(HLOOKUP(K$1,q_preprocess!$1:$1048576, $D105, FALSE)), "", HLOOKUP(K$1,q_preprocess!$1:$1048576, $D105, FALSE))</f>
        <v>4045209857.3194489</v>
      </c>
      <c r="L105" s="33">
        <f>IF(ISBLANK(HLOOKUP(L$1,q_preprocess!$1:$1048576, $D105, FALSE)), "", HLOOKUP(L$1,q_preprocess!$1:$1048576, $D105, FALSE))</f>
        <v>3852272141.0262423</v>
      </c>
      <c r="M105" s="33">
        <f>IF(ISBLANK(HLOOKUP(M$1,q_preprocess!$1:$1048576, $D105, FALSE)), "", HLOOKUP(M$1,q_preprocess!$1:$1048576, $D105, FALSE))</f>
        <v>2002292318.0174201</v>
      </c>
      <c r="N105" s="33">
        <f>IF(ISBLANK(HLOOKUP(N$1,q_preprocess!$1:$1048576, $D105, FALSE)), "", HLOOKUP(N$1,q_preprocess!$1:$1048576, $D105, FALSE))</f>
        <v>816690282.61866796</v>
      </c>
      <c r="O105" s="33">
        <f>IF(ISBLANK(HLOOKUP(O$1,q_preprocess!$1:$1048576, $D105, FALSE)), "", HLOOKUP(O$1,q_preprocess!$1:$1048576, $D105, FALSE))</f>
        <v>4444996454.6796141</v>
      </c>
      <c r="P105" s="33" t="str">
        <f>IF(ISBLANK(HLOOKUP(P$1,q_preprocess!$1:$1048576, $D105, FALSE)), "", HLOOKUP(P$1,q_preprocess!$1:$1048576, $D105, FALSE))</f>
        <v/>
      </c>
    </row>
    <row r="106" spans="1:16">
      <c r="A106" s="65">
        <v>42430</v>
      </c>
      <c r="B106">
        <v>2016</v>
      </c>
      <c r="C106">
        <v>1</v>
      </c>
      <c r="D106">
        <v>106</v>
      </c>
      <c r="E106" s="33">
        <f>IF(ISBLANK(HLOOKUP(E$1,q_preprocess!$1:$1048576, $D106, FALSE)), "", HLOOKUP(E$1,q_preprocess!$1:$1048576, $D106, FALSE))</f>
        <v>7549140222.1678257</v>
      </c>
      <c r="F106" s="33">
        <f>IF(ISBLANK(HLOOKUP(F$1,q_preprocess!$1:$1048576, $D106, FALSE)), "", HLOOKUP(F$1,q_preprocess!$1:$1048576, $D106, FALSE))</f>
        <v>4613927833.5505867</v>
      </c>
      <c r="G106" s="33">
        <f>IF(ISBLANK(HLOOKUP(G$1,q_preprocess!$1:$1048576, $D106, FALSE)), "", HLOOKUP(G$1,q_preprocess!$1:$1048576, $D106, FALSE))</f>
        <v>614595074.3840096</v>
      </c>
      <c r="H106" s="33">
        <f>IF(ISBLANK(HLOOKUP(H$1,q_preprocess!$1:$1048576, $D106, FALSE)), "", HLOOKUP(H$1,q_preprocess!$1:$1048576, $D106, FALSE))</f>
        <v>1209190913.8881738</v>
      </c>
      <c r="I106" s="33">
        <f>IF(ISBLANK(HLOOKUP(I$1,q_preprocess!$1:$1048576, $D106, FALSE)), "", HLOOKUP(I$1,q_preprocess!$1:$1048576, $D106, FALSE))</f>
        <v>1120565295.4777119</v>
      </c>
      <c r="J106" s="33">
        <f>IF(ISBLANK(HLOOKUP(J$1,q_preprocess!$1:$1048576, $D106, FALSE)), "", HLOOKUP(J$1,q_preprocess!$1:$1048576, $D106, FALSE))</f>
        <v>88625618.410461947</v>
      </c>
      <c r="K106" s="33">
        <f>IF(ISBLANK(HLOOKUP(K$1,q_preprocess!$1:$1048576, $D106, FALSE)), "", HLOOKUP(K$1,q_preprocess!$1:$1048576, $D106, FALSE))</f>
        <v>4449683611.1865063</v>
      </c>
      <c r="L106" s="33">
        <f>IF(ISBLANK(HLOOKUP(L$1,q_preprocess!$1:$1048576, $D106, FALSE)), "", HLOOKUP(L$1,q_preprocess!$1:$1048576, $D106, FALSE))</f>
        <v>3338257210.8414512</v>
      </c>
      <c r="M106" s="33">
        <f>IF(ISBLANK(HLOOKUP(M$1,q_preprocess!$1:$1048576, $D106, FALSE)), "", HLOOKUP(M$1,q_preprocess!$1:$1048576, $D106, FALSE))</f>
        <v>2090703722.7119458</v>
      </c>
      <c r="N106" s="33">
        <f>IF(ISBLANK(HLOOKUP(N$1,q_preprocess!$1:$1048576, $D106, FALSE)), "", HLOOKUP(N$1,q_preprocess!$1:$1048576, $D106, FALSE))</f>
        <v>793758180.2565645</v>
      </c>
      <c r="O106" s="33">
        <f>IF(ISBLANK(HLOOKUP(O$1,q_preprocess!$1:$1048576, $D106, FALSE)), "", HLOOKUP(O$1,q_preprocess!$1:$1048576, $D106, FALSE))</f>
        <v>4221939822.2797365</v>
      </c>
      <c r="P106" s="33" t="str">
        <f>IF(ISBLANK(HLOOKUP(P$1,q_preprocess!$1:$1048576, $D106, FALSE)), "", HLOOKUP(P$1,q_preprocess!$1:$1048576, $D106, FALSE))</f>
        <v/>
      </c>
    </row>
    <row r="107" spans="1:16">
      <c r="A107" s="65">
        <v>42522</v>
      </c>
      <c r="B107">
        <v>2016</v>
      </c>
      <c r="C107">
        <v>2</v>
      </c>
      <c r="D107">
        <v>107</v>
      </c>
      <c r="E107" s="33">
        <f>IF(ISBLANK(HLOOKUP(E$1,q_preprocess!$1:$1048576, $D107, FALSE)), "", HLOOKUP(E$1,q_preprocess!$1:$1048576, $D107, FALSE))</f>
        <v>7298053677.2666264</v>
      </c>
      <c r="F107" s="33">
        <f>IF(ISBLANK(HLOOKUP(F$1,q_preprocess!$1:$1048576, $D107, FALSE)), "", HLOOKUP(F$1,q_preprocess!$1:$1048576, $D107, FALSE))</f>
        <v>4327718760.5259676</v>
      </c>
      <c r="G107" s="33">
        <f>IF(ISBLANK(HLOOKUP(G$1,q_preprocess!$1:$1048576, $D107, FALSE)), "", HLOOKUP(G$1,q_preprocess!$1:$1048576, $D107, FALSE))</f>
        <v>623477048.50512743</v>
      </c>
      <c r="H107" s="33">
        <f>IF(ISBLANK(HLOOKUP(H$1,q_preprocess!$1:$1048576, $D107, FALSE)), "", HLOOKUP(H$1,q_preprocess!$1:$1048576, $D107, FALSE))</f>
        <v>1352560120.3055012</v>
      </c>
      <c r="I107" s="33">
        <f>IF(ISBLANK(HLOOKUP(I$1,q_preprocess!$1:$1048576, $D107, FALSE)), "", HLOOKUP(I$1,q_preprocess!$1:$1048576, $D107, FALSE))</f>
        <v>1329979930.0075488</v>
      </c>
      <c r="J107" s="33">
        <f>IF(ISBLANK(HLOOKUP(J$1,q_preprocess!$1:$1048576, $D107, FALSE)), "", HLOOKUP(J$1,q_preprocess!$1:$1048576, $D107, FALSE))</f>
        <v>22580190.297952525</v>
      </c>
      <c r="K107" s="33">
        <f>IF(ISBLANK(HLOOKUP(K$1,q_preprocess!$1:$1048576, $D107, FALSE)), "", HLOOKUP(K$1,q_preprocess!$1:$1048576, $D107, FALSE))</f>
        <v>4319599206.1254873</v>
      </c>
      <c r="L107" s="33">
        <f>IF(ISBLANK(HLOOKUP(L$1,q_preprocess!$1:$1048576, $D107, FALSE)), "", HLOOKUP(L$1,q_preprocess!$1:$1048576, $D107, FALSE))</f>
        <v>3325301458.1954579</v>
      </c>
      <c r="M107" s="33">
        <f>IF(ISBLANK(HLOOKUP(M$1,q_preprocess!$1:$1048576, $D107, FALSE)), "", HLOOKUP(M$1,q_preprocess!$1:$1048576, $D107, FALSE))</f>
        <v>1814808551.8020144</v>
      </c>
      <c r="N107" s="33">
        <f>IF(ISBLANK(HLOOKUP(N$1,q_preprocess!$1:$1048576, $D107, FALSE)), "", HLOOKUP(N$1,q_preprocess!$1:$1048576, $D107, FALSE))</f>
        <v>764512616.59349775</v>
      </c>
      <c r="O107" s="33">
        <f>IF(ISBLANK(HLOOKUP(O$1,q_preprocess!$1:$1048576, $D107, FALSE)), "", HLOOKUP(O$1,q_preprocess!$1:$1048576, $D107, FALSE))</f>
        <v>4272577369.059103</v>
      </c>
      <c r="P107" s="33" t="str">
        <f>IF(ISBLANK(HLOOKUP(P$1,q_preprocess!$1:$1048576, $D107, FALSE)), "", HLOOKUP(P$1,q_preprocess!$1:$1048576, $D107, FALSE))</f>
        <v/>
      </c>
    </row>
    <row r="108" spans="1:16">
      <c r="A108" s="65">
        <v>42614</v>
      </c>
      <c r="B108">
        <v>2016</v>
      </c>
      <c r="C108">
        <v>3</v>
      </c>
      <c r="D108">
        <v>108</v>
      </c>
      <c r="E108" s="33">
        <f>IF(ISBLANK(HLOOKUP(E$1,q_preprocess!$1:$1048576, $D108, FALSE)), "", HLOOKUP(E$1,q_preprocess!$1:$1048576, $D108, FALSE))</f>
        <v>7382561441.7940149</v>
      </c>
      <c r="F108" s="33">
        <f>IF(ISBLANK(HLOOKUP(F$1,q_preprocess!$1:$1048576, $D108, FALSE)), "", HLOOKUP(F$1,q_preprocess!$1:$1048576, $D108, FALSE))</f>
        <v>4550248931.6615667</v>
      </c>
      <c r="G108" s="33">
        <f>IF(ISBLANK(HLOOKUP(G$1,q_preprocess!$1:$1048576, $D108, FALSE)), "", HLOOKUP(G$1,q_preprocess!$1:$1048576, $D108, FALSE))</f>
        <v>610222695.37585402</v>
      </c>
      <c r="H108" s="33">
        <f>IF(ISBLANK(HLOOKUP(H$1,q_preprocess!$1:$1048576, $D108, FALSE)), "", HLOOKUP(H$1,q_preprocess!$1:$1048576, $D108, FALSE))</f>
        <v>1623011815.6044571</v>
      </c>
      <c r="I108" s="33">
        <f>IF(ISBLANK(HLOOKUP(I$1,q_preprocess!$1:$1048576, $D108, FALSE)), "", HLOOKUP(I$1,q_preprocess!$1:$1048576, $D108, FALSE))</f>
        <v>1555188825.1201513</v>
      </c>
      <c r="J108" s="33">
        <f>IF(ISBLANK(HLOOKUP(J$1,q_preprocess!$1:$1048576, $D108, FALSE)), "", HLOOKUP(J$1,q_preprocess!$1:$1048576, $D108, FALSE))</f>
        <v>67822990.484305888</v>
      </c>
      <c r="K108" s="33">
        <f>IF(ISBLANK(HLOOKUP(K$1,q_preprocess!$1:$1048576, $D108, FALSE)), "", HLOOKUP(K$1,q_preprocess!$1:$1048576, $D108, FALSE))</f>
        <v>4160708977.2114272</v>
      </c>
      <c r="L108" s="33">
        <f>IF(ISBLANK(HLOOKUP(L$1,q_preprocess!$1:$1048576, $D108, FALSE)), "", HLOOKUP(L$1,q_preprocess!$1:$1048576, $D108, FALSE))</f>
        <v>3561630978.059289</v>
      </c>
      <c r="M108" s="33">
        <f>IF(ISBLANK(HLOOKUP(M$1,q_preprocess!$1:$1048576, $D108, FALSE)), "", HLOOKUP(M$1,q_preprocess!$1:$1048576, $D108, FALSE))</f>
        <v>1682358680.8694961</v>
      </c>
      <c r="N108" s="33">
        <f>IF(ISBLANK(HLOOKUP(N$1,q_preprocess!$1:$1048576, $D108, FALSE)), "", HLOOKUP(N$1,q_preprocess!$1:$1048576, $D108, FALSE))</f>
        <v>846029644.45984185</v>
      </c>
      <c r="O108" s="33">
        <f>IF(ISBLANK(HLOOKUP(O$1,q_preprocess!$1:$1048576, $D108, FALSE)), "", HLOOKUP(O$1,q_preprocess!$1:$1048576, $D108, FALSE))</f>
        <v>4385646120.3477898</v>
      </c>
      <c r="P108" s="33" t="str">
        <f>IF(ISBLANK(HLOOKUP(P$1,q_preprocess!$1:$1048576, $D108, FALSE)), "", HLOOKUP(P$1,q_preprocess!$1:$1048576, $D108, FALSE))</f>
        <v/>
      </c>
    </row>
    <row r="109" spans="1:16">
      <c r="A109" s="65">
        <v>42705</v>
      </c>
      <c r="B109">
        <v>2016</v>
      </c>
      <c r="C109">
        <v>4</v>
      </c>
      <c r="D109">
        <v>109</v>
      </c>
      <c r="E109" s="33">
        <f>IF(ISBLANK(HLOOKUP(E$1,q_preprocess!$1:$1048576, $D109, FALSE)), "", HLOOKUP(E$1,q_preprocess!$1:$1048576, $D109, FALSE))</f>
        <v>8002718409.1564484</v>
      </c>
      <c r="F109" s="33">
        <f>IF(ISBLANK(HLOOKUP(F$1,q_preprocess!$1:$1048576, $D109, FALSE)), "", HLOOKUP(F$1,q_preprocess!$1:$1048576, $D109, FALSE))</f>
        <v>5150234555.8172665</v>
      </c>
      <c r="G109" s="33">
        <f>IF(ISBLANK(HLOOKUP(G$1,q_preprocess!$1:$1048576, $D109, FALSE)), "", HLOOKUP(G$1,q_preprocess!$1:$1048576, $D109, FALSE))</f>
        <v>806193765.66343749</v>
      </c>
      <c r="H109" s="33">
        <f>IF(ISBLANK(HLOOKUP(H$1,q_preprocess!$1:$1048576, $D109, FALSE)), "", HLOOKUP(H$1,q_preprocess!$1:$1048576, $D109, FALSE))</f>
        <v>2042529022.1771908</v>
      </c>
      <c r="I109" s="33">
        <f>IF(ISBLANK(HLOOKUP(I$1,q_preprocess!$1:$1048576, $D109, FALSE)), "", HLOOKUP(I$1,q_preprocess!$1:$1048576, $D109, FALSE))</f>
        <v>1846724008.9156718</v>
      </c>
      <c r="J109" s="33">
        <f>IF(ISBLANK(HLOOKUP(J$1,q_preprocess!$1:$1048576, $D109, FALSE)), "", HLOOKUP(J$1,q_preprocess!$1:$1048576, $D109, FALSE))</f>
        <v>195805013.26151887</v>
      </c>
      <c r="K109" s="33">
        <f>IF(ISBLANK(HLOOKUP(K$1,q_preprocess!$1:$1048576, $D109, FALSE)), "", HLOOKUP(K$1,q_preprocess!$1:$1048576, $D109, FALSE))</f>
        <v>4047232421.79601</v>
      </c>
      <c r="L109" s="33">
        <f>IF(ISBLANK(HLOOKUP(L$1,q_preprocess!$1:$1048576, $D109, FALSE)), "", HLOOKUP(L$1,q_preprocess!$1:$1048576, $D109, FALSE))</f>
        <v>4043471356.2974572</v>
      </c>
      <c r="M109" s="33">
        <f>IF(ISBLANK(HLOOKUP(M$1,q_preprocess!$1:$1048576, $D109, FALSE)), "", HLOOKUP(M$1,q_preprocess!$1:$1048576, $D109, FALSE))</f>
        <v>2033004179.6535349</v>
      </c>
      <c r="N109" s="33">
        <f>IF(ISBLANK(HLOOKUP(N$1,q_preprocess!$1:$1048576, $D109, FALSE)), "", HLOOKUP(N$1,q_preprocess!$1:$1048576, $D109, FALSE))</f>
        <v>874003656.59621072</v>
      </c>
      <c r="O109" s="33">
        <f>IF(ISBLANK(HLOOKUP(O$1,q_preprocess!$1:$1048576, $D109, FALSE)), "", HLOOKUP(O$1,q_preprocess!$1:$1048576, $D109, FALSE))</f>
        <v>4605821997.279335</v>
      </c>
      <c r="P109" s="33" t="str">
        <f>IF(ISBLANK(HLOOKUP(P$1,q_preprocess!$1:$1048576, $D109, FALSE)), "", HLOOKUP(P$1,q_preprocess!$1:$1048576, $D109, FALSE))</f>
        <v/>
      </c>
    </row>
    <row r="110" spans="1:16">
      <c r="A110" s="65">
        <v>42795</v>
      </c>
      <c r="B110">
        <f>B106+1</f>
        <v>2017</v>
      </c>
      <c r="C110">
        <f>C106</f>
        <v>1</v>
      </c>
      <c r="D110">
        <v>110</v>
      </c>
      <c r="E110" s="33">
        <f>IF(ISBLANK(HLOOKUP(E$1,q_preprocess!$1:$1048576, $D110, FALSE)), "", HLOOKUP(E$1,q_preprocess!$1:$1048576, $D110, FALSE))</f>
        <v>8057597510.7077427</v>
      </c>
      <c r="F110" s="33">
        <f>IF(ISBLANK(HLOOKUP(F$1,q_preprocess!$1:$1048576, $D110, FALSE)), "", HLOOKUP(F$1,q_preprocess!$1:$1048576, $D110, FALSE))</f>
        <v>4774518285.4626408</v>
      </c>
      <c r="G110" s="33">
        <f>IF(ISBLANK(HLOOKUP(G$1,q_preprocess!$1:$1048576, $D110, FALSE)), "", HLOOKUP(G$1,q_preprocess!$1:$1048576, $D110, FALSE))</f>
        <v>596769651.95776999</v>
      </c>
      <c r="H110" s="33">
        <f>IF(ISBLANK(HLOOKUP(H$1,q_preprocess!$1:$1048576, $D110, FALSE)), "", HLOOKUP(H$1,q_preprocess!$1:$1048576, $D110, FALSE))</f>
        <v>1528398903.5551262</v>
      </c>
      <c r="I110" s="33">
        <f>IF(ISBLANK(HLOOKUP(I$1,q_preprocess!$1:$1048576, $D110, FALSE)), "", HLOOKUP(I$1,q_preprocess!$1:$1048576, $D110, FALSE))</f>
        <v>1457525387.2077878</v>
      </c>
      <c r="J110" s="33">
        <f>IF(ISBLANK(HLOOKUP(J$1,q_preprocess!$1:$1048576, $D110, FALSE)), "", HLOOKUP(J$1,q_preprocess!$1:$1048576, $D110, FALSE))</f>
        <v>70873516.347338364</v>
      </c>
      <c r="K110" s="33">
        <f>IF(ISBLANK(HLOOKUP(K$1,q_preprocess!$1:$1048576, $D110, FALSE)), "", HLOOKUP(K$1,q_preprocess!$1:$1048576, $D110, FALSE))</f>
        <v>4822395376.307147</v>
      </c>
      <c r="L110" s="33">
        <f>IF(ISBLANK(HLOOKUP(L$1,q_preprocess!$1:$1048576, $D110, FALSE)), "", HLOOKUP(L$1,q_preprocess!$1:$1048576, $D110, FALSE))</f>
        <v>3664484706.5749412</v>
      </c>
      <c r="M110" s="33">
        <f>IF(ISBLANK(HLOOKUP(M$1,q_preprocess!$1:$1048576, $D110, FALSE)), "", HLOOKUP(M$1,q_preprocess!$1:$1048576, $D110, FALSE))</f>
        <v>2174135503.2702694</v>
      </c>
      <c r="N110" s="33">
        <f>IF(ISBLANK(HLOOKUP(N$1,q_preprocess!$1:$1048576, $D110, FALSE)), "", HLOOKUP(N$1,q_preprocess!$1:$1048576, $D110, FALSE))</f>
        <v>928690308.81968486</v>
      </c>
      <c r="O110" s="33">
        <f>IF(ISBLANK(HLOOKUP(O$1,q_preprocess!$1:$1048576, $D110, FALSE)), "", HLOOKUP(O$1,q_preprocess!$1:$1048576, $D110, FALSE))</f>
        <v>4494910543.4162455</v>
      </c>
      <c r="P110" s="33" t="str">
        <f>IF(ISBLANK(HLOOKUP(P$1,q_preprocess!$1:$1048576, $D110, FALSE)), "", HLOOKUP(P$1,q_preprocess!$1:$1048576, $D110, FALSE))</f>
        <v/>
      </c>
    </row>
    <row r="111" spans="1:16">
      <c r="A111" s="65">
        <v>42887</v>
      </c>
      <c r="B111">
        <f>B107+1</f>
        <v>2017</v>
      </c>
      <c r="C111">
        <f>C107</f>
        <v>2</v>
      </c>
      <c r="D111">
        <v>111</v>
      </c>
      <c r="E111" s="33">
        <f>IF(ISBLANK(HLOOKUP(E$1,q_preprocess!$1:$1048576, $D111, FALSE)), "", HLOOKUP(E$1,q_preprocess!$1:$1048576, $D111, FALSE))</f>
        <v>7363736160.3620214</v>
      </c>
      <c r="F111" s="33">
        <f>IF(ISBLANK(HLOOKUP(F$1,q_preprocess!$1:$1048576, $D111, FALSE)), "", HLOOKUP(F$1,q_preprocess!$1:$1048576, $D111, FALSE))</f>
        <v>4507275811.4674187</v>
      </c>
      <c r="G111" s="33">
        <f>IF(ISBLANK(HLOOKUP(G$1,q_preprocess!$1:$1048576, $D111, FALSE)), "", HLOOKUP(G$1,q_preprocess!$1:$1048576, $D111, FALSE))</f>
        <v>648724751.58371913</v>
      </c>
      <c r="H111" s="33">
        <f>IF(ISBLANK(HLOOKUP(H$1,q_preprocess!$1:$1048576, $D111, FALSE)), "", HLOOKUP(H$1,q_preprocess!$1:$1048576, $D111, FALSE))</f>
        <v>1420304690.8021202</v>
      </c>
      <c r="I111" s="33">
        <f>IF(ISBLANK(HLOOKUP(I$1,q_preprocess!$1:$1048576, $D111, FALSE)), "", HLOOKUP(I$1,q_preprocess!$1:$1048576, $D111, FALSE))</f>
        <v>1322475357.9601192</v>
      </c>
      <c r="J111" s="33">
        <f>IF(ISBLANK(HLOOKUP(J$1,q_preprocess!$1:$1048576, $D111, FALSE)), "", HLOOKUP(J$1,q_preprocess!$1:$1048576, $D111, FALSE))</f>
        <v>97829332.842001006</v>
      </c>
      <c r="K111" s="33">
        <f>IF(ISBLANK(HLOOKUP(K$1,q_preprocess!$1:$1048576, $D111, FALSE)), "", HLOOKUP(K$1,q_preprocess!$1:$1048576, $D111, FALSE))</f>
        <v>4255358952.0961933</v>
      </c>
      <c r="L111" s="33">
        <f>IF(ISBLANK(HLOOKUP(L$1,q_preprocess!$1:$1048576, $D111, FALSE)), "", HLOOKUP(L$1,q_preprocess!$1:$1048576, $D111, FALSE))</f>
        <v>3467928045.58743</v>
      </c>
      <c r="M111" s="33">
        <f>IF(ISBLANK(HLOOKUP(M$1,q_preprocess!$1:$1048576, $D111, FALSE)), "", HLOOKUP(M$1,q_preprocess!$1:$1048576, $D111, FALSE))</f>
        <v>1837704319.7325654</v>
      </c>
      <c r="N111" s="33">
        <f>IF(ISBLANK(HLOOKUP(N$1,q_preprocess!$1:$1048576, $D111, FALSE)), "", HLOOKUP(N$1,q_preprocess!$1:$1048576, $D111, FALSE))</f>
        <v>781139100.50598419</v>
      </c>
      <c r="O111" s="33">
        <f>IF(ISBLANK(HLOOKUP(O$1,q_preprocess!$1:$1048576, $D111, FALSE)), "", HLOOKUP(O$1,q_preprocess!$1:$1048576, $D111, FALSE))</f>
        <v>4268397357.7037559</v>
      </c>
      <c r="P111" s="33" t="str">
        <f>IF(ISBLANK(HLOOKUP(P$1,q_preprocess!$1:$1048576, $D111, FALSE)), "", HLOOKUP(P$1,q_preprocess!$1:$1048576, $D111, FALSE))</f>
        <v/>
      </c>
    </row>
    <row r="112" spans="1:16">
      <c r="A112" s="65">
        <v>42979</v>
      </c>
      <c r="B112">
        <f>B108+1</f>
        <v>2017</v>
      </c>
      <c r="C112">
        <f>C108</f>
        <v>3</v>
      </c>
      <c r="D112">
        <v>112</v>
      </c>
      <c r="E112" s="33" t="str">
        <f>IF(ISBLANK(HLOOKUP(E$1,q_preprocess!$1:$1048576, $D112, FALSE)), "", HLOOKUP(E$1,q_preprocess!$1:$1048576, $D112, FALSE))</f>
        <v/>
      </c>
      <c r="F112" s="33" t="str">
        <f>IF(ISBLANK(HLOOKUP(F$1,q_preprocess!$1:$1048576, $D112, FALSE)), "", HLOOKUP(F$1,q_preprocess!$1:$1048576, $D112, FALSE))</f>
        <v/>
      </c>
      <c r="G112" s="33" t="str">
        <f>IF(ISBLANK(HLOOKUP(G$1,q_preprocess!$1:$1048576, $D112, FALSE)), "", HLOOKUP(G$1,q_preprocess!$1:$1048576, $D112, FALSE))</f>
        <v/>
      </c>
      <c r="H112" s="33" t="str">
        <f>IF(ISBLANK(HLOOKUP(H$1,q_preprocess!$1:$1048576, $D112, FALSE)), "", HLOOKUP(H$1,q_preprocess!$1:$1048576, $D112, FALSE))</f>
        <v/>
      </c>
      <c r="I112" s="33" t="str">
        <f>IF(ISBLANK(HLOOKUP(I$1,q_preprocess!$1:$1048576, $D112, FALSE)), "", HLOOKUP(I$1,q_preprocess!$1:$1048576, $D112, FALSE))</f>
        <v/>
      </c>
      <c r="J112" s="33" t="str">
        <f>IF(ISBLANK(HLOOKUP(J$1,q_preprocess!$1:$1048576, $D112, FALSE)), "", HLOOKUP(J$1,q_preprocess!$1:$1048576, $D112, FALSE))</f>
        <v/>
      </c>
      <c r="K112" s="33" t="str">
        <f>IF(ISBLANK(HLOOKUP(K$1,q_preprocess!$1:$1048576, $D112, FALSE)), "", HLOOKUP(K$1,q_preprocess!$1:$1048576, $D112, FALSE))</f>
        <v/>
      </c>
      <c r="L112" s="33" t="str">
        <f>IF(ISBLANK(HLOOKUP(L$1,q_preprocess!$1:$1048576, $D112, FALSE)), "", HLOOKUP(L$1,q_preprocess!$1:$1048576, $D112, FALSE))</f>
        <v/>
      </c>
      <c r="M112" s="33" t="str">
        <f>IF(ISBLANK(HLOOKUP(M$1,q_preprocess!$1:$1048576, $D112, FALSE)), "", HLOOKUP(M$1,q_preprocess!$1:$1048576, $D112, FALSE))</f>
        <v/>
      </c>
      <c r="N112" s="33" t="str">
        <f>IF(ISBLANK(HLOOKUP(N$1,q_preprocess!$1:$1048576, $D112, FALSE)), "", HLOOKUP(N$1,q_preprocess!$1:$1048576, $D112, FALSE))</f>
        <v/>
      </c>
      <c r="O112" s="33" t="str">
        <f>IF(ISBLANK(HLOOKUP(O$1,q_preprocess!$1:$1048576, $D112, FALSE)), "", HLOOKUP(O$1,q_preprocess!$1:$1048576, $D112, FALSE))</f>
        <v/>
      </c>
      <c r="P112" s="33" t="str">
        <f>IF(ISBLANK(HLOOKUP(P$1,q_preprocess!$1:$1048576, $D112, FALSE)), "", HLOOKUP(P$1,q_preprocess!$1:$1048576, $D112, FALSE))</f>
        <v/>
      </c>
    </row>
    <row r="113" spans="1:16">
      <c r="A113" s="65">
        <v>43070</v>
      </c>
      <c r="B113">
        <f>B109+1</f>
        <v>2017</v>
      </c>
      <c r="C113">
        <f>C109</f>
        <v>4</v>
      </c>
      <c r="D113">
        <v>113</v>
      </c>
      <c r="E113" s="33" t="str">
        <f>IF(ISBLANK(HLOOKUP(E$1,q_preprocess!$1:$1048576, $D113, FALSE)), "", HLOOKUP(E$1,q_preprocess!$1:$1048576, $D113, FALSE))</f>
        <v/>
      </c>
      <c r="F113" s="33" t="str">
        <f>IF(ISBLANK(HLOOKUP(F$1,q_preprocess!$1:$1048576, $D113, FALSE)), "", HLOOKUP(F$1,q_preprocess!$1:$1048576, $D113, FALSE))</f>
        <v/>
      </c>
      <c r="G113" s="33" t="str">
        <f>IF(ISBLANK(HLOOKUP(G$1,q_preprocess!$1:$1048576, $D113, FALSE)), "", HLOOKUP(G$1,q_preprocess!$1:$1048576, $D113, FALSE))</f>
        <v/>
      </c>
      <c r="H113" s="33" t="str">
        <f>IF(ISBLANK(HLOOKUP(H$1,q_preprocess!$1:$1048576, $D113, FALSE)), "", HLOOKUP(H$1,q_preprocess!$1:$1048576, $D113, FALSE))</f>
        <v/>
      </c>
      <c r="I113" s="33" t="str">
        <f>IF(ISBLANK(HLOOKUP(I$1,q_preprocess!$1:$1048576, $D113, FALSE)), "", HLOOKUP(I$1,q_preprocess!$1:$1048576, $D113, FALSE))</f>
        <v/>
      </c>
      <c r="J113" s="33" t="str">
        <f>IF(ISBLANK(HLOOKUP(J$1,q_preprocess!$1:$1048576, $D113, FALSE)), "", HLOOKUP(J$1,q_preprocess!$1:$1048576, $D113, FALSE))</f>
        <v/>
      </c>
      <c r="K113" s="33" t="str">
        <f>IF(ISBLANK(HLOOKUP(K$1,q_preprocess!$1:$1048576, $D113, FALSE)), "", HLOOKUP(K$1,q_preprocess!$1:$1048576, $D113, FALSE))</f>
        <v/>
      </c>
      <c r="L113" s="33" t="str">
        <f>IF(ISBLANK(HLOOKUP(L$1,q_preprocess!$1:$1048576, $D113, FALSE)), "", HLOOKUP(L$1,q_preprocess!$1:$1048576, $D113, FALSE))</f>
        <v/>
      </c>
      <c r="M113" s="33" t="str">
        <f>IF(ISBLANK(HLOOKUP(M$1,q_preprocess!$1:$1048576, $D113, FALSE)), "", HLOOKUP(M$1,q_preprocess!$1:$1048576, $D113, FALSE))</f>
        <v/>
      </c>
      <c r="N113" s="33" t="str">
        <f>IF(ISBLANK(HLOOKUP(N$1,q_preprocess!$1:$1048576, $D113, FALSE)), "", HLOOKUP(N$1,q_preprocess!$1:$1048576, $D113, FALSE))</f>
        <v/>
      </c>
      <c r="O113" s="33" t="str">
        <f>IF(ISBLANK(HLOOKUP(O$1,q_preprocess!$1:$1048576, $D113, FALSE)), "", HLOOKUP(O$1,q_preprocess!$1:$1048576, $D113, FALSE))</f>
        <v/>
      </c>
      <c r="P113" s="33" t="str">
        <f>IF(ISBLANK(HLOOKUP(P$1,q_preprocess!$1:$1048576, $D113, FALSE)), "", HLOOKUP(P$1,q_preprocess!$1:$1048576, $D113, FALSE))</f>
        <v/>
      </c>
    </row>
    <row r="114" spans="1:16">
      <c r="A114" s="65">
        <v>43160</v>
      </c>
      <c r="B114">
        <v>2018</v>
      </c>
      <c r="C114">
        <f t="shared" ref="C114:C117" si="0">C110</f>
        <v>1</v>
      </c>
      <c r="D114">
        <v>114</v>
      </c>
    </row>
    <row r="115" spans="1:16">
      <c r="A115" s="65">
        <v>43252</v>
      </c>
      <c r="B115">
        <v>2018</v>
      </c>
      <c r="C115">
        <f t="shared" si="0"/>
        <v>2</v>
      </c>
      <c r="D115">
        <v>115</v>
      </c>
    </row>
    <row r="116" spans="1:16">
      <c r="A116" s="65">
        <v>43344</v>
      </c>
      <c r="B116">
        <v>2018</v>
      </c>
      <c r="C116">
        <f t="shared" si="0"/>
        <v>3</v>
      </c>
      <c r="D116">
        <v>116</v>
      </c>
    </row>
    <row r="117" spans="1:16">
      <c r="A117" s="65">
        <v>43435</v>
      </c>
      <c r="B117">
        <v>2018</v>
      </c>
      <c r="C117">
        <f t="shared" si="0"/>
        <v>4</v>
      </c>
      <c r="D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101" activePane="bottomRight" state="frozen"/>
      <selection activeCell="E93" sqref="E93"/>
      <selection pane="topRight" activeCell="E93" sqref="E93"/>
      <selection pane="bottomLeft" activeCell="E93" sqref="E93"/>
      <selection pane="bottomRight" activeCell="F106" sqref="F106"/>
    </sheetView>
  </sheetViews>
  <sheetFormatPr defaultColWidth="9.140625" defaultRowHeight="15"/>
  <cols>
    <col min="1" max="1" width="9.85546875" style="1" bestFit="1" customWidth="1"/>
    <col min="2" max="3" width="9.140625" customWidth="1"/>
    <col min="4" max="12" width="13.28515625" customWidth="1"/>
    <col min="13" max="15" width="14" customWidth="1"/>
    <col min="16" max="16" width="10.28515625" bestFit="1" customWidth="1"/>
  </cols>
  <sheetData>
    <row r="1" spans="1:15" s="2" customFormat="1">
      <c r="A1" s="5" t="s">
        <v>4</v>
      </c>
      <c r="B1" s="2" t="s">
        <v>0</v>
      </c>
      <c r="C1" s="2" t="s">
        <v>1</v>
      </c>
      <c r="D1" s="2" t="s">
        <v>2</v>
      </c>
      <c r="E1" s="2" t="s">
        <v>149</v>
      </c>
      <c r="F1" s="2" t="s">
        <v>3</v>
      </c>
      <c r="G1" s="2" t="s">
        <v>9</v>
      </c>
      <c r="H1" s="2" t="s">
        <v>10</v>
      </c>
      <c r="I1" s="2" t="s">
        <v>170</v>
      </c>
      <c r="J1" s="2" t="s">
        <v>171</v>
      </c>
      <c r="K1" s="2" t="s">
        <v>11</v>
      </c>
      <c r="L1" s="2" t="s">
        <v>12</v>
      </c>
      <c r="M1" s="2" t="s">
        <v>110</v>
      </c>
      <c r="N1" s="2" t="s">
        <v>111</v>
      </c>
      <c r="O1" s="2" t="s">
        <v>112</v>
      </c>
    </row>
    <row r="2" spans="1:15">
      <c r="A2" s="65">
        <v>32933</v>
      </c>
      <c r="B2">
        <v>1990</v>
      </c>
      <c r="C2">
        <v>1</v>
      </c>
    </row>
    <row r="3" spans="1:15">
      <c r="A3" s="65">
        <v>33025</v>
      </c>
      <c r="B3">
        <v>1990</v>
      </c>
      <c r="C3">
        <v>2</v>
      </c>
    </row>
    <row r="4" spans="1:15">
      <c r="A4" s="65">
        <v>33117</v>
      </c>
      <c r="B4">
        <v>1990</v>
      </c>
      <c r="C4">
        <v>3</v>
      </c>
    </row>
    <row r="5" spans="1:15">
      <c r="A5" s="65">
        <v>33208</v>
      </c>
      <c r="B5">
        <v>1990</v>
      </c>
      <c r="C5">
        <v>4</v>
      </c>
    </row>
    <row r="6" spans="1:15">
      <c r="A6" s="65">
        <v>33298</v>
      </c>
      <c r="B6">
        <v>1991</v>
      </c>
      <c r="C6">
        <v>1</v>
      </c>
    </row>
    <row r="7" spans="1:15">
      <c r="A7" s="65">
        <v>33390</v>
      </c>
      <c r="B7">
        <v>1991</v>
      </c>
      <c r="C7">
        <v>2</v>
      </c>
    </row>
    <row r="8" spans="1:15">
      <c r="A8" s="65">
        <v>33482</v>
      </c>
      <c r="B8">
        <v>1991</v>
      </c>
      <c r="C8">
        <v>3</v>
      </c>
    </row>
    <row r="9" spans="1:15">
      <c r="A9" s="65">
        <v>33573</v>
      </c>
      <c r="B9">
        <v>1991</v>
      </c>
      <c r="C9">
        <v>4</v>
      </c>
    </row>
    <row r="10" spans="1:15">
      <c r="A10" s="65">
        <v>33664</v>
      </c>
      <c r="B10">
        <v>1992</v>
      </c>
      <c r="C10">
        <v>1</v>
      </c>
    </row>
    <row r="11" spans="1:15">
      <c r="A11" s="65">
        <v>33756</v>
      </c>
      <c r="B11">
        <v>1992</v>
      </c>
      <c r="C11">
        <v>2</v>
      </c>
    </row>
    <row r="12" spans="1:15">
      <c r="A12" s="65">
        <v>33848</v>
      </c>
      <c r="B12">
        <v>1992</v>
      </c>
      <c r="C12">
        <v>3</v>
      </c>
    </row>
    <row r="13" spans="1:15">
      <c r="A13" s="65">
        <v>33939</v>
      </c>
      <c r="B13">
        <v>1992</v>
      </c>
      <c r="C13">
        <v>4</v>
      </c>
    </row>
    <row r="14" spans="1:15">
      <c r="A14" s="65">
        <v>34029</v>
      </c>
      <c r="B14">
        <v>1993</v>
      </c>
      <c r="C14">
        <v>1</v>
      </c>
    </row>
    <row r="15" spans="1:15">
      <c r="A15" s="65">
        <v>34121</v>
      </c>
      <c r="B15">
        <v>1993</v>
      </c>
      <c r="C15">
        <v>2</v>
      </c>
    </row>
    <row r="16" spans="1:15">
      <c r="A16" s="65">
        <v>34213</v>
      </c>
      <c r="B16">
        <v>1993</v>
      </c>
      <c r="C16">
        <v>3</v>
      </c>
    </row>
    <row r="17" spans="1:15">
      <c r="A17" s="65">
        <v>34304</v>
      </c>
      <c r="B17">
        <v>1993</v>
      </c>
      <c r="C17">
        <v>4</v>
      </c>
    </row>
    <row r="18" spans="1:15">
      <c r="A18" s="65">
        <v>34394</v>
      </c>
      <c r="B18">
        <v>1994</v>
      </c>
      <c r="C18">
        <v>1</v>
      </c>
      <c r="D18" s="33">
        <v>3381598908.7519951</v>
      </c>
      <c r="E18" s="33"/>
      <c r="F18" s="33">
        <v>2251986947.1841564</v>
      </c>
      <c r="G18" s="33">
        <v>292618610.269059</v>
      </c>
      <c r="H18" s="33">
        <f>I18+J18</f>
        <v>855851674.87148166</v>
      </c>
      <c r="I18" s="33">
        <v>757872079.49270546</v>
      </c>
      <c r="J18" s="33">
        <v>97979595.378776222</v>
      </c>
      <c r="K18" s="33">
        <v>1889584330.243438</v>
      </c>
      <c r="L18" s="33">
        <v>1908442653.8161404</v>
      </c>
      <c r="M18">
        <v>664623408.74604082</v>
      </c>
      <c r="N18">
        <v>461398667.96695817</v>
      </c>
      <c r="O18">
        <v>2007276959.5818062</v>
      </c>
    </row>
    <row r="19" spans="1:15">
      <c r="A19" s="65">
        <v>34486</v>
      </c>
      <c r="B19">
        <v>1994</v>
      </c>
      <c r="C19">
        <v>2</v>
      </c>
      <c r="D19" s="33">
        <v>3507829679.424778</v>
      </c>
      <c r="E19" s="33"/>
      <c r="F19" s="33">
        <v>2430586353.7934418</v>
      </c>
      <c r="G19" s="33">
        <v>301029534.77105582</v>
      </c>
      <c r="H19" s="33">
        <f t="shared" ref="H19:H82" si="0">I19+J19</f>
        <v>818113112.17845452</v>
      </c>
      <c r="I19" s="33">
        <v>720622345.35118878</v>
      </c>
      <c r="J19" s="33">
        <v>97490766.827265725</v>
      </c>
      <c r="K19" s="33">
        <v>2154498096.7272739</v>
      </c>
      <c r="L19" s="33">
        <v>2196397418.0454483</v>
      </c>
      <c r="M19">
        <v>636889992.2829988</v>
      </c>
      <c r="N19">
        <v>504382305.81391865</v>
      </c>
      <c r="O19">
        <v>2119056749.5769293</v>
      </c>
    </row>
    <row r="20" spans="1:15">
      <c r="A20" s="65">
        <v>34578</v>
      </c>
      <c r="B20">
        <v>1994</v>
      </c>
      <c r="C20">
        <v>3</v>
      </c>
      <c r="D20" s="33">
        <v>3847567042.6364722</v>
      </c>
      <c r="E20" s="33"/>
      <c r="F20" s="33">
        <v>2632563490.9667549</v>
      </c>
      <c r="G20" s="33">
        <v>314168304.51268804</v>
      </c>
      <c r="H20" s="33">
        <f t="shared" si="0"/>
        <v>926996939.97537231</v>
      </c>
      <c r="I20" s="33">
        <v>830483830.25112748</v>
      </c>
      <c r="J20" s="33">
        <v>96513109.724244773</v>
      </c>
      <c r="K20" s="33">
        <v>2411117975.5640302</v>
      </c>
      <c r="L20" s="33">
        <v>2437279668.3823733</v>
      </c>
      <c r="M20">
        <v>675185709.6025207</v>
      </c>
      <c r="N20">
        <v>569009107.6253525</v>
      </c>
      <c r="O20">
        <v>2292597060.8705783</v>
      </c>
    </row>
    <row r="21" spans="1:15">
      <c r="A21" s="65">
        <v>34669</v>
      </c>
      <c r="B21">
        <v>1994</v>
      </c>
      <c r="C21">
        <v>4</v>
      </c>
      <c r="D21" s="33">
        <v>4255336052.6932492</v>
      </c>
      <c r="E21" s="33"/>
      <c r="F21" s="33">
        <v>2900906701.0441723</v>
      </c>
      <c r="G21" s="33">
        <v>423990938.44719708</v>
      </c>
      <c r="H21" s="33">
        <f t="shared" si="0"/>
        <v>1059200971.9746916</v>
      </c>
      <c r="I21" s="33">
        <v>964154347.90497839</v>
      </c>
      <c r="J21" s="33">
        <v>95046624.069713295</v>
      </c>
      <c r="K21" s="33">
        <v>2663189302.9501948</v>
      </c>
      <c r="L21" s="33">
        <v>2791951861.7230067</v>
      </c>
      <c r="M21">
        <v>746473906.36843979</v>
      </c>
      <c r="N21">
        <v>606832436.59377074</v>
      </c>
      <c r="O21">
        <v>2579263740.477181</v>
      </c>
    </row>
    <row r="22" spans="1:15">
      <c r="A22" s="65">
        <v>34759</v>
      </c>
      <c r="B22">
        <v>1995</v>
      </c>
      <c r="C22">
        <v>1</v>
      </c>
      <c r="D22" s="33">
        <v>3767680390.2624931</v>
      </c>
      <c r="E22" s="33"/>
      <c r="F22" s="33">
        <v>2523759993.9803519</v>
      </c>
      <c r="G22" s="33">
        <v>287715533.99820471</v>
      </c>
      <c r="H22" s="33">
        <f t="shared" si="0"/>
        <v>814078874.67569172</v>
      </c>
      <c r="I22" s="33">
        <v>720987564.81202042</v>
      </c>
      <c r="J22" s="33">
        <v>93091309.863671333</v>
      </c>
      <c r="K22" s="33">
        <v>2640323535.7291942</v>
      </c>
      <c r="L22" s="33">
        <v>2498197548.1209488</v>
      </c>
      <c r="M22">
        <v>774323631.07015443</v>
      </c>
      <c r="N22">
        <v>492151802.10307628</v>
      </c>
      <c r="O22">
        <v>2170970504.9774103</v>
      </c>
    </row>
    <row r="23" spans="1:15">
      <c r="A23" s="65">
        <v>34851</v>
      </c>
      <c r="B23">
        <v>1995</v>
      </c>
      <c r="C23">
        <v>2</v>
      </c>
      <c r="D23" s="33">
        <v>3992601748.0705304</v>
      </c>
      <c r="E23" s="33"/>
      <c r="F23" s="33">
        <v>2569178251.7001977</v>
      </c>
      <c r="G23" s="33">
        <v>294961176.92761904</v>
      </c>
      <c r="H23" s="33">
        <f t="shared" si="0"/>
        <v>895772215.02650571</v>
      </c>
      <c r="I23" s="33">
        <v>805462315.89071965</v>
      </c>
      <c r="J23" s="33">
        <v>90309899.135786042</v>
      </c>
      <c r="K23" s="33">
        <v>2909393286.5342937</v>
      </c>
      <c r="L23" s="33">
        <v>2676703182.1180854</v>
      </c>
      <c r="M23">
        <v>737933055.16382873</v>
      </c>
      <c r="N23">
        <v>550996512.28217089</v>
      </c>
      <c r="O23">
        <v>2375654656.7059622</v>
      </c>
    </row>
    <row r="24" spans="1:15">
      <c r="A24" s="65">
        <v>34943</v>
      </c>
      <c r="B24">
        <v>1995</v>
      </c>
      <c r="C24">
        <v>3</v>
      </c>
      <c r="D24" s="33">
        <v>4011837521.5918884</v>
      </c>
      <c r="E24" s="33"/>
      <c r="F24" s="33">
        <v>2545908726.2008743</v>
      </c>
      <c r="G24" s="33">
        <v>302010383.61210382</v>
      </c>
      <c r="H24" s="33">
        <f t="shared" si="0"/>
        <v>940202947.11058927</v>
      </c>
      <c r="I24" s="33">
        <v>853500555.22453189</v>
      </c>
      <c r="J24" s="33">
        <v>86702391.886057377</v>
      </c>
      <c r="K24" s="33">
        <v>2760993983.1229253</v>
      </c>
      <c r="L24" s="33">
        <v>2537278518.4546051</v>
      </c>
      <c r="M24">
        <v>709507787.57303894</v>
      </c>
      <c r="N24">
        <v>549322920.92370534</v>
      </c>
      <c r="O24">
        <v>2428001906.8033247</v>
      </c>
    </row>
    <row r="25" spans="1:15">
      <c r="A25" s="65">
        <v>35034</v>
      </c>
      <c r="B25">
        <v>1995</v>
      </c>
      <c r="C25">
        <v>4</v>
      </c>
      <c r="D25" s="33">
        <v>4243110374.4367127</v>
      </c>
      <c r="E25" s="33"/>
      <c r="F25" s="33">
        <v>2726398277.2039962</v>
      </c>
      <c r="G25" s="33">
        <v>451056780.46207231</v>
      </c>
      <c r="H25" s="33">
        <f t="shared" si="0"/>
        <v>1070124955.1872139</v>
      </c>
      <c r="I25" s="33">
        <v>987856167.07272863</v>
      </c>
      <c r="J25" s="33">
        <v>82268788.114485279</v>
      </c>
      <c r="K25" s="33">
        <v>2199265617.2370234</v>
      </c>
      <c r="L25" s="33">
        <v>2203735255.6535926</v>
      </c>
      <c r="M25">
        <v>822150071.19297743</v>
      </c>
      <c r="N25">
        <v>589865619.69104767</v>
      </c>
      <c r="O25">
        <v>2523527304.8749285</v>
      </c>
    </row>
    <row r="26" spans="1:15">
      <c r="A26" s="65">
        <v>35125</v>
      </c>
      <c r="B26">
        <v>1996</v>
      </c>
      <c r="C26">
        <v>1</v>
      </c>
      <c r="D26" s="33">
        <v>3800634276.011199</v>
      </c>
      <c r="E26" s="33"/>
      <c r="F26" s="33">
        <v>2498723487.4171329</v>
      </c>
      <c r="G26" s="33">
        <v>306419333.21532393</v>
      </c>
      <c r="H26" s="33">
        <f t="shared" si="0"/>
        <v>768948365.74092019</v>
      </c>
      <c r="I26" s="33">
        <v>691939277.91985035</v>
      </c>
      <c r="J26" s="33">
        <v>77009087.821069881</v>
      </c>
      <c r="K26" s="33">
        <v>2146360067.3515844</v>
      </c>
      <c r="L26" s="33">
        <v>1919816977.7137625</v>
      </c>
      <c r="M26">
        <v>746389936.88215339</v>
      </c>
      <c r="N26">
        <v>513059254.465675</v>
      </c>
      <c r="O26">
        <v>2271912980.4934812</v>
      </c>
    </row>
    <row r="27" spans="1:15">
      <c r="A27" s="65">
        <v>35217</v>
      </c>
      <c r="B27">
        <v>1996</v>
      </c>
      <c r="C27">
        <v>2</v>
      </c>
      <c r="D27" s="33">
        <v>3962501546.6851511</v>
      </c>
      <c r="E27" s="33"/>
      <c r="F27" s="33">
        <v>2473562591.9602752</v>
      </c>
      <c r="G27" s="33">
        <v>302021416.72606212</v>
      </c>
      <c r="H27" s="33">
        <f t="shared" si="0"/>
        <v>730851726.59655547</v>
      </c>
      <c r="I27" s="33">
        <v>649160000.02127969</v>
      </c>
      <c r="J27" s="33">
        <v>81691726.575275749</v>
      </c>
      <c r="K27" s="33">
        <v>2695248215.7949758</v>
      </c>
      <c r="L27" s="33">
        <v>2239182404.3927183</v>
      </c>
      <c r="M27">
        <v>724435987.43688679</v>
      </c>
      <c r="N27">
        <v>554515728.70723152</v>
      </c>
      <c r="O27">
        <v>2411414717.8824415</v>
      </c>
    </row>
    <row r="28" spans="1:15">
      <c r="A28" s="65">
        <v>35309</v>
      </c>
      <c r="B28">
        <v>1996</v>
      </c>
      <c r="C28">
        <v>3</v>
      </c>
      <c r="D28" s="33">
        <v>4042475725.3585091</v>
      </c>
      <c r="E28" s="33"/>
      <c r="F28" s="33">
        <v>2544994818.5952353</v>
      </c>
      <c r="G28" s="33">
        <v>349416021.18804252</v>
      </c>
      <c r="H28" s="33">
        <f t="shared" si="0"/>
        <v>888472190.70392632</v>
      </c>
      <c r="I28" s="33">
        <v>792155486.32682347</v>
      </c>
      <c r="J28" s="33">
        <v>96316704.377102911</v>
      </c>
      <c r="K28" s="33">
        <v>2393032403.1338854</v>
      </c>
      <c r="L28" s="33">
        <v>2133439708.2625806</v>
      </c>
      <c r="M28">
        <v>695110219.6211952</v>
      </c>
      <c r="N28">
        <v>568611418.07649422</v>
      </c>
      <c r="O28">
        <v>2468497580.0625319</v>
      </c>
    </row>
    <row r="29" spans="1:15">
      <c r="A29" s="65">
        <v>35400</v>
      </c>
      <c r="B29">
        <v>1996</v>
      </c>
      <c r="C29">
        <v>4</v>
      </c>
      <c r="D29" s="33">
        <v>4461663795.4001083</v>
      </c>
      <c r="E29" s="33"/>
      <c r="F29" s="33">
        <v>2769750920.512567</v>
      </c>
      <c r="G29" s="33">
        <v>413481367.87057155</v>
      </c>
      <c r="H29" s="33">
        <f t="shared" si="0"/>
        <v>1128295374.9052944</v>
      </c>
      <c r="I29" s="33">
        <v>1007411353.6787431</v>
      </c>
      <c r="J29" s="33">
        <v>120884021.2265514</v>
      </c>
      <c r="K29" s="33">
        <v>2248197174.0032182</v>
      </c>
      <c r="L29" s="33">
        <v>2098061041.891542</v>
      </c>
      <c r="M29">
        <v>837942133.05976474</v>
      </c>
      <c r="N29">
        <v>585842694.75059927</v>
      </c>
      <c r="O29">
        <v>2658009399.016511</v>
      </c>
    </row>
    <row r="30" spans="1:15">
      <c r="A30" s="65">
        <v>35490</v>
      </c>
      <c r="B30">
        <v>1997</v>
      </c>
      <c r="C30">
        <v>1</v>
      </c>
      <c r="D30" s="33">
        <v>3944088470.2702818</v>
      </c>
      <c r="E30" s="33"/>
      <c r="F30" s="33">
        <v>2595769436.2827826</v>
      </c>
      <c r="G30" s="33">
        <v>283715759.78223449</v>
      </c>
      <c r="H30" s="33">
        <f t="shared" si="0"/>
        <v>812615796.27875316</v>
      </c>
      <c r="I30" s="33">
        <v>657222119.15513194</v>
      </c>
      <c r="J30" s="33">
        <v>155393677.12362123</v>
      </c>
      <c r="K30" s="33">
        <v>2039768032.2335331</v>
      </c>
      <c r="L30" s="33">
        <v>1787780554.3070221</v>
      </c>
      <c r="M30">
        <v>800327924.47506452</v>
      </c>
      <c r="N30">
        <v>480389755.8292892</v>
      </c>
      <c r="O30">
        <v>2382449665.7295861</v>
      </c>
    </row>
    <row r="31" spans="1:15">
      <c r="A31" s="65">
        <v>35582</v>
      </c>
      <c r="B31">
        <v>1997</v>
      </c>
      <c r="C31">
        <v>2</v>
      </c>
      <c r="D31" s="33">
        <v>4160704641.6250587</v>
      </c>
      <c r="E31" s="33"/>
      <c r="F31" s="33">
        <v>2489414091.2964759</v>
      </c>
      <c r="G31" s="33">
        <v>307220949.25145864</v>
      </c>
      <c r="H31" s="33">
        <f t="shared" si="0"/>
        <v>864962218.55402207</v>
      </c>
      <c r="I31" s="33">
        <v>690949189.12102187</v>
      </c>
      <c r="J31" s="33">
        <v>174013029.43300024</v>
      </c>
      <c r="K31" s="33">
        <v>2387965863.4850087</v>
      </c>
      <c r="L31" s="33">
        <v>1888858480.9619069</v>
      </c>
      <c r="M31">
        <v>782080983.37149429</v>
      </c>
      <c r="N31">
        <v>568287110.82266045</v>
      </c>
      <c r="O31">
        <v>2522828263.0720272</v>
      </c>
    </row>
    <row r="32" spans="1:15">
      <c r="A32" s="65">
        <v>35674</v>
      </c>
      <c r="B32">
        <v>1997</v>
      </c>
      <c r="C32">
        <v>3</v>
      </c>
      <c r="D32" s="33">
        <v>4359298544.9754448</v>
      </c>
      <c r="E32" s="33"/>
      <c r="F32" s="33">
        <v>2589448214.1003041</v>
      </c>
      <c r="G32" s="33">
        <v>322888264.89763933</v>
      </c>
      <c r="H32" s="33">
        <f t="shared" si="0"/>
        <v>1013747441.8898423</v>
      </c>
      <c r="I32" s="33">
        <v>837005363.73515368</v>
      </c>
      <c r="J32" s="33">
        <v>176742078.15468854</v>
      </c>
      <c r="K32" s="33">
        <v>2336469789.9495039</v>
      </c>
      <c r="L32" s="33">
        <v>1903255165.8618453</v>
      </c>
      <c r="M32">
        <v>754430694.41220737</v>
      </c>
      <c r="N32">
        <v>599881754.34105134</v>
      </c>
      <c r="O32">
        <v>2676850662.1724987</v>
      </c>
    </row>
    <row r="33" spans="1:15">
      <c r="A33" s="65">
        <v>35765</v>
      </c>
      <c r="B33">
        <v>1997</v>
      </c>
      <c r="C33">
        <v>4</v>
      </c>
      <c r="D33" s="33">
        <v>4493325462.5067654</v>
      </c>
      <c r="E33" s="33"/>
      <c r="F33" s="33">
        <v>2768387181.1685872</v>
      </c>
      <c r="G33" s="33">
        <v>435535382.06866741</v>
      </c>
      <c r="H33" s="33">
        <f t="shared" si="0"/>
        <v>1166118169.5285528</v>
      </c>
      <c r="I33" s="33">
        <v>1002537346.2398666</v>
      </c>
      <c r="J33" s="33">
        <v>163580823.28868619</v>
      </c>
      <c r="K33" s="33">
        <v>2057002428.1415551</v>
      </c>
      <c r="L33" s="33">
        <v>1933717698.4005961</v>
      </c>
      <c r="M33">
        <v>873311540.74123406</v>
      </c>
      <c r="N33">
        <v>591613641.00699878</v>
      </c>
      <c r="O33">
        <v>2691227166.4034381</v>
      </c>
    </row>
    <row r="34" spans="1:15">
      <c r="A34" s="65">
        <v>35855</v>
      </c>
      <c r="B34">
        <v>1998</v>
      </c>
      <c r="C34">
        <v>1</v>
      </c>
      <c r="D34" s="33">
        <v>4093662385.2459583</v>
      </c>
      <c r="E34" s="33"/>
      <c r="F34" s="33">
        <v>2530455736.1058679</v>
      </c>
      <c r="G34" s="33">
        <v>304977193.12231594</v>
      </c>
      <c r="H34" s="33">
        <f t="shared" si="0"/>
        <v>785615968.66969097</v>
      </c>
      <c r="I34" s="33">
        <v>651086703.83469784</v>
      </c>
      <c r="J34" s="33">
        <v>134529264.83499312</v>
      </c>
      <c r="K34" s="33">
        <v>2245180882.5271239</v>
      </c>
      <c r="L34" s="33">
        <v>1772567395.1790409</v>
      </c>
      <c r="M34">
        <v>819926333.6751945</v>
      </c>
      <c r="N34">
        <v>528251498.51569802</v>
      </c>
      <c r="O34">
        <v>2469028609.6254845</v>
      </c>
    </row>
    <row r="35" spans="1:15">
      <c r="A35" s="65">
        <v>35947</v>
      </c>
      <c r="B35">
        <v>1998</v>
      </c>
      <c r="C35">
        <v>2</v>
      </c>
      <c r="D35" s="33">
        <v>4174905889.4320607</v>
      </c>
      <c r="E35" s="33"/>
      <c r="F35" s="33">
        <v>2447796773.0635509</v>
      </c>
      <c r="G35" s="33">
        <v>332763639.10442203</v>
      </c>
      <c r="H35" s="33">
        <f t="shared" si="0"/>
        <v>796596292.29593015</v>
      </c>
      <c r="I35" s="33">
        <v>669401958.43015885</v>
      </c>
      <c r="J35" s="33">
        <v>127194333.86577125</v>
      </c>
      <c r="K35" s="33">
        <v>2610477285.4971042</v>
      </c>
      <c r="L35" s="33">
        <v>2012728100.5289474</v>
      </c>
      <c r="M35">
        <v>783519751.38879597</v>
      </c>
      <c r="N35">
        <v>573414139.35934639</v>
      </c>
      <c r="O35">
        <v>2536555063.6819601</v>
      </c>
    </row>
    <row r="36" spans="1:15">
      <c r="A36" s="65">
        <v>36039</v>
      </c>
      <c r="B36">
        <v>1998</v>
      </c>
      <c r="C36">
        <v>3</v>
      </c>
      <c r="D36" s="33">
        <v>4183634373.9365244</v>
      </c>
      <c r="E36" s="33"/>
      <c r="F36" s="33">
        <v>2503473740.6011214</v>
      </c>
      <c r="G36" s="33">
        <v>314053021.80108148</v>
      </c>
      <c r="H36" s="33">
        <f t="shared" si="0"/>
        <v>794324978.24088907</v>
      </c>
      <c r="I36" s="33">
        <v>652748947.85986841</v>
      </c>
      <c r="J36" s="33">
        <v>141576030.38102067</v>
      </c>
      <c r="K36" s="33">
        <v>2583228135.4737959</v>
      </c>
      <c r="L36" s="33">
        <v>2011445502.1803639</v>
      </c>
      <c r="M36">
        <v>754404548.92564952</v>
      </c>
      <c r="N36">
        <v>557865039.45124507</v>
      </c>
      <c r="O36">
        <v>2575157659.5355258</v>
      </c>
    </row>
    <row r="37" spans="1:15">
      <c r="A37" s="65">
        <v>36130</v>
      </c>
      <c r="B37">
        <v>1998</v>
      </c>
      <c r="C37">
        <v>4</v>
      </c>
      <c r="D37" s="33">
        <v>4516751917.2679644</v>
      </c>
      <c r="E37" s="33"/>
      <c r="F37" s="33">
        <v>2778141580.8221207</v>
      </c>
      <c r="G37" s="33">
        <v>412867887.97218055</v>
      </c>
      <c r="H37" s="33">
        <f t="shared" si="0"/>
        <v>1021007997.2560167</v>
      </c>
      <c r="I37" s="33">
        <v>843333642.87527525</v>
      </c>
      <c r="J37" s="33">
        <v>177674354.38074145</v>
      </c>
      <c r="K37" s="33">
        <v>2454973900.7448568</v>
      </c>
      <c r="L37" s="33">
        <v>2150239449.5272102</v>
      </c>
      <c r="M37">
        <v>891724619.01035988</v>
      </c>
      <c r="N37">
        <v>576503806.67371058</v>
      </c>
      <c r="O37">
        <v>2684895227.1904058</v>
      </c>
    </row>
    <row r="38" spans="1:15">
      <c r="A38" s="65">
        <v>36220</v>
      </c>
      <c r="B38">
        <v>1999</v>
      </c>
      <c r="C38">
        <v>1</v>
      </c>
      <c r="D38" s="33">
        <v>3862863779.0072398</v>
      </c>
      <c r="E38" s="33"/>
      <c r="F38" s="33">
        <v>2313300024.5600448</v>
      </c>
      <c r="G38" s="33">
        <v>305097713.92096543</v>
      </c>
      <c r="H38" s="33">
        <f t="shared" si="0"/>
        <v>781160690.38805306</v>
      </c>
      <c r="I38" s="33">
        <v>545671384.52311969</v>
      </c>
      <c r="J38" s="33">
        <v>235489305.8649334</v>
      </c>
      <c r="K38" s="33">
        <v>2008920686.2710469</v>
      </c>
      <c r="L38" s="33">
        <v>1545615336.1328702</v>
      </c>
      <c r="M38">
        <v>845299010.88748658</v>
      </c>
      <c r="N38">
        <v>512475795.0614686</v>
      </c>
      <c r="O38">
        <v>2261183470.9574695</v>
      </c>
    </row>
    <row r="39" spans="1:15">
      <c r="A39" s="65">
        <v>36312</v>
      </c>
      <c r="B39">
        <v>1999</v>
      </c>
      <c r="C39">
        <v>2</v>
      </c>
      <c r="D39" s="33">
        <v>3989922923.0372972</v>
      </c>
      <c r="E39" s="33"/>
      <c r="F39" s="33">
        <v>2373518938.4814935</v>
      </c>
      <c r="G39" s="33">
        <v>297508438.43037403</v>
      </c>
      <c r="H39" s="33">
        <f t="shared" si="0"/>
        <v>810176782.42133987</v>
      </c>
      <c r="I39" s="33">
        <v>554162049.05479205</v>
      </c>
      <c r="J39" s="33">
        <v>256014733.36654779</v>
      </c>
      <c r="K39" s="33">
        <v>2190077359.2751851</v>
      </c>
      <c r="L39" s="33">
        <v>1681358595.5710955</v>
      </c>
      <c r="M39">
        <v>778816771.13462591</v>
      </c>
      <c r="N39">
        <v>517287563.90892565</v>
      </c>
      <c r="O39">
        <v>2420329470.1982255</v>
      </c>
    </row>
    <row r="40" spans="1:15">
      <c r="A40" s="65">
        <v>36404</v>
      </c>
      <c r="B40">
        <v>1999</v>
      </c>
      <c r="C40">
        <v>3</v>
      </c>
      <c r="D40" s="33">
        <v>4203437773.4487758</v>
      </c>
      <c r="E40" s="33"/>
      <c r="F40" s="33">
        <v>2540567424.5053935</v>
      </c>
      <c r="G40" s="33">
        <v>310684820.99744862</v>
      </c>
      <c r="H40" s="33">
        <f t="shared" si="0"/>
        <v>854035454.10569036</v>
      </c>
      <c r="I40" s="33">
        <v>614784817.22010565</v>
      </c>
      <c r="J40" s="33">
        <v>239250636.88558468</v>
      </c>
      <c r="K40" s="33">
        <v>2074920928.0430112</v>
      </c>
      <c r="L40" s="33">
        <v>1576770854.2027678</v>
      </c>
      <c r="M40">
        <v>792648872.75929868</v>
      </c>
      <c r="N40">
        <v>559788791.11142874</v>
      </c>
      <c r="O40">
        <v>2564882151.3913498</v>
      </c>
    </row>
    <row r="41" spans="1:15">
      <c r="A41" s="65">
        <v>36495</v>
      </c>
      <c r="B41">
        <v>1999</v>
      </c>
      <c r="C41">
        <v>4</v>
      </c>
      <c r="D41" s="33">
        <v>4680920643.9531279</v>
      </c>
      <c r="E41" s="33"/>
      <c r="F41" s="33">
        <v>2737521599.7356286</v>
      </c>
      <c r="G41" s="33">
        <v>439774963.65121162</v>
      </c>
      <c r="H41" s="33">
        <f t="shared" si="0"/>
        <v>940183013.62402642</v>
      </c>
      <c r="I41" s="33">
        <v>754985997.20198226</v>
      </c>
      <c r="J41" s="33">
        <v>185197016.42204416</v>
      </c>
      <c r="K41" s="33">
        <v>2121153739.9094582</v>
      </c>
      <c r="L41" s="33">
        <v>1557712672.9671962</v>
      </c>
      <c r="M41">
        <v>873438865.21858895</v>
      </c>
      <c r="N41">
        <v>634674117.74857748</v>
      </c>
      <c r="O41">
        <v>2819120313.1451406</v>
      </c>
    </row>
    <row r="42" spans="1:15">
      <c r="A42" s="65">
        <v>36586</v>
      </c>
      <c r="B42">
        <v>2000</v>
      </c>
      <c r="C42">
        <v>1</v>
      </c>
      <c r="D42" s="33">
        <v>3893168843.9246368</v>
      </c>
      <c r="E42" s="33"/>
      <c r="F42" s="33">
        <v>2280952462.9979281</v>
      </c>
      <c r="G42" s="33">
        <v>309513171.48308247</v>
      </c>
      <c r="H42" s="33">
        <f t="shared" si="0"/>
        <v>652229537.04677951</v>
      </c>
      <c r="I42" s="33">
        <v>558375665.07085347</v>
      </c>
      <c r="J42" s="33">
        <v>93853871.975926086</v>
      </c>
      <c r="K42" s="33">
        <v>1987722791.5497415</v>
      </c>
      <c r="L42" s="33">
        <v>1337249119.1528947</v>
      </c>
      <c r="M42">
        <v>795012270.05150294</v>
      </c>
      <c r="N42">
        <v>523102765.02325296</v>
      </c>
      <c r="O42">
        <v>2294240971.5457087</v>
      </c>
    </row>
    <row r="43" spans="1:15">
      <c r="A43" s="65">
        <v>36678</v>
      </c>
      <c r="B43">
        <v>2000</v>
      </c>
      <c r="C43">
        <v>2</v>
      </c>
      <c r="D43" s="33">
        <v>4024308212.2264309</v>
      </c>
      <c r="E43" s="33"/>
      <c r="F43" s="33">
        <v>2396047495.8332257</v>
      </c>
      <c r="G43" s="33">
        <v>298604298.39741921</v>
      </c>
      <c r="H43" s="33">
        <f t="shared" si="0"/>
        <v>636111579.38537836</v>
      </c>
      <c r="I43" s="33">
        <v>595775138.51154578</v>
      </c>
      <c r="J43" s="33">
        <v>40336440.873832606</v>
      </c>
      <c r="K43" s="33">
        <v>2233981662.8863301</v>
      </c>
      <c r="L43" s="33">
        <v>1540436824.2759228</v>
      </c>
      <c r="M43">
        <v>750171868.02817917</v>
      </c>
      <c r="N43">
        <v>546821486.00402045</v>
      </c>
      <c r="O43">
        <v>2461767876.676559</v>
      </c>
    </row>
    <row r="44" spans="1:15">
      <c r="A44" s="65">
        <v>36770</v>
      </c>
      <c r="B44">
        <v>2000</v>
      </c>
      <c r="C44">
        <v>3</v>
      </c>
      <c r="D44" s="33">
        <v>3926249318.8651276</v>
      </c>
      <c r="E44" s="33"/>
      <c r="F44" s="33">
        <v>2379829938.1665144</v>
      </c>
      <c r="G44" s="33">
        <v>305217255.08126062</v>
      </c>
      <c r="H44" s="33">
        <f t="shared" si="0"/>
        <v>624867463.52243912</v>
      </c>
      <c r="I44" s="33">
        <v>600222740.40667534</v>
      </c>
      <c r="J44" s="33">
        <v>24644723.115763802</v>
      </c>
      <c r="K44" s="33">
        <v>2312221404.5753641</v>
      </c>
      <c r="L44" s="33">
        <v>1695886742.4804504</v>
      </c>
      <c r="M44">
        <v>692075392.80601549</v>
      </c>
      <c r="N44">
        <v>502197810.19973123</v>
      </c>
      <c r="O44">
        <v>2458364090.7838464</v>
      </c>
    </row>
    <row r="45" spans="1:15">
      <c r="A45" s="65">
        <v>36861</v>
      </c>
      <c r="B45">
        <v>2000</v>
      </c>
      <c r="C45">
        <v>4</v>
      </c>
      <c r="D45" s="33">
        <v>4506097679.1705027</v>
      </c>
      <c r="E45" s="33"/>
      <c r="F45" s="33">
        <v>2870247753.1783962</v>
      </c>
      <c r="G45" s="33">
        <v>404354337.03823763</v>
      </c>
      <c r="H45" s="33">
        <f t="shared" si="0"/>
        <v>739420334.71264505</v>
      </c>
      <c r="I45" s="33">
        <v>692641616.01092529</v>
      </c>
      <c r="J45" s="33">
        <v>46778718.701719701</v>
      </c>
      <c r="K45" s="33">
        <v>2139929431.7349665</v>
      </c>
      <c r="L45" s="33">
        <v>1647854177.4937427</v>
      </c>
      <c r="M45">
        <v>823876181.11430264</v>
      </c>
      <c r="N45">
        <v>602407143.64839518</v>
      </c>
      <c r="O45">
        <v>2791801396.7289424</v>
      </c>
    </row>
    <row r="46" spans="1:15">
      <c r="A46" s="65">
        <v>36951</v>
      </c>
      <c r="B46">
        <v>2001</v>
      </c>
      <c r="C46">
        <v>1</v>
      </c>
      <c r="D46" s="33">
        <v>3976578898.5710826</v>
      </c>
      <c r="E46" s="33"/>
      <c r="F46" s="33">
        <v>2588124914.5723896</v>
      </c>
      <c r="G46" s="33">
        <v>260683362.79737905</v>
      </c>
      <c r="H46" s="33">
        <f t="shared" si="0"/>
        <v>602034747.74017024</v>
      </c>
      <c r="I46" s="33">
        <v>495296320.10846996</v>
      </c>
      <c r="J46" s="33">
        <v>106738427.63170025</v>
      </c>
      <c r="K46" s="33">
        <v>1947046677.3717458</v>
      </c>
      <c r="L46" s="33">
        <v>1421310803.9106021</v>
      </c>
      <c r="M46">
        <v>896303979.29717731</v>
      </c>
      <c r="N46">
        <v>509780886.07497948</v>
      </c>
      <c r="O46">
        <v>2306238984.3810263</v>
      </c>
    </row>
    <row r="47" spans="1:15">
      <c r="A47" s="65">
        <v>37043</v>
      </c>
      <c r="B47">
        <v>2001</v>
      </c>
      <c r="C47">
        <v>2</v>
      </c>
      <c r="D47" s="33">
        <v>3984013038.2383718</v>
      </c>
      <c r="E47" s="33"/>
      <c r="F47" s="33">
        <v>2527102465.97683</v>
      </c>
      <c r="G47" s="33">
        <v>284699404.15357721</v>
      </c>
      <c r="H47" s="33">
        <f t="shared" si="0"/>
        <v>649869473.38725579</v>
      </c>
      <c r="I47" s="33">
        <v>496790848.10573661</v>
      </c>
      <c r="J47" s="33">
        <v>153078625.28151914</v>
      </c>
      <c r="K47" s="33">
        <v>2028285205.3811953</v>
      </c>
      <c r="L47" s="33">
        <v>1505943510.660486</v>
      </c>
      <c r="M47">
        <v>833263872.38299012</v>
      </c>
      <c r="N47">
        <v>534593998.42734438</v>
      </c>
      <c r="O47">
        <v>2328041186.4777379</v>
      </c>
    </row>
    <row r="48" spans="1:15">
      <c r="A48" s="65">
        <v>37135</v>
      </c>
      <c r="B48">
        <v>2001</v>
      </c>
      <c r="C48">
        <v>3</v>
      </c>
      <c r="D48" s="33">
        <v>3919643293.2635298</v>
      </c>
      <c r="E48" s="33"/>
      <c r="F48" s="33">
        <v>2573876727.934052</v>
      </c>
      <c r="G48" s="33">
        <v>288881152.01193845</v>
      </c>
      <c r="H48" s="33">
        <f t="shared" si="0"/>
        <v>769297631.42505872</v>
      </c>
      <c r="I48" s="33">
        <v>583498319.77388251</v>
      </c>
      <c r="J48" s="33">
        <v>185799311.65117621</v>
      </c>
      <c r="K48" s="33">
        <v>1840692378.7291379</v>
      </c>
      <c r="L48" s="33">
        <v>1553104596.8366578</v>
      </c>
      <c r="M48">
        <v>764247898.29708123</v>
      </c>
      <c r="N48">
        <v>542788743.47969103</v>
      </c>
      <c r="O48">
        <v>2320796585.335072</v>
      </c>
    </row>
    <row r="49" spans="1:15">
      <c r="A49" s="65">
        <v>37226</v>
      </c>
      <c r="B49">
        <v>2001</v>
      </c>
      <c r="C49">
        <v>4</v>
      </c>
      <c r="D49" s="33">
        <v>4333222346.0486307</v>
      </c>
      <c r="E49" s="33"/>
      <c r="F49" s="33">
        <v>2780922595.4365144</v>
      </c>
      <c r="G49" s="33">
        <v>370146472.03710556</v>
      </c>
      <c r="H49" s="33">
        <f t="shared" si="0"/>
        <v>923898358.75258255</v>
      </c>
      <c r="I49" s="33">
        <v>718997872.01191103</v>
      </c>
      <c r="J49" s="33">
        <v>204900486.74067158</v>
      </c>
      <c r="K49" s="33">
        <v>1754661418.0291221</v>
      </c>
      <c r="L49" s="33">
        <v>1496406498.2066936</v>
      </c>
      <c r="M49">
        <v>923697592.02275133</v>
      </c>
      <c r="N49">
        <v>570677345.06978273</v>
      </c>
      <c r="O49">
        <v>2558948935.4110122</v>
      </c>
    </row>
    <row r="50" spans="1:15">
      <c r="A50" s="65">
        <v>37316</v>
      </c>
      <c r="B50">
        <v>2002</v>
      </c>
      <c r="C50">
        <v>1</v>
      </c>
      <c r="D50" s="33">
        <v>4003862437.6042385</v>
      </c>
      <c r="E50" s="33"/>
      <c r="F50" s="33">
        <v>2599402059.1507559</v>
      </c>
      <c r="G50" s="33">
        <v>265958145.99962309</v>
      </c>
      <c r="H50" s="33">
        <f t="shared" si="0"/>
        <v>729473832.42170286</v>
      </c>
      <c r="I50" s="33">
        <v>519091681.87169766</v>
      </c>
      <c r="J50" s="33">
        <v>210382150.5500052</v>
      </c>
      <c r="K50" s="33">
        <v>1844492301.348345</v>
      </c>
      <c r="L50" s="33">
        <v>1435463901.3161891</v>
      </c>
      <c r="M50">
        <v>919120196.50429678</v>
      </c>
      <c r="N50">
        <v>523778902.79694629</v>
      </c>
      <c r="O50">
        <v>2294139642.8730574</v>
      </c>
    </row>
    <row r="51" spans="1:15">
      <c r="A51" s="65">
        <v>37408</v>
      </c>
      <c r="B51">
        <v>2002</v>
      </c>
      <c r="C51">
        <v>2</v>
      </c>
      <c r="D51" s="33">
        <v>4050874061.4307566</v>
      </c>
      <c r="E51" s="33"/>
      <c r="F51" s="33">
        <v>2398200106.162796</v>
      </c>
      <c r="G51" s="33">
        <v>287296500.61188769</v>
      </c>
      <c r="H51" s="33">
        <f t="shared" si="0"/>
        <v>760096537.42598331</v>
      </c>
      <c r="I51" s="33">
        <v>545439950.49854219</v>
      </c>
      <c r="J51" s="33">
        <v>214656586.92744109</v>
      </c>
      <c r="K51" s="33">
        <v>2277168655.1338506</v>
      </c>
      <c r="L51" s="33">
        <v>1671887737.9037616</v>
      </c>
      <c r="M51">
        <v>888759842.96160841</v>
      </c>
      <c r="N51">
        <v>526386585.40855825</v>
      </c>
      <c r="O51">
        <v>2350629854.9690528</v>
      </c>
    </row>
    <row r="52" spans="1:15">
      <c r="A52" s="65">
        <v>37500</v>
      </c>
      <c r="B52">
        <v>2002</v>
      </c>
      <c r="C52">
        <v>3</v>
      </c>
      <c r="D52" s="33">
        <v>3880809028.1087594</v>
      </c>
      <c r="E52" s="33"/>
      <c r="F52" s="33">
        <v>2353586256.7806072</v>
      </c>
      <c r="G52" s="33">
        <v>265380070.63136381</v>
      </c>
      <c r="H52" s="33">
        <f t="shared" si="0"/>
        <v>747935745.57492042</v>
      </c>
      <c r="I52" s="33">
        <v>530211949.70194113</v>
      </c>
      <c r="J52" s="33">
        <v>217723795.87297925</v>
      </c>
      <c r="K52" s="33">
        <v>2140630338.7030892</v>
      </c>
      <c r="L52" s="33">
        <v>1626723383.5812221</v>
      </c>
      <c r="M52">
        <v>822426554.80925274</v>
      </c>
      <c r="N52">
        <v>548026030.38105369</v>
      </c>
      <c r="O52">
        <v>2244447182.0673447</v>
      </c>
    </row>
    <row r="53" spans="1:15">
      <c r="A53" s="65">
        <v>37591</v>
      </c>
      <c r="B53">
        <v>2002</v>
      </c>
      <c r="C53">
        <v>4</v>
      </c>
      <c r="D53" s="33">
        <v>4274441655.9685993</v>
      </c>
      <c r="E53" s="33"/>
      <c r="F53" s="33">
        <v>2684906955.3177128</v>
      </c>
      <c r="G53" s="33">
        <v>347643247.75712526</v>
      </c>
      <c r="H53" s="33">
        <f t="shared" si="0"/>
        <v>880862644.79772639</v>
      </c>
      <c r="I53" s="33">
        <v>661278867.41110682</v>
      </c>
      <c r="J53" s="33">
        <v>219583777.3866196</v>
      </c>
      <c r="K53" s="33">
        <v>1889247860.1043534</v>
      </c>
      <c r="L53" s="33">
        <v>1528219052.0083177</v>
      </c>
      <c r="M53">
        <v>929311168.72484183</v>
      </c>
      <c r="N53">
        <v>528149385.26363355</v>
      </c>
      <c r="O53">
        <v>2543999142.3934627</v>
      </c>
    </row>
    <row r="54" spans="1:15">
      <c r="A54" s="65">
        <v>37681</v>
      </c>
      <c r="B54">
        <v>2003</v>
      </c>
      <c r="C54">
        <v>1</v>
      </c>
      <c r="D54" s="33">
        <v>3975681079.7686138</v>
      </c>
      <c r="E54" s="33"/>
      <c r="F54" s="33">
        <v>2601855262.2974524</v>
      </c>
      <c r="G54" s="33">
        <v>254747062.17327318</v>
      </c>
      <c r="H54" s="33">
        <f t="shared" si="0"/>
        <v>766624444.39704776</v>
      </c>
      <c r="I54" s="33">
        <v>546387912.92868531</v>
      </c>
      <c r="J54" s="33">
        <v>220236531.46836242</v>
      </c>
      <c r="K54" s="33">
        <v>1906272059.5246923</v>
      </c>
      <c r="L54" s="33">
        <v>1553817748.6238515</v>
      </c>
      <c r="M54">
        <v>980372518.59689784</v>
      </c>
      <c r="N54">
        <v>489325727.2395615</v>
      </c>
      <c r="O54">
        <v>2248033055.6653175</v>
      </c>
    </row>
    <row r="55" spans="1:15">
      <c r="A55" s="65">
        <v>37773</v>
      </c>
      <c r="B55">
        <v>2003</v>
      </c>
      <c r="C55">
        <v>2</v>
      </c>
      <c r="D55" s="33">
        <v>4126895546.1620173</v>
      </c>
      <c r="E55" s="33"/>
      <c r="F55" s="33">
        <v>2561731822.0934348</v>
      </c>
      <c r="G55" s="33">
        <v>272030675.42128515</v>
      </c>
      <c r="H55" s="33">
        <f t="shared" si="0"/>
        <v>789107864.85874462</v>
      </c>
      <c r="I55" s="33">
        <v>566456674.87403047</v>
      </c>
      <c r="J55" s="33">
        <v>222651189.98471418</v>
      </c>
      <c r="K55" s="33">
        <v>2437123817.5259242</v>
      </c>
      <c r="L55" s="33">
        <v>1933098633.7373719</v>
      </c>
      <c r="M55">
        <v>958703585.24640608</v>
      </c>
      <c r="N55">
        <v>522133451.17487478</v>
      </c>
      <c r="O55">
        <v>2390271191.130054</v>
      </c>
    </row>
    <row r="56" spans="1:15">
      <c r="A56" s="65">
        <v>37865</v>
      </c>
      <c r="B56">
        <v>2003</v>
      </c>
      <c r="C56">
        <v>3</v>
      </c>
      <c r="D56" s="33">
        <v>4140167744.2621136</v>
      </c>
      <c r="E56" s="33"/>
      <c r="F56" s="33">
        <v>2768294848.8352418</v>
      </c>
      <c r="G56" s="33">
        <v>267715165.27452368</v>
      </c>
      <c r="H56" s="33">
        <f t="shared" si="0"/>
        <v>871454808.26535773</v>
      </c>
      <c r="I56" s="33">
        <v>644627055.32968283</v>
      </c>
      <c r="J56" s="33">
        <v>226827752.93567491</v>
      </c>
      <c r="K56" s="33">
        <v>2422603385.7420325</v>
      </c>
      <c r="L56" s="33">
        <v>2189900463.8550415</v>
      </c>
      <c r="M56">
        <v>859257890.19305182</v>
      </c>
      <c r="N56">
        <v>547726563.40599322</v>
      </c>
      <c r="O56">
        <v>2440966014.8978415</v>
      </c>
    </row>
    <row r="57" spans="1:15">
      <c r="A57" s="65">
        <v>37956</v>
      </c>
      <c r="B57">
        <v>2003</v>
      </c>
      <c r="C57">
        <v>4</v>
      </c>
      <c r="D57" s="33">
        <v>4667635102.5466919</v>
      </c>
      <c r="E57" s="33"/>
      <c r="F57" s="33">
        <v>3011934312.635036</v>
      </c>
      <c r="G57" s="33">
        <v>348459502.470918</v>
      </c>
      <c r="H57" s="33">
        <f t="shared" si="0"/>
        <v>1012458109.96261</v>
      </c>
      <c r="I57" s="33">
        <v>779691889.64136517</v>
      </c>
      <c r="J57" s="33">
        <v>232766220.32124478</v>
      </c>
      <c r="K57" s="33">
        <v>2318766266.6300044</v>
      </c>
      <c r="L57" s="33">
        <v>2023983089.1518767</v>
      </c>
      <c r="M57">
        <v>1047006570.9736445</v>
      </c>
      <c r="N57">
        <v>584850802.12026381</v>
      </c>
      <c r="O57">
        <v>2713454107.8328967</v>
      </c>
    </row>
    <row r="58" spans="1:15">
      <c r="A58" s="65">
        <v>38047</v>
      </c>
      <c r="B58">
        <v>2004</v>
      </c>
      <c r="C58">
        <v>1</v>
      </c>
      <c r="D58" s="33">
        <v>4128761406.7108045</v>
      </c>
      <c r="E58" s="33"/>
      <c r="F58" s="33">
        <v>2837320746.3216515</v>
      </c>
      <c r="G58" s="33">
        <v>255748117.37124869</v>
      </c>
      <c r="H58" s="33">
        <f t="shared" si="0"/>
        <v>768459880.01064324</v>
      </c>
      <c r="I58" s="33">
        <v>527993287.86921972</v>
      </c>
      <c r="J58" s="33">
        <v>240466592.14142355</v>
      </c>
      <c r="K58" s="33">
        <v>2206043658.4519067</v>
      </c>
      <c r="L58" s="33">
        <v>1938810995.4446464</v>
      </c>
      <c r="M58">
        <v>1007942121.6384959</v>
      </c>
      <c r="N58">
        <v>507862920.41675687</v>
      </c>
      <c r="O58">
        <v>2339279311.4733801</v>
      </c>
    </row>
    <row r="59" spans="1:15">
      <c r="A59" s="65">
        <v>38139</v>
      </c>
      <c r="B59">
        <v>2004</v>
      </c>
      <c r="C59">
        <v>2</v>
      </c>
      <c r="D59" s="33">
        <v>4409123557.3269548</v>
      </c>
      <c r="E59" s="33"/>
      <c r="F59" s="33">
        <v>2835137372.971127</v>
      </c>
      <c r="G59" s="33">
        <v>283575891.85407585</v>
      </c>
      <c r="H59" s="33">
        <f t="shared" si="0"/>
        <v>830267416.03189015</v>
      </c>
      <c r="I59" s="33">
        <v>597635138.73958158</v>
      </c>
      <c r="J59" s="33">
        <v>232632277.29230851</v>
      </c>
      <c r="K59" s="33">
        <v>2442662101.0018339</v>
      </c>
      <c r="L59" s="33">
        <v>1982519224.5319719</v>
      </c>
      <c r="M59">
        <v>997608094.02852702</v>
      </c>
      <c r="N59">
        <v>531961159.55742389</v>
      </c>
      <c r="O59">
        <v>2550711165.24331</v>
      </c>
    </row>
    <row r="60" spans="1:15">
      <c r="A60" s="65">
        <v>38231</v>
      </c>
      <c r="B60">
        <v>2004</v>
      </c>
      <c r="C60">
        <v>3</v>
      </c>
      <c r="D60" s="33">
        <v>4300820863.4490643</v>
      </c>
      <c r="E60" s="33"/>
      <c r="F60" s="33">
        <v>2789237916.8435574</v>
      </c>
      <c r="G60" s="33">
        <v>277080825.69630337</v>
      </c>
      <c r="H60" s="33">
        <f t="shared" si="0"/>
        <v>857904133.17051566</v>
      </c>
      <c r="I60" s="33">
        <v>648640857.3966161</v>
      </c>
      <c r="J60" s="33">
        <v>209263275.77389956</v>
      </c>
      <c r="K60" s="33">
        <v>2646993599.1641192</v>
      </c>
      <c r="L60" s="33">
        <v>2270395611.4254317</v>
      </c>
      <c r="M60">
        <v>912277151.54135025</v>
      </c>
      <c r="N60">
        <v>567350617.6581862</v>
      </c>
      <c r="O60">
        <v>2532121290.6558952</v>
      </c>
    </row>
    <row r="61" spans="1:15">
      <c r="A61" s="65">
        <v>38322</v>
      </c>
      <c r="B61">
        <v>2004</v>
      </c>
      <c r="C61">
        <v>4</v>
      </c>
      <c r="D61" s="33">
        <v>4757798487.7995014</v>
      </c>
      <c r="E61" s="33"/>
      <c r="F61" s="33">
        <v>3048755570.3078079</v>
      </c>
      <c r="G61" s="33">
        <v>395484410.00944984</v>
      </c>
      <c r="H61" s="33">
        <f t="shared" si="0"/>
        <v>1048280313.0080999</v>
      </c>
      <c r="I61" s="33">
        <v>877920725.42190337</v>
      </c>
      <c r="J61" s="33">
        <v>170359587.58619657</v>
      </c>
      <c r="K61" s="33">
        <v>2533486373.0336256</v>
      </c>
      <c r="L61" s="33">
        <v>2268208178.5594816</v>
      </c>
      <c r="M61">
        <v>1077518187.984726</v>
      </c>
      <c r="N61">
        <v>607410522.34617293</v>
      </c>
      <c r="O61">
        <v>2785792994.2814035</v>
      </c>
    </row>
    <row r="62" spans="1:15">
      <c r="A62" s="65">
        <v>38412</v>
      </c>
      <c r="B62">
        <v>2005</v>
      </c>
      <c r="C62">
        <v>1</v>
      </c>
      <c r="D62" s="33">
        <v>4211064502.0266333</v>
      </c>
      <c r="E62" s="33"/>
      <c r="F62" s="33">
        <v>2699605952.7702088</v>
      </c>
      <c r="G62" s="33">
        <v>289101199.38300055</v>
      </c>
      <c r="H62" s="33">
        <f t="shared" si="0"/>
        <v>633420895.64161503</v>
      </c>
      <c r="I62" s="33">
        <v>517499682.91241533</v>
      </c>
      <c r="J62" s="33">
        <v>115921212.72919969</v>
      </c>
      <c r="K62" s="33">
        <v>2698565564.0367045</v>
      </c>
      <c r="L62" s="33">
        <v>2109629109.8048956</v>
      </c>
      <c r="M62">
        <v>999386955.52615404</v>
      </c>
      <c r="N62">
        <v>525764528.6486901</v>
      </c>
      <c r="O62">
        <v>2413901990.6293039</v>
      </c>
    </row>
    <row r="63" spans="1:15">
      <c r="A63" s="65">
        <v>38504</v>
      </c>
      <c r="B63">
        <v>2005</v>
      </c>
      <c r="C63">
        <v>2</v>
      </c>
      <c r="D63" s="33">
        <v>4381884702.3109112</v>
      </c>
      <c r="E63" s="33"/>
      <c r="F63" s="33">
        <v>2861500430.331635</v>
      </c>
      <c r="G63" s="33">
        <v>320075810.91516608</v>
      </c>
      <c r="H63" s="33">
        <f t="shared" si="0"/>
        <v>671374419.3065846</v>
      </c>
      <c r="I63" s="33">
        <v>588168174.99571347</v>
      </c>
      <c r="J63" s="33">
        <v>83206244.310871184</v>
      </c>
      <c r="K63" s="33">
        <v>2766998958.8765979</v>
      </c>
      <c r="L63" s="33">
        <v>2238064917.1190724</v>
      </c>
      <c r="M63">
        <v>1000287039.4975269</v>
      </c>
      <c r="N63">
        <v>537270632.87599802</v>
      </c>
      <c r="O63">
        <v>2552381125.7877779</v>
      </c>
    </row>
    <row r="64" spans="1:15">
      <c r="A64" s="65">
        <v>38596</v>
      </c>
      <c r="B64">
        <v>2005</v>
      </c>
      <c r="C64">
        <v>3</v>
      </c>
      <c r="D64" s="33">
        <v>4354912728.409893</v>
      </c>
      <c r="E64" s="33"/>
      <c r="F64" s="33">
        <v>2931707959.7178116</v>
      </c>
      <c r="G64" s="33">
        <v>312051944.62406749</v>
      </c>
      <c r="H64" s="33">
        <f t="shared" si="0"/>
        <v>807394161.80695355</v>
      </c>
      <c r="I64" s="33">
        <v>735179479.47574258</v>
      </c>
      <c r="J64" s="33">
        <v>72214682.331210971</v>
      </c>
      <c r="K64" s="33">
        <v>2663356249.1796136</v>
      </c>
      <c r="L64" s="33">
        <v>2359597586.9185519</v>
      </c>
      <c r="M64">
        <v>927870317.16287422</v>
      </c>
      <c r="N64">
        <v>578960062.25067222</v>
      </c>
      <c r="O64">
        <v>2537420802.8495545</v>
      </c>
    </row>
    <row r="65" spans="1:15">
      <c r="A65" s="65">
        <v>38687</v>
      </c>
      <c r="B65">
        <v>2005</v>
      </c>
      <c r="C65">
        <v>4</v>
      </c>
      <c r="D65" s="33">
        <v>5024062158.9316406</v>
      </c>
      <c r="E65" s="33"/>
      <c r="F65" s="33">
        <v>3230561294.0601959</v>
      </c>
      <c r="G65" s="33">
        <v>429430143.27776581</v>
      </c>
      <c r="H65" s="33">
        <f t="shared" si="0"/>
        <v>966717868.84229052</v>
      </c>
      <c r="I65" s="33">
        <v>883771342.05207145</v>
      </c>
      <c r="J65" s="33">
        <v>82946526.790219024</v>
      </c>
      <c r="K65" s="33">
        <v>2833145322.8330035</v>
      </c>
      <c r="L65" s="33">
        <v>2435792470.081615</v>
      </c>
      <c r="M65">
        <v>1062932670.5150322</v>
      </c>
      <c r="N65">
        <v>632593899.04907262</v>
      </c>
      <c r="O65">
        <v>2980874543.6226807</v>
      </c>
    </row>
    <row r="66" spans="1:15">
      <c r="A66" s="65">
        <v>38777</v>
      </c>
      <c r="B66">
        <v>2006</v>
      </c>
      <c r="C66">
        <v>1</v>
      </c>
      <c r="D66" s="33">
        <v>4545849341.7370033</v>
      </c>
      <c r="E66" s="33"/>
      <c r="F66" s="33">
        <v>2936863420.02806</v>
      </c>
      <c r="G66" s="33">
        <v>286520220.36934233</v>
      </c>
      <c r="H66" s="33">
        <f t="shared" si="0"/>
        <v>700902067.46543849</v>
      </c>
      <c r="I66" s="33">
        <v>585500289.77754307</v>
      </c>
      <c r="J66" s="33">
        <v>115401777.68789546</v>
      </c>
      <c r="K66" s="33">
        <v>2768024085.5099163</v>
      </c>
      <c r="L66" s="33">
        <v>2146460451.6357536</v>
      </c>
      <c r="M66">
        <v>1054439006.5032696</v>
      </c>
      <c r="N66">
        <v>556577906.8165859</v>
      </c>
      <c r="O66">
        <v>2609783443.2148762</v>
      </c>
    </row>
    <row r="67" spans="1:15">
      <c r="A67" s="65">
        <v>38869</v>
      </c>
      <c r="B67">
        <v>2006</v>
      </c>
      <c r="C67">
        <v>2</v>
      </c>
      <c r="D67" s="33">
        <v>4579061840.1752081</v>
      </c>
      <c r="E67" s="33"/>
      <c r="F67" s="33">
        <v>3009359480.0633965</v>
      </c>
      <c r="G67" s="33">
        <v>340427297.80031741</v>
      </c>
      <c r="H67" s="33">
        <f t="shared" si="0"/>
        <v>772292551.81448352</v>
      </c>
      <c r="I67" s="33">
        <v>640389616.35535491</v>
      </c>
      <c r="J67" s="33">
        <v>131902935.45912857</v>
      </c>
      <c r="K67" s="33">
        <v>2645768341.6803598</v>
      </c>
      <c r="L67" s="33">
        <v>2188785831.1833487</v>
      </c>
      <c r="M67">
        <v>1044414854.891794</v>
      </c>
      <c r="N67">
        <v>550106814.55314791</v>
      </c>
      <c r="O67">
        <v>2675811884.5655785</v>
      </c>
    </row>
    <row r="68" spans="1:15">
      <c r="A68" s="65">
        <v>38961</v>
      </c>
      <c r="B68">
        <v>2006</v>
      </c>
      <c r="C68">
        <v>3</v>
      </c>
      <c r="D68" s="33">
        <v>4638386948.537179</v>
      </c>
      <c r="E68" s="33"/>
      <c r="F68" s="33">
        <v>2945262386.5576382</v>
      </c>
      <c r="G68" s="33">
        <v>347809105.2259649</v>
      </c>
      <c r="H68" s="33">
        <f t="shared" si="0"/>
        <v>818021042.28390968</v>
      </c>
      <c r="I68" s="33">
        <v>685571042.17999136</v>
      </c>
      <c r="J68" s="33">
        <v>132450000.10391828</v>
      </c>
      <c r="K68" s="33">
        <v>2946265853.8383307</v>
      </c>
      <c r="L68" s="33">
        <v>2418971439.3686647</v>
      </c>
      <c r="M68">
        <v>974505951.49523687</v>
      </c>
      <c r="N68">
        <v>609081582.45815945</v>
      </c>
      <c r="O68">
        <v>2729266434.6828318</v>
      </c>
    </row>
    <row r="69" spans="1:15">
      <c r="A69" s="65">
        <v>39052</v>
      </c>
      <c r="B69">
        <v>2006</v>
      </c>
      <c r="C69">
        <v>4</v>
      </c>
      <c r="D69" s="33">
        <v>5072557413.6190138</v>
      </c>
      <c r="E69" s="33"/>
      <c r="F69" s="33">
        <v>3243767079.9309731</v>
      </c>
      <c r="G69" s="33">
        <v>429791217.6043753</v>
      </c>
      <c r="H69" s="33">
        <f t="shared" si="0"/>
        <v>1040844879.8027686</v>
      </c>
      <c r="I69" s="33">
        <v>923801908.18050385</v>
      </c>
      <c r="J69" s="33">
        <v>117042971.6222647</v>
      </c>
      <c r="K69" s="33">
        <v>2925486208.8789563</v>
      </c>
      <c r="L69" s="33">
        <v>2567331972.5980597</v>
      </c>
      <c r="M69">
        <v>1061282808.4399996</v>
      </c>
      <c r="N69">
        <v>615554777.24617648</v>
      </c>
      <c r="O69">
        <v>3080192536.2007504</v>
      </c>
    </row>
    <row r="70" spans="1:15">
      <c r="A70" s="65">
        <v>39142</v>
      </c>
      <c r="B70">
        <v>2007</v>
      </c>
      <c r="C70">
        <v>1</v>
      </c>
      <c r="D70" s="33">
        <v>4813157065.0639324</v>
      </c>
      <c r="E70" s="33"/>
      <c r="F70" s="33">
        <v>3221613080.8611159</v>
      </c>
      <c r="G70" s="33">
        <v>301690893.2876386</v>
      </c>
      <c r="H70" s="33">
        <f t="shared" si="0"/>
        <v>740142504.13382435</v>
      </c>
      <c r="I70" s="33">
        <v>654460654.11965668</v>
      </c>
      <c r="J70" s="33">
        <v>85681850.014167726</v>
      </c>
      <c r="K70" s="33">
        <v>2832356560.7827487</v>
      </c>
      <c r="L70" s="33">
        <v>2282645974.0013952</v>
      </c>
      <c r="M70">
        <v>1214913068.2837353</v>
      </c>
      <c r="N70">
        <v>545435916.53797948</v>
      </c>
      <c r="O70">
        <v>2716339465.5733929</v>
      </c>
    </row>
    <row r="71" spans="1:15">
      <c r="A71" s="65">
        <v>39234</v>
      </c>
      <c r="B71">
        <v>2007</v>
      </c>
      <c r="C71">
        <v>2</v>
      </c>
      <c r="D71" s="33">
        <v>4741202915.2210026</v>
      </c>
      <c r="E71" s="33"/>
      <c r="F71" s="33">
        <v>2980332123.7012925</v>
      </c>
      <c r="G71" s="33">
        <v>332118208.80282193</v>
      </c>
      <c r="H71" s="33">
        <f t="shared" si="0"/>
        <v>783242680.96969604</v>
      </c>
      <c r="I71" s="33">
        <v>713956150.06351793</v>
      </c>
      <c r="J71" s="33">
        <v>69286530.906178102</v>
      </c>
      <c r="K71" s="33">
        <v>3116252928.7509646</v>
      </c>
      <c r="L71" s="33">
        <v>2470743027.0037723</v>
      </c>
      <c r="M71">
        <v>1145622106.4872432</v>
      </c>
      <c r="N71">
        <v>549977742.83683968</v>
      </c>
      <c r="O71">
        <v>2725875529.9692779</v>
      </c>
    </row>
    <row r="72" spans="1:15">
      <c r="A72" s="65">
        <v>39326</v>
      </c>
      <c r="B72">
        <v>2007</v>
      </c>
      <c r="C72">
        <v>3</v>
      </c>
      <c r="D72" s="33">
        <v>4936091367.1355419</v>
      </c>
      <c r="E72" s="33"/>
      <c r="F72" s="33">
        <v>3184922110.9103093</v>
      </c>
      <c r="G72" s="33">
        <v>337941973.72674119</v>
      </c>
      <c r="H72" s="33">
        <f t="shared" si="0"/>
        <v>897616235.15497077</v>
      </c>
      <c r="I72" s="33">
        <v>829759220.85667491</v>
      </c>
      <c r="J72" s="33">
        <v>67857014.298295841</v>
      </c>
      <c r="K72" s="33">
        <v>3240939679.1063824</v>
      </c>
      <c r="L72" s="33">
        <v>2725328631.7628617</v>
      </c>
      <c r="M72">
        <v>1086355364.3757679</v>
      </c>
      <c r="N72">
        <v>598968802.50224149</v>
      </c>
      <c r="O72">
        <v>2917377546.8720517</v>
      </c>
    </row>
    <row r="73" spans="1:15">
      <c r="A73" s="65">
        <v>39417</v>
      </c>
      <c r="B73">
        <v>2007</v>
      </c>
      <c r="C73">
        <v>4</v>
      </c>
      <c r="D73" s="33">
        <v>5366613246.5176373</v>
      </c>
      <c r="E73" s="33"/>
      <c r="F73" s="33">
        <v>3423781011.6960454</v>
      </c>
      <c r="G73" s="33">
        <v>474933200.18279833</v>
      </c>
      <c r="H73" s="33">
        <f t="shared" si="0"/>
        <v>1071166837.707741</v>
      </c>
      <c r="I73" s="33">
        <v>989773537.51722014</v>
      </c>
      <c r="J73" s="33">
        <v>81393300.190520883</v>
      </c>
      <c r="K73" s="33">
        <v>3142112859.6560922</v>
      </c>
      <c r="L73" s="33">
        <v>2745380662.7250404</v>
      </c>
      <c r="M73">
        <v>1280609872.8532541</v>
      </c>
      <c r="N73">
        <v>608888777.12293947</v>
      </c>
      <c r="O73">
        <v>3121746792.9072833</v>
      </c>
    </row>
    <row r="74" spans="1:15">
      <c r="A74" s="65">
        <v>39508</v>
      </c>
      <c r="B74">
        <v>2008</v>
      </c>
      <c r="C74">
        <v>1</v>
      </c>
      <c r="D74" s="33">
        <v>5138456404.0509071</v>
      </c>
      <c r="E74" s="33"/>
      <c r="F74" s="33">
        <v>3461302093.1158023</v>
      </c>
      <c r="G74" s="33">
        <v>309337409.85237348</v>
      </c>
      <c r="H74" s="33">
        <f t="shared" si="0"/>
        <v>913391926.41237688</v>
      </c>
      <c r="I74" s="33">
        <v>803496537.82952356</v>
      </c>
      <c r="J74" s="33">
        <v>109895388.58285326</v>
      </c>
      <c r="K74" s="33">
        <v>2951586971.5912495</v>
      </c>
      <c r="L74" s="33">
        <v>2497161996.9208946</v>
      </c>
      <c r="M74">
        <v>1351249574.0900054</v>
      </c>
      <c r="N74">
        <v>598797732.06674206</v>
      </c>
      <c r="O74">
        <v>2837892111.2330866</v>
      </c>
    </row>
    <row r="75" spans="1:15">
      <c r="A75" s="65">
        <v>39600</v>
      </c>
      <c r="B75">
        <v>2008</v>
      </c>
      <c r="C75">
        <v>2</v>
      </c>
      <c r="D75" s="33">
        <v>5231449099.4496317</v>
      </c>
      <c r="E75" s="33"/>
      <c r="F75" s="33">
        <v>3306680842.7408814</v>
      </c>
      <c r="G75" s="33">
        <v>353212261.65903693</v>
      </c>
      <c r="H75" s="33">
        <f t="shared" si="0"/>
        <v>1051405340.1137512</v>
      </c>
      <c r="I75" s="33">
        <v>928601605.27610981</v>
      </c>
      <c r="J75" s="33">
        <v>122803734.8376414</v>
      </c>
      <c r="K75" s="33">
        <v>3266198920.370235</v>
      </c>
      <c r="L75" s="33">
        <v>2746048265.4342737</v>
      </c>
      <c r="M75">
        <v>1287802933.5191383</v>
      </c>
      <c r="N75">
        <v>602047912.08028507</v>
      </c>
      <c r="O75">
        <v>2998977207.8943887</v>
      </c>
    </row>
    <row r="76" spans="1:15">
      <c r="A76" s="65">
        <v>39692</v>
      </c>
      <c r="B76">
        <v>2008</v>
      </c>
      <c r="C76">
        <v>3</v>
      </c>
      <c r="D76" s="33">
        <v>5155863475.7296543</v>
      </c>
      <c r="E76" s="33"/>
      <c r="F76" s="33">
        <v>3405732489.0811176</v>
      </c>
      <c r="G76" s="33">
        <v>350573180.13829112</v>
      </c>
      <c r="H76" s="33">
        <f t="shared" si="0"/>
        <v>1164957258.9992445</v>
      </c>
      <c r="I76" s="33">
        <v>1044838920.0443593</v>
      </c>
      <c r="J76" s="33">
        <v>120118338.95488517</v>
      </c>
      <c r="K76" s="33">
        <v>3292998600.0691328</v>
      </c>
      <c r="L76" s="33">
        <v>3058398052.5581317</v>
      </c>
      <c r="M76">
        <v>1145041020.8959675</v>
      </c>
      <c r="N76">
        <v>573788043.9398967</v>
      </c>
      <c r="O76">
        <v>3076187662.031455</v>
      </c>
    </row>
    <row r="77" spans="1:15">
      <c r="A77" s="65">
        <v>39783</v>
      </c>
      <c r="B77">
        <v>2008</v>
      </c>
      <c r="C77">
        <v>4</v>
      </c>
      <c r="D77" s="33">
        <v>5594030341.4103565</v>
      </c>
      <c r="E77" s="33"/>
      <c r="F77" s="33">
        <v>3744215449.9882126</v>
      </c>
      <c r="G77" s="33">
        <v>484195374.35029852</v>
      </c>
      <c r="H77" s="33">
        <f t="shared" si="0"/>
        <v>1080683894.5276406</v>
      </c>
      <c r="I77" s="33">
        <v>978844693.59305584</v>
      </c>
      <c r="J77" s="33">
        <v>101839200.93458468</v>
      </c>
      <c r="K77" s="33">
        <v>2927755399.1313238</v>
      </c>
      <c r="L77" s="33">
        <v>2642819776.5871186</v>
      </c>
      <c r="M77">
        <v>1377354328.5566044</v>
      </c>
      <c r="N77">
        <v>574192246.91307604</v>
      </c>
      <c r="O77">
        <v>3284267259.4229898</v>
      </c>
    </row>
    <row r="78" spans="1:15">
      <c r="A78" s="65">
        <v>39873</v>
      </c>
      <c r="B78">
        <v>2009</v>
      </c>
      <c r="C78">
        <v>1</v>
      </c>
      <c r="D78" s="33">
        <v>4845563693.3191891</v>
      </c>
      <c r="E78" s="33"/>
      <c r="F78" s="33">
        <v>3260659990.4878478</v>
      </c>
      <c r="G78" s="33">
        <v>339749544.4868753</v>
      </c>
      <c r="H78" s="33">
        <f t="shared" si="0"/>
        <v>739450935.73643517</v>
      </c>
      <c r="I78" s="33">
        <v>671484614.95969522</v>
      </c>
      <c r="J78" s="33">
        <v>67966320.776739895</v>
      </c>
      <c r="K78" s="33">
        <v>2807744422.9944468</v>
      </c>
      <c r="L78" s="33">
        <v>2302041200.386416</v>
      </c>
      <c r="M78">
        <v>1077006092.1193895</v>
      </c>
      <c r="N78">
        <v>560515798.29772353</v>
      </c>
      <c r="O78">
        <v>2880890217.6708431</v>
      </c>
    </row>
    <row r="79" spans="1:15">
      <c r="A79" s="65">
        <v>39965</v>
      </c>
      <c r="B79">
        <v>2009</v>
      </c>
      <c r="C79">
        <v>2</v>
      </c>
      <c r="D79" s="33">
        <v>4826288748.517045</v>
      </c>
      <c r="E79" s="33"/>
      <c r="F79" s="33">
        <v>3166358616.1049166</v>
      </c>
      <c r="G79" s="33">
        <v>385537890.05892831</v>
      </c>
      <c r="H79" s="33">
        <f t="shared" si="0"/>
        <v>785790871.21099257</v>
      </c>
      <c r="I79" s="33">
        <v>739973880.07033551</v>
      </c>
      <c r="J79" s="33">
        <v>45816991.14065703</v>
      </c>
      <c r="K79" s="33">
        <v>2702673982.9590778</v>
      </c>
      <c r="L79" s="33">
        <v>2214072611.8168707</v>
      </c>
      <c r="M79">
        <v>1024661850.4416488</v>
      </c>
      <c r="N79">
        <v>540109602.76982903</v>
      </c>
      <c r="O79">
        <v>2941402488.1590614</v>
      </c>
    </row>
    <row r="80" spans="1:15">
      <c r="A80" s="65">
        <v>40057</v>
      </c>
      <c r="B80">
        <v>2009</v>
      </c>
      <c r="C80">
        <v>3</v>
      </c>
      <c r="D80" s="33">
        <v>5053105338.2946625</v>
      </c>
      <c r="E80" s="33"/>
      <c r="F80" s="33">
        <v>3255293531.2337642</v>
      </c>
      <c r="G80" s="33">
        <v>415377830.99401426</v>
      </c>
      <c r="H80" s="33">
        <f t="shared" si="0"/>
        <v>983583500.95763242</v>
      </c>
      <c r="I80" s="33">
        <v>948192288.93129635</v>
      </c>
      <c r="J80" s="33">
        <v>35391212.026336111</v>
      </c>
      <c r="K80" s="33">
        <v>2949330373.1083236</v>
      </c>
      <c r="L80" s="33">
        <v>2550479897.9990711</v>
      </c>
      <c r="M80">
        <v>1025168321.938976</v>
      </c>
      <c r="N80">
        <v>575769103.74075055</v>
      </c>
      <c r="O80">
        <v>3099079310.6661539</v>
      </c>
    </row>
    <row r="81" spans="1:15">
      <c r="A81" s="65">
        <v>40148</v>
      </c>
      <c r="B81">
        <v>2009</v>
      </c>
      <c r="C81">
        <v>4</v>
      </c>
      <c r="D81" s="33">
        <v>5557294617.9641666</v>
      </c>
      <c r="E81" s="33"/>
      <c r="F81" s="33">
        <v>3818067649.800509</v>
      </c>
      <c r="G81" s="33">
        <v>561383748.5252862</v>
      </c>
      <c r="H81" s="33">
        <f t="shared" si="0"/>
        <v>1173256759.1953697</v>
      </c>
      <c r="I81" s="33">
        <v>1136567775.7615926</v>
      </c>
      <c r="J81" s="33">
        <v>36688983.433777072</v>
      </c>
      <c r="K81" s="33">
        <v>2956618939.7141132</v>
      </c>
      <c r="L81" s="33">
        <v>2952032479.271111</v>
      </c>
      <c r="M81">
        <v>1141146562.4999857</v>
      </c>
      <c r="N81">
        <v>654664101.19169652</v>
      </c>
      <c r="O81">
        <v>3363759673.5990067</v>
      </c>
    </row>
    <row r="82" spans="1:15">
      <c r="A82" s="65">
        <v>40238</v>
      </c>
      <c r="B82">
        <v>2010</v>
      </c>
      <c r="C82">
        <v>1</v>
      </c>
      <c r="D82" s="33">
        <v>5548784011.1119299</v>
      </c>
      <c r="E82" s="33"/>
      <c r="F82" s="33">
        <v>3734487396.4806342</v>
      </c>
      <c r="G82" s="33">
        <v>390138185.92736465</v>
      </c>
      <c r="H82" s="33">
        <f t="shared" si="0"/>
        <v>918964046.29647219</v>
      </c>
      <c r="I82" s="33">
        <v>869253740.93349218</v>
      </c>
      <c r="J82" s="33">
        <v>49710305.362979986</v>
      </c>
      <c r="K82" s="33">
        <v>3262891833.9977412</v>
      </c>
      <c r="L82" s="33">
        <v>2757697451.5902834</v>
      </c>
      <c r="M82">
        <v>1527906375.5036302</v>
      </c>
      <c r="N82">
        <v>606828792.7145896</v>
      </c>
      <c r="O82">
        <v>3040756720.9829297</v>
      </c>
    </row>
    <row r="83" spans="1:15">
      <c r="A83" s="65">
        <v>40330</v>
      </c>
      <c r="B83">
        <v>2010</v>
      </c>
      <c r="C83">
        <v>2</v>
      </c>
      <c r="D83" s="33">
        <v>5549765610.0166359</v>
      </c>
      <c r="E83" s="33"/>
      <c r="F83" s="33">
        <v>3584086442.6753325</v>
      </c>
      <c r="G83" s="33">
        <v>441085897.45440352</v>
      </c>
      <c r="H83" s="33">
        <f t="shared" ref="H83:H111" si="1">I83+J83</f>
        <v>1043435234.762439</v>
      </c>
      <c r="I83" s="33">
        <v>982012037.02560067</v>
      </c>
      <c r="J83" s="33">
        <v>61423197.736838385</v>
      </c>
      <c r="K83" s="33">
        <v>3522144155.7912049</v>
      </c>
      <c r="L83" s="33">
        <v>3040986120.6667438</v>
      </c>
      <c r="M83">
        <v>1372710347.2659171</v>
      </c>
      <c r="N83">
        <v>579818706.5737921</v>
      </c>
      <c r="O83">
        <v>3209376403.1185837</v>
      </c>
    </row>
    <row r="84" spans="1:15">
      <c r="A84" s="65">
        <v>40422</v>
      </c>
      <c r="B84">
        <v>2010</v>
      </c>
      <c r="C84">
        <v>3</v>
      </c>
      <c r="D84" s="33">
        <v>5568772057.6291637</v>
      </c>
      <c r="E84" s="33"/>
      <c r="F84" s="33">
        <v>3776634349.6510701</v>
      </c>
      <c r="G84" s="33">
        <v>444973431.6721065</v>
      </c>
      <c r="H84" s="33">
        <f t="shared" si="1"/>
        <v>1133734550.8401284</v>
      </c>
      <c r="I84" s="33">
        <v>1061906890.2847761</v>
      </c>
      <c r="J84" s="33">
        <v>71827660.555352226</v>
      </c>
      <c r="K84" s="33">
        <v>3406510339.7317104</v>
      </c>
      <c r="L84" s="33">
        <v>3193080614.265852</v>
      </c>
      <c r="M84">
        <v>1275983799.8604541</v>
      </c>
      <c r="N84">
        <v>613091854.10528922</v>
      </c>
      <c r="O84">
        <v>3291393986.4414034</v>
      </c>
    </row>
    <row r="85" spans="1:15">
      <c r="A85" s="65">
        <v>40513</v>
      </c>
      <c r="B85">
        <v>2010</v>
      </c>
      <c r="C85">
        <v>4</v>
      </c>
      <c r="D85" s="33">
        <v>6270486333.3760948</v>
      </c>
      <c r="E85" s="33"/>
      <c r="F85" s="33">
        <v>4234267208.5981183</v>
      </c>
      <c r="G85" s="33">
        <v>630097380.69904149</v>
      </c>
      <c r="H85" s="33">
        <f t="shared" si="1"/>
        <v>1422782493.8514404</v>
      </c>
      <c r="I85" s="33">
        <v>1341858800.0329189</v>
      </c>
      <c r="J85" s="33">
        <v>80923693.818521559</v>
      </c>
      <c r="K85" s="33">
        <v>3494991297.8348207</v>
      </c>
      <c r="L85" s="33">
        <v>3511652047.607327</v>
      </c>
      <c r="M85">
        <v>1552619592.1953821</v>
      </c>
      <c r="N85">
        <v>677202179.75632954</v>
      </c>
      <c r="O85">
        <v>3624270465.4845414</v>
      </c>
    </row>
    <row r="86" spans="1:15">
      <c r="A86" s="65">
        <v>40603</v>
      </c>
      <c r="B86">
        <v>2011</v>
      </c>
      <c r="C86">
        <v>1</v>
      </c>
      <c r="D86" s="33">
        <v>5964870761.1176949</v>
      </c>
      <c r="E86" s="33"/>
      <c r="F86" s="33">
        <v>4110672655.2887778</v>
      </c>
      <c r="G86" s="33">
        <v>400414083.60525036</v>
      </c>
      <c r="H86" s="33">
        <f t="shared" si="1"/>
        <v>1056456571.1811686</v>
      </c>
      <c r="I86" s="33">
        <v>967745273.65482223</v>
      </c>
      <c r="J86" s="33">
        <v>88711297.526346371</v>
      </c>
      <c r="K86" s="33">
        <v>3363981160.6676836</v>
      </c>
      <c r="L86" s="33">
        <v>2966653709.625185</v>
      </c>
      <c r="M86">
        <v>1648380160.3179319</v>
      </c>
      <c r="N86">
        <v>618865546.22306013</v>
      </c>
      <c r="O86">
        <v>3308886859.125061</v>
      </c>
    </row>
    <row r="87" spans="1:15">
      <c r="A87" s="65">
        <v>40695</v>
      </c>
      <c r="B87">
        <v>2011</v>
      </c>
      <c r="C87">
        <v>2</v>
      </c>
      <c r="D87" s="33">
        <v>5807287731.0020599</v>
      </c>
      <c r="E87" s="33"/>
      <c r="F87" s="33">
        <v>3860556456.7700453</v>
      </c>
      <c r="G87" s="33">
        <v>475089675.04372066</v>
      </c>
      <c r="H87" s="33">
        <f t="shared" si="1"/>
        <v>1192719821.1233933</v>
      </c>
      <c r="I87" s="33">
        <v>1108010378.9460337</v>
      </c>
      <c r="J87" s="33">
        <v>84709442.177359641</v>
      </c>
      <c r="K87" s="33">
        <v>3727513730.3274517</v>
      </c>
      <c r="L87" s="33">
        <v>3448591952.2625504</v>
      </c>
      <c r="M87">
        <v>1429543627.1092567</v>
      </c>
      <c r="N87">
        <v>582265415.78113651</v>
      </c>
      <c r="O87">
        <v>3402958526.1191821</v>
      </c>
    </row>
    <row r="88" spans="1:15">
      <c r="A88" s="65">
        <v>40787</v>
      </c>
      <c r="B88">
        <v>2011</v>
      </c>
      <c r="C88">
        <v>3</v>
      </c>
      <c r="D88" s="29">
        <v>5742851226.0849686</v>
      </c>
      <c r="E88" s="29"/>
      <c r="F88" s="29">
        <v>3853068859.7461996</v>
      </c>
      <c r="G88" s="29">
        <v>466792949.95130408</v>
      </c>
      <c r="H88" s="29">
        <f t="shared" si="1"/>
        <v>1229567169.979749</v>
      </c>
      <c r="I88" s="29">
        <v>1160649042.2081876</v>
      </c>
      <c r="J88" s="29">
        <v>68918127.771561399</v>
      </c>
      <c r="K88" s="29">
        <v>3948442273.1377692</v>
      </c>
      <c r="L88" s="29">
        <v>3755020026.7300534</v>
      </c>
      <c r="M88">
        <v>1310968147.6112497</v>
      </c>
      <c r="N88">
        <v>594216218.19447172</v>
      </c>
      <c r="O88">
        <v>3448598378.550293</v>
      </c>
    </row>
    <row r="89" spans="1:15">
      <c r="A89" s="65">
        <v>40878</v>
      </c>
      <c r="B89">
        <v>2011</v>
      </c>
      <c r="C89">
        <v>4</v>
      </c>
      <c r="D89" s="29">
        <v>6418851319.1080074</v>
      </c>
      <c r="E89" s="29"/>
      <c r="F89" s="29">
        <v>4357644643.6296921</v>
      </c>
      <c r="G89" s="29">
        <v>665031816.62754595</v>
      </c>
      <c r="H89" s="29">
        <f t="shared" si="1"/>
        <v>1528017589.2871428</v>
      </c>
      <c r="I89" s="29">
        <v>1486680234.9781911</v>
      </c>
      <c r="J89" s="29">
        <v>41337354.308951654</v>
      </c>
      <c r="K89" s="29">
        <v>3498790292.2784262</v>
      </c>
      <c r="L89" s="29">
        <v>3630633022.7147999</v>
      </c>
      <c r="M89">
        <v>1554534139.653502</v>
      </c>
      <c r="N89">
        <v>644403455.53872693</v>
      </c>
      <c r="O89">
        <v>3777416311.3139515</v>
      </c>
    </row>
    <row r="90" spans="1:15">
      <c r="A90" s="78">
        <v>40969</v>
      </c>
      <c r="B90" s="79">
        <v>2012</v>
      </c>
      <c r="C90" s="79">
        <v>1</v>
      </c>
      <c r="D90" s="80">
        <v>5776168135.7162037</v>
      </c>
      <c r="E90" s="80"/>
      <c r="F90" s="80">
        <v>4151551718.3058796</v>
      </c>
      <c r="G90" s="80">
        <v>513547105.42501318</v>
      </c>
      <c r="H90" s="80">
        <f t="shared" si="1"/>
        <v>828954872.37060368</v>
      </c>
      <c r="I90" s="80">
        <v>826987750.58107328</v>
      </c>
      <c r="J90" s="80">
        <v>1967121.7895303874</v>
      </c>
      <c r="K90" s="80">
        <v>3242173819.1021028</v>
      </c>
      <c r="L90" s="80">
        <v>2960059379.4873958</v>
      </c>
      <c r="M90" s="80">
        <v>1250852630.5362723</v>
      </c>
      <c r="N90" s="80">
        <v>626447059.02744651</v>
      </c>
      <c r="O90" s="80">
        <v>3515873547.0549865</v>
      </c>
    </row>
    <row r="91" spans="1:15">
      <c r="A91" s="65">
        <v>41061</v>
      </c>
      <c r="B91">
        <v>2012</v>
      </c>
      <c r="C91">
        <v>2</v>
      </c>
      <c r="D91" s="29">
        <v>5687423407.6311836</v>
      </c>
      <c r="E91" s="29"/>
      <c r="F91" s="29">
        <v>3957651079.7000208</v>
      </c>
      <c r="G91" s="29">
        <v>570463129.10290003</v>
      </c>
      <c r="H91" s="29">
        <f t="shared" si="1"/>
        <v>913039322.27828372</v>
      </c>
      <c r="I91" s="29">
        <v>930556383.28183484</v>
      </c>
      <c r="J91" s="29">
        <v>-17517061.003551077</v>
      </c>
      <c r="K91" s="29">
        <v>3541650294.0240688</v>
      </c>
      <c r="L91" s="29">
        <v>3295380417.4740906</v>
      </c>
      <c r="M91" s="29">
        <v>1107071282.4330826</v>
      </c>
      <c r="N91" s="29">
        <v>589707316.39341795</v>
      </c>
      <c r="O91" s="29">
        <v>3600150323.8596406</v>
      </c>
    </row>
    <row r="92" spans="1:15">
      <c r="A92" s="65">
        <v>41153</v>
      </c>
      <c r="B92">
        <v>2012</v>
      </c>
      <c r="C92">
        <v>3</v>
      </c>
      <c r="D92" s="29">
        <v>5930575257.0164394</v>
      </c>
      <c r="E92" s="29"/>
      <c r="F92" s="29">
        <v>4129562817.011785</v>
      </c>
      <c r="G92" s="29">
        <v>579845107.05437183</v>
      </c>
      <c r="H92" s="29">
        <f t="shared" si="1"/>
        <v>1121148548.3200662</v>
      </c>
      <c r="I92" s="29">
        <v>1138263742.3903589</v>
      </c>
      <c r="J92" s="29">
        <v>-17115194.070292722</v>
      </c>
      <c r="K92" s="29">
        <v>3502356716.2106743</v>
      </c>
      <c r="L92" s="29">
        <v>3402337931.5804582</v>
      </c>
      <c r="M92" s="29">
        <v>1142853375.683496</v>
      </c>
      <c r="N92" s="29">
        <v>649890532.05262613</v>
      </c>
      <c r="O92" s="29">
        <v>3721916845.8155837</v>
      </c>
    </row>
    <row r="93" spans="1:15">
      <c r="A93" s="65">
        <v>41244</v>
      </c>
      <c r="B93">
        <v>2012</v>
      </c>
      <c r="C93">
        <v>4</v>
      </c>
      <c r="D93" s="29">
        <v>6243161394.4071455</v>
      </c>
      <c r="E93" s="29"/>
      <c r="F93" s="29">
        <v>4395890276.6536694</v>
      </c>
      <c r="G93" s="29">
        <v>765012173.94337821</v>
      </c>
      <c r="H93" s="29">
        <f t="shared" si="1"/>
        <v>1466772236.5296574</v>
      </c>
      <c r="I93" s="29">
        <v>1463599513.940352</v>
      </c>
      <c r="J93" s="29">
        <v>3172722.5893054432</v>
      </c>
      <c r="K93" s="29">
        <v>3275576235.1744432</v>
      </c>
      <c r="L93" s="29">
        <v>3660089527.894002</v>
      </c>
      <c r="M93" s="29">
        <v>1264230230.6487854</v>
      </c>
      <c r="N93" s="29">
        <v>686234232.89437866</v>
      </c>
      <c r="O93" s="29">
        <v>3874115039.3516726</v>
      </c>
    </row>
    <row r="94" spans="1:15">
      <c r="A94" s="78">
        <v>41334</v>
      </c>
      <c r="B94" s="79">
        <v>2013</v>
      </c>
      <c r="C94" s="79">
        <v>1</v>
      </c>
      <c r="D94" s="80">
        <v>6724689858.5466957</v>
      </c>
      <c r="E94" s="80"/>
      <c r="F94" s="80">
        <v>4419242603.2426767</v>
      </c>
      <c r="G94" s="80">
        <v>570720368.39938569</v>
      </c>
      <c r="H94" s="80">
        <f t="shared" si="1"/>
        <v>1092881811.714849</v>
      </c>
      <c r="I94" s="80">
        <v>1049535122.7396057</v>
      </c>
      <c r="J94" s="80">
        <v>43346688.975243419</v>
      </c>
      <c r="K94" s="80">
        <v>3932194240.2258096</v>
      </c>
      <c r="L94" s="80">
        <v>3290349165.0360241</v>
      </c>
      <c r="M94" s="80">
        <v>1864222415.3680799</v>
      </c>
      <c r="N94" s="80">
        <v>664166123.63591743</v>
      </c>
      <c r="O94" s="80">
        <v>3796400210.806004</v>
      </c>
    </row>
    <row r="95" spans="1:15">
      <c r="A95" s="65">
        <v>41426</v>
      </c>
      <c r="B95">
        <v>2013</v>
      </c>
      <c r="C95">
        <v>2</v>
      </c>
      <c r="D95" s="29">
        <v>6495995357.896615</v>
      </c>
      <c r="E95" s="29"/>
      <c r="F95" s="29">
        <v>4048956432.7589116</v>
      </c>
      <c r="G95" s="29">
        <v>605272566.74423075</v>
      </c>
      <c r="H95" s="29">
        <f t="shared" si="1"/>
        <v>1166172390.3915031</v>
      </c>
      <c r="I95" s="29">
        <v>1091441957.506932</v>
      </c>
      <c r="J95" s="29">
        <v>74730432.88457109</v>
      </c>
      <c r="K95" s="29">
        <v>4327663550.5065079</v>
      </c>
      <c r="L95" s="29">
        <v>3652069582.5045385</v>
      </c>
      <c r="M95" s="29">
        <v>1579380978.0364377</v>
      </c>
      <c r="N95" s="29">
        <v>624854411.55532026</v>
      </c>
      <c r="O95" s="29">
        <v>3867165095.4829001</v>
      </c>
    </row>
    <row r="96" spans="1:15">
      <c r="A96" s="65">
        <v>41518</v>
      </c>
      <c r="B96">
        <v>2013</v>
      </c>
      <c r="C96">
        <v>3</v>
      </c>
      <c r="D96" s="29">
        <v>6541620384.0550022</v>
      </c>
      <c r="E96" s="29"/>
      <c r="F96" s="29">
        <v>4202534356.864048</v>
      </c>
      <c r="G96" s="29">
        <v>571369779.79310441</v>
      </c>
      <c r="H96" s="29">
        <f t="shared" si="1"/>
        <v>1309816721.0231318</v>
      </c>
      <c r="I96" s="29">
        <v>1212492766.7058434</v>
      </c>
      <c r="J96" s="29">
        <v>97323954.317288429</v>
      </c>
      <c r="K96" s="29">
        <v>4116119854.3823309</v>
      </c>
      <c r="L96" s="29">
        <v>3658220328.0076122</v>
      </c>
      <c r="M96" s="29">
        <v>1478045504.4665232</v>
      </c>
      <c r="N96" s="29">
        <v>720906111.49349689</v>
      </c>
      <c r="O96" s="29">
        <v>3902127597.8419256</v>
      </c>
    </row>
    <row r="97" spans="1:15">
      <c r="A97" s="65">
        <v>41609</v>
      </c>
      <c r="B97">
        <v>2013</v>
      </c>
      <c r="C97">
        <v>4</v>
      </c>
      <c r="D97" s="29">
        <v>7192823392.1683903</v>
      </c>
      <c r="E97" s="29"/>
      <c r="F97" s="29">
        <v>4729492469.762886</v>
      </c>
      <c r="G97" s="29">
        <v>765361985.19616091</v>
      </c>
      <c r="H97" s="29">
        <f t="shared" si="1"/>
        <v>1637559804.1342149</v>
      </c>
      <c r="I97" s="29">
        <v>1526432550.8608193</v>
      </c>
      <c r="J97" s="29">
        <v>111127253.27339546</v>
      </c>
      <c r="K97" s="29">
        <v>3687681395.5163484</v>
      </c>
      <c r="L97" s="29">
        <v>3627272262.4412189</v>
      </c>
      <c r="M97" s="29">
        <v>1805016821.5997806</v>
      </c>
      <c r="N97" s="29">
        <v>745381517.01575053</v>
      </c>
      <c r="O97" s="29">
        <v>4188525407.5926318</v>
      </c>
    </row>
    <row r="98" spans="1:15">
      <c r="A98" s="78">
        <v>41699</v>
      </c>
      <c r="B98" s="79">
        <v>2014</v>
      </c>
      <c r="C98" s="79">
        <v>1</v>
      </c>
      <c r="D98" s="80">
        <v>6971733944.2816353</v>
      </c>
      <c r="E98" s="80"/>
      <c r="F98" s="80">
        <v>4449107114.6831474</v>
      </c>
      <c r="G98" s="80">
        <v>554046506.42899835</v>
      </c>
      <c r="H98" s="80">
        <f t="shared" si="1"/>
        <v>1180983434.3557982</v>
      </c>
      <c r="I98" s="80">
        <v>1064843104.602906</v>
      </c>
      <c r="J98" s="80">
        <v>116140329.75289217</v>
      </c>
      <c r="K98" s="80">
        <v>4232112414.4543085</v>
      </c>
      <c r="L98" s="80">
        <v>3444515525.6406169</v>
      </c>
      <c r="M98" s="80">
        <v>1891936540.8672254</v>
      </c>
      <c r="N98" s="80">
        <v>728032403.187819</v>
      </c>
      <c r="O98" s="80">
        <v>3918116644.6558275</v>
      </c>
    </row>
    <row r="99" spans="1:15">
      <c r="A99" s="65">
        <v>41791</v>
      </c>
      <c r="B99">
        <v>2014</v>
      </c>
      <c r="C99">
        <v>2</v>
      </c>
      <c r="D99" s="29">
        <v>6687356044.533493</v>
      </c>
      <c r="E99" s="29"/>
      <c r="F99" s="29">
        <v>4141979805.8780975</v>
      </c>
      <c r="G99" s="29">
        <v>616802808.82256067</v>
      </c>
      <c r="H99" s="29">
        <f t="shared" si="1"/>
        <v>1222441541.8020077</v>
      </c>
      <c r="I99" s="29">
        <v>1103829196.8353989</v>
      </c>
      <c r="J99" s="29">
        <v>118612344.96660873</v>
      </c>
      <c r="K99" s="29">
        <v>4384316968.5264101</v>
      </c>
      <c r="L99" s="29">
        <v>3678185080.4955826</v>
      </c>
      <c r="M99" s="29">
        <v>1653460777.2880268</v>
      </c>
      <c r="N99" s="29">
        <v>664567378.23742425</v>
      </c>
      <c r="O99" s="29">
        <v>3930938783.1783848</v>
      </c>
    </row>
    <row r="100" spans="1:15">
      <c r="A100" s="65">
        <v>41883</v>
      </c>
      <c r="B100">
        <v>2014</v>
      </c>
      <c r="C100">
        <v>3</v>
      </c>
      <c r="D100" s="29">
        <v>6881012919.4949036</v>
      </c>
      <c r="E100" s="29"/>
      <c r="F100" s="29">
        <v>4442380264.8883705</v>
      </c>
      <c r="G100" s="29">
        <v>632910450.80290318</v>
      </c>
      <c r="H100" s="29">
        <f t="shared" si="1"/>
        <v>1522591584.8912194</v>
      </c>
      <c r="I100" s="29">
        <v>1404048285.9766743</v>
      </c>
      <c r="J100" s="29">
        <v>118543298.91454513</v>
      </c>
      <c r="K100" s="29">
        <v>4213626297.7721572</v>
      </c>
      <c r="L100" s="29">
        <v>3930495678.8597474</v>
      </c>
      <c r="M100" s="29">
        <v>1553879759.1978259</v>
      </c>
      <c r="N100" s="29">
        <v>780102179.66624522</v>
      </c>
      <c r="O100" s="29">
        <v>4086042054.2603207</v>
      </c>
    </row>
    <row r="101" spans="1:15">
      <c r="A101" s="65">
        <v>41974</v>
      </c>
      <c r="B101">
        <v>2014</v>
      </c>
      <c r="C101">
        <v>4</v>
      </c>
      <c r="D101" s="29">
        <v>7687937236.7880611</v>
      </c>
      <c r="E101" s="29"/>
      <c r="F101" s="29">
        <v>5017842399.2723341</v>
      </c>
      <c r="G101" s="29">
        <v>813463881.91003311</v>
      </c>
      <c r="H101" s="29">
        <f t="shared" si="1"/>
        <v>1854891438.8312092</v>
      </c>
      <c r="I101" s="29">
        <v>1738958247.2345078</v>
      </c>
      <c r="J101" s="29">
        <v>115933191.59670137</v>
      </c>
      <c r="K101" s="29">
        <v>3926765190.7454028</v>
      </c>
      <c r="L101" s="29">
        <v>3925025673.9709187</v>
      </c>
      <c r="M101" s="29">
        <v>1942776786.0172725</v>
      </c>
      <c r="N101" s="29">
        <v>845021937.67329943</v>
      </c>
      <c r="O101" s="29">
        <v>4411091895.2301712</v>
      </c>
    </row>
    <row r="102" spans="1:15">
      <c r="A102" s="78">
        <v>42064</v>
      </c>
      <c r="B102" s="79">
        <v>2015</v>
      </c>
      <c r="C102" s="79">
        <v>1</v>
      </c>
      <c r="D102" s="80">
        <v>7440988023.8225269</v>
      </c>
      <c r="E102" s="80"/>
      <c r="F102" s="80">
        <v>4561300393.0666037</v>
      </c>
      <c r="G102" s="80">
        <v>618034737.63128829</v>
      </c>
      <c r="H102" s="80">
        <f t="shared" si="1"/>
        <v>1317006144.7342377</v>
      </c>
      <c r="I102" s="80">
        <v>1206224121.7211602</v>
      </c>
      <c r="J102" s="80">
        <v>110782023.01307742</v>
      </c>
      <c r="K102" s="80">
        <v>4451865025.0487804</v>
      </c>
      <c r="L102" s="80">
        <v>3507218276.6583838</v>
      </c>
      <c r="M102" s="80">
        <v>2050224705.7269711</v>
      </c>
      <c r="N102" s="80">
        <v>812141559.10168791</v>
      </c>
      <c r="O102" s="80">
        <v>4133060417.1815729</v>
      </c>
    </row>
    <row r="103" spans="1:15">
      <c r="A103" s="65">
        <v>42156</v>
      </c>
      <c r="B103">
        <v>2015</v>
      </c>
      <c r="C103">
        <v>2</v>
      </c>
      <c r="D103" s="29">
        <v>6867419828.6160126</v>
      </c>
      <c r="E103" s="29"/>
      <c r="F103" s="29">
        <v>4254842671.9195466</v>
      </c>
      <c r="G103" s="29">
        <v>649368187.54260886</v>
      </c>
      <c r="H103" s="29">
        <f t="shared" si="1"/>
        <v>1304736901.1216173</v>
      </c>
      <c r="I103" s="29">
        <v>1197818254.5462577</v>
      </c>
      <c r="J103" s="29">
        <v>106918646.57535948</v>
      </c>
      <c r="K103" s="29">
        <v>4085281782.810842</v>
      </c>
      <c r="L103" s="29">
        <v>3426809714.7786026</v>
      </c>
      <c r="M103" s="29">
        <v>1727167106.6217754</v>
      </c>
      <c r="N103" s="29">
        <v>690237530.36673582</v>
      </c>
      <c r="O103" s="29">
        <v>4006821638.6101475</v>
      </c>
    </row>
    <row r="104" spans="1:15">
      <c r="A104" s="65">
        <v>42248</v>
      </c>
      <c r="B104">
        <v>2015</v>
      </c>
      <c r="C104">
        <v>3</v>
      </c>
      <c r="D104" s="29">
        <v>7013872726.4585781</v>
      </c>
      <c r="E104" s="29"/>
      <c r="F104" s="29">
        <v>4482081572.6021242</v>
      </c>
      <c r="G104" s="29">
        <v>645020116.73917496</v>
      </c>
      <c r="H104" s="29">
        <f t="shared" si="1"/>
        <v>1522017469.8680062</v>
      </c>
      <c r="I104" s="29">
        <v>1417674407.5844588</v>
      </c>
      <c r="J104" s="29">
        <v>104343062.28354752</v>
      </c>
      <c r="K104" s="29">
        <v>3951882816.7784662</v>
      </c>
      <c r="L104" s="29">
        <v>3587129249.529192</v>
      </c>
      <c r="M104" s="29">
        <v>1627429637.7250195</v>
      </c>
      <c r="N104" s="29">
        <v>790623486.30864179</v>
      </c>
      <c r="O104" s="29">
        <v>4131352892.5850372</v>
      </c>
    </row>
    <row r="105" spans="1:15">
      <c r="A105" s="65">
        <v>42339</v>
      </c>
      <c r="B105">
        <v>2015</v>
      </c>
      <c r="C105">
        <v>4</v>
      </c>
      <c r="D105" s="29">
        <v>7741940821.3126173</v>
      </c>
      <c r="E105" s="29"/>
      <c r="F105" s="29">
        <v>5023854590.9045048</v>
      </c>
      <c r="G105" s="29">
        <v>817930098.23468888</v>
      </c>
      <c r="H105" s="29">
        <f t="shared" si="1"/>
        <v>1707218415.8802178</v>
      </c>
      <c r="I105" s="29">
        <v>1604163145.7425764</v>
      </c>
      <c r="J105" s="29">
        <v>103055270.13764152</v>
      </c>
      <c r="K105" s="29">
        <v>4045209857.3194489</v>
      </c>
      <c r="L105" s="29">
        <v>3852272141.0262423</v>
      </c>
      <c r="M105" s="29">
        <v>2002292318.0174201</v>
      </c>
      <c r="N105" s="29">
        <v>816690282.61866796</v>
      </c>
      <c r="O105" s="29">
        <v>4444996454.6796141</v>
      </c>
    </row>
    <row r="106" spans="1:15">
      <c r="A106" s="78">
        <v>42430</v>
      </c>
      <c r="B106" s="79">
        <f>B102+1</f>
        <v>2016</v>
      </c>
      <c r="C106" s="79">
        <f>C102</f>
        <v>1</v>
      </c>
      <c r="D106" s="80">
        <v>7549140222.1678257</v>
      </c>
      <c r="E106" s="80"/>
      <c r="F106" s="80">
        <v>4613927833.5505867</v>
      </c>
      <c r="G106" s="80">
        <v>614595074.3840096</v>
      </c>
      <c r="H106" s="80">
        <f t="shared" si="1"/>
        <v>1209190913.8881738</v>
      </c>
      <c r="I106" s="80">
        <v>1120565295.4777119</v>
      </c>
      <c r="J106" s="80">
        <v>88625618.410461947</v>
      </c>
      <c r="K106" s="80">
        <v>4449683611.1865063</v>
      </c>
      <c r="L106" s="80">
        <v>3338257210.8414512</v>
      </c>
      <c r="M106" s="80">
        <v>2090703722.7119458</v>
      </c>
      <c r="N106" s="80">
        <v>793758180.2565645</v>
      </c>
      <c r="O106" s="80">
        <v>4221939822.2797365</v>
      </c>
    </row>
    <row r="107" spans="1:15">
      <c r="A107" s="65">
        <v>42522</v>
      </c>
      <c r="B107">
        <f t="shared" ref="B107:B113" si="2">B103+1</f>
        <v>2016</v>
      </c>
      <c r="C107">
        <f t="shared" ref="C107:C117" si="3">C103</f>
        <v>2</v>
      </c>
      <c r="D107" s="33">
        <v>7298053677.2666264</v>
      </c>
      <c r="E107" s="33"/>
      <c r="F107" s="33">
        <v>4327718760.5259676</v>
      </c>
      <c r="G107" s="33">
        <v>623477048.50512743</v>
      </c>
      <c r="H107" s="33">
        <f t="shared" si="1"/>
        <v>1352560120.3055012</v>
      </c>
      <c r="I107" s="33">
        <v>1329979930.0075488</v>
      </c>
      <c r="J107" s="33">
        <v>22580190.297952525</v>
      </c>
      <c r="K107" s="33">
        <v>4319599206.1254873</v>
      </c>
      <c r="L107" s="33">
        <v>3325301458.1954579</v>
      </c>
      <c r="M107">
        <v>1814808551.8020144</v>
      </c>
      <c r="N107">
        <v>764512616.59349775</v>
      </c>
      <c r="O107">
        <v>4272577369.059103</v>
      </c>
    </row>
    <row r="108" spans="1:15">
      <c r="A108" s="65">
        <v>42614</v>
      </c>
      <c r="B108">
        <f t="shared" si="2"/>
        <v>2016</v>
      </c>
      <c r="C108">
        <f t="shared" si="3"/>
        <v>3</v>
      </c>
      <c r="D108" s="33">
        <v>7382561441.7940149</v>
      </c>
      <c r="E108" s="33"/>
      <c r="F108" s="33">
        <v>4550248931.6615667</v>
      </c>
      <c r="G108" s="33">
        <v>610222695.37585402</v>
      </c>
      <c r="H108" s="33">
        <f t="shared" si="1"/>
        <v>1623011815.6044571</v>
      </c>
      <c r="I108" s="33">
        <v>1555188825.1201513</v>
      </c>
      <c r="J108" s="33">
        <v>67822990.484305888</v>
      </c>
      <c r="K108" s="33">
        <v>4160708977.2114272</v>
      </c>
      <c r="L108" s="33">
        <v>3561630978.059289</v>
      </c>
      <c r="M108">
        <v>1682358680.8694961</v>
      </c>
      <c r="N108">
        <v>846029644.45984185</v>
      </c>
      <c r="O108">
        <v>4385646120.3477898</v>
      </c>
    </row>
    <row r="109" spans="1:15">
      <c r="A109" s="65">
        <v>42705</v>
      </c>
      <c r="B109">
        <f t="shared" si="2"/>
        <v>2016</v>
      </c>
      <c r="C109">
        <f t="shared" si="3"/>
        <v>4</v>
      </c>
      <c r="D109" s="33">
        <v>8002718409.1564484</v>
      </c>
      <c r="E109" s="33"/>
      <c r="F109" s="33">
        <v>5150234555.8172665</v>
      </c>
      <c r="G109" s="33">
        <v>806193765.66343749</v>
      </c>
      <c r="H109" s="33">
        <f t="shared" si="1"/>
        <v>2042529022.1771908</v>
      </c>
      <c r="I109" s="33">
        <v>1846724008.9156718</v>
      </c>
      <c r="J109" s="33">
        <v>195805013.26151887</v>
      </c>
      <c r="K109" s="33">
        <v>4047232421.79601</v>
      </c>
      <c r="L109" s="33">
        <v>4043471356.2974572</v>
      </c>
      <c r="M109">
        <v>2033004179.6535349</v>
      </c>
      <c r="N109">
        <v>874003656.59621072</v>
      </c>
      <c r="O109">
        <v>4605821997.279335</v>
      </c>
    </row>
    <row r="110" spans="1:15">
      <c r="A110" s="78">
        <v>42795</v>
      </c>
      <c r="B110" s="79">
        <f t="shared" si="2"/>
        <v>2017</v>
      </c>
      <c r="C110" s="79">
        <f t="shared" si="3"/>
        <v>1</v>
      </c>
      <c r="D110" s="80">
        <v>8057597510.7077427</v>
      </c>
      <c r="E110" s="80"/>
      <c r="F110" s="80">
        <v>4774518285.4626408</v>
      </c>
      <c r="G110" s="80">
        <v>596769651.95776999</v>
      </c>
      <c r="H110" s="80">
        <f t="shared" si="1"/>
        <v>1528398903.5551262</v>
      </c>
      <c r="I110" s="80">
        <v>1457525387.2077878</v>
      </c>
      <c r="J110" s="80">
        <v>70873516.347338364</v>
      </c>
      <c r="K110" s="80">
        <v>4822395376.307147</v>
      </c>
      <c r="L110" s="80">
        <v>3664484706.5749412</v>
      </c>
      <c r="M110" s="80">
        <v>2174135503.2702694</v>
      </c>
      <c r="N110" s="80">
        <v>928690308.81968486</v>
      </c>
      <c r="O110" s="80">
        <v>4494910543.4162455</v>
      </c>
    </row>
    <row r="111" spans="1:15">
      <c r="A111" s="65">
        <v>42887</v>
      </c>
      <c r="B111">
        <f t="shared" si="2"/>
        <v>2017</v>
      </c>
      <c r="C111">
        <f t="shared" si="3"/>
        <v>2</v>
      </c>
      <c r="D111" s="33">
        <v>7363736160.3620214</v>
      </c>
      <c r="E111" s="33"/>
      <c r="F111" s="33">
        <v>4507275811.4674187</v>
      </c>
      <c r="G111" s="33">
        <v>648724751.58371913</v>
      </c>
      <c r="H111" s="33">
        <f t="shared" si="1"/>
        <v>1420304690.8021202</v>
      </c>
      <c r="I111" s="33">
        <v>1322475357.9601192</v>
      </c>
      <c r="J111" s="33">
        <v>97829332.842001006</v>
      </c>
      <c r="K111" s="33">
        <v>4255358952.0961933</v>
      </c>
      <c r="L111" s="33">
        <v>3467928045.58743</v>
      </c>
      <c r="M111">
        <v>1837704319.7325654</v>
      </c>
      <c r="N111">
        <v>781139100.50598419</v>
      </c>
      <c r="O111">
        <v>4268397357.7037559</v>
      </c>
    </row>
    <row r="112" spans="1:15">
      <c r="A112" s="65">
        <v>42979</v>
      </c>
      <c r="B112">
        <f t="shared" si="2"/>
        <v>2017</v>
      </c>
      <c r="C112">
        <f t="shared" si="3"/>
        <v>3</v>
      </c>
      <c r="D112" s="33"/>
      <c r="E112" s="33"/>
      <c r="F112" s="33"/>
      <c r="G112" s="33"/>
      <c r="H112" s="33"/>
      <c r="I112" s="33"/>
      <c r="J112" s="33"/>
      <c r="K112" s="33"/>
      <c r="L112" s="33"/>
    </row>
    <row r="113" spans="1:13">
      <c r="A113" s="65">
        <v>43070</v>
      </c>
      <c r="B113">
        <f t="shared" si="2"/>
        <v>2017</v>
      </c>
      <c r="C113">
        <f t="shared" si="3"/>
        <v>4</v>
      </c>
      <c r="D113" s="33"/>
      <c r="E113" s="33"/>
      <c r="F113" s="33"/>
      <c r="G113" s="33"/>
      <c r="H113" s="33"/>
      <c r="I113" s="33"/>
      <c r="J113" s="33"/>
      <c r="K113" s="33"/>
      <c r="L113" s="33"/>
    </row>
    <row r="114" spans="1:13">
      <c r="A114" s="65">
        <v>43160</v>
      </c>
      <c r="B114">
        <v>2018</v>
      </c>
      <c r="C114">
        <f t="shared" si="3"/>
        <v>1</v>
      </c>
    </row>
    <row r="115" spans="1:13">
      <c r="A115" s="65">
        <v>43252</v>
      </c>
      <c r="B115">
        <v>2018</v>
      </c>
      <c r="C115">
        <f t="shared" si="3"/>
        <v>2</v>
      </c>
    </row>
    <row r="116" spans="1:13">
      <c r="A116" s="65">
        <v>43344</v>
      </c>
      <c r="B116">
        <v>2018</v>
      </c>
      <c r="C116">
        <f t="shared" si="3"/>
        <v>3</v>
      </c>
    </row>
    <row r="117" spans="1:13">
      <c r="A117" s="65">
        <v>43435</v>
      </c>
      <c r="B117">
        <v>2018</v>
      </c>
      <c r="C117">
        <f t="shared" si="3"/>
        <v>4</v>
      </c>
    </row>
    <row r="121" spans="1:13" s="7" customFormat="1">
      <c r="A121" s="134" t="s">
        <v>20</v>
      </c>
      <c r="B121" s="134"/>
      <c r="C121" s="134"/>
      <c r="D121" s="4" t="s">
        <v>2</v>
      </c>
      <c r="E121" s="4"/>
      <c r="F121" s="4" t="s">
        <v>3</v>
      </c>
      <c r="G121" s="4" t="s">
        <v>9</v>
      </c>
      <c r="H121" s="4" t="s">
        <v>10</v>
      </c>
      <c r="I121" s="4"/>
      <c r="J121" s="4"/>
      <c r="K121" s="4" t="s">
        <v>11</v>
      </c>
      <c r="L121" s="4" t="s">
        <v>12</v>
      </c>
    </row>
    <row r="122" spans="1:13" s="3" customFormat="1" ht="76.5" customHeight="1">
      <c r="A122" s="133" t="s">
        <v>5</v>
      </c>
      <c r="B122" s="133"/>
      <c r="C122" s="133"/>
      <c r="D122" s="3" t="s">
        <v>99</v>
      </c>
      <c r="E122" s="3" t="s">
        <v>151</v>
      </c>
      <c r="F122" s="3" t="s">
        <v>48</v>
      </c>
      <c r="G122" s="3" t="s">
        <v>14</v>
      </c>
      <c r="H122" s="3" t="s">
        <v>15</v>
      </c>
      <c r="K122" s="3" t="s">
        <v>16</v>
      </c>
      <c r="L122" s="3" t="s">
        <v>17</v>
      </c>
    </row>
    <row r="123" spans="1:13" s="3" customFormat="1">
      <c r="A123" s="133" t="s">
        <v>6</v>
      </c>
      <c r="B123" s="133"/>
      <c r="C123" s="133"/>
      <c r="D123" t="s">
        <v>53</v>
      </c>
      <c r="E123"/>
      <c r="F123"/>
      <c r="G123"/>
      <c r="H123"/>
      <c r="I123"/>
      <c r="J123"/>
      <c r="K123"/>
      <c r="L123"/>
    </row>
    <row r="124" spans="1:13" s="3" customFormat="1" ht="75">
      <c r="A124" s="133" t="s">
        <v>7</v>
      </c>
      <c r="B124" s="133"/>
      <c r="C124" s="133"/>
      <c r="D124" s="9" t="s">
        <v>23</v>
      </c>
      <c r="E124" s="9"/>
      <c r="F124"/>
      <c r="G124"/>
      <c r="H124"/>
      <c r="I124"/>
      <c r="J124"/>
      <c r="K124"/>
      <c r="L124"/>
    </row>
    <row r="125" spans="1:13" s="3" customFormat="1" ht="105" customHeight="1">
      <c r="A125" s="133" t="s">
        <v>8</v>
      </c>
      <c r="B125" s="133"/>
      <c r="C125" s="133"/>
      <c r="D125" s="8" t="s">
        <v>89</v>
      </c>
      <c r="E125" s="8"/>
      <c r="F125"/>
      <c r="G125"/>
      <c r="H125"/>
      <c r="I125"/>
      <c r="J125"/>
      <c r="K125"/>
      <c r="L125"/>
      <c r="M125" s="8" t="s">
        <v>150</v>
      </c>
    </row>
    <row r="126" spans="1:13" s="3" customFormat="1">
      <c r="A126" s="133" t="s">
        <v>18</v>
      </c>
      <c r="B126" s="133"/>
      <c r="C126" s="133"/>
      <c r="D126" s="12" t="s">
        <v>49</v>
      </c>
      <c r="E126" s="12"/>
      <c r="F126"/>
      <c r="G126"/>
      <c r="H126"/>
      <c r="I126"/>
      <c r="J126"/>
      <c r="K126"/>
      <c r="L126"/>
    </row>
    <row r="127" spans="1:13">
      <c r="D127" s="12" t="s">
        <v>50</v>
      </c>
      <c r="E127" s="12"/>
    </row>
    <row r="128" spans="1:13">
      <c r="D128" s="13" t="s">
        <v>51</v>
      </c>
      <c r="E128" s="13"/>
    </row>
  </sheetData>
  <mergeCells count="6">
    <mergeCell ref="A126:C126"/>
    <mergeCell ref="A121:C121"/>
    <mergeCell ref="A122:C122"/>
    <mergeCell ref="A123:C123"/>
    <mergeCell ref="A124:C124"/>
    <mergeCell ref="A125:C125"/>
  </mergeCells>
  <hyperlinks>
    <hyperlink ref="D1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Z313"/>
  <sheetViews>
    <sheetView zoomScale="85" zoomScaleNormal="85" workbookViewId="0">
      <pane xSplit="4" ySplit="1" topLeftCell="E2" activePane="bottomRight" state="frozen"/>
      <selection activeCell="G113" sqref="G113"/>
      <selection pane="topRight" activeCell="G113" sqref="G113"/>
      <selection pane="bottomLeft" activeCell="G113" sqref="G113"/>
      <selection pane="bottomRight" activeCell="F2" sqref="F2"/>
    </sheetView>
  </sheetViews>
  <sheetFormatPr defaultColWidth="9.140625" defaultRowHeight="15"/>
  <cols>
    <col min="1" max="1" width="10.140625" style="1" bestFit="1" customWidth="1"/>
    <col min="4" max="4" width="9.140625" customWidth="1"/>
    <col min="7" max="7" width="11.85546875" customWidth="1"/>
    <col min="9" max="9" width="10.85546875" customWidth="1"/>
    <col min="11" max="11" width="12.28515625" bestFit="1" customWidth="1"/>
    <col min="12" max="12" width="16.42578125" bestFit="1" customWidth="1"/>
    <col min="13" max="13" width="15.42578125" bestFit="1" customWidth="1"/>
    <col min="14" max="14" width="12.42578125" bestFit="1" customWidth="1"/>
    <col min="17" max="18" width="9.42578125" customWidth="1"/>
    <col min="24" max="24" width="12.140625" bestFit="1" customWidth="1"/>
  </cols>
  <sheetData>
    <row r="1" spans="1:26" s="38" customFormat="1">
      <c r="A1" s="37" t="s">
        <v>4</v>
      </c>
      <c r="B1" s="38" t="s">
        <v>0</v>
      </c>
      <c r="C1" s="38" t="s">
        <v>13</v>
      </c>
      <c r="D1" s="38" t="s">
        <v>19</v>
      </c>
      <c r="E1" s="39" t="s">
        <v>73</v>
      </c>
      <c r="F1" s="123" t="s">
        <v>74</v>
      </c>
      <c r="G1" s="123" t="s">
        <v>155</v>
      </c>
      <c r="H1" s="123" t="s">
        <v>156</v>
      </c>
      <c r="I1" s="123" t="s">
        <v>163</v>
      </c>
      <c r="J1" s="123" t="s">
        <v>58</v>
      </c>
      <c r="K1" s="123" t="s">
        <v>172</v>
      </c>
      <c r="L1" s="123" t="s">
        <v>173</v>
      </c>
      <c r="M1" s="123" t="s">
        <v>174</v>
      </c>
      <c r="N1" s="123" t="s">
        <v>175</v>
      </c>
      <c r="O1" s="123" t="s">
        <v>57</v>
      </c>
      <c r="P1" s="123" t="s">
        <v>81</v>
      </c>
      <c r="Q1" s="123" t="s">
        <v>82</v>
      </c>
      <c r="R1" s="123" t="s">
        <v>83</v>
      </c>
      <c r="S1" s="123" t="s">
        <v>101</v>
      </c>
      <c r="T1" s="123" t="s">
        <v>100</v>
      </c>
      <c r="U1" s="123" t="s">
        <v>55</v>
      </c>
      <c r="V1" s="123" t="s">
        <v>85</v>
      </c>
      <c r="W1" s="123" t="s">
        <v>54</v>
      </c>
      <c r="X1" s="123" t="s">
        <v>139</v>
      </c>
      <c r="Y1" s="123" t="s">
        <v>138</v>
      </c>
      <c r="Z1" s="40"/>
    </row>
    <row r="2" spans="1:26">
      <c r="A2" s="66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>
        <f>IF(ISBLANK(HLOOKUP(T$1, m_preprocess!$1:$1048576, $D2, FALSE)), "", HLOOKUP(T$1, m_preprocess!$1:$1048576, $D2, FALSE))</f>
        <v>67.837695138340109</v>
      </c>
      <c r="U2">
        <f>IF(ISBLANK(HLOOKUP(U$1, m_preprocess!$1:$1048576, $D2, FALSE)), "", HLOOKUP(U$1, m_preprocess!$1:$1048576, $D2, FALSE))</f>
        <v>2837096.4362000301</v>
      </c>
      <c r="V2">
        <f>IF(ISBLANK(HLOOKUP(V$1, m_preprocess!$1:$1048576, $D2, FALSE)), "", HLOOKUP(V$1, m_preprocess!$1:$1048576, $D2, FALSE))</f>
        <v>5255533.4489310514</v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</row>
    <row r="3" spans="1:26">
      <c r="A3" s="66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>
        <f>IF(ISBLANK(HLOOKUP(T$1, m_preprocess!$1:$1048576, $D3, FALSE)), "", HLOOKUP(T$1, m_preprocess!$1:$1048576, $D3, FALSE))</f>
        <v>67.043059725637761</v>
      </c>
      <c r="U3">
        <f>IF(ISBLANK(HLOOKUP(U$1, m_preprocess!$1:$1048576, $D3, FALSE)), "", HLOOKUP(U$1, m_preprocess!$1:$1048576, $D3, FALSE))</f>
        <v>2893182.8145032674</v>
      </c>
      <c r="V3">
        <f>IF(ISBLANK(HLOOKUP(V$1, m_preprocess!$1:$1048576, $D3, FALSE)), "", HLOOKUP(V$1, m_preprocess!$1:$1048576, $D3, FALSE))</f>
        <v>5142188.1129169995</v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</row>
    <row r="4" spans="1:26">
      <c r="A4" s="66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>
        <f>IF(ISBLANK(HLOOKUP(T$1, m_preprocess!$1:$1048576, $D4, FALSE)), "", HLOOKUP(T$1, m_preprocess!$1:$1048576, $D4, FALSE))</f>
        <v>69.09241700734529</v>
      </c>
      <c r="U4">
        <f>IF(ISBLANK(HLOOKUP(U$1, m_preprocess!$1:$1048576, $D4, FALSE)), "", HLOOKUP(U$1, m_preprocess!$1:$1048576, $D4, FALSE))</f>
        <v>3016311.5753579838</v>
      </c>
      <c r="V4">
        <f>IF(ISBLANK(HLOOKUP(V$1, m_preprocess!$1:$1048576, $D4, FALSE)), "", HLOOKUP(V$1, m_preprocess!$1:$1048576, $D4, FALSE))</f>
        <v>5288879.9037922835</v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</row>
    <row r="5" spans="1:26">
      <c r="A5" s="66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>
        <f>IF(ISBLANK(HLOOKUP(T$1, m_preprocess!$1:$1048576, $D5, FALSE)), "", HLOOKUP(T$1, m_preprocess!$1:$1048576, $D5, FALSE))</f>
        <v>70.155412402859582</v>
      </c>
      <c r="U5">
        <f>IF(ISBLANK(HLOOKUP(U$1, m_preprocess!$1:$1048576, $D5, FALSE)), "", HLOOKUP(U$1, m_preprocess!$1:$1048576, $D5, FALSE))</f>
        <v>3370683.1769632953</v>
      </c>
      <c r="V5">
        <f>IF(ISBLANK(HLOOKUP(V$1, m_preprocess!$1:$1048576, $D5, FALSE)), "", HLOOKUP(V$1, m_preprocess!$1:$1048576, $D5, FALSE))</f>
        <v>5711075.8081070893</v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</row>
    <row r="6" spans="1:26">
      <c r="A6" s="66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>
        <f>IF(ISBLANK(HLOOKUP(T$1, m_preprocess!$1:$1048576, $D6, FALSE)), "", HLOOKUP(T$1, m_preprocess!$1:$1048576, $D6, FALSE))</f>
        <v>69.948641154871765</v>
      </c>
      <c r="U6">
        <f>IF(ISBLANK(HLOOKUP(U$1, m_preprocess!$1:$1048576, $D6, FALSE)), "", HLOOKUP(U$1, m_preprocess!$1:$1048576, $D6, FALSE))</f>
        <v>3304148.1723765442</v>
      </c>
      <c r="V6">
        <f>IF(ISBLANK(HLOOKUP(V$1, m_preprocess!$1:$1048576, $D6, FALSE)), "", HLOOKUP(V$1, m_preprocess!$1:$1048576, $D6, FALSE))</f>
        <v>5696963.1572783589</v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</row>
    <row r="7" spans="1:26">
      <c r="A7" s="66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>
        <f>IF(ISBLANK(HLOOKUP(T$1, m_preprocess!$1:$1048576, $D7, FALSE)), "", HLOOKUP(T$1, m_preprocess!$1:$1048576, $D7, FALSE))</f>
        <v>69.690764747816203</v>
      </c>
      <c r="U7">
        <f>IF(ISBLANK(HLOOKUP(U$1, m_preprocess!$1:$1048576, $D7, FALSE)), "", HLOOKUP(U$1, m_preprocess!$1:$1048576, $D7, FALSE))</f>
        <v>3098880.2611427307</v>
      </c>
      <c r="V7">
        <f>IF(ISBLANK(HLOOKUP(V$1, m_preprocess!$1:$1048576, $D7, FALSE)), "", HLOOKUP(V$1, m_preprocess!$1:$1048576, $D7, FALSE))</f>
        <v>5485987.7277187007</v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</row>
    <row r="8" spans="1:26">
      <c r="A8" s="66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>
        <f>IF(ISBLANK(HLOOKUP(T$1, m_preprocess!$1:$1048576, $D8, FALSE)), "", HLOOKUP(T$1, m_preprocess!$1:$1048576, $D8, FALSE))</f>
        <v>68.568027323912588</v>
      </c>
      <c r="U8">
        <f>IF(ISBLANK(HLOOKUP(U$1, m_preprocess!$1:$1048576, $D8, FALSE)), "", HLOOKUP(U$1, m_preprocess!$1:$1048576, $D8, FALSE))</f>
        <v>3236695.8656927943</v>
      </c>
      <c r="V8">
        <f>IF(ISBLANK(HLOOKUP(V$1, m_preprocess!$1:$1048576, $D8, FALSE)), "", HLOOKUP(V$1, m_preprocess!$1:$1048576, $D8, FALSE))</f>
        <v>5496553.222778949</v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</row>
    <row r="9" spans="1:26">
      <c r="A9" s="66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>
        <f>IF(ISBLANK(HLOOKUP(T$1, m_preprocess!$1:$1048576, $D9, FALSE)), "", HLOOKUP(T$1, m_preprocess!$1:$1048576, $D9, FALSE))</f>
        <v>68.865492175561243</v>
      </c>
      <c r="U9">
        <f>IF(ISBLANK(HLOOKUP(U$1, m_preprocess!$1:$1048576, $D9, FALSE)), "", HLOOKUP(U$1, m_preprocess!$1:$1048576, $D9, FALSE))</f>
        <v>2941975.1916401573</v>
      </c>
      <c r="V9">
        <f>IF(ISBLANK(HLOOKUP(V$1, m_preprocess!$1:$1048576, $D9, FALSE)), "", HLOOKUP(V$1, m_preprocess!$1:$1048576, $D9, FALSE))</f>
        <v>5229822.9738326464</v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</row>
    <row r="10" spans="1:26">
      <c r="A10" s="66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>
        <f>IF(ISBLANK(HLOOKUP(T$1, m_preprocess!$1:$1048576, $D10, FALSE)), "", HLOOKUP(T$1, m_preprocess!$1:$1048576, $D10, FALSE))</f>
        <v>69.952257710238982</v>
      </c>
      <c r="U10">
        <f>IF(ISBLANK(HLOOKUP(U$1, m_preprocess!$1:$1048576, $D10, FALSE)), "", HLOOKUP(U$1, m_preprocess!$1:$1048576, $D10, FALSE))</f>
        <v>2861813.5359154479</v>
      </c>
      <c r="V10">
        <f>IF(ISBLANK(HLOOKUP(V$1, m_preprocess!$1:$1048576, $D10, FALSE)), "", HLOOKUP(V$1, m_preprocess!$1:$1048576, $D10, FALSE))</f>
        <v>5209421.9704578295</v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</row>
    <row r="11" spans="1:26">
      <c r="A11" s="66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>
        <f>IF(ISBLANK(HLOOKUP(T$1, m_preprocess!$1:$1048576, $D11, FALSE)), "", HLOOKUP(T$1, m_preprocess!$1:$1048576, $D11, FALSE))</f>
        <v>68.405470157300115</v>
      </c>
      <c r="U11">
        <f>IF(ISBLANK(HLOOKUP(U$1, m_preprocess!$1:$1048576, $D11, FALSE)), "", HLOOKUP(U$1, m_preprocess!$1:$1048576, $D11, FALSE))</f>
        <v>2904040.3268838325</v>
      </c>
      <c r="V11">
        <f>IF(ISBLANK(HLOOKUP(V$1, m_preprocess!$1:$1048576, $D11, FALSE)), "", HLOOKUP(V$1, m_preprocess!$1:$1048576, $D11, FALSE))</f>
        <v>5150554.6358522745</v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</row>
    <row r="12" spans="1:26">
      <c r="A12" s="66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>
        <f>IF(ISBLANK(HLOOKUP(T$1, m_preprocess!$1:$1048576, $D12, FALSE)), "", HLOOKUP(T$1, m_preprocess!$1:$1048576, $D12, FALSE))</f>
        <v>66.7163054935275</v>
      </c>
      <c r="U12">
        <f>IF(ISBLANK(HLOOKUP(U$1, m_preprocess!$1:$1048576, $D12, FALSE)), "", HLOOKUP(U$1, m_preprocess!$1:$1048576, $D12, FALSE))</f>
        <v>2846268.1466101622</v>
      </c>
      <c r="V12">
        <f>IF(ISBLANK(HLOOKUP(V$1, m_preprocess!$1:$1048576, $D12, FALSE)), "", HLOOKUP(V$1, m_preprocess!$1:$1048576, $D12, FALSE))</f>
        <v>5088932.0077860514</v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</row>
    <row r="13" spans="1:26">
      <c r="A13" s="66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>
        <f>IF(ISBLANK(HLOOKUP(T$1, m_preprocess!$1:$1048576, $D13, FALSE)), "", HLOOKUP(T$1, m_preprocess!$1:$1048576, $D13, FALSE))</f>
        <v>66.470371065261418</v>
      </c>
      <c r="U13">
        <f>IF(ISBLANK(HLOOKUP(U$1, m_preprocess!$1:$1048576, $D13, FALSE)), "", HLOOKUP(U$1, m_preprocess!$1:$1048576, $D13, FALSE))</f>
        <v>3455716.9380610865</v>
      </c>
      <c r="V13">
        <f>IF(ISBLANK(HLOOKUP(V$1, m_preprocess!$1:$1048576, $D13, FALSE)), "", HLOOKUP(V$1, m_preprocess!$1:$1048576, $D13, FALSE))</f>
        <v>5637860.3502162909</v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</row>
    <row r="14" spans="1:26">
      <c r="A14" s="66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85.511153199680763</v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162271.94113809458</v>
      </c>
      <c r="K14">
        <f>IF(ISBLANK(HLOOKUP(K$1, m_preprocess!$1:$1048576, $D14, FALSE)), "", HLOOKUP(K$1, m_preprocess!$1:$1048576, $D14, FALSE))</f>
        <v>14566.267753095352</v>
      </c>
      <c r="L14">
        <f>IF(ISBLANK(HLOOKUP(L$1, m_preprocess!$1:$1048576, $D14, FALSE)), "", HLOOKUP(L$1, m_preprocess!$1:$1048576, $D14, FALSE))</f>
        <v>23111.436267810732</v>
      </c>
      <c r="M14">
        <f>IF(ISBLANK(HLOOKUP(M$1, m_preprocess!$1:$1048576, $D14, FALSE)), "", HLOOKUP(M$1, m_preprocess!$1:$1048576, $D14, FALSE))</f>
        <v>4938.4577020184288</v>
      </c>
      <c r="N14">
        <f>IF(ISBLANK(HLOOKUP(N$1, m_preprocess!$1:$1048576, $D14, FALSE)), "", HLOOKUP(N$1, m_preprocess!$1:$1048576, $D14, FALSE))</f>
        <v>119655.77941517007</v>
      </c>
      <c r="O14">
        <f>IF(ISBLANK(HLOOKUP(O$1, m_preprocess!$1:$1048576, $D14, FALSE)), "", HLOOKUP(O$1, m_preprocess!$1:$1048576, $D14, FALSE))</f>
        <v>184734.22533107578</v>
      </c>
      <c r="P14">
        <f>IF(ISBLANK(HLOOKUP(P$1, m_preprocess!$1:$1048576, $D14, FALSE)), "", HLOOKUP(P$1, m_preprocess!$1:$1048576, $D14, FALSE))</f>
        <v>76653.844719385612</v>
      </c>
      <c r="Q14">
        <f>IF(ISBLANK(HLOOKUP(Q$1, m_preprocess!$1:$1048576, $D14, FALSE)), "", HLOOKUP(Q$1, m_preprocess!$1:$1048576, $D14, FALSE))</f>
        <v>38794.972855255968</v>
      </c>
      <c r="R14">
        <f>IF(ISBLANK(HLOOKUP(R$1, m_preprocess!$1:$1048576, $D14, FALSE)), "", HLOOKUP(R$1, m_preprocess!$1:$1048576, $D14, FALSE))</f>
        <v>69285.407756434186</v>
      </c>
      <c r="S14">
        <f>IF(ISBLANK(HLOOKUP(S$1, m_preprocess!$1:$1048576, $D14, FALSE)), "", HLOOKUP(S$1, m_preprocess!$1:$1048576, $D14, FALSE))</f>
        <v>8399696.2004746068</v>
      </c>
      <c r="T14">
        <f>IF(ISBLANK(HLOOKUP(T$1, m_preprocess!$1:$1048576, $D14, FALSE)), "", HLOOKUP(T$1, m_preprocess!$1:$1048576, $D14, FALSE))</f>
        <v>64.881598728740514</v>
      </c>
      <c r="U14">
        <f>IF(ISBLANK(HLOOKUP(U$1, m_preprocess!$1:$1048576, $D14, FALSE)), "", HLOOKUP(U$1, m_preprocess!$1:$1048576, $D14, FALSE))</f>
        <v>2894345.8246727581</v>
      </c>
      <c r="V14">
        <f>IF(ISBLANK(HLOOKUP(V$1, m_preprocess!$1:$1048576, $D14, FALSE)), "", HLOOKUP(V$1, m_preprocess!$1:$1048576, $D14, FALSE))</f>
        <v>5108531.8987866314</v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</row>
    <row r="15" spans="1:26">
      <c r="A15" s="66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86.657461247295146</v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218999.21906678579</v>
      </c>
      <c r="K15">
        <f>IF(ISBLANK(HLOOKUP(K$1, m_preprocess!$1:$1048576, $D15, FALSE)), "", HLOOKUP(K$1, m_preprocess!$1:$1048576, $D15, FALSE))</f>
        <v>68694.691157125111</v>
      </c>
      <c r="L15">
        <f>IF(ISBLANK(HLOOKUP(L$1, m_preprocess!$1:$1048576, $D15, FALSE)), "", HLOOKUP(L$1, m_preprocess!$1:$1048576, $D15, FALSE))</f>
        <v>25453.705169022585</v>
      </c>
      <c r="M15">
        <f>IF(ISBLANK(HLOOKUP(M$1, m_preprocess!$1:$1048576, $D15, FALSE)), "", HLOOKUP(M$1, m_preprocess!$1:$1048576, $D15, FALSE))</f>
        <v>4577.2749067138466</v>
      </c>
      <c r="N15">
        <f>IF(ISBLANK(HLOOKUP(N$1, m_preprocess!$1:$1048576, $D15, FALSE)), "", HLOOKUP(N$1, m_preprocess!$1:$1048576, $D15, FALSE))</f>
        <v>120273.54783392425</v>
      </c>
      <c r="O15">
        <f>IF(ISBLANK(HLOOKUP(O$1, m_preprocess!$1:$1048576, $D15, FALSE)), "", HLOOKUP(O$1, m_preprocess!$1:$1048576, $D15, FALSE))</f>
        <v>169578.82429543277</v>
      </c>
      <c r="P15">
        <f>IF(ISBLANK(HLOOKUP(P$1, m_preprocess!$1:$1048576, $D15, FALSE)), "", HLOOKUP(P$1, m_preprocess!$1:$1048576, $D15, FALSE))</f>
        <v>66123.656508235028</v>
      </c>
      <c r="Q15">
        <f>IF(ISBLANK(HLOOKUP(Q$1, m_preprocess!$1:$1048576, $D15, FALSE)), "", HLOOKUP(Q$1, m_preprocess!$1:$1048576, $D15, FALSE))</f>
        <v>49254.519508498124</v>
      </c>
      <c r="R15">
        <f>IF(ISBLANK(HLOOKUP(R$1, m_preprocess!$1:$1048576, $D15, FALSE)), "", HLOOKUP(R$1, m_preprocess!$1:$1048576, $D15, FALSE))</f>
        <v>54200.648278699649</v>
      </c>
      <c r="S15">
        <f>IF(ISBLANK(HLOOKUP(S$1, m_preprocess!$1:$1048576, $D15, FALSE)), "", HLOOKUP(S$1, m_preprocess!$1:$1048576, $D15, FALSE))</f>
        <v>8330296.9877886008</v>
      </c>
      <c r="T15">
        <f>IF(ISBLANK(HLOOKUP(T$1, m_preprocess!$1:$1048576, $D15, FALSE)), "", HLOOKUP(T$1, m_preprocess!$1:$1048576, $D15, FALSE))</f>
        <v>64.736624430553235</v>
      </c>
      <c r="U15">
        <f>IF(ISBLANK(HLOOKUP(U$1, m_preprocess!$1:$1048576, $D15, FALSE)), "", HLOOKUP(U$1, m_preprocess!$1:$1048576, $D15, FALSE))</f>
        <v>2929472.049917175</v>
      </c>
      <c r="V15">
        <f>IF(ISBLANK(HLOOKUP(V$1, m_preprocess!$1:$1048576, $D15, FALSE)), "", HLOOKUP(V$1, m_preprocess!$1:$1048576, $D15, FALSE))</f>
        <v>5079828.1507856296</v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</row>
    <row r="16" spans="1:26">
      <c r="A16" s="66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98.246684063706724</v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229555.59548719451</v>
      </c>
      <c r="K16">
        <f>IF(ISBLANK(HLOOKUP(K$1, m_preprocess!$1:$1048576, $D16, FALSE)), "", HLOOKUP(K$1, m_preprocess!$1:$1048576, $D16, FALSE))</f>
        <v>79343.555254400548</v>
      </c>
      <c r="L16">
        <f>IF(ISBLANK(HLOOKUP(L$1, m_preprocess!$1:$1048576, $D16, FALSE)), "", HLOOKUP(L$1, m_preprocess!$1:$1048576, $D16, FALSE))</f>
        <v>25139.551888091566</v>
      </c>
      <c r="M16">
        <f>IF(ISBLANK(HLOOKUP(M$1, m_preprocess!$1:$1048576, $D16, FALSE)), "", HLOOKUP(M$1, m_preprocess!$1:$1048576, $D16, FALSE))</f>
        <v>5458.5111456026189</v>
      </c>
      <c r="N16">
        <f>IF(ISBLANK(HLOOKUP(N$1, m_preprocess!$1:$1048576, $D16, FALSE)), "", HLOOKUP(N$1, m_preprocess!$1:$1048576, $D16, FALSE))</f>
        <v>119613.9771990998</v>
      </c>
      <c r="O16">
        <f>IF(ISBLANK(HLOOKUP(O$1, m_preprocess!$1:$1048576, $D16, FALSE)), "", HLOOKUP(O$1, m_preprocess!$1:$1048576, $D16, FALSE))</f>
        <v>229544.38669299125</v>
      </c>
      <c r="P16">
        <f>IF(ISBLANK(HLOOKUP(P$1, m_preprocess!$1:$1048576, $D16, FALSE)), "", HLOOKUP(P$1, m_preprocess!$1:$1048576, $D16, FALSE))</f>
        <v>91279.625227183584</v>
      </c>
      <c r="Q16">
        <f>IF(ISBLANK(HLOOKUP(Q$1, m_preprocess!$1:$1048576, $D16, FALSE)), "", HLOOKUP(Q$1, m_preprocess!$1:$1048576, $D16, FALSE))</f>
        <v>52356.182489522493</v>
      </c>
      <c r="R16">
        <f>IF(ISBLANK(HLOOKUP(R$1, m_preprocess!$1:$1048576, $D16, FALSE)), "", HLOOKUP(R$1, m_preprocess!$1:$1048576, $D16, FALSE))</f>
        <v>85908.578976285178</v>
      </c>
      <c r="S16">
        <f>IF(ISBLANK(HLOOKUP(S$1, m_preprocess!$1:$1048576, $D16, FALSE)), "", HLOOKUP(S$1, m_preprocess!$1:$1048576, $D16, FALSE))</f>
        <v>8523015.2893983163</v>
      </c>
      <c r="T16">
        <f>IF(ISBLANK(HLOOKUP(T$1, m_preprocess!$1:$1048576, $D16, FALSE)), "", HLOOKUP(T$1, m_preprocess!$1:$1048576, $D16, FALSE))</f>
        <v>65.017893510506283</v>
      </c>
      <c r="U16">
        <f>IF(ISBLANK(HLOOKUP(U$1, m_preprocess!$1:$1048576, $D16, FALSE)), "", HLOOKUP(U$1, m_preprocess!$1:$1048576, $D16, FALSE))</f>
        <v>3161844.6583584161</v>
      </c>
      <c r="V16">
        <f>IF(ISBLANK(HLOOKUP(V$1, m_preprocess!$1:$1048576, $D16, FALSE)), "", HLOOKUP(V$1, m_preprocess!$1:$1048576, $D16, FALSE))</f>
        <v>5196962.1841287538</v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</row>
    <row r="17" spans="1:25">
      <c r="A17" s="66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94.598284839127388</v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256316.85981816868</v>
      </c>
      <c r="K17">
        <f>IF(ISBLANK(HLOOKUP(K$1, m_preprocess!$1:$1048576, $D17, FALSE)), "", HLOOKUP(K$1, m_preprocess!$1:$1048576, $D17, FALSE))</f>
        <v>67826.320551767785</v>
      </c>
      <c r="L17">
        <f>IF(ISBLANK(HLOOKUP(L$1, m_preprocess!$1:$1048576, $D17, FALSE)), "", HLOOKUP(L$1, m_preprocess!$1:$1048576, $D17, FALSE))</f>
        <v>36406.740710278311</v>
      </c>
      <c r="M17">
        <f>IF(ISBLANK(HLOOKUP(M$1, m_preprocess!$1:$1048576, $D17, FALSE)), "", HLOOKUP(M$1, m_preprocess!$1:$1048576, $D17, FALSE))</f>
        <v>31645.375057091929</v>
      </c>
      <c r="N17">
        <f>IF(ISBLANK(HLOOKUP(N$1, m_preprocess!$1:$1048576, $D17, FALSE)), "", HLOOKUP(N$1, m_preprocess!$1:$1048576, $D17, FALSE))</f>
        <v>120438.42349903066</v>
      </c>
      <c r="O17">
        <f>IF(ISBLANK(HLOOKUP(O$1, m_preprocess!$1:$1048576, $D17, FALSE)), "", HLOOKUP(O$1, m_preprocess!$1:$1048576, $D17, FALSE))</f>
        <v>218954.80647217258</v>
      </c>
      <c r="P17">
        <f>IF(ISBLANK(HLOOKUP(P$1, m_preprocess!$1:$1048576, $D17, FALSE)), "", HLOOKUP(P$1, m_preprocess!$1:$1048576, $D17, FALSE))</f>
        <v>83953.305097003482</v>
      </c>
      <c r="Q17">
        <f>IF(ISBLANK(HLOOKUP(Q$1, m_preprocess!$1:$1048576, $D17, FALSE)), "", HLOOKUP(Q$1, m_preprocess!$1:$1048576, $D17, FALSE))</f>
        <v>48264.580640673419</v>
      </c>
      <c r="R17">
        <f>IF(ISBLANK(HLOOKUP(R$1, m_preprocess!$1:$1048576, $D17, FALSE)), "", HLOOKUP(R$1, m_preprocess!$1:$1048576, $D17, FALSE))</f>
        <v>86736.920734495696</v>
      </c>
      <c r="S17">
        <f>IF(ISBLANK(HLOOKUP(S$1, m_preprocess!$1:$1048576, $D17, FALSE)), "", HLOOKUP(S$1, m_preprocess!$1:$1048576, $D17, FALSE))</f>
        <v>8278992.9076112062</v>
      </c>
      <c r="T17">
        <f>IF(ISBLANK(HLOOKUP(T$1, m_preprocess!$1:$1048576, $D17, FALSE)), "", HLOOKUP(T$1, m_preprocess!$1:$1048576, $D17, FALSE))</f>
        <v>64.611534835510867</v>
      </c>
      <c r="U17">
        <f>IF(ISBLANK(HLOOKUP(U$1, m_preprocess!$1:$1048576, $D17, FALSE)), "", HLOOKUP(U$1, m_preprocess!$1:$1048576, $D17, FALSE))</f>
        <v>3214644.93030093</v>
      </c>
      <c r="V17">
        <f>IF(ISBLANK(HLOOKUP(V$1, m_preprocess!$1:$1048576, $D17, FALSE)), "", HLOOKUP(V$1, m_preprocess!$1:$1048576, $D17, FALSE))</f>
        <v>5292853.3319678539</v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</row>
    <row r="18" spans="1:25">
      <c r="A18" s="66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95.088565906746581</v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220188.86690208147</v>
      </c>
      <c r="K18">
        <f>IF(ISBLANK(HLOOKUP(K$1, m_preprocess!$1:$1048576, $D18, FALSE)), "", HLOOKUP(K$1, m_preprocess!$1:$1048576, $D18, FALSE))</f>
        <v>55758.531556270158</v>
      </c>
      <c r="L18">
        <f>IF(ISBLANK(HLOOKUP(L$1, m_preprocess!$1:$1048576, $D18, FALSE)), "", HLOOKUP(L$1, m_preprocess!$1:$1048576, $D18, FALSE))</f>
        <v>35147.8848219438</v>
      </c>
      <c r="M18">
        <f>IF(ISBLANK(HLOOKUP(M$1, m_preprocess!$1:$1048576, $D18, FALSE)), "", HLOOKUP(M$1, m_preprocess!$1:$1048576, $D18, FALSE))</f>
        <v>7517.569613505766</v>
      </c>
      <c r="N18">
        <f>IF(ISBLANK(HLOOKUP(N$1, m_preprocess!$1:$1048576, $D18, FALSE)), "", HLOOKUP(N$1, m_preprocess!$1:$1048576, $D18, FALSE))</f>
        <v>121764.88091036171</v>
      </c>
      <c r="O18">
        <f>IF(ISBLANK(HLOOKUP(O$1, m_preprocess!$1:$1048576, $D18, FALSE)), "", HLOOKUP(O$1, m_preprocess!$1:$1048576, $D18, FALSE))</f>
        <v>208910.44792407984</v>
      </c>
      <c r="P18">
        <f>IF(ISBLANK(HLOOKUP(P$1, m_preprocess!$1:$1048576, $D18, FALSE)), "", HLOOKUP(P$1, m_preprocess!$1:$1048576, $D18, FALSE))</f>
        <v>86468.545611866386</v>
      </c>
      <c r="Q18">
        <f>IF(ISBLANK(HLOOKUP(Q$1, m_preprocess!$1:$1048576, $D18, FALSE)), "", HLOOKUP(Q$1, m_preprocess!$1:$1048576, $D18, FALSE))</f>
        <v>46849.372614604894</v>
      </c>
      <c r="R18">
        <f>IF(ISBLANK(HLOOKUP(R$1, m_preprocess!$1:$1048576, $D18, FALSE)), "", HLOOKUP(R$1, m_preprocess!$1:$1048576, $D18, FALSE))</f>
        <v>75592.529697608537</v>
      </c>
      <c r="S18">
        <f>IF(ISBLANK(HLOOKUP(S$1, m_preprocess!$1:$1048576, $D18, FALSE)), "", HLOOKUP(S$1, m_preprocess!$1:$1048576, $D18, FALSE))</f>
        <v>8456626.9181958511</v>
      </c>
      <c r="T18">
        <f>IF(ISBLANK(HLOOKUP(T$1, m_preprocess!$1:$1048576, $D18, FALSE)), "", HLOOKUP(T$1, m_preprocess!$1:$1048576, $D18, FALSE))</f>
        <v>64.916423249240864</v>
      </c>
      <c r="U18">
        <f>IF(ISBLANK(HLOOKUP(U$1, m_preprocess!$1:$1048576, $D18, FALSE)), "", HLOOKUP(U$1, m_preprocess!$1:$1048576, $D18, FALSE))</f>
        <v>3184104.1880700714</v>
      </c>
      <c r="V18">
        <f>IF(ISBLANK(HLOOKUP(V$1, m_preprocess!$1:$1048576, $D18, FALSE)), "", HLOOKUP(V$1, m_preprocess!$1:$1048576, $D18, FALSE))</f>
        <v>5416794.5718423799</v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</row>
    <row r="19" spans="1:25">
      <c r="A19" s="66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92.187155700094422</v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234449.40701638898</v>
      </c>
      <c r="K19">
        <f>IF(ISBLANK(HLOOKUP(K$1, m_preprocess!$1:$1048576, $D19, FALSE)), "", HLOOKUP(K$1, m_preprocess!$1:$1048576, $D19, FALSE))</f>
        <v>75776.369341725222</v>
      </c>
      <c r="L19">
        <f>IF(ISBLANK(HLOOKUP(L$1, m_preprocess!$1:$1048576, $D19, FALSE)), "", HLOOKUP(L$1, m_preprocess!$1:$1048576, $D19, FALSE))</f>
        <v>31069.464070912221</v>
      </c>
      <c r="M19">
        <f>IF(ISBLANK(HLOOKUP(M$1, m_preprocess!$1:$1048576, $D19, FALSE)), "", HLOOKUP(M$1, m_preprocess!$1:$1048576, $D19, FALSE))</f>
        <v>6219.5500217325207</v>
      </c>
      <c r="N19">
        <f>IF(ISBLANK(HLOOKUP(N$1, m_preprocess!$1:$1048576, $D19, FALSE)), "", HLOOKUP(N$1, m_preprocess!$1:$1048576, $D19, FALSE))</f>
        <v>121384.02358201901</v>
      </c>
      <c r="O19">
        <f>IF(ISBLANK(HLOOKUP(O$1, m_preprocess!$1:$1048576, $D19, FALSE)), "", HLOOKUP(O$1, m_preprocess!$1:$1048576, $D19, FALSE))</f>
        <v>213210.30565118627</v>
      </c>
      <c r="P19">
        <f>IF(ISBLANK(HLOOKUP(P$1, m_preprocess!$1:$1048576, $D19, FALSE)), "", HLOOKUP(P$1, m_preprocess!$1:$1048576, $D19, FALSE))</f>
        <v>99330.805182577737</v>
      </c>
      <c r="Q19">
        <f>IF(ISBLANK(HLOOKUP(Q$1, m_preprocess!$1:$1048576, $D19, FALSE)), "", HLOOKUP(Q$1, m_preprocess!$1:$1048576, $D19, FALSE))</f>
        <v>43066.380567418782</v>
      </c>
      <c r="R19">
        <f>IF(ISBLANK(HLOOKUP(R$1, m_preprocess!$1:$1048576, $D19, FALSE)), "", HLOOKUP(R$1, m_preprocess!$1:$1048576, $D19, FALSE))</f>
        <v>70813.11990118977</v>
      </c>
      <c r="S19">
        <f>IF(ISBLANK(HLOOKUP(S$1, m_preprocess!$1:$1048576, $D19, FALSE)), "", HLOOKUP(S$1, m_preprocess!$1:$1048576, $D19, FALSE))</f>
        <v>8412122.3899033014</v>
      </c>
      <c r="T19">
        <f>IF(ISBLANK(HLOOKUP(T$1, m_preprocess!$1:$1048576, $D19, FALSE)), "", HLOOKUP(T$1, m_preprocess!$1:$1048576, $D19, FALSE))</f>
        <v>65.201103070194193</v>
      </c>
      <c r="U19">
        <f>IF(ISBLANK(HLOOKUP(U$1, m_preprocess!$1:$1048576, $D19, FALSE)), "", HLOOKUP(U$1, m_preprocess!$1:$1048576, $D19, FALSE))</f>
        <v>3128678.4467868777</v>
      </c>
      <c r="V19">
        <f>IF(ISBLANK(HLOOKUP(V$1, m_preprocess!$1:$1048576, $D19, FALSE)), "", HLOOKUP(V$1, m_preprocess!$1:$1048576, $D19, FALSE))</f>
        <v>5525597.1263402058</v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</row>
    <row r="20" spans="1:25">
      <c r="A20" s="66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95.034765288612434</v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220777.42759533625</v>
      </c>
      <c r="K20">
        <f>IF(ISBLANK(HLOOKUP(K$1, m_preprocess!$1:$1048576, $D20, FALSE)), "", HLOOKUP(K$1, m_preprocess!$1:$1048576, $D20, FALSE))</f>
        <v>46107.664416618005</v>
      </c>
      <c r="L20">
        <f>IF(ISBLANK(HLOOKUP(L$1, m_preprocess!$1:$1048576, $D20, FALSE)), "", HLOOKUP(L$1, m_preprocess!$1:$1048576, $D20, FALSE))</f>
        <v>42309.660098846849</v>
      </c>
      <c r="M20">
        <f>IF(ISBLANK(HLOOKUP(M$1, m_preprocess!$1:$1048576, $D20, FALSE)), "", HLOOKUP(M$1, m_preprocess!$1:$1048576, $D20, FALSE))</f>
        <v>8690.7257316830583</v>
      </c>
      <c r="N20">
        <f>IF(ISBLANK(HLOOKUP(N$1, m_preprocess!$1:$1048576, $D20, FALSE)), "", HLOOKUP(N$1, m_preprocess!$1:$1048576, $D20, FALSE))</f>
        <v>123669.37734818837</v>
      </c>
      <c r="O20">
        <f>IF(ISBLANK(HLOOKUP(O$1, m_preprocess!$1:$1048576, $D20, FALSE)), "", HLOOKUP(O$1, m_preprocess!$1:$1048576, $D20, FALSE))</f>
        <v>272529.38733139244</v>
      </c>
      <c r="P20">
        <f>IF(ISBLANK(HLOOKUP(P$1, m_preprocess!$1:$1048576, $D20, FALSE)), "", HLOOKUP(P$1, m_preprocess!$1:$1048576, $D20, FALSE))</f>
        <v>119853.75957455824</v>
      </c>
      <c r="Q20">
        <f>IF(ISBLANK(HLOOKUP(Q$1, m_preprocess!$1:$1048576, $D20, FALSE)), "", HLOOKUP(Q$1, m_preprocess!$1:$1048576, $D20, FALSE))</f>
        <v>64418.130969300182</v>
      </c>
      <c r="R20">
        <f>IF(ISBLANK(HLOOKUP(R$1, m_preprocess!$1:$1048576, $D20, FALSE)), "", HLOOKUP(R$1, m_preprocess!$1:$1048576, $D20, FALSE))</f>
        <v>88257.496787534037</v>
      </c>
      <c r="S20">
        <f>IF(ISBLANK(HLOOKUP(S$1, m_preprocess!$1:$1048576, $D20, FALSE)), "", HLOOKUP(S$1, m_preprocess!$1:$1048576, $D20, FALSE))</f>
        <v>8493197.5752597768</v>
      </c>
      <c r="T20">
        <f>IF(ISBLANK(HLOOKUP(T$1, m_preprocess!$1:$1048576, $D20, FALSE)), "", HLOOKUP(T$1, m_preprocess!$1:$1048576, $D20, FALSE))</f>
        <v>65.328405564850982</v>
      </c>
      <c r="U20">
        <f>IF(ISBLANK(HLOOKUP(U$1, m_preprocess!$1:$1048576, $D20, FALSE)), "", HLOOKUP(U$1, m_preprocess!$1:$1048576, $D20, FALSE))</f>
        <v>3200679.9939519153</v>
      </c>
      <c r="V20">
        <f>IF(ISBLANK(HLOOKUP(V$1, m_preprocess!$1:$1048576, $D20, FALSE)), "", HLOOKUP(V$1, m_preprocess!$1:$1048576, $D20, FALSE))</f>
        <v>5635185.4991811514</v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</row>
    <row r="21" spans="1:25">
      <c r="A21" s="66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103.44985182601454</v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205730.92746912953</v>
      </c>
      <c r="K21">
        <f>IF(ISBLANK(HLOOKUP(K$1, m_preprocess!$1:$1048576, $D21, FALSE)), "", HLOOKUP(K$1, m_preprocess!$1:$1048576, $D21, FALSE))</f>
        <v>33087.73438556894</v>
      </c>
      <c r="L21">
        <f>IF(ISBLANK(HLOOKUP(L$1, m_preprocess!$1:$1048576, $D21, FALSE)), "", HLOOKUP(L$1, m_preprocess!$1:$1048576, $D21, FALSE))</f>
        <v>39576.652538208626</v>
      </c>
      <c r="M21">
        <f>IF(ISBLANK(HLOOKUP(M$1, m_preprocess!$1:$1048576, $D21, FALSE)), "", HLOOKUP(M$1, m_preprocess!$1:$1048576, $D21, FALSE))</f>
        <v>9204.8891051563969</v>
      </c>
      <c r="N21">
        <f>IF(ISBLANK(HLOOKUP(N$1, m_preprocess!$1:$1048576, $D21, FALSE)), "", HLOOKUP(N$1, m_preprocess!$1:$1048576, $D21, FALSE))</f>
        <v>123861.65144019555</v>
      </c>
      <c r="O21">
        <f>IF(ISBLANK(HLOOKUP(O$1, m_preprocess!$1:$1048576, $D21, FALSE)), "", HLOOKUP(O$1, m_preprocess!$1:$1048576, $D21, FALSE))</f>
        <v>249756.47395467904</v>
      </c>
      <c r="P21">
        <f>IF(ISBLANK(HLOOKUP(P$1, m_preprocess!$1:$1048576, $D21, FALSE)), "", HLOOKUP(P$1, m_preprocess!$1:$1048576, $D21, FALSE))</f>
        <v>108390.16692955613</v>
      </c>
      <c r="Q21">
        <f>IF(ISBLANK(HLOOKUP(Q$1, m_preprocess!$1:$1048576, $D21, FALSE)), "", HLOOKUP(Q$1, m_preprocess!$1:$1048576, $D21, FALSE))</f>
        <v>54898.106234962004</v>
      </c>
      <c r="R21">
        <f>IF(ISBLANK(HLOOKUP(R$1, m_preprocess!$1:$1048576, $D21, FALSE)), "", HLOOKUP(R$1, m_preprocess!$1:$1048576, $D21, FALSE))</f>
        <v>86468.200790160932</v>
      </c>
      <c r="S21">
        <f>IF(ISBLANK(HLOOKUP(S$1, m_preprocess!$1:$1048576, $D21, FALSE)), "", HLOOKUP(S$1, m_preprocess!$1:$1048576, $D21, FALSE))</f>
        <v>8611126.2499134336</v>
      </c>
      <c r="T21">
        <f>IF(ISBLANK(HLOOKUP(T$1, m_preprocess!$1:$1048576, $D21, FALSE)), "", HLOOKUP(T$1, m_preprocess!$1:$1048576, $D21, FALSE))</f>
        <v>64.546312221404406</v>
      </c>
      <c r="U21">
        <f>IF(ISBLANK(HLOOKUP(U$1, m_preprocess!$1:$1048576, $D21, FALSE)), "", HLOOKUP(U$1, m_preprocess!$1:$1048576, $D21, FALSE))</f>
        <v>3049833.1385259824</v>
      </c>
      <c r="V21">
        <f>IF(ISBLANK(HLOOKUP(V$1, m_preprocess!$1:$1048576, $D21, FALSE)), "", HLOOKUP(V$1, m_preprocess!$1:$1048576, $D21, FALSE))</f>
        <v>5540613.2643276826</v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</row>
    <row r="22" spans="1:25">
      <c r="A22" s="66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107.87609791533222</v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234127.23663359147</v>
      </c>
      <c r="K22">
        <f>IF(ISBLANK(HLOOKUP(K$1, m_preprocess!$1:$1048576, $D22, FALSE)), "", HLOOKUP(K$1, m_preprocess!$1:$1048576, $D22, FALSE))</f>
        <v>50957.092287300722</v>
      </c>
      <c r="L22">
        <f>IF(ISBLANK(HLOOKUP(L$1, m_preprocess!$1:$1048576, $D22, FALSE)), "", HLOOKUP(L$1, m_preprocess!$1:$1048576, $D22, FALSE))</f>
        <v>52022.236056793234</v>
      </c>
      <c r="M22">
        <f>IF(ISBLANK(HLOOKUP(M$1, m_preprocess!$1:$1048576, $D22, FALSE)), "", HLOOKUP(M$1, m_preprocess!$1:$1048576, $D22, FALSE))</f>
        <v>8871.8926587680344</v>
      </c>
      <c r="N22">
        <f>IF(ISBLANK(HLOOKUP(N$1, m_preprocess!$1:$1048576, $D22, FALSE)), "", HLOOKUP(N$1, m_preprocess!$1:$1048576, $D22, FALSE))</f>
        <v>122276.0156307295</v>
      </c>
      <c r="O22">
        <f>IF(ISBLANK(HLOOKUP(O$1, m_preprocess!$1:$1048576, $D22, FALSE)), "", HLOOKUP(O$1, m_preprocess!$1:$1048576, $D22, FALSE))</f>
        <v>254042.21734963448</v>
      </c>
      <c r="P22">
        <f>IF(ISBLANK(HLOOKUP(P$1, m_preprocess!$1:$1048576, $D22, FALSE)), "", HLOOKUP(P$1, m_preprocess!$1:$1048576, $D22, FALSE))</f>
        <v>101670.80252432475</v>
      </c>
      <c r="Q22">
        <f>IF(ISBLANK(HLOOKUP(Q$1, m_preprocess!$1:$1048576, $D22, FALSE)), "", HLOOKUP(Q$1, m_preprocess!$1:$1048576, $D22, FALSE))</f>
        <v>51009.20145219312</v>
      </c>
      <c r="R22">
        <f>IF(ISBLANK(HLOOKUP(R$1, m_preprocess!$1:$1048576, $D22, FALSE)), "", HLOOKUP(R$1, m_preprocess!$1:$1048576, $D22, FALSE))</f>
        <v>101362.2133731166</v>
      </c>
      <c r="S22">
        <f>IF(ISBLANK(HLOOKUP(S$1, m_preprocess!$1:$1048576, $D22, FALSE)), "", HLOOKUP(S$1, m_preprocess!$1:$1048576, $D22, FALSE))</f>
        <v>8709392.7123351209</v>
      </c>
      <c r="T22">
        <f>IF(ISBLANK(HLOOKUP(T$1, m_preprocess!$1:$1048576, $D22, FALSE)), "", HLOOKUP(T$1, m_preprocess!$1:$1048576, $D22, FALSE))</f>
        <v>64.98814210955544</v>
      </c>
      <c r="U22">
        <f>IF(ISBLANK(HLOOKUP(U$1, m_preprocess!$1:$1048576, $D22, FALSE)), "", HLOOKUP(U$1, m_preprocess!$1:$1048576, $D22, FALSE))</f>
        <v>3070677.4750774982</v>
      </c>
      <c r="V22">
        <f>IF(ISBLANK(HLOOKUP(V$1, m_preprocess!$1:$1048576, $D22, FALSE)), "", HLOOKUP(V$1, m_preprocess!$1:$1048576, $D22, FALSE))</f>
        <v>5616834.5212268233</v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</row>
    <row r="23" spans="1:25">
      <c r="A23" s="66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108.44794041505168</v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215688.67268474592</v>
      </c>
      <c r="K23">
        <f>IF(ISBLANK(HLOOKUP(K$1, m_preprocess!$1:$1048576, $D23, FALSE)), "", HLOOKUP(K$1, m_preprocess!$1:$1048576, $D23, FALSE))</f>
        <v>36984.330258335685</v>
      </c>
      <c r="L23">
        <f>IF(ISBLANK(HLOOKUP(L$1, m_preprocess!$1:$1048576, $D23, FALSE)), "", HLOOKUP(L$1, m_preprocess!$1:$1048576, $D23, FALSE))</f>
        <v>41996.813537542264</v>
      </c>
      <c r="M23">
        <f>IF(ISBLANK(HLOOKUP(M$1, m_preprocess!$1:$1048576, $D23, FALSE)), "", HLOOKUP(M$1, m_preprocess!$1:$1048576, $D23, FALSE))</f>
        <v>12142.962440675637</v>
      </c>
      <c r="N23">
        <f>IF(ISBLANK(HLOOKUP(N$1, m_preprocess!$1:$1048576, $D23, FALSE)), "", HLOOKUP(N$1, m_preprocess!$1:$1048576, $D23, FALSE))</f>
        <v>124564.56644819232</v>
      </c>
      <c r="O23">
        <f>IF(ISBLANK(HLOOKUP(O$1, m_preprocess!$1:$1048576, $D23, FALSE)), "", HLOOKUP(O$1, m_preprocess!$1:$1048576, $D23, FALSE))</f>
        <v>288616.0334949281</v>
      </c>
      <c r="P23">
        <f>IF(ISBLANK(HLOOKUP(P$1, m_preprocess!$1:$1048576, $D23, FALSE)), "", HLOOKUP(P$1, m_preprocess!$1:$1048576, $D23, FALSE))</f>
        <v>124346.12318631184</v>
      </c>
      <c r="Q23">
        <f>IF(ISBLANK(HLOOKUP(Q$1, m_preprocess!$1:$1048576, $D23, FALSE)), "", HLOOKUP(Q$1, m_preprocess!$1:$1048576, $D23, FALSE))</f>
        <v>64668.816089198182</v>
      </c>
      <c r="R23">
        <f>IF(ISBLANK(HLOOKUP(R$1, m_preprocess!$1:$1048576, $D23, FALSE)), "", HLOOKUP(R$1, m_preprocess!$1:$1048576, $D23, FALSE))</f>
        <v>99601.09421941801</v>
      </c>
      <c r="S23">
        <f>IF(ISBLANK(HLOOKUP(S$1, m_preprocess!$1:$1048576, $D23, FALSE)), "", HLOOKUP(S$1, m_preprocess!$1:$1048576, $D23, FALSE))</f>
        <v>8908293.6320975292</v>
      </c>
      <c r="T23">
        <f>IF(ISBLANK(HLOOKUP(T$1, m_preprocess!$1:$1048576, $D23, FALSE)), "", HLOOKUP(T$1, m_preprocess!$1:$1048576, $D23, FALSE))</f>
        <v>65.002261735210951</v>
      </c>
      <c r="U23">
        <f>IF(ISBLANK(HLOOKUP(U$1, m_preprocess!$1:$1048576, $D23, FALSE)), "", HLOOKUP(U$1, m_preprocess!$1:$1048576, $D23, FALSE))</f>
        <v>3172531.0641930737</v>
      </c>
      <c r="V23">
        <f>IF(ISBLANK(HLOOKUP(V$1, m_preprocess!$1:$1048576, $D23, FALSE)), "", HLOOKUP(V$1, m_preprocess!$1:$1048576, $D23, FALSE))</f>
        <v>5812707.559808027</v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</row>
    <row r="24" spans="1:25">
      <c r="A24" s="66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112.01212938865332</v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226091.33458181322</v>
      </c>
      <c r="K24">
        <f>IF(ISBLANK(HLOOKUP(K$1, m_preprocess!$1:$1048576, $D24, FALSE)), "", HLOOKUP(K$1, m_preprocess!$1:$1048576, $D24, FALSE))</f>
        <v>47512.6930898844</v>
      </c>
      <c r="L24">
        <f>IF(ISBLANK(HLOOKUP(L$1, m_preprocess!$1:$1048576, $D24, FALSE)), "", HLOOKUP(L$1, m_preprocess!$1:$1048576, $D24, FALSE))</f>
        <v>46889.161344532396</v>
      </c>
      <c r="M24">
        <f>IF(ISBLANK(HLOOKUP(M$1, m_preprocess!$1:$1048576, $D24, FALSE)), "", HLOOKUP(M$1, m_preprocess!$1:$1048576, $D24, FALSE))</f>
        <v>9238.2599658291274</v>
      </c>
      <c r="N24">
        <f>IF(ISBLANK(HLOOKUP(N$1, m_preprocess!$1:$1048576, $D24, FALSE)), "", HLOOKUP(N$1, m_preprocess!$1:$1048576, $D24, FALSE))</f>
        <v>122451.22018156729</v>
      </c>
      <c r="O24">
        <f>IF(ISBLANK(HLOOKUP(O$1, m_preprocess!$1:$1048576, $D24, FALSE)), "", HLOOKUP(O$1, m_preprocess!$1:$1048576, $D24, FALSE))</f>
        <v>304484.35098563018</v>
      </c>
      <c r="P24">
        <f>IF(ISBLANK(HLOOKUP(P$1, m_preprocess!$1:$1048576, $D24, FALSE)), "", HLOOKUP(P$1, m_preprocess!$1:$1048576, $D24, FALSE))</f>
        <v>150239.60300262462</v>
      </c>
      <c r="Q24">
        <f>IF(ISBLANK(HLOOKUP(Q$1, m_preprocess!$1:$1048576, $D24, FALSE)), "", HLOOKUP(Q$1, m_preprocess!$1:$1048576, $D24, FALSE))</f>
        <v>51774.060351672357</v>
      </c>
      <c r="R24">
        <f>IF(ISBLANK(HLOOKUP(R$1, m_preprocess!$1:$1048576, $D24, FALSE)), "", HLOOKUP(R$1, m_preprocess!$1:$1048576, $D24, FALSE))</f>
        <v>102470.6876313332</v>
      </c>
      <c r="S24">
        <f>IF(ISBLANK(HLOOKUP(S$1, m_preprocess!$1:$1048576, $D24, FALSE)), "", HLOOKUP(S$1, m_preprocess!$1:$1048576, $D24, FALSE))</f>
        <v>9221084.4455221426</v>
      </c>
      <c r="T24">
        <f>IF(ISBLANK(HLOOKUP(T$1, m_preprocess!$1:$1048576, $D24, FALSE)), "", HLOOKUP(T$1, m_preprocess!$1:$1048576, $D24, FALSE))</f>
        <v>63.846110804902978</v>
      </c>
      <c r="U24">
        <f>IF(ISBLANK(HLOOKUP(U$1, m_preprocess!$1:$1048576, $D24, FALSE)), "", HLOOKUP(U$1, m_preprocess!$1:$1048576, $D24, FALSE))</f>
        <v>3190995.3492068644</v>
      </c>
      <c r="V24">
        <f>IF(ISBLANK(HLOOKUP(V$1, m_preprocess!$1:$1048576, $D24, FALSE)), "", HLOOKUP(V$1, m_preprocess!$1:$1048576, $D24, FALSE))</f>
        <v>5813387.4702575477</v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</row>
    <row r="25" spans="1:25">
      <c r="A25" s="66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120.75598665859528</v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197220.56513515022</v>
      </c>
      <c r="K25">
        <f>IF(ISBLANK(HLOOKUP(K$1, m_preprocess!$1:$1048576, $D25, FALSE)), "", HLOOKUP(K$1, m_preprocess!$1:$1048576, $D25, FALSE))</f>
        <v>35473.083275299978</v>
      </c>
      <c r="L25">
        <f>IF(ISBLANK(HLOOKUP(L$1, m_preprocess!$1:$1048576, $D25, FALSE)), "", HLOOKUP(L$1, m_preprocess!$1:$1048576, $D25, FALSE))</f>
        <v>31557.626857753752</v>
      </c>
      <c r="M25">
        <f>IF(ISBLANK(HLOOKUP(M$1, m_preprocess!$1:$1048576, $D25, FALSE)), "", HLOOKUP(M$1, m_preprocess!$1:$1048576, $D25, FALSE))</f>
        <v>7328.7200909686735</v>
      </c>
      <c r="N25">
        <f>IF(ISBLANK(HLOOKUP(N$1, m_preprocess!$1:$1048576, $D25, FALSE)), "", HLOOKUP(N$1, m_preprocess!$1:$1048576, $D25, FALSE))</f>
        <v>122861.13491112781</v>
      </c>
      <c r="O25">
        <f>IF(ISBLANK(HLOOKUP(O$1, m_preprocess!$1:$1048576, $D25, FALSE)), "", HLOOKUP(O$1, m_preprocess!$1:$1048576, $D25, FALSE))</f>
        <v>328367.183749096</v>
      </c>
      <c r="P25">
        <f>IF(ISBLANK(HLOOKUP(P$1, m_preprocess!$1:$1048576, $D25, FALSE)), "", HLOOKUP(P$1, m_preprocess!$1:$1048576, $D25, FALSE))</f>
        <v>159599.11880924331</v>
      </c>
      <c r="Q25">
        <f>IF(ISBLANK(HLOOKUP(Q$1, m_preprocess!$1:$1048576, $D25, FALSE)), "", HLOOKUP(Q$1, m_preprocess!$1:$1048576, $D25, FALSE))</f>
        <v>58804.678238519569</v>
      </c>
      <c r="R25">
        <f>IF(ISBLANK(HLOOKUP(R$1, m_preprocess!$1:$1048576, $D25, FALSE)), "", HLOOKUP(R$1, m_preprocess!$1:$1048576, $D25, FALSE))</f>
        <v>109963.38670133313</v>
      </c>
      <c r="S25">
        <f>IF(ISBLANK(HLOOKUP(S$1, m_preprocess!$1:$1048576, $D25, FALSE)), "", HLOOKUP(S$1, m_preprocess!$1:$1048576, $D25, FALSE))</f>
        <v>9649096.150845252</v>
      </c>
      <c r="T25">
        <f>IF(ISBLANK(HLOOKUP(T$1, m_preprocess!$1:$1048576, $D25, FALSE)), "", HLOOKUP(T$1, m_preprocess!$1:$1048576, $D25, FALSE))</f>
        <v>62.4663257826817</v>
      </c>
      <c r="U25">
        <f>IF(ISBLANK(HLOOKUP(U$1, m_preprocess!$1:$1048576, $D25, FALSE)), "", HLOOKUP(U$1, m_preprocess!$1:$1048576, $D25, FALSE))</f>
        <v>3879846.3064447329</v>
      </c>
      <c r="V25">
        <f>IF(ISBLANK(HLOOKUP(V$1, m_preprocess!$1:$1048576, $D25, FALSE)), "", HLOOKUP(V$1, m_preprocess!$1:$1048576, $D25, FALSE))</f>
        <v>6604076.9806326395</v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</row>
    <row r="26" spans="1:25">
      <c r="A26" s="66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94.911407435899832</v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225615.65671059993</v>
      </c>
      <c r="K26">
        <f>IF(ISBLANK(HLOOKUP(K$1, m_preprocess!$1:$1048576, $D26, FALSE)), "", HLOOKUP(K$1, m_preprocess!$1:$1048576, $D26, FALSE))</f>
        <v>44766.880109441379</v>
      </c>
      <c r="L26">
        <f>IF(ISBLANK(HLOOKUP(L$1, m_preprocess!$1:$1048576, $D26, FALSE)), "", HLOOKUP(L$1, m_preprocess!$1:$1048576, $D26, FALSE))</f>
        <v>40147.698731647652</v>
      </c>
      <c r="M26">
        <f>IF(ISBLANK(HLOOKUP(M$1, m_preprocess!$1:$1048576, $D26, FALSE)), "", HLOOKUP(M$1, m_preprocess!$1:$1048576, $D26, FALSE))</f>
        <v>8881.5357241826405</v>
      </c>
      <c r="N26">
        <f>IF(ISBLANK(HLOOKUP(N$1, m_preprocess!$1:$1048576, $D26, FALSE)), "", HLOOKUP(N$1, m_preprocess!$1:$1048576, $D26, FALSE))</f>
        <v>131819.54214532828</v>
      </c>
      <c r="O26">
        <f>IF(ISBLANK(HLOOKUP(O$1, m_preprocess!$1:$1048576, $D26, FALSE)), "", HLOOKUP(O$1, m_preprocess!$1:$1048576, $D26, FALSE))</f>
        <v>247802.71575055303</v>
      </c>
      <c r="P26">
        <f>IF(ISBLANK(HLOOKUP(P$1, m_preprocess!$1:$1048576, $D26, FALSE)), "", HLOOKUP(P$1, m_preprocess!$1:$1048576, $D26, FALSE))</f>
        <v>125872.39131789042</v>
      </c>
      <c r="Q26">
        <f>IF(ISBLANK(HLOOKUP(Q$1, m_preprocess!$1:$1048576, $D26, FALSE)), "", HLOOKUP(Q$1, m_preprocess!$1:$1048576, $D26, FALSE))</f>
        <v>31150.394793814656</v>
      </c>
      <c r="R26">
        <f>IF(ISBLANK(HLOOKUP(R$1, m_preprocess!$1:$1048576, $D26, FALSE)), "", HLOOKUP(R$1, m_preprocess!$1:$1048576, $D26, FALSE))</f>
        <v>90779.929638847971</v>
      </c>
      <c r="S26">
        <f>IF(ISBLANK(HLOOKUP(S$1, m_preprocess!$1:$1048576, $D26, FALSE)), "", HLOOKUP(S$1, m_preprocess!$1:$1048576, $D26, FALSE))</f>
        <v>9674697.5229885057</v>
      </c>
      <c r="T26">
        <f>IF(ISBLANK(HLOOKUP(T$1, m_preprocess!$1:$1048576, $D26, FALSE)), "", HLOOKUP(T$1, m_preprocess!$1:$1048576, $D26, FALSE))</f>
        <v>62.436052178647813</v>
      </c>
      <c r="U26">
        <f>IF(ISBLANK(HLOOKUP(U$1, m_preprocess!$1:$1048576, $D26, FALSE)), "", HLOOKUP(U$1, m_preprocess!$1:$1048576, $D26, FALSE))</f>
        <v>3446980.9137931038</v>
      </c>
      <c r="V26">
        <f>IF(ISBLANK(HLOOKUP(V$1, m_preprocess!$1:$1048576, $D26, FALSE)), "", HLOOKUP(V$1, m_preprocess!$1:$1048576, $D26, FALSE))</f>
        <v>6261372.0114942528</v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</row>
    <row r="27" spans="1:25">
      <c r="A27" s="66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95.286993706976403</v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195634.39897005065</v>
      </c>
      <c r="K27">
        <f>IF(ISBLANK(HLOOKUP(K$1, m_preprocess!$1:$1048576, $D27, FALSE)), "", HLOOKUP(K$1, m_preprocess!$1:$1048576, $D27, FALSE))</f>
        <v>25452.271969873294</v>
      </c>
      <c r="L27">
        <f>IF(ISBLANK(HLOOKUP(L$1, m_preprocess!$1:$1048576, $D27, FALSE)), "", HLOOKUP(L$1, m_preprocess!$1:$1048576, $D27, FALSE))</f>
        <v>29526.029415540568</v>
      </c>
      <c r="M27">
        <f>IF(ISBLANK(HLOOKUP(M$1, m_preprocess!$1:$1048576, $D27, FALSE)), "", HLOOKUP(M$1, m_preprocess!$1:$1048576, $D27, FALSE))</f>
        <v>10864.363777157496</v>
      </c>
      <c r="N27">
        <f>IF(ISBLANK(HLOOKUP(N$1, m_preprocess!$1:$1048576, $D27, FALSE)), "", HLOOKUP(N$1, m_preprocess!$1:$1048576, $D27, FALSE))</f>
        <v>129791.73380747928</v>
      </c>
      <c r="O27">
        <f>IF(ISBLANK(HLOOKUP(O$1, m_preprocess!$1:$1048576, $D27, FALSE)), "", HLOOKUP(O$1, m_preprocess!$1:$1048576, $D27, FALSE))</f>
        <v>247231.4776753718</v>
      </c>
      <c r="P27">
        <f>IF(ISBLANK(HLOOKUP(P$1, m_preprocess!$1:$1048576, $D27, FALSE)), "", HLOOKUP(P$1, m_preprocess!$1:$1048576, $D27, FALSE))</f>
        <v>112448.06561611747</v>
      </c>
      <c r="Q27">
        <f>IF(ISBLANK(HLOOKUP(Q$1, m_preprocess!$1:$1048576, $D27, FALSE)), "", HLOOKUP(Q$1, m_preprocess!$1:$1048576, $D27, FALSE))</f>
        <v>37379.154536349997</v>
      </c>
      <c r="R27">
        <f>IF(ISBLANK(HLOOKUP(R$1, m_preprocess!$1:$1048576, $D27, FALSE)), "", HLOOKUP(R$1, m_preprocess!$1:$1048576, $D27, FALSE))</f>
        <v>97404.257522904372</v>
      </c>
      <c r="S27">
        <f>IF(ISBLANK(HLOOKUP(S$1, m_preprocess!$1:$1048576, $D27, FALSE)), "", HLOOKUP(S$1, m_preprocess!$1:$1048576, $D27, FALSE))</f>
        <v>9878583.3949367087</v>
      </c>
      <c r="T27">
        <f>IF(ISBLANK(HLOOKUP(T$1, m_preprocess!$1:$1048576, $D27, FALSE)), "", HLOOKUP(T$1, m_preprocess!$1:$1048576, $D27, FALSE))</f>
        <v>62.908849908654176</v>
      </c>
      <c r="U27">
        <f>IF(ISBLANK(HLOOKUP(U$1, m_preprocess!$1:$1048576, $D27, FALSE)), "", HLOOKUP(U$1, m_preprocess!$1:$1048576, $D27, FALSE))</f>
        <v>3484671.8981012651</v>
      </c>
      <c r="V27">
        <f>IF(ISBLANK(HLOOKUP(V$1, m_preprocess!$1:$1048576, $D27, FALSE)), "", HLOOKUP(V$1, m_preprocess!$1:$1048576, $D27, FALSE))</f>
        <v>6228793.406962024</v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</row>
    <row r="28" spans="1:25">
      <c r="A28" s="66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108.65291091322291</v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218537.73177109114</v>
      </c>
      <c r="K28">
        <f>IF(ISBLANK(HLOOKUP(K$1, m_preprocess!$1:$1048576, $D28, FALSE)), "", HLOOKUP(K$1, m_preprocess!$1:$1048576, $D28, FALSE))</f>
        <v>47489.958527666626</v>
      </c>
      <c r="L28">
        <f>IF(ISBLANK(HLOOKUP(L$1, m_preprocess!$1:$1048576, $D28, FALSE)), "", HLOOKUP(L$1, m_preprocess!$1:$1048576, $D28, FALSE))</f>
        <v>31575.314238230323</v>
      </c>
      <c r="M28">
        <f>IF(ISBLANK(HLOOKUP(M$1, m_preprocess!$1:$1048576, $D28, FALSE)), "", HLOOKUP(M$1, m_preprocess!$1:$1048576, $D28, FALSE))</f>
        <v>9454.4912293319612</v>
      </c>
      <c r="N28">
        <f>IF(ISBLANK(HLOOKUP(N$1, m_preprocess!$1:$1048576, $D28, FALSE)), "", HLOOKUP(N$1, m_preprocess!$1:$1048576, $D28, FALSE))</f>
        <v>130017.96777586226</v>
      </c>
      <c r="O28">
        <f>IF(ISBLANK(HLOOKUP(O$1, m_preprocess!$1:$1048576, $D28, FALSE)), "", HLOOKUP(O$1, m_preprocess!$1:$1048576, $D28, FALSE))</f>
        <v>303162.52174938889</v>
      </c>
      <c r="P28">
        <f>IF(ISBLANK(HLOOKUP(P$1, m_preprocess!$1:$1048576, $D28, FALSE)), "", HLOOKUP(P$1, m_preprocess!$1:$1048576, $D28, FALSE))</f>
        <v>140284.63075711581</v>
      </c>
      <c r="Q28">
        <f>IF(ISBLANK(HLOOKUP(Q$1, m_preprocess!$1:$1048576, $D28, FALSE)), "", HLOOKUP(Q$1, m_preprocess!$1:$1048576, $D28, FALSE))</f>
        <v>47006.705124815897</v>
      </c>
      <c r="R28">
        <f>IF(ISBLANK(HLOOKUP(R$1, m_preprocess!$1:$1048576, $D28, FALSE)), "", HLOOKUP(R$1, m_preprocess!$1:$1048576, $D28, FALSE))</f>
        <v>115871.18586745718</v>
      </c>
      <c r="S28">
        <f>IF(ISBLANK(HLOOKUP(S$1, m_preprocess!$1:$1048576, $D28, FALSE)), "", HLOOKUP(S$1, m_preprocess!$1:$1048576, $D28, FALSE))</f>
        <v>10070234.792652551</v>
      </c>
      <c r="T28">
        <f>IF(ISBLANK(HLOOKUP(T$1, m_preprocess!$1:$1048576, $D28, FALSE)), "", HLOOKUP(T$1, m_preprocess!$1:$1048576, $D28, FALSE))</f>
        <v>63.69512441020585</v>
      </c>
      <c r="U28">
        <f>IF(ISBLANK(HLOOKUP(U$1, m_preprocess!$1:$1048576, $D28, FALSE)), "", HLOOKUP(U$1, m_preprocess!$1:$1048576, $D28, FALSE))</f>
        <v>3537070.9464508095</v>
      </c>
      <c r="V28">
        <f>IF(ISBLANK(HLOOKUP(V$1, m_preprocess!$1:$1048576, $D28, FALSE)), "", HLOOKUP(V$1, m_preprocess!$1:$1048576, $D28, FALSE))</f>
        <v>6314401.266500622</v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</row>
    <row r="29" spans="1:25">
      <c r="A29" s="66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101.88117110104842</v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222876.87227346143</v>
      </c>
      <c r="K29">
        <f>IF(ISBLANK(HLOOKUP(K$1, m_preprocess!$1:$1048576, $D29, FALSE)), "", HLOOKUP(K$1, m_preprocess!$1:$1048576, $D29, FALSE))</f>
        <v>60330.52976767697</v>
      </c>
      <c r="L29">
        <f>IF(ISBLANK(HLOOKUP(L$1, m_preprocess!$1:$1048576, $D29, FALSE)), "", HLOOKUP(L$1, m_preprocess!$1:$1048576, $D29, FALSE))</f>
        <v>24692.677987715128</v>
      </c>
      <c r="M29">
        <f>IF(ISBLANK(HLOOKUP(M$1, m_preprocess!$1:$1048576, $D29, FALSE)), "", HLOOKUP(M$1, m_preprocess!$1:$1048576, $D29, FALSE))</f>
        <v>8281.2624909771712</v>
      </c>
      <c r="N29">
        <f>IF(ISBLANK(HLOOKUP(N$1, m_preprocess!$1:$1048576, $D29, FALSE)), "", HLOOKUP(N$1, m_preprocess!$1:$1048576, $D29, FALSE))</f>
        <v>129572.40202709215</v>
      </c>
      <c r="O29">
        <f>IF(ISBLANK(HLOOKUP(O$1, m_preprocess!$1:$1048576, $D29, FALSE)), "", HLOOKUP(O$1, m_preprocess!$1:$1048576, $D29, FALSE))</f>
        <v>262384.62831188622</v>
      </c>
      <c r="P29">
        <f>IF(ISBLANK(HLOOKUP(P$1, m_preprocess!$1:$1048576, $D29, FALSE)), "", HLOOKUP(P$1, m_preprocess!$1:$1048576, $D29, FALSE))</f>
        <v>121610.93327999576</v>
      </c>
      <c r="Q29">
        <f>IF(ISBLANK(HLOOKUP(Q$1, m_preprocess!$1:$1048576, $D29, FALSE)), "", HLOOKUP(Q$1, m_preprocess!$1:$1048576, $D29, FALSE))</f>
        <v>49784.328917754559</v>
      </c>
      <c r="R29">
        <f>IF(ISBLANK(HLOOKUP(R$1, m_preprocess!$1:$1048576, $D29, FALSE)), "", HLOOKUP(R$1, m_preprocess!$1:$1048576, $D29, FALSE))</f>
        <v>90989.36611413589</v>
      </c>
      <c r="S29">
        <f>IF(ISBLANK(HLOOKUP(S$1, m_preprocess!$1:$1048576, $D29, FALSE)), "", HLOOKUP(S$1, m_preprocess!$1:$1048576, $D29, FALSE))</f>
        <v>10405444.180358244</v>
      </c>
      <c r="T29">
        <f>IF(ISBLANK(HLOOKUP(T$1, m_preprocess!$1:$1048576, $D29, FALSE)), "", HLOOKUP(T$1, m_preprocess!$1:$1048576, $D29, FALSE))</f>
        <v>64.593889395537715</v>
      </c>
      <c r="U29">
        <f>IF(ISBLANK(HLOOKUP(U$1, m_preprocess!$1:$1048576, $D29, FALSE)), "", HLOOKUP(U$1, m_preprocess!$1:$1048576, $D29, FALSE))</f>
        <v>3613223.4959851755</v>
      </c>
      <c r="V29">
        <f>IF(ISBLANK(HLOOKUP(V$1, m_preprocess!$1:$1048576, $D29, FALSE)), "", HLOOKUP(V$1, m_preprocess!$1:$1048576, $D29, FALSE))</f>
        <v>6507955.4898085222</v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</row>
    <row r="30" spans="1:25">
      <c r="A30" s="66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112.64293169294402</v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>
        <f>IF(ISBLANK(HLOOKUP(J$1, m_preprocess!$1:$1048576, $D30, FALSE)), "", HLOOKUP(J$1, m_preprocess!$1:$1048576, $D30, FALSE))</f>
        <v>268873.17918922805</v>
      </c>
      <c r="K30">
        <f>IF(ISBLANK(HLOOKUP(K$1, m_preprocess!$1:$1048576, $D30, FALSE)), "", HLOOKUP(K$1, m_preprocess!$1:$1048576, $D30, FALSE))</f>
        <v>84053.096109935766</v>
      </c>
      <c r="L30">
        <f>IF(ISBLANK(HLOOKUP(L$1, m_preprocess!$1:$1048576, $D30, FALSE)), "", HLOOKUP(L$1, m_preprocess!$1:$1048576, $D30, FALSE))</f>
        <v>43707.263339689838</v>
      </c>
      <c r="M30">
        <f>IF(ISBLANK(HLOOKUP(M$1, m_preprocess!$1:$1048576, $D30, FALSE)), "", HLOOKUP(M$1, m_preprocess!$1:$1048576, $D30, FALSE))</f>
        <v>11104.129682258175</v>
      </c>
      <c r="N30">
        <f>IF(ISBLANK(HLOOKUP(N$1, m_preprocess!$1:$1048576, $D30, FALSE)), "", HLOOKUP(N$1, m_preprocess!$1:$1048576, $D30, FALSE))</f>
        <v>130008.69005734425</v>
      </c>
      <c r="O30">
        <f>IF(ISBLANK(HLOOKUP(O$1, m_preprocess!$1:$1048576, $D30, FALSE)), "", HLOOKUP(O$1, m_preprocess!$1:$1048576, $D30, FALSE))</f>
        <v>274460.83665516286</v>
      </c>
      <c r="P30">
        <f>IF(ISBLANK(HLOOKUP(P$1, m_preprocess!$1:$1048576, $D30, FALSE)), "", HLOOKUP(P$1, m_preprocess!$1:$1048576, $D30, FALSE))</f>
        <v>138076.61232660068</v>
      </c>
      <c r="Q30">
        <f>IF(ISBLANK(HLOOKUP(Q$1, m_preprocess!$1:$1048576, $D30, FALSE)), "", HLOOKUP(Q$1, m_preprocess!$1:$1048576, $D30, FALSE))</f>
        <v>34166.152322770256</v>
      </c>
      <c r="R30">
        <f>IF(ISBLANK(HLOOKUP(R$1, m_preprocess!$1:$1048576, $D30, FALSE)), "", HLOOKUP(R$1, m_preprocess!$1:$1048576, $D30, FALSE))</f>
        <v>102218.0720057919</v>
      </c>
      <c r="S30">
        <f>IF(ISBLANK(HLOOKUP(S$1, m_preprocess!$1:$1048576, $D30, FALSE)), "", HLOOKUP(S$1, m_preprocess!$1:$1048576, $D30, FALSE))</f>
        <v>10004359.552421827</v>
      </c>
      <c r="T30">
        <f>IF(ISBLANK(HLOOKUP(T$1, m_preprocess!$1:$1048576, $D30, FALSE)), "", HLOOKUP(T$1, m_preprocess!$1:$1048576, $D30, FALSE))</f>
        <v>63.976249486297611</v>
      </c>
      <c r="U30">
        <f>IF(ISBLANK(HLOOKUP(U$1, m_preprocess!$1:$1048576, $D30, FALSE)), "", HLOOKUP(U$1, m_preprocess!$1:$1048576, $D30, FALSE))</f>
        <v>3603141.4469650518</v>
      </c>
      <c r="V30">
        <f>IF(ISBLANK(HLOOKUP(V$1, m_preprocess!$1:$1048576, $D30, FALSE)), "", HLOOKUP(V$1, m_preprocess!$1:$1048576, $D30, FALSE))</f>
        <v>6555124.2526057623</v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</row>
    <row r="31" spans="1:25">
      <c r="A31" s="66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104.44342223786535</v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>
        <f>IF(ISBLANK(HLOOKUP(J$1, m_preprocess!$1:$1048576, $D31, FALSE)), "", HLOOKUP(J$1, m_preprocess!$1:$1048576, $D31, FALSE))</f>
        <v>280574.05789268954</v>
      </c>
      <c r="K31">
        <f>IF(ISBLANK(HLOOKUP(K$1, m_preprocess!$1:$1048576, $D31, FALSE)), "", HLOOKUP(K$1, m_preprocess!$1:$1048576, $D31, FALSE))</f>
        <v>97271.786801521754</v>
      </c>
      <c r="L31">
        <f>IF(ISBLANK(HLOOKUP(L$1, m_preprocess!$1:$1048576, $D31, FALSE)), "", HLOOKUP(L$1, m_preprocess!$1:$1048576, $D31, FALSE))</f>
        <v>40819.330829037812</v>
      </c>
      <c r="M31">
        <f>IF(ISBLANK(HLOOKUP(M$1, m_preprocess!$1:$1048576, $D31, FALSE)), "", HLOOKUP(M$1, m_preprocess!$1:$1048576, $D31, FALSE))</f>
        <v>14047.466178215558</v>
      </c>
      <c r="N31">
        <f>IF(ISBLANK(HLOOKUP(N$1, m_preprocess!$1:$1048576, $D31, FALSE)), "", HLOOKUP(N$1, m_preprocess!$1:$1048576, $D31, FALSE))</f>
        <v>128435.47408391444</v>
      </c>
      <c r="O31">
        <f>IF(ISBLANK(HLOOKUP(O$1, m_preprocess!$1:$1048576, $D31, FALSE)), "", HLOOKUP(O$1, m_preprocess!$1:$1048576, $D31, FALSE))</f>
        <v>321794.47660690668</v>
      </c>
      <c r="P31">
        <f>IF(ISBLANK(HLOOKUP(P$1, m_preprocess!$1:$1048576, $D31, FALSE)), "", HLOOKUP(P$1, m_preprocess!$1:$1048576, $D31, FALSE))</f>
        <v>152395.17146649776</v>
      </c>
      <c r="Q31">
        <f>IF(ISBLANK(HLOOKUP(Q$1, m_preprocess!$1:$1048576, $D31, FALSE)), "", HLOOKUP(Q$1, m_preprocess!$1:$1048576, $D31, FALSE))</f>
        <v>64652.333560923682</v>
      </c>
      <c r="R31">
        <f>IF(ISBLANK(HLOOKUP(R$1, m_preprocess!$1:$1048576, $D31, FALSE)), "", HLOOKUP(R$1, m_preprocess!$1:$1048576, $D31, FALSE))</f>
        <v>104746.97157948527</v>
      </c>
      <c r="S31">
        <f>IF(ISBLANK(HLOOKUP(S$1, m_preprocess!$1:$1048576, $D31, FALSE)), "", HLOOKUP(S$1, m_preprocess!$1:$1048576, $D31, FALSE))</f>
        <v>9870814.1843541525</v>
      </c>
      <c r="T31">
        <f>IF(ISBLANK(HLOOKUP(T$1, m_preprocess!$1:$1048576, $D31, FALSE)), "", HLOOKUP(T$1, m_preprocess!$1:$1048576, $D31, FALSE))</f>
        <v>63.515855708905157</v>
      </c>
      <c r="U31">
        <f>IF(ISBLANK(HLOOKUP(U$1, m_preprocess!$1:$1048576, $D31, FALSE)), "", HLOOKUP(U$1, m_preprocess!$1:$1048576, $D31, FALSE))</f>
        <v>3569008.606428138</v>
      </c>
      <c r="V31">
        <f>IF(ISBLANK(HLOOKUP(V$1, m_preprocess!$1:$1048576, $D31, FALSE)), "", HLOOKUP(V$1, m_preprocess!$1:$1048576, $D31, FALSE))</f>
        <v>6649232.326864766</v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</row>
    <row r="32" spans="1:25">
      <c r="A32" s="66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107.27901542147508</v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>
        <f>IF(ISBLANK(HLOOKUP(J$1, m_preprocess!$1:$1048576, $D32, FALSE)), "", HLOOKUP(J$1, m_preprocess!$1:$1048576, $D32, FALSE))</f>
        <v>277636.32545511512</v>
      </c>
      <c r="K32">
        <f>IF(ISBLANK(HLOOKUP(K$1, m_preprocess!$1:$1048576, $D32, FALSE)), "", HLOOKUP(K$1, m_preprocess!$1:$1048576, $D32, FALSE))</f>
        <v>97076.858505973185</v>
      </c>
      <c r="L32">
        <f>IF(ISBLANK(HLOOKUP(L$1, m_preprocess!$1:$1048576, $D32, FALSE)), "", HLOOKUP(L$1, m_preprocess!$1:$1048576, $D32, FALSE))</f>
        <v>40642.578448086431</v>
      </c>
      <c r="M32">
        <f>IF(ISBLANK(HLOOKUP(M$1, m_preprocess!$1:$1048576, $D32, FALSE)), "", HLOOKUP(M$1, m_preprocess!$1:$1048576, $D32, FALSE))</f>
        <v>11660.059858272705</v>
      </c>
      <c r="N32">
        <f>IF(ISBLANK(HLOOKUP(N$1, m_preprocess!$1:$1048576, $D32, FALSE)), "", HLOOKUP(N$1, m_preprocess!$1:$1048576, $D32, FALSE))</f>
        <v>128256.82864278274</v>
      </c>
      <c r="O32">
        <f>IF(ISBLANK(HLOOKUP(O$1, m_preprocess!$1:$1048576, $D32, FALSE)), "", HLOOKUP(O$1, m_preprocess!$1:$1048576, $D32, FALSE))</f>
        <v>335431.65456835576</v>
      </c>
      <c r="P32">
        <f>IF(ISBLANK(HLOOKUP(P$1, m_preprocess!$1:$1048576, $D32, FALSE)), "", HLOOKUP(P$1, m_preprocess!$1:$1048576, $D32, FALSE))</f>
        <v>156244.36609930597</v>
      </c>
      <c r="Q32">
        <f>IF(ISBLANK(HLOOKUP(Q$1, m_preprocess!$1:$1048576, $D32, FALSE)), "", HLOOKUP(Q$1, m_preprocess!$1:$1048576, $D32, FALSE))</f>
        <v>58336.516040008391</v>
      </c>
      <c r="R32">
        <f>IF(ISBLANK(HLOOKUP(R$1, m_preprocess!$1:$1048576, $D32, FALSE)), "", HLOOKUP(R$1, m_preprocess!$1:$1048576, $D32, FALSE))</f>
        <v>120850.77242904138</v>
      </c>
      <c r="S32">
        <f>IF(ISBLANK(HLOOKUP(S$1, m_preprocess!$1:$1048576, $D32, FALSE)), "", HLOOKUP(S$1, m_preprocess!$1:$1048576, $D32, FALSE))</f>
        <v>9993201.8661464602</v>
      </c>
      <c r="T32">
        <f>IF(ISBLANK(HLOOKUP(T$1, m_preprocess!$1:$1048576, $D32, FALSE)), "", HLOOKUP(T$1, m_preprocess!$1:$1048576, $D32, FALSE))</f>
        <v>62.786481515942995</v>
      </c>
      <c r="U32">
        <f>IF(ISBLANK(HLOOKUP(U$1, m_preprocess!$1:$1048576, $D32, FALSE)), "", HLOOKUP(U$1, m_preprocess!$1:$1048576, $D32, FALSE))</f>
        <v>3447034.1956782714</v>
      </c>
      <c r="V32">
        <f>IF(ISBLANK(HLOOKUP(V$1, m_preprocess!$1:$1048576, $D32, FALSE)), "", HLOOKUP(V$1, m_preprocess!$1:$1048576, $D32, FALSE))</f>
        <v>6553890.7292917166</v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</row>
    <row r="33" spans="1:25">
      <c r="A33" s="66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105.87805118283015</v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>
        <f>IF(ISBLANK(HLOOKUP(J$1, m_preprocess!$1:$1048576, $D33, FALSE)), "", HLOOKUP(J$1, m_preprocess!$1:$1048576, $D33, FALSE))</f>
        <v>281267.30188407871</v>
      </c>
      <c r="K33">
        <f>IF(ISBLANK(HLOOKUP(K$1, m_preprocess!$1:$1048576, $D33, FALSE)), "", HLOOKUP(K$1, m_preprocess!$1:$1048576, $D33, FALSE))</f>
        <v>94202.984082576193</v>
      </c>
      <c r="L33">
        <f>IF(ISBLANK(HLOOKUP(L$1, m_preprocess!$1:$1048576, $D33, FALSE)), "", HLOOKUP(L$1, m_preprocess!$1:$1048576, $D33, FALSE))</f>
        <v>42471.642702195189</v>
      </c>
      <c r="M33">
        <f>IF(ISBLANK(HLOOKUP(M$1, m_preprocess!$1:$1048576, $D33, FALSE)), "", HLOOKUP(M$1, m_preprocess!$1:$1048576, $D33, FALSE))</f>
        <v>15196.79105215836</v>
      </c>
      <c r="N33">
        <f>IF(ISBLANK(HLOOKUP(N$1, m_preprocess!$1:$1048576, $D33, FALSE)), "", HLOOKUP(N$1, m_preprocess!$1:$1048576, $D33, FALSE))</f>
        <v>129395.884047149</v>
      </c>
      <c r="O33">
        <f>IF(ISBLANK(HLOOKUP(O$1, m_preprocess!$1:$1048576, $D33, FALSE)), "", HLOOKUP(O$1, m_preprocess!$1:$1048576, $D33, FALSE))</f>
        <v>287739.69598773989</v>
      </c>
      <c r="P33">
        <f>IF(ISBLANK(HLOOKUP(P$1, m_preprocess!$1:$1048576, $D33, FALSE)), "", HLOOKUP(P$1, m_preprocess!$1:$1048576, $D33, FALSE))</f>
        <v>130154.40653632881</v>
      </c>
      <c r="Q33">
        <f>IF(ISBLANK(HLOOKUP(Q$1, m_preprocess!$1:$1048576, $D33, FALSE)), "", HLOOKUP(Q$1, m_preprocess!$1:$1048576, $D33, FALSE))</f>
        <v>57518.028295965356</v>
      </c>
      <c r="R33">
        <f>IF(ISBLANK(HLOOKUP(R$1, m_preprocess!$1:$1048576, $D33, FALSE)), "", HLOOKUP(R$1, m_preprocess!$1:$1048576, $D33, FALSE))</f>
        <v>100067.26115544573</v>
      </c>
      <c r="S33">
        <f>IF(ISBLANK(HLOOKUP(S$1, m_preprocess!$1:$1048576, $D33, FALSE)), "", HLOOKUP(S$1, m_preprocess!$1:$1048576, $D33, FALSE))</f>
        <v>9864344.0956678707</v>
      </c>
      <c r="T33">
        <f>IF(ISBLANK(HLOOKUP(T$1, m_preprocess!$1:$1048576, $D33, FALSE)), "", HLOOKUP(T$1, m_preprocess!$1:$1048576, $D33, FALSE))</f>
        <v>61.936893438275142</v>
      </c>
      <c r="U33">
        <f>IF(ISBLANK(HLOOKUP(U$1, m_preprocess!$1:$1048576, $D33, FALSE)), "", HLOOKUP(U$1, m_preprocess!$1:$1048576, $D33, FALSE))</f>
        <v>3368310.1407942236</v>
      </c>
      <c r="V33">
        <f>IF(ISBLANK(HLOOKUP(V$1, m_preprocess!$1:$1048576, $D33, FALSE)), "", HLOOKUP(V$1, m_preprocess!$1:$1048576, $D33, FALSE))</f>
        <v>6594082.5812274376</v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</row>
    <row r="34" spans="1:25">
      <c r="A34" s="66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108.11729036022109</v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>
        <f>IF(ISBLANK(HLOOKUP(J$1, m_preprocess!$1:$1048576, $D34, FALSE)), "", HLOOKUP(J$1, m_preprocess!$1:$1048576, $D34, FALSE))</f>
        <v>221663.17116721606</v>
      </c>
      <c r="K34">
        <f>IF(ISBLANK(HLOOKUP(K$1, m_preprocess!$1:$1048576, $D34, FALSE)), "", HLOOKUP(K$1, m_preprocess!$1:$1048576, $D34, FALSE))</f>
        <v>46745.754782270611</v>
      </c>
      <c r="L34">
        <f>IF(ISBLANK(HLOOKUP(L$1, m_preprocess!$1:$1048576, $D34, FALSE)), "", HLOOKUP(L$1, m_preprocess!$1:$1048576, $D34, FALSE))</f>
        <v>36705.187347484134</v>
      </c>
      <c r="M34">
        <f>IF(ISBLANK(HLOOKUP(M$1, m_preprocess!$1:$1048576, $D34, FALSE)), "", HLOOKUP(M$1, m_preprocess!$1:$1048576, $D34, FALSE))</f>
        <v>11208.478869858776</v>
      </c>
      <c r="N34">
        <f>IF(ISBLANK(HLOOKUP(N$1, m_preprocess!$1:$1048576, $D34, FALSE)), "", HLOOKUP(N$1, m_preprocess!$1:$1048576, $D34, FALSE))</f>
        <v>127003.7501676025</v>
      </c>
      <c r="O34">
        <f>IF(ISBLANK(HLOOKUP(O$1, m_preprocess!$1:$1048576, $D34, FALSE)), "", HLOOKUP(O$1, m_preprocess!$1:$1048576, $D34, FALSE))</f>
        <v>347721.9012392718</v>
      </c>
      <c r="P34">
        <f>IF(ISBLANK(HLOOKUP(P$1, m_preprocess!$1:$1048576, $D34, FALSE)), "", HLOOKUP(P$1, m_preprocess!$1:$1048576, $D34, FALSE))</f>
        <v>155765.93556425918</v>
      </c>
      <c r="Q34">
        <f>IF(ISBLANK(HLOOKUP(Q$1, m_preprocess!$1:$1048576, $D34, FALSE)), "", HLOOKUP(Q$1, m_preprocess!$1:$1048576, $D34, FALSE))</f>
        <v>63886.679922746109</v>
      </c>
      <c r="R34">
        <f>IF(ISBLANK(HLOOKUP(R$1, m_preprocess!$1:$1048576, $D34, FALSE)), "", HLOOKUP(R$1, m_preprocess!$1:$1048576, $D34, FALSE))</f>
        <v>128069.28575226654</v>
      </c>
      <c r="S34">
        <f>IF(ISBLANK(HLOOKUP(S$1, m_preprocess!$1:$1048576, $D34, FALSE)), "", HLOOKUP(S$1, m_preprocess!$1:$1048576, $D34, FALSE))</f>
        <v>10002256.567567568</v>
      </c>
      <c r="T34">
        <f>IF(ISBLANK(HLOOKUP(T$1, m_preprocess!$1:$1048576, $D34, FALSE)), "", HLOOKUP(T$1, m_preprocess!$1:$1048576, $D34, FALSE))</f>
        <v>61.341893929577509</v>
      </c>
      <c r="U34">
        <f>IF(ISBLANK(HLOOKUP(U$1, m_preprocess!$1:$1048576, $D34, FALSE)), "", HLOOKUP(U$1, m_preprocess!$1:$1048576, $D34, FALSE))</f>
        <v>3343327.4054054054</v>
      </c>
      <c r="V34">
        <f>IF(ISBLANK(HLOOKUP(V$1, m_preprocess!$1:$1048576, $D34, FALSE)), "", HLOOKUP(V$1, m_preprocess!$1:$1048576, $D34, FALSE))</f>
        <v>6625942.821621621</v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</row>
    <row r="35" spans="1:25">
      <c r="A35" s="66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112.11677572743437</v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>
        <f>IF(ISBLANK(HLOOKUP(J$1, m_preprocess!$1:$1048576, $D35, FALSE)), "", HLOOKUP(J$1, m_preprocess!$1:$1048576, $D35, FALSE))</f>
        <v>230186.77738183073</v>
      </c>
      <c r="K35">
        <f>IF(ISBLANK(HLOOKUP(K$1, m_preprocess!$1:$1048576, $D35, FALSE)), "", HLOOKUP(K$1, m_preprocess!$1:$1048576, $D35, FALSE))</f>
        <v>43047.605026953468</v>
      </c>
      <c r="L35">
        <f>IF(ISBLANK(HLOOKUP(L$1, m_preprocess!$1:$1048576, $D35, FALSE)), "", HLOOKUP(L$1, m_preprocess!$1:$1048576, $D35, FALSE))</f>
        <v>44878.029546134603</v>
      </c>
      <c r="M35">
        <f>IF(ISBLANK(HLOOKUP(M$1, m_preprocess!$1:$1048576, $D35, FALSE)), "", HLOOKUP(M$1, m_preprocess!$1:$1048576, $D35, FALSE))</f>
        <v>15312.621290567768</v>
      </c>
      <c r="N35">
        <f>IF(ISBLANK(HLOOKUP(N$1, m_preprocess!$1:$1048576, $D35, FALSE)), "", HLOOKUP(N$1, m_preprocess!$1:$1048576, $D35, FALSE))</f>
        <v>126948.52151817488</v>
      </c>
      <c r="O35">
        <f>IF(ISBLANK(HLOOKUP(O$1, m_preprocess!$1:$1048576, $D35, FALSE)), "", HLOOKUP(O$1, m_preprocess!$1:$1048576, $D35, FALSE))</f>
        <v>297365.18082015635</v>
      </c>
      <c r="P35">
        <f>IF(ISBLANK(HLOOKUP(P$1, m_preprocess!$1:$1048576, $D35, FALSE)), "", HLOOKUP(P$1, m_preprocess!$1:$1048576, $D35, FALSE))</f>
        <v>142155.66621500597</v>
      </c>
      <c r="Q35">
        <f>IF(ISBLANK(HLOOKUP(Q$1, m_preprocess!$1:$1048576, $D35, FALSE)), "", HLOOKUP(Q$1, m_preprocess!$1:$1048576, $D35, FALSE))</f>
        <v>63709.497333771636</v>
      </c>
      <c r="R35">
        <f>IF(ISBLANK(HLOOKUP(R$1, m_preprocess!$1:$1048576, $D35, FALSE)), "", HLOOKUP(R$1, m_preprocess!$1:$1048576, $D35, FALSE))</f>
        <v>91500.017271378732</v>
      </c>
      <c r="S35">
        <f>IF(ISBLANK(HLOOKUP(S$1, m_preprocess!$1:$1048576, $D35, FALSE)), "", HLOOKUP(S$1, m_preprocess!$1:$1048576, $D35, FALSE))</f>
        <v>10397909.165574746</v>
      </c>
      <c r="T35">
        <f>IF(ISBLANK(HLOOKUP(T$1, m_preprocess!$1:$1048576, $D35, FALSE)), "", HLOOKUP(T$1, m_preprocess!$1:$1048576, $D35, FALSE))</f>
        <v>61.26642322202548</v>
      </c>
      <c r="U35">
        <f>IF(ISBLANK(HLOOKUP(U$1, m_preprocess!$1:$1048576, $D35, FALSE)), "", HLOOKUP(U$1, m_preprocess!$1:$1048576, $D35, FALSE))</f>
        <v>3349211.1083978554</v>
      </c>
      <c r="V35">
        <f>IF(ISBLANK(HLOOKUP(V$1, m_preprocess!$1:$1048576, $D35, FALSE)), "", HLOOKUP(V$1, m_preprocess!$1:$1048576, $D35, FALSE))</f>
        <v>6711196.181060154</v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</row>
    <row r="36" spans="1:25">
      <c r="A36" s="66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114.28374111927489</v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>
        <f>IF(ISBLANK(HLOOKUP(J$1, m_preprocess!$1:$1048576, $D36, FALSE)), "", HLOOKUP(J$1, m_preprocess!$1:$1048576, $D36, FALSE))</f>
        <v>208250.44334224786</v>
      </c>
      <c r="K36">
        <f>IF(ISBLANK(HLOOKUP(K$1, m_preprocess!$1:$1048576, $D36, FALSE)), "", HLOOKUP(K$1, m_preprocess!$1:$1048576, $D36, FALSE))</f>
        <v>28483.768763485084</v>
      </c>
      <c r="L36">
        <f>IF(ISBLANK(HLOOKUP(L$1, m_preprocess!$1:$1048576, $D36, FALSE)), "", HLOOKUP(L$1, m_preprocess!$1:$1048576, $D36, FALSE))</f>
        <v>40576.259792140016</v>
      </c>
      <c r="M36">
        <f>IF(ISBLANK(HLOOKUP(M$1, m_preprocess!$1:$1048576, $D36, FALSE)), "", HLOOKUP(M$1, m_preprocess!$1:$1048576, $D36, FALSE))</f>
        <v>12652.042870870077</v>
      </c>
      <c r="N36">
        <f>IF(ISBLANK(HLOOKUP(N$1, m_preprocess!$1:$1048576, $D36, FALSE)), "", HLOOKUP(N$1, m_preprocess!$1:$1048576, $D36, FALSE))</f>
        <v>126538.37191575266</v>
      </c>
      <c r="O36">
        <f>IF(ISBLANK(HLOOKUP(O$1, m_preprocess!$1:$1048576, $D36, FALSE)), "", HLOOKUP(O$1, m_preprocess!$1:$1048576, $D36, FALSE))</f>
        <v>273010.76533990726</v>
      </c>
      <c r="P36">
        <f>IF(ISBLANK(HLOOKUP(P$1, m_preprocess!$1:$1048576, $D36, FALSE)), "", HLOOKUP(P$1, m_preprocess!$1:$1048576, $D36, FALSE))</f>
        <v>136720.1360074465</v>
      </c>
      <c r="Q36">
        <f>IF(ISBLANK(HLOOKUP(Q$1, m_preprocess!$1:$1048576, $D36, FALSE)), "", HLOOKUP(Q$1, m_preprocess!$1:$1048576, $D36, FALSE))</f>
        <v>48163.591259990659</v>
      </c>
      <c r="R36">
        <f>IF(ISBLANK(HLOOKUP(R$1, m_preprocess!$1:$1048576, $D36, FALSE)), "", HLOOKUP(R$1, m_preprocess!$1:$1048576, $D36, FALSE))</f>
        <v>88127.038072470095</v>
      </c>
      <c r="S36">
        <f>IF(ISBLANK(HLOOKUP(S$1, m_preprocess!$1:$1048576, $D36, FALSE)), "", HLOOKUP(S$1, m_preprocess!$1:$1048576, $D36, FALSE))</f>
        <v>10769053.313167257</v>
      </c>
      <c r="T36">
        <f>IF(ISBLANK(HLOOKUP(T$1, m_preprocess!$1:$1048576, $D36, FALSE)), "", HLOOKUP(T$1, m_preprocess!$1:$1048576, $D36, FALSE))</f>
        <v>60.919163574330192</v>
      </c>
      <c r="U36">
        <f>IF(ISBLANK(HLOOKUP(U$1, m_preprocess!$1:$1048576, $D36, FALSE)), "", HLOOKUP(U$1, m_preprocess!$1:$1048576, $D36, FALSE))</f>
        <v>3320996.7651245547</v>
      </c>
      <c r="V36">
        <f>IF(ISBLANK(HLOOKUP(V$1, m_preprocess!$1:$1048576, $D36, FALSE)), "", HLOOKUP(V$1, m_preprocess!$1:$1048576, $D36, FALSE))</f>
        <v>6743199.1708185039</v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</row>
    <row r="37" spans="1:25">
      <c r="A37" s="66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116.44956808846939</v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>
        <f>IF(ISBLANK(HLOOKUP(J$1, m_preprocess!$1:$1048576, $D37, FALSE)), "", HLOOKUP(J$1, m_preprocess!$1:$1048576, $D37, FALSE))</f>
        <v>201039.12037429796</v>
      </c>
      <c r="K37">
        <f>IF(ISBLANK(HLOOKUP(K$1, m_preprocess!$1:$1048576, $D37, FALSE)), "", HLOOKUP(K$1, m_preprocess!$1:$1048576, $D37, FALSE))</f>
        <v>32247.090345656772</v>
      </c>
      <c r="L37">
        <f>IF(ISBLANK(HLOOKUP(L$1, m_preprocess!$1:$1048576, $D37, FALSE)), "", HLOOKUP(L$1, m_preprocess!$1:$1048576, $D37, FALSE))</f>
        <v>32010.817223857168</v>
      </c>
      <c r="M37">
        <f>IF(ISBLANK(HLOOKUP(M$1, m_preprocess!$1:$1048576, $D37, FALSE)), "", HLOOKUP(M$1, m_preprocess!$1:$1048576, $D37, FALSE))</f>
        <v>10305.898283352924</v>
      </c>
      <c r="N37">
        <f>IF(ISBLANK(HLOOKUP(N$1, m_preprocess!$1:$1048576, $D37, FALSE)), "", HLOOKUP(N$1, m_preprocess!$1:$1048576, $D37, FALSE))</f>
        <v>126475.31452143112</v>
      </c>
      <c r="O37">
        <f>IF(ISBLANK(HLOOKUP(O$1, m_preprocess!$1:$1048576, $D37, FALSE)), "", HLOOKUP(O$1, m_preprocess!$1:$1048576, $D37, FALSE))</f>
        <v>282589.53534926142</v>
      </c>
      <c r="P37">
        <f>IF(ISBLANK(HLOOKUP(P$1, m_preprocess!$1:$1048576, $D37, FALSE)), "", HLOOKUP(P$1, m_preprocess!$1:$1048576, $D37, FALSE))</f>
        <v>119024.88059401234</v>
      </c>
      <c r="Q37">
        <f>IF(ISBLANK(HLOOKUP(Q$1, m_preprocess!$1:$1048576, $D37, FALSE)), "", HLOOKUP(Q$1, m_preprocess!$1:$1048576, $D37, FALSE))</f>
        <v>73290.401900963392</v>
      </c>
      <c r="R37">
        <f>IF(ISBLANK(HLOOKUP(R$1, m_preprocess!$1:$1048576, $D37, FALSE)), "", HLOOKUP(R$1, m_preprocess!$1:$1048576, $D37, FALSE))</f>
        <v>90274.252854285733</v>
      </c>
      <c r="S37">
        <f>IF(ISBLANK(HLOOKUP(S$1, m_preprocess!$1:$1048576, $D37, FALSE)), "", HLOOKUP(S$1, m_preprocess!$1:$1048576, $D37, FALSE))</f>
        <v>10323233.444117645</v>
      </c>
      <c r="T37">
        <f>IF(ISBLANK(HLOOKUP(T$1, m_preprocess!$1:$1048576, $D37, FALSE)), "", HLOOKUP(T$1, m_preprocess!$1:$1048576, $D37, FALSE))</f>
        <v>60.566756670515041</v>
      </c>
      <c r="U37">
        <f>IF(ISBLANK(HLOOKUP(U$1, m_preprocess!$1:$1048576, $D37, FALSE)), "", HLOOKUP(U$1, m_preprocess!$1:$1048576, $D37, FALSE))</f>
        <v>4245928.1152941175</v>
      </c>
      <c r="V37">
        <f>IF(ISBLANK(HLOOKUP(V$1, m_preprocess!$1:$1048576, $D37, FALSE)), "", HLOOKUP(V$1, m_preprocess!$1:$1048576, $D37, FALSE))</f>
        <v>7798482.7676470578</v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</row>
    <row r="38" spans="1:25">
      <c r="A38" s="66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102.53880737134998</v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>
        <f>IF(ISBLANK(HLOOKUP(J$1, m_preprocess!$1:$1048576, $D38, FALSE)), "", HLOOKUP(J$1, m_preprocess!$1:$1048576, $D38, FALSE))</f>
        <v>210008.04999709048</v>
      </c>
      <c r="K38">
        <f>IF(ISBLANK(HLOOKUP(K$1, m_preprocess!$1:$1048576, $D38, FALSE)), "", HLOOKUP(K$1, m_preprocess!$1:$1048576, $D38, FALSE))</f>
        <v>35169.468437205331</v>
      </c>
      <c r="L38">
        <f>IF(ISBLANK(HLOOKUP(L$1, m_preprocess!$1:$1048576, $D38, FALSE)), "", HLOOKUP(L$1, m_preprocess!$1:$1048576, $D38, FALSE))</f>
        <v>36362.195857902123</v>
      </c>
      <c r="M38">
        <f>IF(ISBLANK(HLOOKUP(M$1, m_preprocess!$1:$1048576, $D38, FALSE)), "", HLOOKUP(M$1, m_preprocess!$1:$1048576, $D38, FALSE))</f>
        <v>8870.5397537997305</v>
      </c>
      <c r="N38">
        <f>IF(ISBLANK(HLOOKUP(N$1, m_preprocess!$1:$1048576, $D38, FALSE)), "", HLOOKUP(N$1, m_preprocess!$1:$1048576, $D38, FALSE))</f>
        <v>129605.84594818328</v>
      </c>
      <c r="O38">
        <f>IF(ISBLANK(HLOOKUP(O$1, m_preprocess!$1:$1048576, $D38, FALSE)), "", HLOOKUP(O$1, m_preprocess!$1:$1048576, $D38, FALSE))</f>
        <v>293866.06194385502</v>
      </c>
      <c r="P38">
        <f>IF(ISBLANK(HLOOKUP(P$1, m_preprocess!$1:$1048576, $D38, FALSE)), "", HLOOKUP(P$1, m_preprocess!$1:$1048576, $D38, FALSE))</f>
        <v>125990.75112010207</v>
      </c>
      <c r="Q38">
        <f>IF(ISBLANK(HLOOKUP(Q$1, m_preprocess!$1:$1048576, $D38, FALSE)), "", HLOOKUP(Q$1, m_preprocess!$1:$1048576, $D38, FALSE))</f>
        <v>58560.123778299661</v>
      </c>
      <c r="R38">
        <f>IF(ISBLANK(HLOOKUP(R$1, m_preprocess!$1:$1048576, $D38, FALSE)), "", HLOOKUP(R$1, m_preprocess!$1:$1048576, $D38, FALSE))</f>
        <v>109315.18704545329</v>
      </c>
      <c r="S38">
        <f>IF(ISBLANK(HLOOKUP(S$1, m_preprocess!$1:$1048576, $D38, FALSE)), "", HLOOKUP(S$1, m_preprocess!$1:$1048576, $D38, FALSE))</f>
        <v>10377908.207874928</v>
      </c>
      <c r="T38">
        <f>IF(ISBLANK(HLOOKUP(T$1, m_preprocess!$1:$1048576, $D38, FALSE)), "", HLOOKUP(T$1, m_preprocess!$1:$1048576, $D38, FALSE))</f>
        <v>60.143618317290368</v>
      </c>
      <c r="U38">
        <f>IF(ISBLANK(HLOOKUP(U$1, m_preprocess!$1:$1048576, $D38, FALSE)), "", HLOOKUP(U$1, m_preprocess!$1:$1048576, $D38, FALSE))</f>
        <v>3550344.0920671681</v>
      </c>
      <c r="V38">
        <f>IF(ISBLANK(HLOOKUP(V$1, m_preprocess!$1:$1048576, $D38, FALSE)), "", HLOOKUP(V$1, m_preprocess!$1:$1048576, $D38, FALSE))</f>
        <v>7174362.7730167918</v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</row>
    <row r="39" spans="1:25">
      <c r="A39" s="66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99.584733334125104</v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>
        <f>IF(ISBLANK(HLOOKUP(J$1, m_preprocess!$1:$1048576, $D39, FALSE)), "", HLOOKUP(J$1, m_preprocess!$1:$1048576, $D39, FALSE))</f>
        <v>193486.20729589774</v>
      </c>
      <c r="K39">
        <f>IF(ISBLANK(HLOOKUP(K$1, m_preprocess!$1:$1048576, $D39, FALSE)), "", HLOOKUP(K$1, m_preprocess!$1:$1048576, $D39, FALSE))</f>
        <v>24836.005661114104</v>
      </c>
      <c r="L39">
        <f>IF(ISBLANK(HLOOKUP(L$1, m_preprocess!$1:$1048576, $D39, FALSE)), "", HLOOKUP(L$1, m_preprocess!$1:$1048576, $D39, FALSE))</f>
        <v>29139.504662242849</v>
      </c>
      <c r="M39">
        <f>IF(ISBLANK(HLOOKUP(M$1, m_preprocess!$1:$1048576, $D39, FALSE)), "", HLOOKUP(M$1, m_preprocess!$1:$1048576, $D39, FALSE))</f>
        <v>10572.404193136201</v>
      </c>
      <c r="N39">
        <f>IF(ISBLANK(HLOOKUP(N$1, m_preprocess!$1:$1048576, $D39, FALSE)), "", HLOOKUP(N$1, m_preprocess!$1:$1048576, $D39, FALSE))</f>
        <v>128938.29277940458</v>
      </c>
      <c r="O39">
        <f>IF(ISBLANK(HLOOKUP(O$1, m_preprocess!$1:$1048576, $D39, FALSE)), "", HLOOKUP(O$1, m_preprocess!$1:$1048576, $D39, FALSE))</f>
        <v>236620.83527993251</v>
      </c>
      <c r="P39">
        <f>IF(ISBLANK(HLOOKUP(P$1, m_preprocess!$1:$1048576, $D39, FALSE)), "", HLOOKUP(P$1, m_preprocess!$1:$1048576, $D39, FALSE))</f>
        <v>113522.4925538439</v>
      </c>
      <c r="Q39">
        <f>IF(ISBLANK(HLOOKUP(Q$1, m_preprocess!$1:$1048576, $D39, FALSE)), "", HLOOKUP(Q$1, m_preprocess!$1:$1048576, $D39, FALSE))</f>
        <v>48523.315746209846</v>
      </c>
      <c r="R39">
        <f>IF(ISBLANK(HLOOKUP(R$1, m_preprocess!$1:$1048576, $D39, FALSE)), "", HLOOKUP(R$1, m_preprocess!$1:$1048576, $D39, FALSE))</f>
        <v>74575.026979878749</v>
      </c>
      <c r="S39">
        <f>IF(ISBLANK(HLOOKUP(S$1, m_preprocess!$1:$1048576, $D39, FALSE)), "", HLOOKUP(S$1, m_preprocess!$1:$1048576, $D39, FALSE))</f>
        <v>10458773.134319864</v>
      </c>
      <c r="T39">
        <f>IF(ISBLANK(HLOOKUP(T$1, m_preprocess!$1:$1048576, $D39, FALSE)), "", HLOOKUP(T$1, m_preprocess!$1:$1048576, $D39, FALSE))</f>
        <v>59.848160998605174</v>
      </c>
      <c r="U39">
        <f>IF(ISBLANK(HLOOKUP(U$1, m_preprocess!$1:$1048576, $D39, FALSE)), "", HLOOKUP(U$1, m_preprocess!$1:$1048576, $D39, FALSE))</f>
        <v>3433447.5264655668</v>
      </c>
      <c r="V39">
        <f>IF(ISBLANK(HLOOKUP(V$1, m_preprocess!$1:$1048576, $D39, FALSE)), "", HLOOKUP(V$1, m_preprocess!$1:$1048576, $D39, FALSE))</f>
        <v>6897193.412066021</v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</row>
    <row r="40" spans="1:25">
      <c r="A40" s="66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103.66920169954952</v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>
        <f>IF(ISBLANK(HLOOKUP(J$1, m_preprocess!$1:$1048576, $D40, FALSE)), "", HLOOKUP(J$1, m_preprocess!$1:$1048576, $D40, FALSE))</f>
        <v>275582.75012879731</v>
      </c>
      <c r="K40">
        <f>IF(ISBLANK(HLOOKUP(K$1, m_preprocess!$1:$1048576, $D40, FALSE)), "", HLOOKUP(K$1, m_preprocess!$1:$1048576, $D40, FALSE))</f>
        <v>104387.40303302951</v>
      </c>
      <c r="L40">
        <f>IF(ISBLANK(HLOOKUP(L$1, m_preprocess!$1:$1048576, $D40, FALSE)), "", HLOOKUP(L$1, m_preprocess!$1:$1048576, $D40, FALSE))</f>
        <v>24380.774116806508</v>
      </c>
      <c r="M40">
        <f>IF(ISBLANK(HLOOKUP(M$1, m_preprocess!$1:$1048576, $D40, FALSE)), "", HLOOKUP(M$1, m_preprocess!$1:$1048576, $D40, FALSE))</f>
        <v>15800.282620098202</v>
      </c>
      <c r="N40">
        <f>IF(ISBLANK(HLOOKUP(N$1, m_preprocess!$1:$1048576, $D40, FALSE)), "", HLOOKUP(N$1, m_preprocess!$1:$1048576, $D40, FALSE))</f>
        <v>131014.29035886309</v>
      </c>
      <c r="O40">
        <f>IF(ISBLANK(HLOOKUP(O$1, m_preprocess!$1:$1048576, $D40, FALSE)), "", HLOOKUP(O$1, m_preprocess!$1:$1048576, $D40, FALSE))</f>
        <v>259064.44717919111</v>
      </c>
      <c r="P40">
        <f>IF(ISBLANK(HLOOKUP(P$1, m_preprocess!$1:$1048576, $D40, FALSE)), "", HLOOKUP(P$1, m_preprocess!$1:$1048576, $D40, FALSE))</f>
        <v>107834.60356658038</v>
      </c>
      <c r="Q40">
        <f>IF(ISBLANK(HLOOKUP(Q$1, m_preprocess!$1:$1048576, $D40, FALSE)), "", HLOOKUP(Q$1, m_preprocess!$1:$1048576, $D40, FALSE))</f>
        <v>53706.697448399878</v>
      </c>
      <c r="R40">
        <f>IF(ISBLANK(HLOOKUP(R$1, m_preprocess!$1:$1048576, $D40, FALSE)), "", HLOOKUP(R$1, m_preprocess!$1:$1048576, $D40, FALSE))</f>
        <v>97523.146164210862</v>
      </c>
      <c r="S40">
        <f>IF(ISBLANK(HLOOKUP(S$1, m_preprocess!$1:$1048576, $D40, FALSE)), "", HLOOKUP(S$1, m_preprocess!$1:$1048576, $D40, FALSE))</f>
        <v>10462804.355381167</v>
      </c>
      <c r="T40">
        <f>IF(ISBLANK(HLOOKUP(T$1, m_preprocess!$1:$1048576, $D40, FALSE)), "", HLOOKUP(T$1, m_preprocess!$1:$1048576, $D40, FALSE))</f>
        <v>59.382096999780302</v>
      </c>
      <c r="U40">
        <f>IF(ISBLANK(HLOOKUP(U$1, m_preprocess!$1:$1048576, $D40, FALSE)), "", HLOOKUP(U$1, m_preprocess!$1:$1048576, $D40, FALSE))</f>
        <v>3437599.4697309411</v>
      </c>
      <c r="V40">
        <f>IF(ISBLANK(HLOOKUP(V$1, m_preprocess!$1:$1048576, $D40, FALSE)), "", HLOOKUP(V$1, m_preprocess!$1:$1048576, $D40, FALSE))</f>
        <v>6896394.0605381168</v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</row>
    <row r="41" spans="1:25">
      <c r="A41" s="66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106.75397129384146</v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>
        <f>IF(ISBLANK(HLOOKUP(J$1, m_preprocess!$1:$1048576, $D41, FALSE)), "", HLOOKUP(J$1, m_preprocess!$1:$1048576, $D41, FALSE))</f>
        <v>309951.13256081165</v>
      </c>
      <c r="K41">
        <f>IF(ISBLANK(HLOOKUP(K$1, m_preprocess!$1:$1048576, $D41, FALSE)), "", HLOOKUP(K$1, m_preprocess!$1:$1048576, $D41, FALSE))</f>
        <v>130835.21471336392</v>
      </c>
      <c r="L41">
        <f>IF(ISBLANK(HLOOKUP(L$1, m_preprocess!$1:$1048576, $D41, FALSE)), "", HLOOKUP(L$1, m_preprocess!$1:$1048576, $D41, FALSE))</f>
        <v>41077.980188543515</v>
      </c>
      <c r="M41">
        <f>IF(ISBLANK(HLOOKUP(M$1, m_preprocess!$1:$1048576, $D41, FALSE)), "", HLOOKUP(M$1, m_preprocess!$1:$1048576, $D41, FALSE))</f>
        <v>10971.641117621617</v>
      </c>
      <c r="N41">
        <f>IF(ISBLANK(HLOOKUP(N$1, m_preprocess!$1:$1048576, $D41, FALSE)), "", HLOOKUP(N$1, m_preprocess!$1:$1048576, $D41, FALSE))</f>
        <v>127066.29654128257</v>
      </c>
      <c r="O41">
        <f>IF(ISBLANK(HLOOKUP(O$1, m_preprocess!$1:$1048576, $D41, FALSE)), "", HLOOKUP(O$1, m_preprocess!$1:$1048576, $D41, FALSE))</f>
        <v>233769.05775887711</v>
      </c>
      <c r="P41">
        <f>IF(ISBLANK(HLOOKUP(P$1, m_preprocess!$1:$1048576, $D41, FALSE)), "", HLOOKUP(P$1, m_preprocess!$1:$1048576, $D41, FALSE))</f>
        <v>117066.86323271715</v>
      </c>
      <c r="Q41">
        <f>IF(ISBLANK(HLOOKUP(Q$1, m_preprocess!$1:$1048576, $D41, FALSE)), "", HLOOKUP(Q$1, m_preprocess!$1:$1048576, $D41, FALSE))</f>
        <v>43729.317968108029</v>
      </c>
      <c r="R41">
        <f>IF(ISBLANK(HLOOKUP(R$1, m_preprocess!$1:$1048576, $D41, FALSE)), "", HLOOKUP(R$1, m_preprocess!$1:$1048576, $D41, FALSE))</f>
        <v>72972.876558051968</v>
      </c>
      <c r="S41">
        <f>IF(ISBLANK(HLOOKUP(S$1, m_preprocess!$1:$1048576, $D41, FALSE)), "", HLOOKUP(S$1, m_preprocess!$1:$1048576, $D41, FALSE))</f>
        <v>10521086.77103064</v>
      </c>
      <c r="T41">
        <f>IF(ISBLANK(HLOOKUP(T$1, m_preprocess!$1:$1048576, $D41, FALSE)), "", HLOOKUP(T$1, m_preprocess!$1:$1048576, $D41, FALSE))</f>
        <v>59.011107800925991</v>
      </c>
      <c r="U41">
        <f>IF(ISBLANK(HLOOKUP(U$1, m_preprocess!$1:$1048576, $D41, FALSE)), "", HLOOKUP(U$1, m_preprocess!$1:$1048576, $D41, FALSE))</f>
        <v>3896135.8144846796</v>
      </c>
      <c r="V41">
        <f>IF(ISBLANK(HLOOKUP(V$1, m_preprocess!$1:$1048576, $D41, FALSE)), "", HLOOKUP(V$1, m_preprocess!$1:$1048576, $D41, FALSE))</f>
        <v>7571933.0373259056</v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</row>
    <row r="42" spans="1:25">
      <c r="A42" s="66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113.41497438883687</v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>
        <f>IF(ISBLANK(HLOOKUP(J$1, m_preprocess!$1:$1048576, $D42, FALSE)), "", HLOOKUP(J$1, m_preprocess!$1:$1048576, $D42, FALSE))</f>
        <v>292718.59534479183</v>
      </c>
      <c r="K42">
        <f>IF(ISBLANK(HLOOKUP(K$1, m_preprocess!$1:$1048576, $D42, FALSE)), "", HLOOKUP(K$1, m_preprocess!$1:$1048576, $D42, FALSE))</f>
        <v>117007.48573199869</v>
      </c>
      <c r="L42">
        <f>IF(ISBLANK(HLOOKUP(L$1, m_preprocess!$1:$1048576, $D42, FALSE)), "", HLOOKUP(L$1, m_preprocess!$1:$1048576, $D42, FALSE))</f>
        <v>37501.957911261175</v>
      </c>
      <c r="M42">
        <f>IF(ISBLANK(HLOOKUP(M$1, m_preprocess!$1:$1048576, $D42, FALSE)), "", HLOOKUP(M$1, m_preprocess!$1:$1048576, $D42, FALSE))</f>
        <v>11110.623046213897</v>
      </c>
      <c r="N42">
        <f>IF(ISBLANK(HLOOKUP(N$1, m_preprocess!$1:$1048576, $D42, FALSE)), "", HLOOKUP(N$1, m_preprocess!$1:$1048576, $D42, FALSE))</f>
        <v>127098.52865531805</v>
      </c>
      <c r="O42">
        <f>IF(ISBLANK(HLOOKUP(O$1, m_preprocess!$1:$1048576, $D42, FALSE)), "", HLOOKUP(O$1, m_preprocess!$1:$1048576, $D42, FALSE))</f>
        <v>270562.79662020825</v>
      </c>
      <c r="P42">
        <f>IF(ISBLANK(HLOOKUP(P$1, m_preprocess!$1:$1048576, $D42, FALSE)), "", HLOOKUP(P$1, m_preprocess!$1:$1048576, $D42, FALSE))</f>
        <v>119680.71578452454</v>
      </c>
      <c r="Q42">
        <f>IF(ISBLANK(HLOOKUP(Q$1, m_preprocess!$1:$1048576, $D42, FALSE)), "", HLOOKUP(Q$1, m_preprocess!$1:$1048576, $D42, FALSE))</f>
        <v>61794.17301742619</v>
      </c>
      <c r="R42">
        <f>IF(ISBLANK(HLOOKUP(R$1, m_preprocess!$1:$1048576, $D42, FALSE)), "", HLOOKUP(R$1, m_preprocess!$1:$1048576, $D42, FALSE))</f>
        <v>89087.907818257503</v>
      </c>
      <c r="S42">
        <f>IF(ISBLANK(HLOOKUP(S$1, m_preprocess!$1:$1048576, $D42, FALSE)), "", HLOOKUP(S$1, m_preprocess!$1:$1048576, $D42, FALSE))</f>
        <v>10385453.247502774</v>
      </c>
      <c r="T42">
        <f>IF(ISBLANK(HLOOKUP(T$1, m_preprocess!$1:$1048576, $D42, FALSE)), "", HLOOKUP(T$1, m_preprocess!$1:$1048576, $D42, FALSE))</f>
        <v>59.024800912926125</v>
      </c>
      <c r="U42">
        <f>IF(ISBLANK(HLOOKUP(U$1, m_preprocess!$1:$1048576, $D42, FALSE)), "", HLOOKUP(U$1, m_preprocess!$1:$1048576, $D42, FALSE))</f>
        <v>3789523.8579356265</v>
      </c>
      <c r="V42">
        <f>IF(ISBLANK(HLOOKUP(V$1, m_preprocess!$1:$1048576, $D42, FALSE)), "", HLOOKUP(V$1, m_preprocess!$1:$1048576, $D42, FALSE))</f>
        <v>7525389.6309655933</v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</row>
    <row r="43" spans="1:25">
      <c r="A43" s="66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98.503996237350663</v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>
        <f>IF(ISBLANK(HLOOKUP(J$1, m_preprocess!$1:$1048576, $D43, FALSE)), "", HLOOKUP(J$1, m_preprocess!$1:$1048576, $D43, FALSE))</f>
        <v>241576.09913579858</v>
      </c>
      <c r="K43">
        <f>IF(ISBLANK(HLOOKUP(K$1, m_preprocess!$1:$1048576, $D43, FALSE)), "", HLOOKUP(K$1, m_preprocess!$1:$1048576, $D43, FALSE))</f>
        <v>62594.824126772161</v>
      </c>
      <c r="L43">
        <f>IF(ISBLANK(HLOOKUP(L$1, m_preprocess!$1:$1048576, $D43, FALSE)), "", HLOOKUP(L$1, m_preprocess!$1:$1048576, $D43, FALSE))</f>
        <v>37372.629971515555</v>
      </c>
      <c r="M43">
        <f>IF(ISBLANK(HLOOKUP(M$1, m_preprocess!$1:$1048576, $D43, FALSE)), "", HLOOKUP(M$1, m_preprocess!$1:$1048576, $D43, FALSE))</f>
        <v>13496.730213479304</v>
      </c>
      <c r="N43">
        <f>IF(ISBLANK(HLOOKUP(N$1, m_preprocess!$1:$1048576, $D43, FALSE)), "", HLOOKUP(N$1, m_preprocess!$1:$1048576, $D43, FALSE))</f>
        <v>128111.91482403153</v>
      </c>
      <c r="O43">
        <f>IF(ISBLANK(HLOOKUP(O$1, m_preprocess!$1:$1048576, $D43, FALSE)), "", HLOOKUP(O$1, m_preprocess!$1:$1048576, $D43, FALSE))</f>
        <v>244313.37597083792</v>
      </c>
      <c r="P43">
        <f>IF(ISBLANK(HLOOKUP(P$1, m_preprocess!$1:$1048576, $D43, FALSE)), "", HLOOKUP(P$1, m_preprocess!$1:$1048576, $D43, FALSE))</f>
        <v>111514.03179674469</v>
      </c>
      <c r="Q43">
        <f>IF(ISBLANK(HLOOKUP(Q$1, m_preprocess!$1:$1048576, $D43, FALSE)), "", HLOOKUP(Q$1, m_preprocess!$1:$1048576, $D43, FALSE))</f>
        <v>47840.418114545639</v>
      </c>
      <c r="R43">
        <f>IF(ISBLANK(HLOOKUP(R$1, m_preprocess!$1:$1048576, $D43, FALSE)), "", HLOOKUP(R$1, m_preprocess!$1:$1048576, $D43, FALSE))</f>
        <v>84958.926059547623</v>
      </c>
      <c r="S43">
        <f>IF(ISBLANK(HLOOKUP(S$1, m_preprocess!$1:$1048576, $D43, FALSE)), "", HLOOKUP(S$1, m_preprocess!$1:$1048576, $D43, FALSE))</f>
        <v>10361120.948561946</v>
      </c>
      <c r="T43">
        <f>IF(ISBLANK(HLOOKUP(T$1, m_preprocess!$1:$1048576, $D43, FALSE)), "", HLOOKUP(T$1, m_preprocess!$1:$1048576, $D43, FALSE))</f>
        <v>58.928058240411509</v>
      </c>
      <c r="U43">
        <f>IF(ISBLANK(HLOOKUP(U$1, m_preprocess!$1:$1048576, $D43, FALSE)), "", HLOOKUP(U$1, m_preprocess!$1:$1048576, $D43, FALSE))</f>
        <v>3721434.705199115</v>
      </c>
      <c r="V43">
        <f>IF(ISBLANK(HLOOKUP(V$1, m_preprocess!$1:$1048576, $D43, FALSE)), "", HLOOKUP(V$1, m_preprocess!$1:$1048576, $D43, FALSE))</f>
        <v>7496230.1266592909</v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</row>
    <row r="44" spans="1:25">
      <c r="A44" s="66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107.76953494300079</v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>
        <f>IF(ISBLANK(HLOOKUP(J$1, m_preprocess!$1:$1048576, $D44, FALSE)), "", HLOOKUP(J$1, m_preprocess!$1:$1048576, $D44, FALSE))</f>
        <v>280894.87137118285</v>
      </c>
      <c r="K44">
        <f>IF(ISBLANK(HLOOKUP(K$1, m_preprocess!$1:$1048576, $D44, FALSE)), "", HLOOKUP(K$1, m_preprocess!$1:$1048576, $D44, FALSE))</f>
        <v>89614.877142966463</v>
      </c>
      <c r="L44">
        <f>IF(ISBLANK(HLOOKUP(L$1, m_preprocess!$1:$1048576, $D44, FALSE)), "", HLOOKUP(L$1, m_preprocess!$1:$1048576, $D44, FALSE))</f>
        <v>42001.070967352469</v>
      </c>
      <c r="M44">
        <f>IF(ISBLANK(HLOOKUP(M$1, m_preprocess!$1:$1048576, $D44, FALSE)), "", HLOOKUP(M$1, m_preprocess!$1:$1048576, $D44, FALSE))</f>
        <v>16643.868645146948</v>
      </c>
      <c r="N44">
        <f>IF(ISBLANK(HLOOKUP(N$1, m_preprocess!$1:$1048576, $D44, FALSE)), "", HLOOKUP(N$1, m_preprocess!$1:$1048576, $D44, FALSE))</f>
        <v>132635.054615717</v>
      </c>
      <c r="O44">
        <f>IF(ISBLANK(HLOOKUP(O$1, m_preprocess!$1:$1048576, $D44, FALSE)), "", HLOOKUP(O$1, m_preprocess!$1:$1048576, $D44, FALSE))</f>
        <v>353930.50995000004</v>
      </c>
      <c r="P44">
        <f>IF(ISBLANK(HLOOKUP(P$1, m_preprocess!$1:$1048576, $D44, FALSE)), "", HLOOKUP(P$1, m_preprocess!$1:$1048576, $D44, FALSE))</f>
        <v>155785.5790954589</v>
      </c>
      <c r="Q44">
        <f>IF(ISBLANK(HLOOKUP(Q$1, m_preprocess!$1:$1048576, $D44, FALSE)), "", HLOOKUP(Q$1, m_preprocess!$1:$1048576, $D44, FALSE))</f>
        <v>76487.143599247545</v>
      </c>
      <c r="R44">
        <f>IF(ISBLANK(HLOOKUP(R$1, m_preprocess!$1:$1048576, $D44, FALSE)), "", HLOOKUP(R$1, m_preprocess!$1:$1048576, $D44, FALSE))</f>
        <v>121657.78725529356</v>
      </c>
      <c r="S44">
        <f>IF(ISBLANK(HLOOKUP(S$1, m_preprocess!$1:$1048576, $D44, FALSE)), "", HLOOKUP(S$1, m_preprocess!$1:$1048576, $D44, FALSE))</f>
        <v>10600449.42644628</v>
      </c>
      <c r="T44">
        <f>IF(ISBLANK(HLOOKUP(T$1, m_preprocess!$1:$1048576, $D44, FALSE)), "", HLOOKUP(T$1, m_preprocess!$1:$1048576, $D44, FALSE))</f>
        <v>59.218000489245902</v>
      </c>
      <c r="U44">
        <f>IF(ISBLANK(HLOOKUP(U$1, m_preprocess!$1:$1048576, $D44, FALSE)), "", HLOOKUP(U$1, m_preprocess!$1:$1048576, $D44, FALSE))</f>
        <v>3726264.3371900818</v>
      </c>
      <c r="V44">
        <f>IF(ISBLANK(HLOOKUP(V$1, m_preprocess!$1:$1048576, $D44, FALSE)), "", HLOOKUP(V$1, m_preprocess!$1:$1048576, $D44, FALSE))</f>
        <v>7526204.1024793377</v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</row>
    <row r="45" spans="1:25">
      <c r="A45" s="66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105.94644088293445</v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>
        <f>IF(ISBLANK(HLOOKUP(J$1, m_preprocess!$1:$1048576, $D45, FALSE)), "", HLOOKUP(J$1, m_preprocess!$1:$1048576, $D45, FALSE))</f>
        <v>242288.06463522441</v>
      </c>
      <c r="K45">
        <f>IF(ISBLANK(HLOOKUP(K$1, m_preprocess!$1:$1048576, $D45, FALSE)), "", HLOOKUP(K$1, m_preprocess!$1:$1048576, $D45, FALSE))</f>
        <v>60455.938739869453</v>
      </c>
      <c r="L45">
        <f>IF(ISBLANK(HLOOKUP(L$1, m_preprocess!$1:$1048576, $D45, FALSE)), "", HLOOKUP(L$1, m_preprocess!$1:$1048576, $D45, FALSE))</f>
        <v>40326.899980172573</v>
      </c>
      <c r="M45">
        <f>IF(ISBLANK(HLOOKUP(M$1, m_preprocess!$1:$1048576, $D45, FALSE)), "", HLOOKUP(M$1, m_preprocess!$1:$1048576, $D45, FALSE))</f>
        <v>14643.412303922691</v>
      </c>
      <c r="N45">
        <f>IF(ISBLANK(HLOOKUP(N$1, m_preprocess!$1:$1048576, $D45, FALSE)), "", HLOOKUP(N$1, m_preprocess!$1:$1048576, $D45, FALSE))</f>
        <v>126861.81361125971</v>
      </c>
      <c r="O45">
        <f>IF(ISBLANK(HLOOKUP(O$1, m_preprocess!$1:$1048576, $D45, FALSE)), "", HLOOKUP(O$1, m_preprocess!$1:$1048576, $D45, FALSE))</f>
        <v>273946.42759789992</v>
      </c>
      <c r="P45">
        <f>IF(ISBLANK(HLOOKUP(P$1, m_preprocess!$1:$1048576, $D45, FALSE)), "", HLOOKUP(P$1, m_preprocess!$1:$1048576, $D45, FALSE))</f>
        <v>132555.19606471452</v>
      </c>
      <c r="Q45">
        <f>IF(ISBLANK(HLOOKUP(Q$1, m_preprocess!$1:$1048576, $D45, FALSE)), "", HLOOKUP(Q$1, m_preprocess!$1:$1048576, $D45, FALSE))</f>
        <v>61119.562540594008</v>
      </c>
      <c r="R45">
        <f>IF(ISBLANK(HLOOKUP(R$1, m_preprocess!$1:$1048576, $D45, FALSE)), "", HLOOKUP(R$1, m_preprocess!$1:$1048576, $D45, FALSE))</f>
        <v>80271.668992591396</v>
      </c>
      <c r="S45">
        <f>IF(ISBLANK(HLOOKUP(S$1, m_preprocess!$1:$1048576, $D45, FALSE)), "", HLOOKUP(S$1, m_preprocess!$1:$1048576, $D45, FALSE))</f>
        <v>10819711.885902356</v>
      </c>
      <c r="T45">
        <f>IF(ISBLANK(HLOOKUP(T$1, m_preprocess!$1:$1048576, $D45, FALSE)), "", HLOOKUP(T$1, m_preprocess!$1:$1048576, $D45, FALSE))</f>
        <v>59.636587958478501</v>
      </c>
      <c r="U45">
        <f>IF(ISBLANK(HLOOKUP(U$1, m_preprocess!$1:$1048576, $D45, FALSE)), "", HLOOKUP(U$1, m_preprocess!$1:$1048576, $D45, FALSE))</f>
        <v>3643761.9692814033</v>
      </c>
      <c r="V45">
        <f>IF(ISBLANK(HLOOKUP(V$1, m_preprocess!$1:$1048576, $D45, FALSE)), "", HLOOKUP(V$1, m_preprocess!$1:$1048576, $D45, FALSE))</f>
        <v>7572966.4920460768</v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</row>
    <row r="46" spans="1:25">
      <c r="A46" s="66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109.17947439754562</v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>
        <f>IF(ISBLANK(HLOOKUP(J$1, m_preprocess!$1:$1048576, $D46, FALSE)), "", HLOOKUP(J$1, m_preprocess!$1:$1048576, $D46, FALSE))</f>
        <v>232857.02496183477</v>
      </c>
      <c r="K46">
        <f>IF(ISBLANK(HLOOKUP(K$1, m_preprocess!$1:$1048576, $D46, FALSE)), "", HLOOKUP(K$1, m_preprocess!$1:$1048576, $D46, FALSE))</f>
        <v>50891.868442402789</v>
      </c>
      <c r="L46">
        <f>IF(ISBLANK(HLOOKUP(L$1, m_preprocess!$1:$1048576, $D46, FALSE)), "", HLOOKUP(L$1, m_preprocess!$1:$1048576, $D46, FALSE))</f>
        <v>42144.204392452571</v>
      </c>
      <c r="M46">
        <f>IF(ISBLANK(HLOOKUP(M$1, m_preprocess!$1:$1048576, $D46, FALSE)), "", HLOOKUP(M$1, m_preprocess!$1:$1048576, $D46, FALSE))</f>
        <v>12891.825423203003</v>
      </c>
      <c r="N46">
        <f>IF(ISBLANK(HLOOKUP(N$1, m_preprocess!$1:$1048576, $D46, FALSE)), "", HLOOKUP(N$1, m_preprocess!$1:$1048576, $D46, FALSE))</f>
        <v>126929.1267037764</v>
      </c>
      <c r="O46">
        <f>IF(ISBLANK(HLOOKUP(O$1, m_preprocess!$1:$1048576, $D46, FALSE)), "", HLOOKUP(O$1, m_preprocess!$1:$1048576, $D46, FALSE))</f>
        <v>291225.61356692022</v>
      </c>
      <c r="P46">
        <f>IF(ISBLANK(HLOOKUP(P$1, m_preprocess!$1:$1048576, $D46, FALSE)), "", HLOOKUP(P$1, m_preprocess!$1:$1048576, $D46, FALSE))</f>
        <v>140847.13148566644</v>
      </c>
      <c r="Q46">
        <f>IF(ISBLANK(HLOOKUP(Q$1, m_preprocess!$1:$1048576, $D46, FALSE)), "", HLOOKUP(Q$1, m_preprocess!$1:$1048576, $D46, FALSE))</f>
        <v>57631.257002708364</v>
      </c>
      <c r="R46">
        <f>IF(ISBLANK(HLOOKUP(R$1, m_preprocess!$1:$1048576, $D46, FALSE)), "", HLOOKUP(R$1, m_preprocess!$1:$1048576, $D46, FALSE))</f>
        <v>92747.225078545438</v>
      </c>
      <c r="S46">
        <f>IF(ISBLANK(HLOOKUP(S$1, m_preprocess!$1:$1048576, $D46, FALSE)), "", HLOOKUP(S$1, m_preprocess!$1:$1048576, $D46, FALSE))</f>
        <v>10925010.886214439</v>
      </c>
      <c r="T46">
        <f>IF(ISBLANK(HLOOKUP(T$1, m_preprocess!$1:$1048576, $D46, FALSE)), "", HLOOKUP(T$1, m_preprocess!$1:$1048576, $D46, FALSE))</f>
        <v>59.65174179374916</v>
      </c>
      <c r="U46">
        <f>IF(ISBLANK(HLOOKUP(U$1, m_preprocess!$1:$1048576, $D46, FALSE)), "", HLOOKUP(U$1, m_preprocess!$1:$1048576, $D46, FALSE))</f>
        <v>3586410.3791028438</v>
      </c>
      <c r="V46">
        <f>IF(ISBLANK(HLOOKUP(V$1, m_preprocess!$1:$1048576, $D46, FALSE)), "", HLOOKUP(V$1, m_preprocess!$1:$1048576, $D46, FALSE))</f>
        <v>7472262.6580962781</v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</row>
    <row r="47" spans="1:25">
      <c r="A47" s="66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116.92380340846211</v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>
        <f>IF(ISBLANK(HLOOKUP(J$1, m_preprocess!$1:$1048576, $D47, FALSE)), "", HLOOKUP(J$1, m_preprocess!$1:$1048576, $D47, FALSE))</f>
        <v>235506.75984809012</v>
      </c>
      <c r="K47">
        <f>IF(ISBLANK(HLOOKUP(K$1, m_preprocess!$1:$1048576, $D47, FALSE)), "", HLOOKUP(K$1, m_preprocess!$1:$1048576, $D47, FALSE))</f>
        <v>30738.14033002983</v>
      </c>
      <c r="L47">
        <f>IF(ISBLANK(HLOOKUP(L$1, m_preprocess!$1:$1048576, $D47, FALSE)), "", HLOOKUP(L$1, m_preprocess!$1:$1048576, $D47, FALSE))</f>
        <v>60277.588104067312</v>
      </c>
      <c r="M47">
        <f>IF(ISBLANK(HLOOKUP(M$1, m_preprocess!$1:$1048576, $D47, FALSE)), "", HLOOKUP(M$1, m_preprocess!$1:$1048576, $D47, FALSE))</f>
        <v>13078.382178847753</v>
      </c>
      <c r="N47">
        <f>IF(ISBLANK(HLOOKUP(N$1, m_preprocess!$1:$1048576, $D47, FALSE)), "", HLOOKUP(N$1, m_preprocess!$1:$1048576, $D47, FALSE))</f>
        <v>131412.64923514525</v>
      </c>
      <c r="O47">
        <f>IF(ISBLANK(HLOOKUP(O$1, m_preprocess!$1:$1048576, $D47, FALSE)), "", HLOOKUP(O$1, m_preprocess!$1:$1048576, $D47, FALSE))</f>
        <v>386776.65606574959</v>
      </c>
      <c r="P47">
        <f>IF(ISBLANK(HLOOKUP(P$1, m_preprocess!$1:$1048576, $D47, FALSE)), "", HLOOKUP(P$1, m_preprocess!$1:$1048576, $D47, FALSE))</f>
        <v>157020.16806117803</v>
      </c>
      <c r="Q47">
        <f>IF(ISBLANK(HLOOKUP(Q$1, m_preprocess!$1:$1048576, $D47, FALSE)), "", HLOOKUP(Q$1, m_preprocess!$1:$1048576, $D47, FALSE))</f>
        <v>99557.936823854572</v>
      </c>
      <c r="R47">
        <f>IF(ISBLANK(HLOOKUP(R$1, m_preprocess!$1:$1048576, $D47, FALSE)), "", HLOOKUP(R$1, m_preprocess!$1:$1048576, $D47, FALSE))</f>
        <v>130198.55118071701</v>
      </c>
      <c r="S47">
        <f>IF(ISBLANK(HLOOKUP(S$1, m_preprocess!$1:$1048576, $D47, FALSE)), "", HLOOKUP(S$1, m_preprocess!$1:$1048576, $D47, FALSE))</f>
        <v>11320831.230853388</v>
      </c>
      <c r="T47">
        <f>IF(ISBLANK(HLOOKUP(T$1, m_preprocess!$1:$1048576, $D47, FALSE)), "", HLOOKUP(T$1, m_preprocess!$1:$1048576, $D47, FALSE))</f>
        <v>59.55564546625142</v>
      </c>
      <c r="U47">
        <f>IF(ISBLANK(HLOOKUP(U$1, m_preprocess!$1:$1048576, $D47, FALSE)), "", HLOOKUP(U$1, m_preprocess!$1:$1048576, $D47, FALSE))</f>
        <v>3497380.9414660828</v>
      </c>
      <c r="V47">
        <f>IF(ISBLANK(HLOOKUP(V$1, m_preprocess!$1:$1048576, $D47, FALSE)), "", HLOOKUP(V$1, m_preprocess!$1:$1048576, $D47, FALSE))</f>
        <v>7347365.4485776788</v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</row>
    <row r="48" spans="1:25">
      <c r="A48" s="66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115.11225082279758</v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>
        <f>IF(ISBLANK(HLOOKUP(J$1, m_preprocess!$1:$1048576, $D48, FALSE)), "", HLOOKUP(J$1, m_preprocess!$1:$1048576, $D48, FALSE))</f>
        <v>226989.93977089011</v>
      </c>
      <c r="K48">
        <f>IF(ISBLANK(HLOOKUP(K$1, m_preprocess!$1:$1048576, $D48, FALSE)), "", HLOOKUP(K$1, m_preprocess!$1:$1048576, $D48, FALSE))</f>
        <v>25256.352437110443</v>
      </c>
      <c r="L48">
        <f>IF(ISBLANK(HLOOKUP(L$1, m_preprocess!$1:$1048576, $D48, FALSE)), "", HLOOKUP(L$1, m_preprocess!$1:$1048576, $D48, FALSE))</f>
        <v>52097.572438996896</v>
      </c>
      <c r="M48">
        <f>IF(ISBLANK(HLOOKUP(M$1, m_preprocess!$1:$1048576, $D48, FALSE)), "", HLOOKUP(M$1, m_preprocess!$1:$1048576, $D48, FALSE))</f>
        <v>15351.403905024623</v>
      </c>
      <c r="N48">
        <f>IF(ISBLANK(HLOOKUP(N$1, m_preprocess!$1:$1048576, $D48, FALSE)), "", HLOOKUP(N$1, m_preprocess!$1:$1048576, $D48, FALSE))</f>
        <v>134284.61098975816</v>
      </c>
      <c r="O48">
        <f>IF(ISBLANK(HLOOKUP(O$1, m_preprocess!$1:$1048576, $D48, FALSE)), "", HLOOKUP(O$1, m_preprocess!$1:$1048576, $D48, FALSE))</f>
        <v>347909.60302083148</v>
      </c>
      <c r="P48">
        <f>IF(ISBLANK(HLOOKUP(P$1, m_preprocess!$1:$1048576, $D48, FALSE)), "", HLOOKUP(P$1, m_preprocess!$1:$1048576, $D48, FALSE))</f>
        <v>169956.66879032762</v>
      </c>
      <c r="Q48">
        <f>IF(ISBLANK(HLOOKUP(Q$1, m_preprocess!$1:$1048576, $D48, FALSE)), "", HLOOKUP(Q$1, m_preprocess!$1:$1048576, $D48, FALSE))</f>
        <v>77732.285238183584</v>
      </c>
      <c r="R48">
        <f>IF(ISBLANK(HLOOKUP(R$1, m_preprocess!$1:$1048576, $D48, FALSE)), "", HLOOKUP(R$1, m_preprocess!$1:$1048576, $D48, FALSE))</f>
        <v>100220.64899232026</v>
      </c>
      <c r="S48">
        <f>IF(ISBLANK(HLOOKUP(S$1, m_preprocess!$1:$1048576, $D48, FALSE)), "", HLOOKUP(S$1, m_preprocess!$1:$1048576, $D48, FALSE))</f>
        <v>11625296.569792802</v>
      </c>
      <c r="T48">
        <f>IF(ISBLANK(HLOOKUP(T$1, m_preprocess!$1:$1048576, $D48, FALSE)), "", HLOOKUP(T$1, m_preprocess!$1:$1048576, $D48, FALSE))</f>
        <v>60.007355063330593</v>
      </c>
      <c r="U48">
        <f>IF(ISBLANK(HLOOKUP(U$1, m_preprocess!$1:$1048576, $D48, FALSE)), "", HLOOKUP(U$1, m_preprocess!$1:$1048576, $D48, FALSE))</f>
        <v>3412817.3178844051</v>
      </c>
      <c r="V48">
        <f>IF(ISBLANK(HLOOKUP(V$1, m_preprocess!$1:$1048576, $D48, FALSE)), "", HLOOKUP(V$1, m_preprocess!$1:$1048576, $D48, FALSE))</f>
        <v>7549172.3914940013</v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</row>
    <row r="49" spans="1:25">
      <c r="A49" s="66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121.5039501624816</v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>
        <f>IF(ISBLANK(HLOOKUP(J$1, m_preprocess!$1:$1048576, $D49, FALSE)), "", HLOOKUP(J$1, m_preprocess!$1:$1048576, $D49, FALSE))</f>
        <v>225071.43033966923</v>
      </c>
      <c r="K49">
        <f>IF(ISBLANK(HLOOKUP(K$1, m_preprocess!$1:$1048576, $D49, FALSE)), "", HLOOKUP(K$1, m_preprocess!$1:$1048576, $D49, FALSE))</f>
        <v>34651.128783382941</v>
      </c>
      <c r="L49">
        <f>IF(ISBLANK(HLOOKUP(L$1, m_preprocess!$1:$1048576, $D49, FALSE)), "", HLOOKUP(L$1, m_preprocess!$1:$1048576, $D49, FALSE))</f>
        <v>43197.440951533623</v>
      </c>
      <c r="M49">
        <f>IF(ISBLANK(HLOOKUP(M$1, m_preprocess!$1:$1048576, $D49, FALSE)), "", HLOOKUP(M$1, m_preprocess!$1:$1048576, $D49, FALSE))</f>
        <v>12045.868474763578</v>
      </c>
      <c r="N49">
        <f>IF(ISBLANK(HLOOKUP(N$1, m_preprocess!$1:$1048576, $D49, FALSE)), "", HLOOKUP(N$1, m_preprocess!$1:$1048576, $D49, FALSE))</f>
        <v>135176.99212998908</v>
      </c>
      <c r="O49">
        <f>IF(ISBLANK(HLOOKUP(O$1, m_preprocess!$1:$1048576, $D49, FALSE)), "", HLOOKUP(O$1, m_preprocess!$1:$1048576, $D49, FALSE))</f>
        <v>414825.96852188633</v>
      </c>
      <c r="P49">
        <f>IF(ISBLANK(HLOOKUP(P$1, m_preprocess!$1:$1048576, $D49, FALSE)), "", HLOOKUP(P$1, m_preprocess!$1:$1048576, $D49, FALSE))</f>
        <v>158906.32701644721</v>
      </c>
      <c r="Q49">
        <f>IF(ISBLANK(HLOOKUP(Q$1, m_preprocess!$1:$1048576, $D49, FALSE)), "", HLOOKUP(Q$1, m_preprocess!$1:$1048576, $D49, FALSE))</f>
        <v>142677.01239641011</v>
      </c>
      <c r="R49">
        <f>IF(ISBLANK(HLOOKUP(R$1, m_preprocess!$1:$1048576, $D49, FALSE)), "", HLOOKUP(R$1, m_preprocess!$1:$1048576, $D49, FALSE))</f>
        <v>113242.629109029</v>
      </c>
      <c r="S49">
        <f>IF(ISBLANK(HLOOKUP(S$1, m_preprocess!$1:$1048576, $D49, FALSE)), "", HLOOKUP(S$1, m_preprocess!$1:$1048576, $D49, FALSE))</f>
        <v>11699340.572593799</v>
      </c>
      <c r="T49">
        <f>IF(ISBLANK(HLOOKUP(T$1, m_preprocess!$1:$1048576, $D49, FALSE)), "", HLOOKUP(T$1, m_preprocess!$1:$1048576, $D49, FALSE))</f>
        <v>59.609870156422609</v>
      </c>
      <c r="U49">
        <f>IF(ISBLANK(HLOOKUP(U$1, m_preprocess!$1:$1048576, $D49, FALSE)), "", HLOOKUP(U$1, m_preprocess!$1:$1048576, $D49, FALSE))</f>
        <v>4004831.8091353993</v>
      </c>
      <c r="V49">
        <f>IF(ISBLANK(HLOOKUP(V$1, m_preprocess!$1:$1048576, $D49, FALSE)), "", HLOOKUP(V$1, m_preprocess!$1:$1048576, $D49, FALSE))</f>
        <v>8171256.9102773238</v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</row>
    <row r="50" spans="1:25">
      <c r="A50" s="66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105.49960919716632</v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>
        <f>IF(ISBLANK(HLOOKUP(J$1, m_preprocess!$1:$1048576, $D50, FALSE)), "", HLOOKUP(J$1, m_preprocess!$1:$1048576, $D50, FALSE))</f>
        <v>221956.58741412754</v>
      </c>
      <c r="K50">
        <f>IF(ISBLANK(HLOOKUP(K$1, m_preprocess!$1:$1048576, $D50, FALSE)), "", HLOOKUP(K$1, m_preprocess!$1:$1048576, $D50, FALSE))</f>
        <v>23876.307501988736</v>
      </c>
      <c r="L50">
        <f>IF(ISBLANK(HLOOKUP(L$1, m_preprocess!$1:$1048576, $D50, FALSE)), "", HLOOKUP(L$1, m_preprocess!$1:$1048576, $D50, FALSE))</f>
        <v>43628.109260116442</v>
      </c>
      <c r="M50">
        <f>IF(ISBLANK(HLOOKUP(M$1, m_preprocess!$1:$1048576, $D50, FALSE)), "", HLOOKUP(M$1, m_preprocess!$1:$1048576, $D50, FALSE))</f>
        <v>11333.627120630841</v>
      </c>
      <c r="N50">
        <f>IF(ISBLANK(HLOOKUP(N$1, m_preprocess!$1:$1048576, $D50, FALSE)), "", HLOOKUP(N$1, m_preprocess!$1:$1048576, $D50, FALSE))</f>
        <v>143118.54353139148</v>
      </c>
      <c r="O50">
        <f>IF(ISBLANK(HLOOKUP(O$1, m_preprocess!$1:$1048576, $D50, FALSE)), "", HLOOKUP(O$1, m_preprocess!$1:$1048576, $D50, FALSE))</f>
        <v>374658.25076026778</v>
      </c>
      <c r="P50">
        <f>IF(ISBLANK(HLOOKUP(P$1, m_preprocess!$1:$1048576, $D50, FALSE)), "", HLOOKUP(P$1, m_preprocess!$1:$1048576, $D50, FALSE))</f>
        <v>204489.03722403813</v>
      </c>
      <c r="Q50">
        <f>IF(ISBLANK(HLOOKUP(Q$1, m_preprocess!$1:$1048576, $D50, FALSE)), "", HLOOKUP(Q$1, m_preprocess!$1:$1048576, $D50, FALSE))</f>
        <v>52754.502826760436</v>
      </c>
      <c r="R50">
        <f>IF(ISBLANK(HLOOKUP(R$1, m_preprocess!$1:$1048576, $D50, FALSE)), "", HLOOKUP(R$1, m_preprocess!$1:$1048576, $D50, FALSE))</f>
        <v>117414.71070946919</v>
      </c>
      <c r="S50">
        <f>IF(ISBLANK(HLOOKUP(S$1, m_preprocess!$1:$1048576, $D50, FALSE)), "", HLOOKUP(S$1, m_preprocess!$1:$1048576, $D50, FALSE))</f>
        <v>11716792.311590295</v>
      </c>
      <c r="T50">
        <f>IF(ISBLANK(HLOOKUP(T$1, m_preprocess!$1:$1048576, $D50, FALSE)), "", HLOOKUP(T$1, m_preprocess!$1:$1048576, $D50, FALSE))</f>
        <v>58.76443489114844</v>
      </c>
      <c r="U50">
        <f>IF(ISBLANK(HLOOKUP(U$1, m_preprocess!$1:$1048576, $D50, FALSE)), "", HLOOKUP(U$1, m_preprocess!$1:$1048576, $D50, FALSE))</f>
        <v>3457979.5148247979</v>
      </c>
      <c r="V50">
        <f>IF(ISBLANK(HLOOKUP(V$1, m_preprocess!$1:$1048576, $D50, FALSE)), "", HLOOKUP(V$1, m_preprocess!$1:$1048576, $D50, FALSE))</f>
        <v>7557988.0318059297</v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</row>
    <row r="51" spans="1:25">
      <c r="A51" s="66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101.34002091290787</v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>
        <f>IF(ISBLANK(HLOOKUP(J$1, m_preprocess!$1:$1048576, $D51, FALSE)), "", HLOOKUP(J$1, m_preprocess!$1:$1048576, $D51, FALSE))</f>
        <v>223215.58557980074</v>
      </c>
      <c r="K51">
        <f>IF(ISBLANK(HLOOKUP(K$1, m_preprocess!$1:$1048576, $D51, FALSE)), "", HLOOKUP(K$1, m_preprocess!$1:$1048576, $D51, FALSE))</f>
        <v>38894.380859532874</v>
      </c>
      <c r="L51">
        <f>IF(ISBLANK(HLOOKUP(L$1, m_preprocess!$1:$1048576, $D51, FALSE)), "", HLOOKUP(L$1, m_preprocess!$1:$1048576, $D51, FALSE))</f>
        <v>34523.921736923112</v>
      </c>
      <c r="M51">
        <f>IF(ISBLANK(HLOOKUP(M$1, m_preprocess!$1:$1048576, $D51, FALSE)), "", HLOOKUP(M$1, m_preprocess!$1:$1048576, $D51, FALSE))</f>
        <v>10177.033265845193</v>
      </c>
      <c r="N51">
        <f>IF(ISBLANK(HLOOKUP(N$1, m_preprocess!$1:$1048576, $D51, FALSE)), "", HLOOKUP(N$1, m_preprocess!$1:$1048576, $D51, FALSE))</f>
        <v>139620.24971749957</v>
      </c>
      <c r="O51">
        <f>IF(ISBLANK(HLOOKUP(O$1, m_preprocess!$1:$1048576, $D51, FALSE)), "", HLOOKUP(O$1, m_preprocess!$1:$1048576, $D51, FALSE))</f>
        <v>291485.96527714399</v>
      </c>
      <c r="P51">
        <f>IF(ISBLANK(HLOOKUP(P$1, m_preprocess!$1:$1048576, $D51, FALSE)), "", HLOOKUP(P$1, m_preprocess!$1:$1048576, $D51, FALSE))</f>
        <v>152175.97390677582</v>
      </c>
      <c r="Q51">
        <f>IF(ISBLANK(HLOOKUP(Q$1, m_preprocess!$1:$1048576, $D51, FALSE)), "", HLOOKUP(Q$1, m_preprocess!$1:$1048576, $D51, FALSE))</f>
        <v>55551.962030966752</v>
      </c>
      <c r="R51">
        <f>IF(ISBLANK(HLOOKUP(R$1, m_preprocess!$1:$1048576, $D51, FALSE)), "", HLOOKUP(R$1, m_preprocess!$1:$1048576, $D51, FALSE))</f>
        <v>83758.02933940143</v>
      </c>
      <c r="S51">
        <f>IF(ISBLANK(HLOOKUP(S$1, m_preprocess!$1:$1048576, $D51, FALSE)), "", HLOOKUP(S$1, m_preprocess!$1:$1048576, $D51, FALSE))</f>
        <v>11714181.366666667</v>
      </c>
      <c r="T51">
        <f>IF(ISBLANK(HLOOKUP(T$1, m_preprocess!$1:$1048576, $D51, FALSE)), "", HLOOKUP(T$1, m_preprocess!$1:$1048576, $D51, FALSE))</f>
        <v>56.496439407378482</v>
      </c>
      <c r="U51">
        <f>IF(ISBLANK(HLOOKUP(U$1, m_preprocess!$1:$1048576, $D51, FALSE)), "", HLOOKUP(U$1, m_preprocess!$1:$1048576, $D51, FALSE))</f>
        <v>3372445.4047619044</v>
      </c>
      <c r="V51">
        <f>IF(ISBLANK(HLOOKUP(V$1, m_preprocess!$1:$1048576, $D51, FALSE)), "", HLOOKUP(V$1, m_preprocess!$1:$1048576, $D51, FALSE))</f>
        <v>7283153.2761904765</v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</row>
    <row r="52" spans="1:25">
      <c r="A52" s="66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110.26146485906193</v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>
        <f>IF(ISBLANK(HLOOKUP(J$1, m_preprocess!$1:$1048576, $D52, FALSE)), "", HLOOKUP(J$1, m_preprocess!$1:$1048576, $D52, FALSE))</f>
        <v>261214.68785513844</v>
      </c>
      <c r="K52">
        <f>IF(ISBLANK(HLOOKUP(K$1, m_preprocess!$1:$1048576, $D52, FALSE)), "", HLOOKUP(K$1, m_preprocess!$1:$1048576, $D52, FALSE))</f>
        <v>84594.071154531644</v>
      </c>
      <c r="L52">
        <f>IF(ISBLANK(HLOOKUP(L$1, m_preprocess!$1:$1048576, $D52, FALSE)), "", HLOOKUP(L$1, m_preprocess!$1:$1048576, $D52, FALSE))</f>
        <v>27414.083464234402</v>
      </c>
      <c r="M52">
        <f>IF(ISBLANK(HLOOKUP(M$1, m_preprocess!$1:$1048576, $D52, FALSE)), "", HLOOKUP(M$1, m_preprocess!$1:$1048576, $D52, FALSE))</f>
        <v>11015.175023625121</v>
      </c>
      <c r="N52">
        <f>IF(ISBLANK(HLOOKUP(N$1, m_preprocess!$1:$1048576, $D52, FALSE)), "", HLOOKUP(N$1, m_preprocess!$1:$1048576, $D52, FALSE))</f>
        <v>138191.3582127472</v>
      </c>
      <c r="O52">
        <f>IF(ISBLANK(HLOOKUP(O$1, m_preprocess!$1:$1048576, $D52, FALSE)), "", HLOOKUP(O$1, m_preprocess!$1:$1048576, $D52, FALSE))</f>
        <v>317928.48870781355</v>
      </c>
      <c r="P52">
        <f>IF(ISBLANK(HLOOKUP(P$1, m_preprocess!$1:$1048576, $D52, FALSE)), "", HLOOKUP(P$1, m_preprocess!$1:$1048576, $D52, FALSE))</f>
        <v>142328.71452146594</v>
      </c>
      <c r="Q52">
        <f>IF(ISBLANK(HLOOKUP(Q$1, m_preprocess!$1:$1048576, $D52, FALSE)), "", HLOOKUP(Q$1, m_preprocess!$1:$1048576, $D52, FALSE))</f>
        <v>71449.671643490496</v>
      </c>
      <c r="R52">
        <f>IF(ISBLANK(HLOOKUP(R$1, m_preprocess!$1:$1048576, $D52, FALSE)), "", HLOOKUP(R$1, m_preprocess!$1:$1048576, $D52, FALSE))</f>
        <v>104150.10254285712</v>
      </c>
      <c r="S52">
        <f>IF(ISBLANK(HLOOKUP(S$1, m_preprocess!$1:$1048576, $D52, FALSE)), "", HLOOKUP(S$1, m_preprocess!$1:$1048576, $D52, FALSE))</f>
        <v>11786763.749612803</v>
      </c>
      <c r="T52">
        <f>IF(ISBLANK(HLOOKUP(T$1, m_preprocess!$1:$1048576, $D52, FALSE)), "", HLOOKUP(T$1, m_preprocess!$1:$1048576, $D52, FALSE))</f>
        <v>55.093768709197889</v>
      </c>
      <c r="U52">
        <f>IF(ISBLANK(HLOOKUP(U$1, m_preprocess!$1:$1048576, $D52, FALSE)), "", HLOOKUP(U$1, m_preprocess!$1:$1048576, $D52, FALSE))</f>
        <v>3440268.7062467732</v>
      </c>
      <c r="V52">
        <f>IF(ISBLANK(HLOOKUP(V$1, m_preprocess!$1:$1048576, $D52, FALSE)), "", HLOOKUP(V$1, m_preprocess!$1:$1048576, $D52, FALSE))</f>
        <v>7526861.7165720174</v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</row>
    <row r="53" spans="1:25">
      <c r="A53" s="66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116.86190126664954</v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>
        <f>IF(ISBLANK(HLOOKUP(J$1, m_preprocess!$1:$1048576, $D53, FALSE)), "", HLOOKUP(J$1, m_preprocess!$1:$1048576, $D53, FALSE))</f>
        <v>326746.23589742137</v>
      </c>
      <c r="K53">
        <f>IF(ISBLANK(HLOOKUP(K$1, m_preprocess!$1:$1048576, $D53, FALSE)), "", HLOOKUP(K$1, m_preprocess!$1:$1048576, $D53, FALSE))</f>
        <v>133521.78992842251</v>
      </c>
      <c r="L53">
        <f>IF(ISBLANK(HLOOKUP(L$1, m_preprocess!$1:$1048576, $D53, FALSE)), "", HLOOKUP(L$1, m_preprocess!$1:$1048576, $D53, FALSE))</f>
        <v>36259.455882531271</v>
      </c>
      <c r="M53">
        <f>IF(ISBLANK(HLOOKUP(M$1, m_preprocess!$1:$1048576, $D53, FALSE)), "", HLOOKUP(M$1, m_preprocess!$1:$1048576, $D53, FALSE))</f>
        <v>12825.019852941974</v>
      </c>
      <c r="N53">
        <f>IF(ISBLANK(HLOOKUP(N$1, m_preprocess!$1:$1048576, $D53, FALSE)), "", HLOOKUP(N$1, m_preprocess!$1:$1048576, $D53, FALSE))</f>
        <v>144139.97023352556</v>
      </c>
      <c r="O53">
        <f>IF(ISBLANK(HLOOKUP(O$1, m_preprocess!$1:$1048576, $D53, FALSE)), "", HLOOKUP(O$1, m_preprocess!$1:$1048576, $D53, FALSE))</f>
        <v>299753.65215644572</v>
      </c>
      <c r="P53">
        <f>IF(ISBLANK(HLOOKUP(P$1, m_preprocess!$1:$1048576, $D53, FALSE)), "", HLOOKUP(P$1, m_preprocess!$1:$1048576, $D53, FALSE))</f>
        <v>146281.81855263759</v>
      </c>
      <c r="Q53">
        <f>IF(ISBLANK(HLOOKUP(Q$1, m_preprocess!$1:$1048576, $D53, FALSE)), "", HLOOKUP(Q$1, m_preprocess!$1:$1048576, $D53, FALSE))</f>
        <v>65831.21214345975</v>
      </c>
      <c r="R53">
        <f>IF(ISBLANK(HLOOKUP(R$1, m_preprocess!$1:$1048576, $D53, FALSE)), "", HLOOKUP(R$1, m_preprocess!$1:$1048576, $D53, FALSE))</f>
        <v>87640.621460348426</v>
      </c>
      <c r="S53">
        <f>IF(ISBLANK(HLOOKUP(S$1, m_preprocess!$1:$1048576, $D53, FALSE)), "", HLOOKUP(S$1, m_preprocess!$1:$1048576, $D53, FALSE))</f>
        <v>11854451.503863987</v>
      </c>
      <c r="T53">
        <f>IF(ISBLANK(HLOOKUP(T$1, m_preprocess!$1:$1048576, $D53, FALSE)), "", HLOOKUP(T$1, m_preprocess!$1:$1048576, $D53, FALSE))</f>
        <v>55.185310368669839</v>
      </c>
      <c r="U53">
        <f>IF(ISBLANK(HLOOKUP(U$1, m_preprocess!$1:$1048576, $D53, FALSE)), "", HLOOKUP(U$1, m_preprocess!$1:$1048576, $D53, FALSE))</f>
        <v>3826499.3972179284</v>
      </c>
      <c r="V53">
        <f>IF(ISBLANK(HLOOKUP(V$1, m_preprocess!$1:$1048576, $D53, FALSE)), "", HLOOKUP(V$1, m_preprocess!$1:$1048576, $D53, FALSE))</f>
        <v>8050669.961360123</v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</row>
    <row r="54" spans="1:25">
      <c r="A54" s="66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117.98140747448075</v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>
        <f>IF(ISBLANK(HLOOKUP(J$1, m_preprocess!$1:$1048576, $D54, FALSE)), "", HLOOKUP(J$1, m_preprocess!$1:$1048576, $D54, FALSE))</f>
        <v>354687.955686311</v>
      </c>
      <c r="K54">
        <f>IF(ISBLANK(HLOOKUP(K$1, m_preprocess!$1:$1048576, $D54, FALSE)), "", HLOOKUP(K$1, m_preprocess!$1:$1048576, $D54, FALSE))</f>
        <v>133394.14501858971</v>
      </c>
      <c r="L54">
        <f>IF(ISBLANK(HLOOKUP(L$1, m_preprocess!$1:$1048576, $D54, FALSE)), "", HLOOKUP(L$1, m_preprocess!$1:$1048576, $D54, FALSE))</f>
        <v>58263.145009404863</v>
      </c>
      <c r="M54">
        <f>IF(ISBLANK(HLOOKUP(M$1, m_preprocess!$1:$1048576, $D54, FALSE)), "", HLOOKUP(M$1, m_preprocess!$1:$1048576, $D54, FALSE))</f>
        <v>14525.991630357123</v>
      </c>
      <c r="N54">
        <f>IF(ISBLANK(HLOOKUP(N$1, m_preprocess!$1:$1048576, $D54, FALSE)), "", HLOOKUP(N$1, m_preprocess!$1:$1048576, $D54, FALSE))</f>
        <v>148504.67402795929</v>
      </c>
      <c r="O54">
        <f>IF(ISBLANK(HLOOKUP(O$1, m_preprocess!$1:$1048576, $D54, FALSE)), "", HLOOKUP(O$1, m_preprocess!$1:$1048576, $D54, FALSE))</f>
        <v>388371.18585000257</v>
      </c>
      <c r="P54">
        <f>IF(ISBLANK(HLOOKUP(P$1, m_preprocess!$1:$1048576, $D54, FALSE)), "", HLOOKUP(P$1, m_preprocess!$1:$1048576, $D54, FALSE))</f>
        <v>171139.58459207878</v>
      </c>
      <c r="Q54">
        <f>IF(ISBLANK(HLOOKUP(Q$1, m_preprocess!$1:$1048576, $D54, FALSE)), "", HLOOKUP(Q$1, m_preprocess!$1:$1048576, $D54, FALSE))</f>
        <v>93395.624129126692</v>
      </c>
      <c r="R54">
        <f>IF(ISBLANK(HLOOKUP(R$1, m_preprocess!$1:$1048576, $D54, FALSE)), "", HLOOKUP(R$1, m_preprocess!$1:$1048576, $D54, FALSE))</f>
        <v>123835.97712879714</v>
      </c>
      <c r="S54">
        <f>IF(ISBLANK(HLOOKUP(S$1, m_preprocess!$1:$1048576, $D54, FALSE)), "", HLOOKUP(S$1, m_preprocess!$1:$1048576, $D54, FALSE))</f>
        <v>11857555.316279067</v>
      </c>
      <c r="T54">
        <f>IF(ISBLANK(HLOOKUP(T$1, m_preprocess!$1:$1048576, $D54, FALSE)), "", HLOOKUP(T$1, m_preprocess!$1:$1048576, $D54, FALSE))</f>
        <v>56.212291631975098</v>
      </c>
      <c r="U54">
        <f>IF(ISBLANK(HLOOKUP(U$1, m_preprocess!$1:$1048576, $D54, FALSE)), "", HLOOKUP(U$1, m_preprocess!$1:$1048576, $D54, FALSE))</f>
        <v>3688626.6883720928</v>
      </c>
      <c r="V54">
        <f>IF(ISBLANK(HLOOKUP(V$1, m_preprocess!$1:$1048576, $D54, FALSE)), "", HLOOKUP(V$1, m_preprocess!$1:$1048576, $D54, FALSE))</f>
        <v>7932445.5162790688</v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</row>
    <row r="55" spans="1:25">
      <c r="A55" s="66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101.15474919875437</v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>
        <f>IF(ISBLANK(HLOOKUP(J$1, m_preprocess!$1:$1048576, $D55, FALSE)), "", HLOOKUP(J$1, m_preprocess!$1:$1048576, $D55, FALSE))</f>
        <v>360813.64927522396</v>
      </c>
      <c r="K55">
        <f>IF(ISBLANK(HLOOKUP(K$1, m_preprocess!$1:$1048576, $D55, FALSE)), "", HLOOKUP(K$1, m_preprocess!$1:$1048576, $D55, FALSE))</f>
        <v>153047.05415400484</v>
      </c>
      <c r="L55">
        <f>IF(ISBLANK(HLOOKUP(L$1, m_preprocess!$1:$1048576, $D55, FALSE)), "", HLOOKUP(L$1, m_preprocess!$1:$1048576, $D55, FALSE))</f>
        <v>47100.32014130312</v>
      </c>
      <c r="M55">
        <f>IF(ISBLANK(HLOOKUP(M$1, m_preprocess!$1:$1048576, $D55, FALSE)), "", HLOOKUP(M$1, m_preprocess!$1:$1048576, $D55, FALSE))</f>
        <v>10872.160254217526</v>
      </c>
      <c r="N55">
        <f>IF(ISBLANK(HLOOKUP(N$1, m_preprocess!$1:$1048576, $D55, FALSE)), "", HLOOKUP(N$1, m_preprocess!$1:$1048576, $D55, FALSE))</f>
        <v>149794.11472569848</v>
      </c>
      <c r="O55">
        <f>IF(ISBLANK(HLOOKUP(O$1, m_preprocess!$1:$1048576, $D55, FALSE)), "", HLOOKUP(O$1, m_preprocess!$1:$1048576, $D55, FALSE))</f>
        <v>247480.58840187191</v>
      </c>
      <c r="P55">
        <f>IF(ISBLANK(HLOOKUP(P$1, m_preprocess!$1:$1048576, $D55, FALSE)), "", HLOOKUP(P$1, m_preprocess!$1:$1048576, $D55, FALSE))</f>
        <v>109417.0031897982</v>
      </c>
      <c r="Q55">
        <f>IF(ISBLANK(HLOOKUP(Q$1, m_preprocess!$1:$1048576, $D55, FALSE)), "", HLOOKUP(Q$1, m_preprocess!$1:$1048576, $D55, FALSE))</f>
        <v>52490.827673438682</v>
      </c>
      <c r="R55">
        <f>IF(ISBLANK(HLOOKUP(R$1, m_preprocess!$1:$1048576, $D55, FALSE)), "", HLOOKUP(R$1, m_preprocess!$1:$1048576, $D55, FALSE))</f>
        <v>85572.757538635022</v>
      </c>
      <c r="S55">
        <f>IF(ISBLANK(HLOOKUP(S$1, m_preprocess!$1:$1048576, $D55, FALSE)), "", HLOOKUP(S$1, m_preprocess!$1:$1048576, $D55, FALSE))</f>
        <v>11732041.513846153</v>
      </c>
      <c r="T55">
        <f>IF(ISBLANK(HLOOKUP(T$1, m_preprocess!$1:$1048576, $D55, FALSE)), "", HLOOKUP(T$1, m_preprocess!$1:$1048576, $D55, FALSE))</f>
        <v>56.023685761906748</v>
      </c>
      <c r="U55">
        <f>IF(ISBLANK(HLOOKUP(U$1, m_preprocess!$1:$1048576, $D55, FALSE)), "", HLOOKUP(U$1, m_preprocess!$1:$1048576, $D55, FALSE))</f>
        <v>3834152.0169230769</v>
      </c>
      <c r="V55">
        <f>IF(ISBLANK(HLOOKUP(V$1, m_preprocess!$1:$1048576, $D55, FALSE)), "", HLOOKUP(V$1, m_preprocess!$1:$1048576, $D55, FALSE))</f>
        <v>8056767.2446153844</v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</row>
    <row r="56" spans="1:25">
      <c r="A56" s="66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118.09852811199885</v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>
        <f>IF(ISBLANK(HLOOKUP(J$1, m_preprocess!$1:$1048576, $D56, FALSE)), "", HLOOKUP(J$1, m_preprocess!$1:$1048576, $D56, FALSE))</f>
        <v>410672.90018936002</v>
      </c>
      <c r="K56">
        <f>IF(ISBLANK(HLOOKUP(K$1, m_preprocess!$1:$1048576, $D56, FALSE)), "", HLOOKUP(K$1, m_preprocess!$1:$1048576, $D56, FALSE))</f>
        <v>179051.35433970852</v>
      </c>
      <c r="L56">
        <f>IF(ISBLANK(HLOOKUP(L$1, m_preprocess!$1:$1048576, $D56, FALSE)), "", HLOOKUP(L$1, m_preprocess!$1:$1048576, $D56, FALSE))</f>
        <v>67648.310477935258</v>
      </c>
      <c r="M56">
        <f>IF(ISBLANK(HLOOKUP(M$1, m_preprocess!$1:$1048576, $D56, FALSE)), "", HLOOKUP(M$1, m_preprocess!$1:$1048576, $D56, FALSE))</f>
        <v>14048.321645995869</v>
      </c>
      <c r="N56">
        <f>IF(ISBLANK(HLOOKUP(N$1, m_preprocess!$1:$1048576, $D56, FALSE)), "", HLOOKUP(N$1, m_preprocess!$1:$1048576, $D56, FALSE))</f>
        <v>149924.91372572031</v>
      </c>
      <c r="O56">
        <f>IF(ISBLANK(HLOOKUP(O$1, m_preprocess!$1:$1048576, $D56, FALSE)), "", HLOOKUP(O$1, m_preprocess!$1:$1048576, $D56, FALSE))</f>
        <v>425663.77533119259</v>
      </c>
      <c r="P56">
        <f>IF(ISBLANK(HLOOKUP(P$1, m_preprocess!$1:$1048576, $D56, FALSE)), "", HLOOKUP(P$1, m_preprocess!$1:$1048576, $D56, FALSE))</f>
        <v>183150.02340360926</v>
      </c>
      <c r="Q56">
        <f>IF(ISBLANK(HLOOKUP(Q$1, m_preprocess!$1:$1048576, $D56, FALSE)), "", HLOOKUP(Q$1, m_preprocess!$1:$1048576, $D56, FALSE))</f>
        <v>95934.975927588617</v>
      </c>
      <c r="R56">
        <f>IF(ISBLANK(HLOOKUP(R$1, m_preprocess!$1:$1048576, $D56, FALSE)), "", HLOOKUP(R$1, m_preprocess!$1:$1048576, $D56, FALSE))</f>
        <v>146578.77599999474</v>
      </c>
      <c r="S56">
        <f>IF(ISBLANK(HLOOKUP(S$1, m_preprocess!$1:$1048576, $D56, FALSE)), "", HLOOKUP(S$1, m_preprocess!$1:$1048576, $D56, FALSE))</f>
        <v>10804357.080370942</v>
      </c>
      <c r="T56">
        <f>IF(ISBLANK(HLOOKUP(T$1, m_preprocess!$1:$1048576, $D56, FALSE)), "", HLOOKUP(T$1, m_preprocess!$1:$1048576, $D56, FALSE))</f>
        <v>55.799514943877227</v>
      </c>
      <c r="U56">
        <f>IF(ISBLANK(HLOOKUP(U$1, m_preprocess!$1:$1048576, $D56, FALSE)), "", HLOOKUP(U$1, m_preprocess!$1:$1048576, $D56, FALSE))</f>
        <v>3699768.3616692424</v>
      </c>
      <c r="V56">
        <f>IF(ISBLANK(HLOOKUP(V$1, m_preprocess!$1:$1048576, $D56, FALSE)), "", HLOOKUP(V$1, m_preprocess!$1:$1048576, $D56, FALSE))</f>
        <v>7597986.992272025</v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</row>
    <row r="57" spans="1:25">
      <c r="A57" s="66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114.64769186903298</v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>
        <f>IF(ISBLANK(HLOOKUP(J$1, m_preprocess!$1:$1048576, $D57, FALSE)), "", HLOOKUP(J$1, m_preprocess!$1:$1048576, $D57, FALSE))</f>
        <v>300928.63588173001</v>
      </c>
      <c r="K57">
        <f>IF(ISBLANK(HLOOKUP(K$1, m_preprocess!$1:$1048576, $D57, FALSE)), "", HLOOKUP(K$1, m_preprocess!$1:$1048576, $D57, FALSE))</f>
        <v>77164.864807502468</v>
      </c>
      <c r="L57">
        <f>IF(ISBLANK(HLOOKUP(L$1, m_preprocess!$1:$1048576, $D57, FALSE)), "", HLOOKUP(L$1, m_preprocess!$1:$1048576, $D57, FALSE))</f>
        <v>57079.193552815603</v>
      </c>
      <c r="M57">
        <f>IF(ISBLANK(HLOOKUP(M$1, m_preprocess!$1:$1048576, $D57, FALSE)), "", HLOOKUP(M$1, m_preprocess!$1:$1048576, $D57, FALSE))</f>
        <v>14214.442694111005</v>
      </c>
      <c r="N57">
        <f>IF(ISBLANK(HLOOKUP(N$1, m_preprocess!$1:$1048576, $D57, FALSE)), "", HLOOKUP(N$1, m_preprocess!$1:$1048576, $D57, FALSE))</f>
        <v>152470.13482730094</v>
      </c>
      <c r="O57">
        <f>IF(ISBLANK(HLOOKUP(O$1, m_preprocess!$1:$1048576, $D57, FALSE)), "", HLOOKUP(O$1, m_preprocess!$1:$1048576, $D57, FALSE))</f>
        <v>348388.6354112816</v>
      </c>
      <c r="P57">
        <f>IF(ISBLANK(HLOOKUP(P$1, m_preprocess!$1:$1048576, $D57, FALSE)), "", HLOOKUP(P$1, m_preprocess!$1:$1048576, $D57, FALSE))</f>
        <v>119229.67227813958</v>
      </c>
      <c r="Q57">
        <f>IF(ISBLANK(HLOOKUP(Q$1, m_preprocess!$1:$1048576, $D57, FALSE)), "", HLOOKUP(Q$1, m_preprocess!$1:$1048576, $D57, FALSE))</f>
        <v>137033.9347009171</v>
      </c>
      <c r="R57">
        <f>IF(ISBLANK(HLOOKUP(R$1, m_preprocess!$1:$1048576, $D57, FALSE)), "", HLOOKUP(R$1, m_preprocess!$1:$1048576, $D57, FALSE))</f>
        <v>92125.028432224863</v>
      </c>
      <c r="S57">
        <f>IF(ISBLANK(HLOOKUP(S$1, m_preprocess!$1:$1048576, $D57, FALSE)), "", HLOOKUP(S$1, m_preprocess!$1:$1048576, $D57, FALSE))</f>
        <v>11065507.43417656</v>
      </c>
      <c r="T57">
        <f>IF(ISBLANK(HLOOKUP(T$1, m_preprocess!$1:$1048576, $D57, FALSE)), "", HLOOKUP(T$1, m_preprocess!$1:$1048576, $D57, FALSE))</f>
        <v>55.499147764417621</v>
      </c>
      <c r="U57">
        <f>IF(ISBLANK(HLOOKUP(U$1, m_preprocess!$1:$1048576, $D57, FALSE)), "", HLOOKUP(U$1, m_preprocess!$1:$1048576, $D57, FALSE))</f>
        <v>3796961.9287558077</v>
      </c>
      <c r="V57">
        <f>IF(ISBLANK(HLOOKUP(V$1, m_preprocess!$1:$1048576, $D57, FALSE)), "", HLOOKUP(V$1, m_preprocess!$1:$1048576, $D57, FALSE))</f>
        <v>8170440.8859060397</v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</row>
    <row r="58" spans="1:25">
      <c r="A58" s="66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117.96608328841171</v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>
        <f>IF(ISBLANK(HLOOKUP(J$1, m_preprocess!$1:$1048576, $D58, FALSE)), "", HLOOKUP(J$1, m_preprocess!$1:$1048576, $D58, FALSE))</f>
        <v>254275.00082494874</v>
      </c>
      <c r="K58">
        <f>IF(ISBLANK(HLOOKUP(K$1, m_preprocess!$1:$1048576, $D58, FALSE)), "", HLOOKUP(K$1, m_preprocess!$1:$1048576, $D58, FALSE))</f>
        <v>46990.134347102052</v>
      </c>
      <c r="L58">
        <f>IF(ISBLANK(HLOOKUP(L$1, m_preprocess!$1:$1048576, $D58, FALSE)), "", HLOOKUP(L$1, m_preprocess!$1:$1048576, $D58, FALSE))</f>
        <v>45901.618805397295</v>
      </c>
      <c r="M58">
        <f>IF(ISBLANK(HLOOKUP(M$1, m_preprocess!$1:$1048576, $D58, FALSE)), "", HLOOKUP(M$1, m_preprocess!$1:$1048576, $D58, FALSE))</f>
        <v>10840.287892176442</v>
      </c>
      <c r="N58">
        <f>IF(ISBLANK(HLOOKUP(N$1, m_preprocess!$1:$1048576, $D58, FALSE)), "", HLOOKUP(N$1, m_preprocess!$1:$1048576, $D58, FALSE))</f>
        <v>150542.95978027297</v>
      </c>
      <c r="O58">
        <f>IF(ISBLANK(HLOOKUP(O$1, m_preprocess!$1:$1048576, $D58, FALSE)), "", HLOOKUP(O$1, m_preprocess!$1:$1048576, $D58, FALSE))</f>
        <v>409016.95158369018</v>
      </c>
      <c r="P58">
        <f>IF(ISBLANK(HLOOKUP(P$1, m_preprocess!$1:$1048576, $D58, FALSE)), "", HLOOKUP(P$1, m_preprocess!$1:$1048576, $D58, FALSE))</f>
        <v>138122.54031643775</v>
      </c>
      <c r="Q58">
        <f>IF(ISBLANK(HLOOKUP(Q$1, m_preprocess!$1:$1048576, $D58, FALSE)), "", HLOOKUP(Q$1, m_preprocess!$1:$1048576, $D58, FALSE))</f>
        <v>96477.076780168252</v>
      </c>
      <c r="R58">
        <f>IF(ISBLANK(HLOOKUP(R$1, m_preprocess!$1:$1048576, $D58, FALSE)), "", HLOOKUP(R$1, m_preprocess!$1:$1048576, $D58, FALSE))</f>
        <v>174417.33448708421</v>
      </c>
      <c r="S58">
        <f>IF(ISBLANK(HLOOKUP(S$1, m_preprocess!$1:$1048576, $D58, FALSE)), "", HLOOKUP(S$1, m_preprocess!$1:$1048576, $D58, FALSE))</f>
        <v>11395384.697674418</v>
      </c>
      <c r="T58">
        <f>IF(ISBLANK(HLOOKUP(T$1, m_preprocess!$1:$1048576, $D58, FALSE)), "", HLOOKUP(T$1, m_preprocess!$1:$1048576, $D58, FALSE))</f>
        <v>56.392770230747601</v>
      </c>
      <c r="U58">
        <f>IF(ISBLANK(HLOOKUP(U$1, m_preprocess!$1:$1048576, $D58, FALSE)), "", HLOOKUP(U$1, m_preprocess!$1:$1048576, $D58, FALSE))</f>
        <v>3660238.246511627</v>
      </c>
      <c r="V58">
        <f>IF(ISBLANK(HLOOKUP(V$1, m_preprocess!$1:$1048576, $D58, FALSE)), "", HLOOKUP(V$1, m_preprocess!$1:$1048576, $D58, FALSE))</f>
        <v>8018168.1906976737</v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</row>
    <row r="59" spans="1:25">
      <c r="A59" s="66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121.42527455546636</v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>
        <f>IF(ISBLANK(HLOOKUP(J$1, m_preprocess!$1:$1048576, $D59, FALSE)), "", HLOOKUP(J$1, m_preprocess!$1:$1048576, $D59, FALSE))</f>
        <v>243350.61456200475</v>
      </c>
      <c r="K59">
        <f>IF(ISBLANK(HLOOKUP(K$1, m_preprocess!$1:$1048576, $D59, FALSE)), "", HLOOKUP(K$1, m_preprocess!$1:$1048576, $D59, FALSE))</f>
        <v>24675.095442202077</v>
      </c>
      <c r="L59">
        <f>IF(ISBLANK(HLOOKUP(L$1, m_preprocess!$1:$1048576, $D59, FALSE)), "", HLOOKUP(L$1, m_preprocess!$1:$1048576, $D59, FALSE))</f>
        <v>48086.048627431992</v>
      </c>
      <c r="M59">
        <f>IF(ISBLANK(HLOOKUP(M$1, m_preprocess!$1:$1048576, $D59, FALSE)), "", HLOOKUP(M$1, m_preprocess!$1:$1048576, $D59, FALSE))</f>
        <v>16596.597365449576</v>
      </c>
      <c r="N59">
        <f>IF(ISBLANK(HLOOKUP(N$1, m_preprocess!$1:$1048576, $D59, FALSE)), "", HLOOKUP(N$1, m_preprocess!$1:$1048576, $D59, FALSE))</f>
        <v>153992.87312692113</v>
      </c>
      <c r="O59">
        <f>IF(ISBLANK(HLOOKUP(O$1, m_preprocess!$1:$1048576, $D59, FALSE)), "", HLOOKUP(O$1, m_preprocess!$1:$1048576, $D59, FALSE))</f>
        <v>351269.53967713565</v>
      </c>
      <c r="P59">
        <f>IF(ISBLANK(HLOOKUP(P$1, m_preprocess!$1:$1048576, $D59, FALSE)), "", HLOOKUP(P$1, m_preprocess!$1:$1048576, $D59, FALSE))</f>
        <v>154033.16931891206</v>
      </c>
      <c r="Q59">
        <f>IF(ISBLANK(HLOOKUP(Q$1, m_preprocess!$1:$1048576, $D59, FALSE)), "", HLOOKUP(Q$1, m_preprocess!$1:$1048576, $D59, FALSE))</f>
        <v>93830.632768857147</v>
      </c>
      <c r="R59">
        <f>IF(ISBLANK(HLOOKUP(R$1, m_preprocess!$1:$1048576, $D59, FALSE)), "", HLOOKUP(R$1, m_preprocess!$1:$1048576, $D59, FALSE))</f>
        <v>103405.73758936644</v>
      </c>
      <c r="S59">
        <f>IF(ISBLANK(HLOOKUP(S$1, m_preprocess!$1:$1048576, $D59, FALSE)), "", HLOOKUP(S$1, m_preprocess!$1:$1048576, $D59, FALSE))</f>
        <v>11869740.418821095</v>
      </c>
      <c r="T59">
        <f>IF(ISBLANK(HLOOKUP(T$1, m_preprocess!$1:$1048576, $D59, FALSE)), "", HLOOKUP(T$1, m_preprocess!$1:$1048576, $D59, FALSE))</f>
        <v>57.312791410956777</v>
      </c>
      <c r="U59">
        <f>IF(ISBLANK(HLOOKUP(U$1, m_preprocess!$1:$1048576, $D59, FALSE)), "", HLOOKUP(U$1, m_preprocess!$1:$1048576, $D59, FALSE))</f>
        <v>3607361.1670113751</v>
      </c>
      <c r="V59">
        <f>IF(ISBLANK(HLOOKUP(V$1, m_preprocess!$1:$1048576, $D59, FALSE)), "", HLOOKUP(V$1, m_preprocess!$1:$1048576, $D59, FALSE))</f>
        <v>7773835.8815925531</v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</row>
    <row r="60" spans="1:25">
      <c r="A60" s="66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112.29175834389707</v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>
        <f>IF(ISBLANK(HLOOKUP(J$1, m_preprocess!$1:$1048576, $D60, FALSE)), "", HLOOKUP(J$1, m_preprocess!$1:$1048576, $D60, FALSE))</f>
        <v>215099.92336689538</v>
      </c>
      <c r="K60">
        <f>IF(ISBLANK(HLOOKUP(K$1, m_preprocess!$1:$1048576, $D60, FALSE)), "", HLOOKUP(K$1, m_preprocess!$1:$1048576, $D60, FALSE))</f>
        <v>14631.179405624045</v>
      </c>
      <c r="L60">
        <f>IF(ISBLANK(HLOOKUP(L$1, m_preprocess!$1:$1048576, $D60, FALSE)), "", HLOOKUP(L$1, m_preprocess!$1:$1048576, $D60, FALSE))</f>
        <v>37234.181718240106</v>
      </c>
      <c r="M60">
        <f>IF(ISBLANK(HLOOKUP(M$1, m_preprocess!$1:$1048576, $D60, FALSE)), "", HLOOKUP(M$1, m_preprocess!$1:$1048576, $D60, FALSE))</f>
        <v>11159.456993953332</v>
      </c>
      <c r="N60">
        <f>IF(ISBLANK(HLOOKUP(N$1, m_preprocess!$1:$1048576, $D60, FALSE)), "", HLOOKUP(N$1, m_preprocess!$1:$1048576, $D60, FALSE))</f>
        <v>152075.1052490779</v>
      </c>
      <c r="O60">
        <f>IF(ISBLANK(HLOOKUP(O$1, m_preprocess!$1:$1048576, $D60, FALSE)), "", HLOOKUP(O$1, m_preprocess!$1:$1048576, $D60, FALSE))</f>
        <v>332550.33991762414</v>
      </c>
      <c r="P60">
        <f>IF(ISBLANK(HLOOKUP(P$1, m_preprocess!$1:$1048576, $D60, FALSE)), "", HLOOKUP(P$1, m_preprocess!$1:$1048576, $D60, FALSE))</f>
        <v>152321.49635848962</v>
      </c>
      <c r="Q60">
        <f>IF(ISBLANK(HLOOKUP(Q$1, m_preprocess!$1:$1048576, $D60, FALSE)), "", HLOOKUP(Q$1, m_preprocess!$1:$1048576, $D60, FALSE))</f>
        <v>70090.979938946024</v>
      </c>
      <c r="R60">
        <f>IF(ISBLANK(HLOOKUP(R$1, m_preprocess!$1:$1048576, $D60, FALSE)), "", HLOOKUP(R$1, m_preprocess!$1:$1048576, $D60, FALSE))</f>
        <v>110137.86362018849</v>
      </c>
      <c r="S60">
        <f>IF(ISBLANK(HLOOKUP(S$1, m_preprocess!$1:$1048576, $D60, FALSE)), "", HLOOKUP(S$1, m_preprocess!$1:$1048576, $D60, FALSE))</f>
        <v>12268984.058367768</v>
      </c>
      <c r="T60">
        <f>IF(ISBLANK(HLOOKUP(T$1, m_preprocess!$1:$1048576, $D60, FALSE)), "", HLOOKUP(T$1, m_preprocess!$1:$1048576, $D60, FALSE))</f>
        <v>57.592851806146093</v>
      </c>
      <c r="U60">
        <f>IF(ISBLANK(HLOOKUP(U$1, m_preprocess!$1:$1048576, $D60, FALSE)), "", HLOOKUP(U$1, m_preprocess!$1:$1048576, $D60, FALSE))</f>
        <v>3632211.7809917349</v>
      </c>
      <c r="V60">
        <f>IF(ISBLANK(HLOOKUP(V$1, m_preprocess!$1:$1048576, $D60, FALSE)), "", HLOOKUP(V$1, m_preprocess!$1:$1048576, $D60, FALSE))</f>
        <v>7782548.3739669416</v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</row>
    <row r="61" spans="1:25">
      <c r="A61" s="66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128.38769120712749</v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>
        <f>IF(ISBLANK(HLOOKUP(J$1, m_preprocess!$1:$1048576, $D61, FALSE)), "", HLOOKUP(J$1, m_preprocess!$1:$1048576, $D61, FALSE))</f>
        <v>207659.19964713659</v>
      </c>
      <c r="K61">
        <f>IF(ISBLANK(HLOOKUP(K$1, m_preprocess!$1:$1048576, $D61, FALSE)), "", HLOOKUP(K$1, m_preprocess!$1:$1048576, $D61, FALSE))</f>
        <v>11131.029953240957</v>
      </c>
      <c r="L61">
        <f>IF(ISBLANK(HLOOKUP(L$1, m_preprocess!$1:$1048576, $D61, FALSE)), "", HLOOKUP(L$1, m_preprocess!$1:$1048576, $D61, FALSE))</f>
        <v>33639.075495146528</v>
      </c>
      <c r="M61">
        <f>IF(ISBLANK(HLOOKUP(M$1, m_preprocess!$1:$1048576, $D61, FALSE)), "", HLOOKUP(M$1, m_preprocess!$1:$1048576, $D61, FALSE))</f>
        <v>10572.719387428131</v>
      </c>
      <c r="N61">
        <f>IF(ISBLANK(HLOOKUP(N$1, m_preprocess!$1:$1048576, $D61, FALSE)), "", HLOOKUP(N$1, m_preprocess!$1:$1048576, $D61, FALSE))</f>
        <v>152316.37481132094</v>
      </c>
      <c r="O61">
        <f>IF(ISBLANK(HLOOKUP(O$1, m_preprocess!$1:$1048576, $D61, FALSE)), "", HLOOKUP(O$1, m_preprocess!$1:$1048576, $D61, FALSE))</f>
        <v>326786.2887890017</v>
      </c>
      <c r="P61">
        <f>IF(ISBLANK(HLOOKUP(P$1, m_preprocess!$1:$1048576, $D61, FALSE)), "", HLOOKUP(P$1, m_preprocess!$1:$1048576, $D61, FALSE))</f>
        <v>145402.96573232816</v>
      </c>
      <c r="Q61">
        <f>IF(ISBLANK(HLOOKUP(Q$1, m_preprocess!$1:$1048576, $D61, FALSE)), "", HLOOKUP(Q$1, m_preprocess!$1:$1048576, $D61, FALSE))</f>
        <v>54146.398059277475</v>
      </c>
      <c r="R61">
        <f>IF(ISBLANK(HLOOKUP(R$1, m_preprocess!$1:$1048576, $D61, FALSE)), "", HLOOKUP(R$1, m_preprocess!$1:$1048576, $D61, FALSE))</f>
        <v>127236.9249973961</v>
      </c>
      <c r="S61">
        <f>IF(ISBLANK(HLOOKUP(S$1, m_preprocess!$1:$1048576, $D61, FALSE)), "", HLOOKUP(S$1, m_preprocess!$1:$1048576, $D61, FALSE))</f>
        <v>12388508.465437787</v>
      </c>
      <c r="T61">
        <f>IF(ISBLANK(HLOOKUP(T$1, m_preprocess!$1:$1048576, $D61, FALSE)), "", HLOOKUP(T$1, m_preprocess!$1:$1048576, $D61, FALSE))</f>
        <v>57.170236715207146</v>
      </c>
      <c r="U61">
        <f>IF(ISBLANK(HLOOKUP(U$1, m_preprocess!$1:$1048576, $D61, FALSE)), "", HLOOKUP(U$1, m_preprocess!$1:$1048576, $D61, FALSE))</f>
        <v>4295589.7788018426</v>
      </c>
      <c r="V61">
        <f>IF(ISBLANK(HLOOKUP(V$1, m_preprocess!$1:$1048576, $D61, FALSE)), "", HLOOKUP(V$1, m_preprocess!$1:$1048576, $D61, FALSE))</f>
        <v>8253004.940092165</v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</row>
    <row r="62" spans="1:25">
      <c r="A62" s="66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109.24797271897084</v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>
        <f>IF(ISBLANK(HLOOKUP(J$1, m_preprocess!$1:$1048576, $D62, FALSE)), "", HLOOKUP(J$1, m_preprocess!$1:$1048576, $D62, FALSE))</f>
        <v>220870.9416977014</v>
      </c>
      <c r="K62">
        <f>IF(ISBLANK(HLOOKUP(K$1, m_preprocess!$1:$1048576, $D62, FALSE)), "", HLOOKUP(K$1, m_preprocess!$1:$1048576, $D62, FALSE))</f>
        <v>24603.833422031203</v>
      </c>
      <c r="L62">
        <f>IF(ISBLANK(HLOOKUP(L$1, m_preprocess!$1:$1048576, $D62, FALSE)), "", HLOOKUP(L$1, m_preprocess!$1:$1048576, $D62, FALSE))</f>
        <v>24586.422869557227</v>
      </c>
      <c r="M62">
        <f>IF(ISBLANK(HLOOKUP(M$1, m_preprocess!$1:$1048576, $D62, FALSE)), "", HLOOKUP(M$1, m_preprocess!$1:$1048576, $D62, FALSE))</f>
        <v>8801.5009954424822</v>
      </c>
      <c r="N62">
        <f>IF(ISBLANK(HLOOKUP(N$1, m_preprocess!$1:$1048576, $D62, FALSE)), "", HLOOKUP(N$1, m_preprocess!$1:$1048576, $D62, FALSE))</f>
        <v>162879.18441067048</v>
      </c>
      <c r="O62">
        <f>IF(ISBLANK(HLOOKUP(O$1, m_preprocess!$1:$1048576, $D62, FALSE)), "", HLOOKUP(O$1, m_preprocess!$1:$1048576, $D62, FALSE))</f>
        <v>314183.38843514101</v>
      </c>
      <c r="P62">
        <f>IF(ISBLANK(HLOOKUP(P$1, m_preprocess!$1:$1048576, $D62, FALSE)), "", HLOOKUP(P$1, m_preprocess!$1:$1048576, $D62, FALSE))</f>
        <v>143348.8818120833</v>
      </c>
      <c r="Q62">
        <f>IF(ISBLANK(HLOOKUP(Q$1, m_preprocess!$1:$1048576, $D62, FALSE)), "", HLOOKUP(Q$1, m_preprocess!$1:$1048576, $D62, FALSE))</f>
        <v>70735.772398734902</v>
      </c>
      <c r="R62">
        <f>IF(ISBLANK(HLOOKUP(R$1, m_preprocess!$1:$1048576, $D62, FALSE)), "", HLOOKUP(R$1, m_preprocess!$1:$1048576, $D62, FALSE))</f>
        <v>100098.73422432282</v>
      </c>
      <c r="S62">
        <f>IF(ISBLANK(HLOOKUP(S$1, m_preprocess!$1:$1048576, $D62, FALSE)), "", HLOOKUP(S$1, m_preprocess!$1:$1048576, $D62, FALSE))</f>
        <v>13082688.717819283</v>
      </c>
      <c r="T62">
        <f>IF(ISBLANK(HLOOKUP(T$1, m_preprocess!$1:$1048576, $D62, FALSE)), "", HLOOKUP(T$1, m_preprocess!$1:$1048576, $D62, FALSE))</f>
        <v>57.121556545526985</v>
      </c>
      <c r="U62">
        <f>IF(ISBLANK(HLOOKUP(U$1, m_preprocess!$1:$1048576, $D62, FALSE)), "", HLOOKUP(U$1, m_preprocess!$1:$1048576, $D62, FALSE))</f>
        <v>3626774.6274608783</v>
      </c>
      <c r="V62">
        <f>IF(ISBLANK(HLOOKUP(V$1, m_preprocess!$1:$1048576, $D62, FALSE)), "", HLOOKUP(V$1, m_preprocess!$1:$1048576, $D62, FALSE))</f>
        <v>7419586.2478546184</v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</row>
    <row r="63" spans="1:25">
      <c r="A63" s="66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104.0930902083719</v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>
        <f>IF(ISBLANK(HLOOKUP(J$1, m_preprocess!$1:$1048576, $D63, FALSE)), "", HLOOKUP(J$1, m_preprocess!$1:$1048576, $D63, FALSE))</f>
        <v>230430.7337420632</v>
      </c>
      <c r="K63">
        <f>IF(ISBLANK(HLOOKUP(K$1, m_preprocess!$1:$1048576, $D63, FALSE)), "", HLOOKUP(K$1, m_preprocess!$1:$1048576, $D63, FALSE))</f>
        <v>33249.354825581308</v>
      </c>
      <c r="L63">
        <f>IF(ISBLANK(HLOOKUP(L$1, m_preprocess!$1:$1048576, $D63, FALSE)), "", HLOOKUP(L$1, m_preprocess!$1:$1048576, $D63, FALSE))</f>
        <v>28628.221227444472</v>
      </c>
      <c r="M63">
        <f>IF(ISBLANK(HLOOKUP(M$1, m_preprocess!$1:$1048576, $D63, FALSE)), "", HLOOKUP(M$1, m_preprocess!$1:$1048576, $D63, FALSE))</f>
        <v>9014.884384867144</v>
      </c>
      <c r="N63">
        <f>IF(ISBLANK(HLOOKUP(N$1, m_preprocess!$1:$1048576, $D63, FALSE)), "", HLOOKUP(N$1, m_preprocess!$1:$1048576, $D63, FALSE))</f>
        <v>159538.27330417029</v>
      </c>
      <c r="O63">
        <f>IF(ISBLANK(HLOOKUP(O$1, m_preprocess!$1:$1048576, $D63, FALSE)), "", HLOOKUP(O$1, m_preprocess!$1:$1048576, $D63, FALSE))</f>
        <v>253102.69704544195</v>
      </c>
      <c r="P63">
        <f>IF(ISBLANK(HLOOKUP(P$1, m_preprocess!$1:$1048576, $D63, FALSE)), "", HLOOKUP(P$1, m_preprocess!$1:$1048576, $D63, FALSE))</f>
        <v>128163.84483145035</v>
      </c>
      <c r="Q63">
        <f>IF(ISBLANK(HLOOKUP(Q$1, m_preprocess!$1:$1048576, $D63, FALSE)), "", HLOOKUP(Q$1, m_preprocess!$1:$1048576, $D63, FALSE))</f>
        <v>47227.423243491634</v>
      </c>
      <c r="R63">
        <f>IF(ISBLANK(HLOOKUP(R$1, m_preprocess!$1:$1048576, $D63, FALSE)), "", HLOOKUP(R$1, m_preprocess!$1:$1048576, $D63, FALSE))</f>
        <v>77711.428970500012</v>
      </c>
      <c r="S63">
        <f>IF(ISBLANK(HLOOKUP(S$1, m_preprocess!$1:$1048576, $D63, FALSE)), "", HLOOKUP(S$1, m_preprocess!$1:$1048576, $D63, FALSE))</f>
        <v>12733863.035608308</v>
      </c>
      <c r="T63">
        <f>IF(ISBLANK(HLOOKUP(T$1, m_preprocess!$1:$1048576, $D63, FALSE)), "", HLOOKUP(T$1, m_preprocess!$1:$1048576, $D63, FALSE))</f>
        <v>57.411640458800342</v>
      </c>
      <c r="U63">
        <f>IF(ISBLANK(HLOOKUP(U$1, m_preprocess!$1:$1048576, $D63, FALSE)), "", HLOOKUP(U$1, m_preprocess!$1:$1048576, $D63, FALSE))</f>
        <v>3485884.2284866469</v>
      </c>
      <c r="V63">
        <f>IF(ISBLANK(HLOOKUP(V$1, m_preprocess!$1:$1048576, $D63, FALSE)), "", HLOOKUP(V$1, m_preprocess!$1:$1048576, $D63, FALSE))</f>
        <v>7183872.6587537099</v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</row>
    <row r="64" spans="1:25">
      <c r="A64" s="66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119.919764402129</v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>
        <f>IF(ISBLANK(HLOOKUP(J$1, m_preprocess!$1:$1048576, $D64, FALSE)), "", HLOOKUP(J$1, m_preprocess!$1:$1048576, $D64, FALSE))</f>
        <v>355289.25130691932</v>
      </c>
      <c r="K64">
        <f>IF(ISBLANK(HLOOKUP(K$1, m_preprocess!$1:$1048576, $D64, FALSE)), "", HLOOKUP(K$1, m_preprocess!$1:$1048576, $D64, FALSE))</f>
        <v>130663.85493500505</v>
      </c>
      <c r="L64">
        <f>IF(ISBLANK(HLOOKUP(L$1, m_preprocess!$1:$1048576, $D64, FALSE)), "", HLOOKUP(L$1, m_preprocess!$1:$1048576, $D64, FALSE))</f>
        <v>49702.358932696989</v>
      </c>
      <c r="M64">
        <f>IF(ISBLANK(HLOOKUP(M$1, m_preprocess!$1:$1048576, $D64, FALSE)), "", HLOOKUP(M$1, m_preprocess!$1:$1048576, $D64, FALSE))</f>
        <v>10185.226536580301</v>
      </c>
      <c r="N64">
        <f>IF(ISBLANK(HLOOKUP(N$1, m_preprocess!$1:$1048576, $D64, FALSE)), "", HLOOKUP(N$1, m_preprocess!$1:$1048576, $D64, FALSE))</f>
        <v>164737.81090263699</v>
      </c>
      <c r="O64">
        <f>IF(ISBLANK(HLOOKUP(O$1, m_preprocess!$1:$1048576, $D64, FALSE)), "", HLOOKUP(O$1, m_preprocess!$1:$1048576, $D64, FALSE))</f>
        <v>308269.70229044289</v>
      </c>
      <c r="P64">
        <f>IF(ISBLANK(HLOOKUP(P$1, m_preprocess!$1:$1048576, $D64, FALSE)), "", HLOOKUP(P$1, m_preprocess!$1:$1048576, $D64, FALSE))</f>
        <v>152348.12724868517</v>
      </c>
      <c r="Q64">
        <f>IF(ISBLANK(HLOOKUP(Q$1, m_preprocess!$1:$1048576, $D64, FALSE)), "", HLOOKUP(Q$1, m_preprocess!$1:$1048576, $D64, FALSE))</f>
        <v>69412.681884091202</v>
      </c>
      <c r="R64">
        <f>IF(ISBLANK(HLOOKUP(R$1, m_preprocess!$1:$1048576, $D64, FALSE)), "", HLOOKUP(R$1, m_preprocess!$1:$1048576, $D64, FALSE))</f>
        <v>86508.89315766652</v>
      </c>
      <c r="S64">
        <f>IF(ISBLANK(HLOOKUP(S$1, m_preprocess!$1:$1048576, $D64, FALSE)), "", HLOOKUP(S$1, m_preprocess!$1:$1048576, $D64, FALSE))</f>
        <v>12804839.276513316</v>
      </c>
      <c r="T64">
        <f>IF(ISBLANK(HLOOKUP(T$1, m_preprocess!$1:$1048576, $D64, FALSE)), "", HLOOKUP(T$1, m_preprocess!$1:$1048576, $D64, FALSE))</f>
        <v>57.591359560023314</v>
      </c>
      <c r="U64">
        <f>IF(ISBLANK(HLOOKUP(U$1, m_preprocess!$1:$1048576, $D64, FALSE)), "", HLOOKUP(U$1, m_preprocess!$1:$1048576, $D64, FALSE))</f>
        <v>3422170.7128329296</v>
      </c>
      <c r="V64">
        <f>IF(ISBLANK(HLOOKUP(V$1, m_preprocess!$1:$1048576, $D64, FALSE)), "", HLOOKUP(V$1, m_preprocess!$1:$1048576, $D64, FALSE))</f>
        <v>7011499.1665859558</v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</row>
    <row r="65" spans="1:25">
      <c r="A65" s="66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111.52909522020796</v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>
        <f>IF(ISBLANK(HLOOKUP(J$1, m_preprocess!$1:$1048576, $D65, FALSE)), "", HLOOKUP(J$1, m_preprocess!$1:$1048576, $D65, FALSE))</f>
        <v>344490.33346309245</v>
      </c>
      <c r="K65">
        <f>IF(ISBLANK(HLOOKUP(K$1, m_preprocess!$1:$1048576, $D65, FALSE)), "", HLOOKUP(K$1, m_preprocess!$1:$1048576, $D65, FALSE))</f>
        <v>124094.95271817787</v>
      </c>
      <c r="L65">
        <f>IF(ISBLANK(HLOOKUP(L$1, m_preprocess!$1:$1048576, $D65, FALSE)), "", HLOOKUP(L$1, m_preprocess!$1:$1048576, $D65, FALSE))</f>
        <v>44568.593948711263</v>
      </c>
      <c r="M65">
        <f>IF(ISBLANK(HLOOKUP(M$1, m_preprocess!$1:$1048576, $D65, FALSE)), "", HLOOKUP(M$1, m_preprocess!$1:$1048576, $D65, FALSE))</f>
        <v>11619.414184881934</v>
      </c>
      <c r="N65">
        <f>IF(ISBLANK(HLOOKUP(N$1, m_preprocess!$1:$1048576, $D65, FALSE)), "", HLOOKUP(N$1, m_preprocess!$1:$1048576, $D65, FALSE))</f>
        <v>164207.37261132133</v>
      </c>
      <c r="O65">
        <f>IF(ISBLANK(HLOOKUP(O$1, m_preprocess!$1:$1048576, $D65, FALSE)), "", HLOOKUP(O$1, m_preprocess!$1:$1048576, $D65, FALSE))</f>
        <v>315922.24950046412</v>
      </c>
      <c r="P65">
        <f>IF(ISBLANK(HLOOKUP(P$1, m_preprocess!$1:$1048576, $D65, FALSE)), "", HLOOKUP(P$1, m_preprocess!$1:$1048576, $D65, FALSE))</f>
        <v>156848.00700250838</v>
      </c>
      <c r="Q65">
        <f>IF(ISBLANK(HLOOKUP(Q$1, m_preprocess!$1:$1048576, $D65, FALSE)), "", HLOOKUP(Q$1, m_preprocess!$1:$1048576, $D65, FALSE))</f>
        <v>48602.563580266251</v>
      </c>
      <c r="R65">
        <f>IF(ISBLANK(HLOOKUP(R$1, m_preprocess!$1:$1048576, $D65, FALSE)), "", HLOOKUP(R$1, m_preprocess!$1:$1048576, $D65, FALSE))</f>
        <v>110471.67891768945</v>
      </c>
      <c r="S65">
        <f>IF(ISBLANK(HLOOKUP(S$1, m_preprocess!$1:$1048576, $D65, FALSE)), "", HLOOKUP(S$1, m_preprocess!$1:$1048576, $D65, FALSE))</f>
        <v>13007433.018527316</v>
      </c>
      <c r="T65">
        <f>IF(ISBLANK(HLOOKUP(T$1, m_preprocess!$1:$1048576, $D65, FALSE)), "", HLOOKUP(T$1, m_preprocess!$1:$1048576, $D65, FALSE))</f>
        <v>61.74455602787031</v>
      </c>
      <c r="U65">
        <f>IF(ISBLANK(HLOOKUP(U$1, m_preprocess!$1:$1048576, $D65, FALSE)), "", HLOOKUP(U$1, m_preprocess!$1:$1048576, $D65, FALSE))</f>
        <v>3776963.8831353914</v>
      </c>
      <c r="V65">
        <f>IF(ISBLANK(HLOOKUP(V$1, m_preprocess!$1:$1048576, $D65, FALSE)), "", HLOOKUP(V$1, m_preprocess!$1:$1048576, $D65, FALSE))</f>
        <v>7107751.038954868</v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</row>
    <row r="66" spans="1:25">
      <c r="A66" s="66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117.76225210549316</v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>
        <f>IF(ISBLANK(HLOOKUP(J$1, m_preprocess!$1:$1048576, $D66, FALSE)), "", HLOOKUP(J$1, m_preprocess!$1:$1048576, $D66, FALSE))</f>
        <v>357503.63062934537</v>
      </c>
      <c r="K66">
        <f>IF(ISBLANK(HLOOKUP(K$1, m_preprocess!$1:$1048576, $D66, FALSE)), "", HLOOKUP(K$1, m_preprocess!$1:$1048576, $D66, FALSE))</f>
        <v>134255.57267299216</v>
      </c>
      <c r="L66">
        <f>IF(ISBLANK(HLOOKUP(L$1, m_preprocess!$1:$1048576, $D66, FALSE)), "", HLOOKUP(L$1, m_preprocess!$1:$1048576, $D66, FALSE))</f>
        <v>45796.818160400639</v>
      </c>
      <c r="M66">
        <f>IF(ISBLANK(HLOOKUP(M$1, m_preprocess!$1:$1048576, $D66, FALSE)), "", HLOOKUP(M$1, m_preprocess!$1:$1048576, $D66, FALSE))</f>
        <v>11902.509257900601</v>
      </c>
      <c r="N66">
        <f>IF(ISBLANK(HLOOKUP(N$1, m_preprocess!$1:$1048576, $D66, FALSE)), "", HLOOKUP(N$1, m_preprocess!$1:$1048576, $D66, FALSE))</f>
        <v>165548.73053805195</v>
      </c>
      <c r="O66">
        <f>IF(ISBLANK(HLOOKUP(O$1, m_preprocess!$1:$1048576, $D66, FALSE)), "", HLOOKUP(O$1, m_preprocess!$1:$1048576, $D66, FALSE))</f>
        <v>283923.17812973354</v>
      </c>
      <c r="P66">
        <f>IF(ISBLANK(HLOOKUP(P$1, m_preprocess!$1:$1048576, $D66, FALSE)), "", HLOOKUP(P$1, m_preprocess!$1:$1048576, $D66, FALSE))</f>
        <v>124865.56657762073</v>
      </c>
      <c r="Q66">
        <f>IF(ISBLANK(HLOOKUP(Q$1, m_preprocess!$1:$1048576, $D66, FALSE)), "", HLOOKUP(Q$1, m_preprocess!$1:$1048576, $D66, FALSE))</f>
        <v>67498.540664070562</v>
      </c>
      <c r="R66">
        <f>IF(ISBLANK(HLOOKUP(R$1, m_preprocess!$1:$1048576, $D66, FALSE)), "", HLOOKUP(R$1, m_preprocess!$1:$1048576, $D66, FALSE))</f>
        <v>91559.070888042261</v>
      </c>
      <c r="S66">
        <f>IF(ISBLANK(HLOOKUP(S$1, m_preprocess!$1:$1048576, $D66, FALSE)), "", HLOOKUP(S$1, m_preprocess!$1:$1048576, $D66, FALSE))</f>
        <v>12379433.022674687</v>
      </c>
      <c r="T66">
        <f>IF(ISBLANK(HLOOKUP(T$1, m_preprocess!$1:$1048576, $D66, FALSE)), "", HLOOKUP(T$1, m_preprocess!$1:$1048576, $D66, FALSE))</f>
        <v>59.631020601499685</v>
      </c>
      <c r="U66">
        <f>IF(ISBLANK(HLOOKUP(U$1, m_preprocess!$1:$1048576, $D66, FALSE)), "", HLOOKUP(U$1, m_preprocess!$1:$1048576, $D66, FALSE))</f>
        <v>3548104.0259139286</v>
      </c>
      <c r="V66">
        <f>IF(ISBLANK(HLOOKUP(V$1, m_preprocess!$1:$1048576, $D66, FALSE)), "", HLOOKUP(V$1, m_preprocess!$1:$1048576, $D66, FALSE))</f>
        <v>7000789.8310967144</v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</row>
    <row r="67" spans="1:25">
      <c r="A67" s="66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110.03639983393296</v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>
        <f>IF(ISBLANK(HLOOKUP(J$1, m_preprocess!$1:$1048576, $D67, FALSE)), "", HLOOKUP(J$1, m_preprocess!$1:$1048576, $D67, FALSE))</f>
        <v>384369.48174404737</v>
      </c>
      <c r="K67">
        <f>IF(ISBLANK(HLOOKUP(K$1, m_preprocess!$1:$1048576, $D67, FALSE)), "", HLOOKUP(K$1, m_preprocess!$1:$1048576, $D67, FALSE))</f>
        <v>156746.39130350255</v>
      </c>
      <c r="L67">
        <f>IF(ISBLANK(HLOOKUP(L$1, m_preprocess!$1:$1048576, $D67, FALSE)), "", HLOOKUP(L$1, m_preprocess!$1:$1048576, $D67, FALSE))</f>
        <v>51529.421670083422</v>
      </c>
      <c r="M67">
        <f>IF(ISBLANK(HLOOKUP(M$1, m_preprocess!$1:$1048576, $D67, FALSE)), "", HLOOKUP(M$1, m_preprocess!$1:$1048576, $D67, FALSE))</f>
        <v>11949.973306999236</v>
      </c>
      <c r="N67">
        <f>IF(ISBLANK(HLOOKUP(N$1, m_preprocess!$1:$1048576, $D67, FALSE)), "", HLOOKUP(N$1, m_preprocess!$1:$1048576, $D67, FALSE))</f>
        <v>164143.69546346218</v>
      </c>
      <c r="O67">
        <f>IF(ISBLANK(HLOOKUP(O$1, m_preprocess!$1:$1048576, $D67, FALSE)), "", HLOOKUP(O$1, m_preprocess!$1:$1048576, $D67, FALSE))</f>
        <v>278149.89525033132</v>
      </c>
      <c r="P67">
        <f>IF(ISBLANK(HLOOKUP(P$1, m_preprocess!$1:$1048576, $D67, FALSE)), "", HLOOKUP(P$1, m_preprocess!$1:$1048576, $D67, FALSE))</f>
        <v>148815.23094098156</v>
      </c>
      <c r="Q67">
        <f>IF(ISBLANK(HLOOKUP(Q$1, m_preprocess!$1:$1048576, $D67, FALSE)), "", HLOOKUP(Q$1, m_preprocess!$1:$1048576, $D67, FALSE))</f>
        <v>52810.153800851898</v>
      </c>
      <c r="R67">
        <f>IF(ISBLANK(HLOOKUP(R$1, m_preprocess!$1:$1048576, $D67, FALSE)), "", HLOOKUP(R$1, m_preprocess!$1:$1048576, $D67, FALSE))</f>
        <v>76524.510508497799</v>
      </c>
      <c r="S67">
        <f>IF(ISBLANK(HLOOKUP(S$1, m_preprocess!$1:$1048576, $D67, FALSE)), "", HLOOKUP(S$1, m_preprocess!$1:$1048576, $D67, FALSE))</f>
        <v>12377239.325775104</v>
      </c>
      <c r="T67">
        <f>IF(ISBLANK(HLOOKUP(T$1, m_preprocess!$1:$1048576, $D67, FALSE)), "", HLOOKUP(T$1, m_preprocess!$1:$1048576, $D67, FALSE))</f>
        <v>59.878363255385047</v>
      </c>
      <c r="U67">
        <f>IF(ISBLANK(HLOOKUP(U$1, m_preprocess!$1:$1048576, $D67, FALSE)), "", HLOOKUP(U$1, m_preprocess!$1:$1048576, $D67, FALSE))</f>
        <v>3455999.1337343818</v>
      </c>
      <c r="V67">
        <f>IF(ISBLANK(HLOOKUP(V$1, m_preprocess!$1:$1048576, $D67, FALSE)), "", HLOOKUP(V$1, m_preprocess!$1:$1048576, $D67, FALSE))</f>
        <v>7093365.5761221638</v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</row>
    <row r="68" spans="1:25">
      <c r="A68" s="66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117.08191121492547</v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>
        <f>IF(ISBLANK(HLOOKUP(J$1, m_preprocess!$1:$1048576, $D68, FALSE)), "", HLOOKUP(J$1, m_preprocess!$1:$1048576, $D68, FALSE))</f>
        <v>353745.7785127291</v>
      </c>
      <c r="K68">
        <f>IF(ISBLANK(HLOOKUP(K$1, m_preprocess!$1:$1048576, $D68, FALSE)), "", HLOOKUP(K$1, m_preprocess!$1:$1048576, $D68, FALSE))</f>
        <v>101955.35057719742</v>
      </c>
      <c r="L68">
        <f>IF(ISBLANK(HLOOKUP(L$1, m_preprocess!$1:$1048576, $D68, FALSE)), "", HLOOKUP(L$1, m_preprocess!$1:$1048576, $D68, FALSE))</f>
        <v>71650.643000086246</v>
      </c>
      <c r="M68">
        <f>IF(ISBLANK(HLOOKUP(M$1, m_preprocess!$1:$1048576, $D68, FALSE)), "", HLOOKUP(M$1, m_preprocess!$1:$1048576, $D68, FALSE))</f>
        <v>13173.629618013127</v>
      </c>
      <c r="N68">
        <f>IF(ISBLANK(HLOOKUP(N$1, m_preprocess!$1:$1048576, $D68, FALSE)), "", HLOOKUP(N$1, m_preprocess!$1:$1048576, $D68, FALSE))</f>
        <v>166966.15531743233</v>
      </c>
      <c r="O68">
        <f>IF(ISBLANK(HLOOKUP(O$1, m_preprocess!$1:$1048576, $D68, FALSE)), "", HLOOKUP(O$1, m_preprocess!$1:$1048576, $D68, FALSE))</f>
        <v>242658.55332894452</v>
      </c>
      <c r="P68">
        <f>IF(ISBLANK(HLOOKUP(P$1, m_preprocess!$1:$1048576, $D68, FALSE)), "", HLOOKUP(P$1, m_preprocess!$1:$1048576, $D68, FALSE))</f>
        <v>107488.7108549877</v>
      </c>
      <c r="Q68">
        <f>IF(ISBLANK(HLOOKUP(Q$1, m_preprocess!$1:$1048576, $D68, FALSE)), "", HLOOKUP(Q$1, m_preprocess!$1:$1048576, $D68, FALSE))</f>
        <v>58565.750972863403</v>
      </c>
      <c r="R68">
        <f>IF(ISBLANK(HLOOKUP(R$1, m_preprocess!$1:$1048576, $D68, FALSE)), "", HLOOKUP(R$1, m_preprocess!$1:$1048576, $D68, FALSE))</f>
        <v>76604.091501093397</v>
      </c>
      <c r="S68">
        <f>IF(ISBLANK(HLOOKUP(S$1, m_preprocess!$1:$1048576, $D68, FALSE)), "", HLOOKUP(S$1, m_preprocess!$1:$1048576, $D68, FALSE))</f>
        <v>11927711.816129031</v>
      </c>
      <c r="T68">
        <f>IF(ISBLANK(HLOOKUP(T$1, m_preprocess!$1:$1048576, $D68, FALSE)), "", HLOOKUP(T$1, m_preprocess!$1:$1048576, $D68, FALSE))</f>
        <v>61.246091286882006</v>
      </c>
      <c r="U68">
        <f>IF(ISBLANK(HLOOKUP(U$1, m_preprocess!$1:$1048576, $D68, FALSE)), "", HLOOKUP(U$1, m_preprocess!$1:$1048576, $D68, FALSE))</f>
        <v>3689592.5903225807</v>
      </c>
      <c r="V68">
        <f>IF(ISBLANK(HLOOKUP(V$1, m_preprocess!$1:$1048576, $D68, FALSE)), "", HLOOKUP(V$1, m_preprocess!$1:$1048576, $D68, FALSE))</f>
        <v>7141184.937788018</v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</row>
    <row r="69" spans="1:25">
      <c r="A69" s="66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109.37456386625135</v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>
        <f>IF(ISBLANK(HLOOKUP(J$1, m_preprocess!$1:$1048576, $D69, FALSE)), "", HLOOKUP(J$1, m_preprocess!$1:$1048576, $D69, FALSE))</f>
        <v>324614.28387309739</v>
      </c>
      <c r="K69">
        <f>IF(ISBLANK(HLOOKUP(K$1, m_preprocess!$1:$1048576, $D69, FALSE)), "", HLOOKUP(K$1, m_preprocess!$1:$1048576, $D69, FALSE))</f>
        <v>95611.817616767745</v>
      </c>
      <c r="L69">
        <f>IF(ISBLANK(HLOOKUP(L$1, m_preprocess!$1:$1048576, $D69, FALSE)), "", HLOOKUP(L$1, m_preprocess!$1:$1048576, $D69, FALSE))</f>
        <v>46360.326683879553</v>
      </c>
      <c r="M69">
        <f>IF(ISBLANK(HLOOKUP(M$1, m_preprocess!$1:$1048576, $D69, FALSE)), "", HLOOKUP(M$1, m_preprocess!$1:$1048576, $D69, FALSE))</f>
        <v>11735.006013205328</v>
      </c>
      <c r="N69">
        <f>IF(ISBLANK(HLOOKUP(N$1, m_preprocess!$1:$1048576, $D69, FALSE)), "", HLOOKUP(N$1, m_preprocess!$1:$1048576, $D69, FALSE))</f>
        <v>170907.13355924477</v>
      </c>
      <c r="O69">
        <f>IF(ISBLANK(HLOOKUP(O$1, m_preprocess!$1:$1048576, $D69, FALSE)), "", HLOOKUP(O$1, m_preprocess!$1:$1048576, $D69, FALSE))</f>
        <v>298376.94792872173</v>
      </c>
      <c r="P69">
        <f>IF(ISBLANK(HLOOKUP(P$1, m_preprocess!$1:$1048576, $D69, FALSE)), "", HLOOKUP(P$1, m_preprocess!$1:$1048576, $D69, FALSE))</f>
        <v>153028.10425866372</v>
      </c>
      <c r="Q69">
        <f>IF(ISBLANK(HLOOKUP(Q$1, m_preprocess!$1:$1048576, $D69, FALSE)), "", HLOOKUP(Q$1, m_preprocess!$1:$1048576, $D69, FALSE))</f>
        <v>54980.294601116497</v>
      </c>
      <c r="R69">
        <f>IF(ISBLANK(HLOOKUP(R$1, m_preprocess!$1:$1048576, $D69, FALSE)), "", HLOOKUP(R$1, m_preprocess!$1:$1048576, $D69, FALSE))</f>
        <v>90368.549068941473</v>
      </c>
      <c r="S69">
        <f>IF(ISBLANK(HLOOKUP(S$1, m_preprocess!$1:$1048576, $D69, FALSE)), "", HLOOKUP(S$1, m_preprocess!$1:$1048576, $D69, FALSE))</f>
        <v>11674520.873181818</v>
      </c>
      <c r="T69">
        <f>IF(ISBLANK(HLOOKUP(T$1, m_preprocess!$1:$1048576, $D69, FALSE)), "", HLOOKUP(T$1, m_preprocess!$1:$1048576, $D69, FALSE))</f>
        <v>60.772293756968907</v>
      </c>
      <c r="U69">
        <f>IF(ISBLANK(HLOOKUP(U$1, m_preprocess!$1:$1048576, $D69, FALSE)), "", HLOOKUP(U$1, m_preprocess!$1:$1048576, $D69, FALSE))</f>
        <v>3433432.8640909088</v>
      </c>
      <c r="V69">
        <f>IF(ISBLANK(HLOOKUP(V$1, m_preprocess!$1:$1048576, $D69, FALSE)), "", HLOOKUP(V$1, m_preprocess!$1:$1048576, $D69, FALSE))</f>
        <v>6822831.755454544</v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</row>
    <row r="70" spans="1:25">
      <c r="A70" s="66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111.14558445314327</v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>
        <f>IF(ISBLANK(HLOOKUP(J$1, m_preprocess!$1:$1048576, $D70, FALSE)), "", HLOOKUP(J$1, m_preprocess!$1:$1048576, $D70, FALSE))</f>
        <v>268220.86127560044</v>
      </c>
      <c r="K70">
        <f>IF(ISBLANK(HLOOKUP(K$1, m_preprocess!$1:$1048576, $D70, FALSE)), "", HLOOKUP(K$1, m_preprocess!$1:$1048576, $D70, FALSE))</f>
        <v>40933.599628072501</v>
      </c>
      <c r="L70">
        <f>IF(ISBLANK(HLOOKUP(L$1, m_preprocess!$1:$1048576, $D70, FALSE)), "", HLOOKUP(L$1, m_preprocess!$1:$1048576, $D70, FALSE))</f>
        <v>44564.51771171271</v>
      </c>
      <c r="M70">
        <f>IF(ISBLANK(HLOOKUP(M$1, m_preprocess!$1:$1048576, $D70, FALSE)), "", HLOOKUP(M$1, m_preprocess!$1:$1048576, $D70, FALSE))</f>
        <v>13704.602383522546</v>
      </c>
      <c r="N70">
        <f>IF(ISBLANK(HLOOKUP(N$1, m_preprocess!$1:$1048576, $D70, FALSE)), "", HLOOKUP(N$1, m_preprocess!$1:$1048576, $D70, FALSE))</f>
        <v>169018.14155229268</v>
      </c>
      <c r="O70">
        <f>IF(ISBLANK(HLOOKUP(O$1, m_preprocess!$1:$1048576, $D70, FALSE)), "", HLOOKUP(O$1, m_preprocess!$1:$1048576, $D70, FALSE))</f>
        <v>344213.61152916995</v>
      </c>
      <c r="P70">
        <f>IF(ISBLANK(HLOOKUP(P$1, m_preprocess!$1:$1048576, $D70, FALSE)), "", HLOOKUP(P$1, m_preprocess!$1:$1048576, $D70, FALSE))</f>
        <v>171174.41497736351</v>
      </c>
      <c r="Q70">
        <f>IF(ISBLANK(HLOOKUP(Q$1, m_preprocess!$1:$1048576, $D70, FALSE)), "", HLOOKUP(Q$1, m_preprocess!$1:$1048576, $D70, FALSE))</f>
        <v>72945.979350011112</v>
      </c>
      <c r="R70">
        <f>IF(ISBLANK(HLOOKUP(R$1, m_preprocess!$1:$1048576, $D70, FALSE)), "", HLOOKUP(R$1, m_preprocess!$1:$1048576, $D70, FALSE))</f>
        <v>100093.21720179527</v>
      </c>
      <c r="S70">
        <f>IF(ISBLANK(HLOOKUP(S$1, m_preprocess!$1:$1048576, $D70, FALSE)), "", HLOOKUP(S$1, m_preprocess!$1:$1048576, $D70, FALSE))</f>
        <v>11716255.72719101</v>
      </c>
      <c r="T70">
        <f>IF(ISBLANK(HLOOKUP(T$1, m_preprocess!$1:$1048576, $D70, FALSE)), "", HLOOKUP(T$1, m_preprocess!$1:$1048576, $D70, FALSE))</f>
        <v>61.259378892928481</v>
      </c>
      <c r="U70">
        <f>IF(ISBLANK(HLOOKUP(U$1, m_preprocess!$1:$1048576, $D70, FALSE)), "", HLOOKUP(U$1, m_preprocess!$1:$1048576, $D70, FALSE))</f>
        <v>3289241.8274157303</v>
      </c>
      <c r="V70">
        <f>IF(ISBLANK(HLOOKUP(V$1, m_preprocess!$1:$1048576, $D70, FALSE)), "", HLOOKUP(V$1, m_preprocess!$1:$1048576, $D70, FALSE))</f>
        <v>6620075.6116853924</v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</row>
    <row r="71" spans="1:25">
      <c r="A71" s="66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119.46541428855292</v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>
        <f>IF(ISBLANK(HLOOKUP(J$1, m_preprocess!$1:$1048576, $D71, FALSE)), "", HLOOKUP(J$1, m_preprocess!$1:$1048576, $D71, FALSE))</f>
        <v>246969.04532871026</v>
      </c>
      <c r="K71">
        <f>IF(ISBLANK(HLOOKUP(K$1, m_preprocess!$1:$1048576, $D71, FALSE)), "", HLOOKUP(K$1, m_preprocess!$1:$1048576, $D71, FALSE))</f>
        <v>17749.840616309277</v>
      </c>
      <c r="L71">
        <f>IF(ISBLANK(HLOOKUP(L$1, m_preprocess!$1:$1048576, $D71, FALSE)), "", HLOOKUP(L$1, m_preprocess!$1:$1048576, $D71, FALSE))</f>
        <v>41658.559967955029</v>
      </c>
      <c r="M71">
        <f>IF(ISBLANK(HLOOKUP(M$1, m_preprocess!$1:$1048576, $D71, FALSE)), "", HLOOKUP(M$1, m_preprocess!$1:$1048576, $D71, FALSE))</f>
        <v>14247.397400067748</v>
      </c>
      <c r="N71">
        <f>IF(ISBLANK(HLOOKUP(N$1, m_preprocess!$1:$1048576, $D71, FALSE)), "", HLOOKUP(N$1, m_preprocess!$1:$1048576, $D71, FALSE))</f>
        <v>173313.24734437818</v>
      </c>
      <c r="O71">
        <f>IF(ISBLANK(HLOOKUP(O$1, m_preprocess!$1:$1048576, $D71, FALSE)), "", HLOOKUP(O$1, m_preprocess!$1:$1048576, $D71, FALSE))</f>
        <v>309515.75675249798</v>
      </c>
      <c r="P71">
        <f>IF(ISBLANK(HLOOKUP(P$1, m_preprocess!$1:$1048576, $D71, FALSE)), "", HLOOKUP(P$1, m_preprocess!$1:$1048576, $D71, FALSE))</f>
        <v>139520.45876535928</v>
      </c>
      <c r="Q71">
        <f>IF(ISBLANK(HLOOKUP(Q$1, m_preprocess!$1:$1048576, $D71, FALSE)), "", HLOOKUP(Q$1, m_preprocess!$1:$1048576, $D71, FALSE))</f>
        <v>85107.226454448333</v>
      </c>
      <c r="R71">
        <f>IF(ISBLANK(HLOOKUP(R$1, m_preprocess!$1:$1048576, $D71, FALSE)), "", HLOOKUP(R$1, m_preprocess!$1:$1048576, $D71, FALSE))</f>
        <v>84888.071532690417</v>
      </c>
      <c r="S71">
        <f>IF(ISBLANK(HLOOKUP(S$1, m_preprocess!$1:$1048576, $D71, FALSE)), "", HLOOKUP(S$1, m_preprocess!$1:$1048576, $D71, FALSE))</f>
        <v>10192120.311497325</v>
      </c>
      <c r="T71">
        <f>IF(ISBLANK(HLOOKUP(T$1, m_preprocess!$1:$1048576, $D71, FALSE)), "", HLOOKUP(T$1, m_preprocess!$1:$1048576, $D71, FALSE))</f>
        <v>62.493786195196485</v>
      </c>
      <c r="U71">
        <f>IF(ISBLANK(HLOOKUP(U$1, m_preprocess!$1:$1048576, $D71, FALSE)), "", HLOOKUP(U$1, m_preprocess!$1:$1048576, $D71, FALSE))</f>
        <v>3192521.530748663</v>
      </c>
      <c r="V71">
        <f>IF(ISBLANK(HLOOKUP(V$1, m_preprocess!$1:$1048576, $D71, FALSE)), "", HLOOKUP(V$1, m_preprocess!$1:$1048576, $D71, FALSE))</f>
        <v>6104189.9318181816</v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</row>
    <row r="72" spans="1:25">
      <c r="A72" s="66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113.14511744738982</v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>
        <f>IF(ISBLANK(HLOOKUP(J$1, m_preprocess!$1:$1048576, $D72, FALSE)), "", HLOOKUP(J$1, m_preprocess!$1:$1048576, $D72, FALSE))</f>
        <v>238264.71138644801</v>
      </c>
      <c r="K72">
        <f>IF(ISBLANK(HLOOKUP(K$1, m_preprocess!$1:$1048576, $D72, FALSE)), "", HLOOKUP(K$1, m_preprocess!$1:$1048576, $D72, FALSE))</f>
        <v>13544.317685320124</v>
      </c>
      <c r="L72">
        <f>IF(ISBLANK(HLOOKUP(L$1, m_preprocess!$1:$1048576, $D72, FALSE)), "", HLOOKUP(L$1, m_preprocess!$1:$1048576, $D72, FALSE))</f>
        <v>37969.825793861157</v>
      </c>
      <c r="M72">
        <f>IF(ISBLANK(HLOOKUP(M$1, m_preprocess!$1:$1048576, $D72, FALSE)), "", HLOOKUP(M$1, m_preprocess!$1:$1048576, $D72, FALSE))</f>
        <v>14395.221496548018</v>
      </c>
      <c r="N72">
        <f>IF(ISBLANK(HLOOKUP(N$1, m_preprocess!$1:$1048576, $D72, FALSE)), "", HLOOKUP(N$1, m_preprocess!$1:$1048576, $D72, FALSE))</f>
        <v>172355.34641071869</v>
      </c>
      <c r="O72">
        <f>IF(ISBLANK(HLOOKUP(O$1, m_preprocess!$1:$1048576, $D72, FALSE)), "", HLOOKUP(O$1, m_preprocess!$1:$1048576, $D72, FALSE))</f>
        <v>273475.75422700559</v>
      </c>
      <c r="P72">
        <f>IF(ISBLANK(HLOOKUP(P$1, m_preprocess!$1:$1048576, $D72, FALSE)), "", HLOOKUP(P$1, m_preprocess!$1:$1048576, $D72, FALSE))</f>
        <v>138768.20060403645</v>
      </c>
      <c r="Q72">
        <f>IF(ISBLANK(HLOOKUP(Q$1, m_preprocess!$1:$1048576, $D72, FALSE)), "", HLOOKUP(Q$1, m_preprocess!$1:$1048576, $D72, FALSE))</f>
        <v>49795.790799491922</v>
      </c>
      <c r="R72">
        <f>IF(ISBLANK(HLOOKUP(R$1, m_preprocess!$1:$1048576, $D72, FALSE)), "", HLOOKUP(R$1, m_preprocess!$1:$1048576, $D72, FALSE))</f>
        <v>84911.762823477242</v>
      </c>
      <c r="S72">
        <f>IF(ISBLANK(HLOOKUP(S$1, m_preprocess!$1:$1048576, $D72, FALSE)), "", HLOOKUP(S$1, m_preprocess!$1:$1048576, $D72, FALSE))</f>
        <v>10375491.283296213</v>
      </c>
      <c r="T72">
        <f>IF(ISBLANK(HLOOKUP(T$1, m_preprocess!$1:$1048576, $D72, FALSE)), "", HLOOKUP(T$1, m_preprocess!$1:$1048576, $D72, FALSE))</f>
        <v>62.356539283837328</v>
      </c>
      <c r="U72">
        <f>IF(ISBLANK(HLOOKUP(U$1, m_preprocess!$1:$1048576, $D72, FALSE)), "", HLOOKUP(U$1, m_preprocess!$1:$1048576, $D72, FALSE))</f>
        <v>3135725.4106904231</v>
      </c>
      <c r="V72">
        <f>IF(ISBLANK(HLOOKUP(V$1, m_preprocess!$1:$1048576, $D72, FALSE)), "", HLOOKUP(V$1, m_preprocess!$1:$1048576, $D72, FALSE))</f>
        <v>6078800.8022271711</v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</row>
    <row r="73" spans="1:25">
      <c r="A73" s="66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128.97257909344859</v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>
        <f>IF(ISBLANK(HLOOKUP(J$1, m_preprocess!$1:$1048576, $D73, FALSE)), "", HLOOKUP(J$1, m_preprocess!$1:$1048576, $D73, FALSE))</f>
        <v>232017.73557279361</v>
      </c>
      <c r="K73">
        <f>IF(ISBLANK(HLOOKUP(K$1, m_preprocess!$1:$1048576, $D73, FALSE)), "", HLOOKUP(K$1, m_preprocess!$1:$1048576, $D73, FALSE))</f>
        <v>22410.870538439998</v>
      </c>
      <c r="L73">
        <f>IF(ISBLANK(HLOOKUP(L$1, m_preprocess!$1:$1048576, $D73, FALSE)), "", HLOOKUP(L$1, m_preprocess!$1:$1048576, $D73, FALSE))</f>
        <v>26952.16614471755</v>
      </c>
      <c r="M73">
        <f>IF(ISBLANK(HLOOKUP(M$1, m_preprocess!$1:$1048576, $D73, FALSE)), "", HLOOKUP(M$1, m_preprocess!$1:$1048576, $D73, FALSE))</f>
        <v>9923.7646962457529</v>
      </c>
      <c r="N73">
        <f>IF(ISBLANK(HLOOKUP(N$1, m_preprocess!$1:$1048576, $D73, FALSE)), "", HLOOKUP(N$1, m_preprocess!$1:$1048576, $D73, FALSE))</f>
        <v>172730.93419339033</v>
      </c>
      <c r="O73">
        <f>IF(ISBLANK(HLOOKUP(O$1, m_preprocess!$1:$1048576, $D73, FALSE)), "", HLOOKUP(O$1, m_preprocess!$1:$1048576, $D73, FALSE))</f>
        <v>261051.81122168369</v>
      </c>
      <c r="P73">
        <f>IF(ISBLANK(HLOOKUP(P$1, m_preprocess!$1:$1048576, $D73, FALSE)), "", HLOOKUP(P$1, m_preprocess!$1:$1048576, $D73, FALSE))</f>
        <v>131528.59649523709</v>
      </c>
      <c r="Q73">
        <f>IF(ISBLANK(HLOOKUP(Q$1, m_preprocess!$1:$1048576, $D73, FALSE)), "", HLOOKUP(Q$1, m_preprocess!$1:$1048576, $D73, FALSE))</f>
        <v>43962.075381589428</v>
      </c>
      <c r="R73">
        <f>IF(ISBLANK(HLOOKUP(R$1, m_preprocess!$1:$1048576, $D73, FALSE)), "", HLOOKUP(R$1, m_preprocess!$1:$1048576, $D73, FALSE))</f>
        <v>85561.139344857191</v>
      </c>
      <c r="S73">
        <f>IF(ISBLANK(HLOOKUP(S$1, m_preprocess!$1:$1048576, $D73, FALSE)), "", HLOOKUP(S$1, m_preprocess!$1:$1048576, $D73, FALSE))</f>
        <v>10502924.398392139</v>
      </c>
      <c r="T73">
        <f>IF(ISBLANK(HLOOKUP(T$1, m_preprocess!$1:$1048576, $D73, FALSE)), "", HLOOKUP(T$1, m_preprocess!$1:$1048576, $D73, FALSE))</f>
        <v>63.450405679769339</v>
      </c>
      <c r="U73">
        <f>IF(ISBLANK(HLOOKUP(U$1, m_preprocess!$1:$1048576, $D73, FALSE)), "", HLOOKUP(U$1, m_preprocess!$1:$1048576, $D73, FALSE))</f>
        <v>4025693.9343456901</v>
      </c>
      <c r="V73">
        <f>IF(ISBLANK(HLOOKUP(V$1, m_preprocess!$1:$1048576, $D73, FALSE)), "", HLOOKUP(V$1, m_preprocess!$1:$1048576, $D73, FALSE))</f>
        <v>6998576.4787851721</v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</row>
    <row r="74" spans="1:25">
      <c r="A74" s="66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103.60311904560011</v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>
        <f>IF(ISBLANK(HLOOKUP(J$1, m_preprocess!$1:$1048576, $D74, FALSE)), "", HLOOKUP(J$1, m_preprocess!$1:$1048576, $D74, FALSE))</f>
        <v>222548.9924883935</v>
      </c>
      <c r="K74">
        <f>IF(ISBLANK(HLOOKUP(K$1, m_preprocess!$1:$1048576, $D74, FALSE)), "", HLOOKUP(K$1, m_preprocess!$1:$1048576, $D74, FALSE))</f>
        <v>14554.913174948311</v>
      </c>
      <c r="L74">
        <f>IF(ISBLANK(HLOOKUP(L$1, m_preprocess!$1:$1048576, $D74, FALSE)), "", HLOOKUP(L$1, m_preprocess!$1:$1048576, $D74, FALSE))</f>
        <v>23998.95726465257</v>
      </c>
      <c r="M74">
        <f>IF(ISBLANK(HLOOKUP(M$1, m_preprocess!$1:$1048576, $D74, FALSE)), "", HLOOKUP(M$1, m_preprocess!$1:$1048576, $D74, FALSE))</f>
        <v>6136.4511710110137</v>
      </c>
      <c r="N74">
        <f>IF(ISBLANK(HLOOKUP(N$1, m_preprocess!$1:$1048576, $D74, FALSE)), "", HLOOKUP(N$1, m_preprocess!$1:$1048576, $D74, FALSE))</f>
        <v>177858.67087778161</v>
      </c>
      <c r="O74">
        <f>IF(ISBLANK(HLOOKUP(O$1, m_preprocess!$1:$1048576, $D74, FALSE)), "", HLOOKUP(O$1, m_preprocess!$1:$1048576, $D74, FALSE))</f>
        <v>212978.54649586629</v>
      </c>
      <c r="P74">
        <f>IF(ISBLANK(HLOOKUP(P$1, m_preprocess!$1:$1048576, $D74, FALSE)), "", HLOOKUP(P$1, m_preprocess!$1:$1048576, $D74, FALSE))</f>
        <v>95915.061460180921</v>
      </c>
      <c r="Q74">
        <f>IF(ISBLANK(HLOOKUP(Q$1, m_preprocess!$1:$1048576, $D74, FALSE)), "", HLOOKUP(Q$1, m_preprocess!$1:$1048576, $D74, FALSE))</f>
        <v>42878.166187015631</v>
      </c>
      <c r="R74">
        <f>IF(ISBLANK(HLOOKUP(R$1, m_preprocess!$1:$1048576, $D74, FALSE)), "", HLOOKUP(R$1, m_preprocess!$1:$1048576, $D74, FALSE))</f>
        <v>74185.318848669733</v>
      </c>
      <c r="S74">
        <f>IF(ISBLANK(HLOOKUP(S$1, m_preprocess!$1:$1048576, $D74, FALSE)), "", HLOOKUP(S$1, m_preprocess!$1:$1048576, $D74, FALSE))</f>
        <v>10659042.733303651</v>
      </c>
      <c r="T74">
        <f>IF(ISBLANK(HLOOKUP(T$1, m_preprocess!$1:$1048576, $D74, FALSE)), "", HLOOKUP(T$1, m_preprocess!$1:$1048576, $D74, FALSE))</f>
        <v>65.127557870426131</v>
      </c>
      <c r="U74">
        <f>IF(ISBLANK(HLOOKUP(U$1, m_preprocess!$1:$1048576, $D74, FALSE)), "", HLOOKUP(U$1, m_preprocess!$1:$1048576, $D74, FALSE))</f>
        <v>3325488.4875333924</v>
      </c>
      <c r="V74">
        <f>IF(ISBLANK(HLOOKUP(V$1, m_preprocess!$1:$1048576, $D74, FALSE)), "", HLOOKUP(V$1, m_preprocess!$1:$1048576, $D74, FALSE))</f>
        <v>6208933.2956366874</v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</row>
    <row r="75" spans="1:25">
      <c r="A75" s="66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100.70715161561029</v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>
        <f>IF(ISBLANK(HLOOKUP(J$1, m_preprocess!$1:$1048576, $D75, FALSE)), "", HLOOKUP(J$1, m_preprocess!$1:$1048576, $D75, FALSE))</f>
        <v>215982.98898656745</v>
      </c>
      <c r="K75">
        <f>IF(ISBLANK(HLOOKUP(K$1, m_preprocess!$1:$1048576, $D75, FALSE)), "", HLOOKUP(K$1, m_preprocess!$1:$1048576, $D75, FALSE))</f>
        <v>6530.4193792859451</v>
      </c>
      <c r="L75">
        <f>IF(ISBLANK(HLOOKUP(L$1, m_preprocess!$1:$1048576, $D75, FALSE)), "", HLOOKUP(L$1, m_preprocess!$1:$1048576, $D75, FALSE))</f>
        <v>27680.834689164083</v>
      </c>
      <c r="M75">
        <f>IF(ISBLANK(HLOOKUP(M$1, m_preprocess!$1:$1048576, $D75, FALSE)), "", HLOOKUP(M$1, m_preprocess!$1:$1048576, $D75, FALSE))</f>
        <v>6657.5562004259255</v>
      </c>
      <c r="N75">
        <f>IF(ISBLANK(HLOOKUP(N$1, m_preprocess!$1:$1048576, $D75, FALSE)), "", HLOOKUP(N$1, m_preprocess!$1:$1048576, $D75, FALSE))</f>
        <v>175114.17871769148</v>
      </c>
      <c r="O75">
        <f>IF(ISBLANK(HLOOKUP(O$1, m_preprocess!$1:$1048576, $D75, FALSE)), "", HLOOKUP(O$1, m_preprocess!$1:$1048576, $D75, FALSE))</f>
        <v>174905.30426316021</v>
      </c>
      <c r="P75">
        <f>IF(ISBLANK(HLOOKUP(P$1, m_preprocess!$1:$1048576, $D75, FALSE)), "", HLOOKUP(P$1, m_preprocess!$1:$1048576, $D75, FALSE))</f>
        <v>63463.823159982028</v>
      </c>
      <c r="Q75">
        <f>IF(ISBLANK(HLOOKUP(Q$1, m_preprocess!$1:$1048576, $D75, FALSE)), "", HLOOKUP(Q$1, m_preprocess!$1:$1048576, $D75, FALSE))</f>
        <v>39843.696414346268</v>
      </c>
      <c r="R75">
        <f>IF(ISBLANK(HLOOKUP(R$1, m_preprocess!$1:$1048576, $D75, FALSE)), "", HLOOKUP(R$1, m_preprocess!$1:$1048576, $D75, FALSE))</f>
        <v>71597.784688831947</v>
      </c>
      <c r="S75">
        <f>IF(ISBLANK(HLOOKUP(S$1, m_preprocess!$1:$1048576, $D75, FALSE)), "", HLOOKUP(S$1, m_preprocess!$1:$1048576, $D75, FALSE))</f>
        <v>10676020.879325643</v>
      </c>
      <c r="T75">
        <f>IF(ISBLANK(HLOOKUP(T$1, m_preprocess!$1:$1048576, $D75, FALSE)), "", HLOOKUP(T$1, m_preprocess!$1:$1048576, $D75, FALSE))</f>
        <v>64.739716896585136</v>
      </c>
      <c r="U75">
        <f>IF(ISBLANK(HLOOKUP(U$1, m_preprocess!$1:$1048576, $D75, FALSE)), "", HLOOKUP(U$1, m_preprocess!$1:$1048576, $D75, FALSE))</f>
        <v>3181016.3518189881</v>
      </c>
      <c r="V75">
        <f>IF(ISBLANK(HLOOKUP(V$1, m_preprocess!$1:$1048576, $D75, FALSE)), "", HLOOKUP(V$1, m_preprocess!$1:$1048576, $D75, FALSE))</f>
        <v>5906923.023513753</v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</row>
    <row r="76" spans="1:25">
      <c r="A76" s="66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112.96488777737211</v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>
        <f>IF(ISBLANK(HLOOKUP(J$1, m_preprocess!$1:$1048576, $D76, FALSE)), "", HLOOKUP(J$1, m_preprocess!$1:$1048576, $D76, FALSE))</f>
        <v>351754.16356711002</v>
      </c>
      <c r="K76">
        <f>IF(ISBLANK(HLOOKUP(K$1, m_preprocess!$1:$1048576, $D76, FALSE)), "", HLOOKUP(K$1, m_preprocess!$1:$1048576, $D76, FALSE))</f>
        <v>124804.4040931464</v>
      </c>
      <c r="L76">
        <f>IF(ISBLANK(HLOOKUP(L$1, m_preprocess!$1:$1048576, $D76, FALSE)), "", HLOOKUP(L$1, m_preprocess!$1:$1048576, $D76, FALSE))</f>
        <v>39853.894207130288</v>
      </c>
      <c r="M76">
        <f>IF(ISBLANK(HLOOKUP(M$1, m_preprocess!$1:$1048576, $D76, FALSE)), "", HLOOKUP(M$1, m_preprocess!$1:$1048576, $D76, FALSE))</f>
        <v>7252.4768171373862</v>
      </c>
      <c r="N76">
        <f>IF(ISBLANK(HLOOKUP(N$1, m_preprocess!$1:$1048576, $D76, FALSE)), "", HLOOKUP(N$1, m_preprocess!$1:$1048576, $D76, FALSE))</f>
        <v>179843.38844969598</v>
      </c>
      <c r="O76">
        <f>IF(ISBLANK(HLOOKUP(O$1, m_preprocess!$1:$1048576, $D76, FALSE)), "", HLOOKUP(O$1, m_preprocess!$1:$1048576, $D76, FALSE))</f>
        <v>197825.12539917021</v>
      </c>
      <c r="P76">
        <f>IF(ISBLANK(HLOOKUP(P$1, m_preprocess!$1:$1048576, $D76, FALSE)), "", HLOOKUP(P$1, m_preprocess!$1:$1048576, $D76, FALSE))</f>
        <v>80902.233213877858</v>
      </c>
      <c r="Q76">
        <f>IF(ISBLANK(HLOOKUP(Q$1, m_preprocess!$1:$1048576, $D76, FALSE)), "", HLOOKUP(Q$1, m_preprocess!$1:$1048576, $D76, FALSE))</f>
        <v>37824.043158968962</v>
      </c>
      <c r="R76">
        <f>IF(ISBLANK(HLOOKUP(R$1, m_preprocess!$1:$1048576, $D76, FALSE)), "", HLOOKUP(R$1, m_preprocess!$1:$1048576, $D76, FALSE))</f>
        <v>79098.849026323413</v>
      </c>
      <c r="S76">
        <f>IF(ISBLANK(HLOOKUP(S$1, m_preprocess!$1:$1048576, $D76, FALSE)), "", HLOOKUP(S$1, m_preprocess!$1:$1048576, $D76, FALSE))</f>
        <v>10735029.410540301</v>
      </c>
      <c r="T76">
        <f>IF(ISBLANK(HLOOKUP(T$1, m_preprocess!$1:$1048576, $D76, FALSE)), "", HLOOKUP(T$1, m_preprocess!$1:$1048576, $D76, FALSE))</f>
        <v>64.321348420212601</v>
      </c>
      <c r="U76">
        <f>IF(ISBLANK(HLOOKUP(U$1, m_preprocess!$1:$1048576, $D76, FALSE)), "", HLOOKUP(U$1, m_preprocess!$1:$1048576, $D76, FALSE))</f>
        <v>3299322.025243578</v>
      </c>
      <c r="V76">
        <f>IF(ISBLANK(HLOOKUP(V$1, m_preprocess!$1:$1048576, $D76, FALSE)), "", HLOOKUP(V$1, m_preprocess!$1:$1048576, $D76, FALSE))</f>
        <v>6036593.2652790081</v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</row>
    <row r="77" spans="1:25">
      <c r="A77" s="66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109.73337728530313</v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>
        <f>IF(ISBLANK(HLOOKUP(J$1, m_preprocess!$1:$1048576, $D77, FALSE)), "", HLOOKUP(J$1, m_preprocess!$1:$1048576, $D77, FALSE))</f>
        <v>322838.69570826029</v>
      </c>
      <c r="K77">
        <f>IF(ISBLANK(HLOOKUP(K$1, m_preprocess!$1:$1048576, $D77, FALSE)), "", HLOOKUP(K$1, m_preprocess!$1:$1048576, $D77, FALSE))</f>
        <v>99780.476373268742</v>
      </c>
      <c r="L77">
        <f>IF(ISBLANK(HLOOKUP(L$1, m_preprocess!$1:$1048576, $D77, FALSE)), "", HLOOKUP(L$1, m_preprocess!$1:$1048576, $D77, FALSE))</f>
        <v>38099.502462315257</v>
      </c>
      <c r="M77">
        <f>IF(ISBLANK(HLOOKUP(M$1, m_preprocess!$1:$1048576, $D77, FALSE)), "", HLOOKUP(M$1, m_preprocess!$1:$1048576, $D77, FALSE))</f>
        <v>6697.468573312899</v>
      </c>
      <c r="N77">
        <f>IF(ISBLANK(HLOOKUP(N$1, m_preprocess!$1:$1048576, $D77, FALSE)), "", HLOOKUP(N$1, m_preprocess!$1:$1048576, $D77, FALSE))</f>
        <v>178261.24829936336</v>
      </c>
      <c r="O77">
        <f>IF(ISBLANK(HLOOKUP(O$1, m_preprocess!$1:$1048576, $D77, FALSE)), "", HLOOKUP(O$1, m_preprocess!$1:$1048576, $D77, FALSE))</f>
        <v>170479.84738079607</v>
      </c>
      <c r="P77">
        <f>IF(ISBLANK(HLOOKUP(P$1, m_preprocess!$1:$1048576, $D77, FALSE)), "", HLOOKUP(P$1, m_preprocess!$1:$1048576, $D77, FALSE))</f>
        <v>66996.865948162464</v>
      </c>
      <c r="Q77">
        <f>IF(ISBLANK(HLOOKUP(Q$1, m_preprocess!$1:$1048576, $D77, FALSE)), "", HLOOKUP(Q$1, m_preprocess!$1:$1048576, $D77, FALSE))</f>
        <v>37587.586734870616</v>
      </c>
      <c r="R77">
        <f>IF(ISBLANK(HLOOKUP(R$1, m_preprocess!$1:$1048576, $D77, FALSE)), "", HLOOKUP(R$1, m_preprocess!$1:$1048576, $D77, FALSE))</f>
        <v>65895.394697763011</v>
      </c>
      <c r="S77">
        <f>IF(ISBLANK(HLOOKUP(S$1, m_preprocess!$1:$1048576, $D77, FALSE)), "", HLOOKUP(S$1, m_preprocess!$1:$1048576, $D77, FALSE))</f>
        <v>10653447.316416591</v>
      </c>
      <c r="T77">
        <f>IF(ISBLANK(HLOOKUP(T$1, m_preprocess!$1:$1048576, $D77, FALSE)), "", HLOOKUP(T$1, m_preprocess!$1:$1048576, $D77, FALSE))</f>
        <v>64.184839635828325</v>
      </c>
      <c r="U77">
        <f>IF(ISBLANK(HLOOKUP(U$1, m_preprocess!$1:$1048576, $D77, FALSE)), "", HLOOKUP(U$1, m_preprocess!$1:$1048576, $D77, FALSE))</f>
        <v>3247049.7285966454</v>
      </c>
      <c r="V77">
        <f>IF(ISBLANK(HLOOKUP(V$1, m_preprocess!$1:$1048576, $D77, FALSE)), "", HLOOKUP(V$1, m_preprocess!$1:$1048576, $D77, FALSE))</f>
        <v>6078516.6566637233</v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</row>
    <row r="78" spans="1:25">
      <c r="A78" s="66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110.98612490897642</v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>
        <f>IF(ISBLANK(HLOOKUP(J$1, m_preprocess!$1:$1048576, $D78, FALSE)), "", HLOOKUP(J$1, m_preprocess!$1:$1048576, $D78, FALSE))</f>
        <v>348375.121274287</v>
      </c>
      <c r="K78">
        <f>IF(ISBLANK(HLOOKUP(K$1, m_preprocess!$1:$1048576, $D78, FALSE)), "", HLOOKUP(K$1, m_preprocess!$1:$1048576, $D78, FALSE))</f>
        <v>129028.90614026222</v>
      </c>
      <c r="L78">
        <f>IF(ISBLANK(HLOOKUP(L$1, m_preprocess!$1:$1048576, $D78, FALSE)), "", HLOOKUP(L$1, m_preprocess!$1:$1048576, $D78, FALSE))</f>
        <v>33590.083259173603</v>
      </c>
      <c r="M78">
        <f>IF(ISBLANK(HLOOKUP(M$1, m_preprocess!$1:$1048576, $D78, FALSE)), "", HLOOKUP(M$1, m_preprocess!$1:$1048576, $D78, FALSE))</f>
        <v>7300.331404677212</v>
      </c>
      <c r="N78">
        <f>IF(ISBLANK(HLOOKUP(N$1, m_preprocess!$1:$1048576, $D78, FALSE)), "", HLOOKUP(N$1, m_preprocess!$1:$1048576, $D78, FALSE))</f>
        <v>178455.80047017397</v>
      </c>
      <c r="O78">
        <f>IF(ISBLANK(HLOOKUP(O$1, m_preprocess!$1:$1048576, $D78, FALSE)), "", HLOOKUP(O$1, m_preprocess!$1:$1048576, $D78, FALSE))</f>
        <v>220376.87206710261</v>
      </c>
      <c r="P78">
        <f>IF(ISBLANK(HLOOKUP(P$1, m_preprocess!$1:$1048576, $D78, FALSE)), "", HLOOKUP(P$1, m_preprocess!$1:$1048576, $D78, FALSE))</f>
        <v>87696.567348202283</v>
      </c>
      <c r="Q78">
        <f>IF(ISBLANK(HLOOKUP(Q$1, m_preprocess!$1:$1048576, $D78, FALSE)), "", HLOOKUP(Q$1, m_preprocess!$1:$1048576, $D78, FALSE))</f>
        <v>49799.199318728897</v>
      </c>
      <c r="R78">
        <f>IF(ISBLANK(HLOOKUP(R$1, m_preprocess!$1:$1048576, $D78, FALSE)), "", HLOOKUP(R$1, m_preprocess!$1:$1048576, $D78, FALSE))</f>
        <v>82881.105400171436</v>
      </c>
      <c r="S78">
        <f>IF(ISBLANK(HLOOKUP(S$1, m_preprocess!$1:$1048576, $D78, FALSE)), "", HLOOKUP(S$1, m_preprocess!$1:$1048576, $D78, FALSE))</f>
        <v>10640182.775265958</v>
      </c>
      <c r="T78">
        <f>IF(ISBLANK(HLOOKUP(T$1, m_preprocess!$1:$1048576, $D78, FALSE)), "", HLOOKUP(T$1, m_preprocess!$1:$1048576, $D78, FALSE))</f>
        <v>64.668800077096634</v>
      </c>
      <c r="U78">
        <f>IF(ISBLANK(HLOOKUP(U$1, m_preprocess!$1:$1048576, $D78, FALSE)), "", HLOOKUP(U$1, m_preprocess!$1:$1048576, $D78, FALSE))</f>
        <v>3232974.0478723403</v>
      </c>
      <c r="V78">
        <f>IF(ISBLANK(HLOOKUP(V$1, m_preprocess!$1:$1048576, $D78, FALSE)), "", HLOOKUP(V$1, m_preprocess!$1:$1048576, $D78, FALSE))</f>
        <v>6173201.521276596</v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</row>
    <row r="79" spans="1:25">
      <c r="A79" s="66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105.50371736895906</v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>
        <f>IF(ISBLANK(HLOOKUP(J$1, m_preprocess!$1:$1048576, $D79, FALSE)), "", HLOOKUP(J$1, m_preprocess!$1:$1048576, $D79, FALSE))</f>
        <v>324548.06386362499</v>
      </c>
      <c r="K79">
        <f>IF(ISBLANK(HLOOKUP(K$1, m_preprocess!$1:$1048576, $D79, FALSE)), "", HLOOKUP(K$1, m_preprocess!$1:$1048576, $D79, FALSE))</f>
        <v>99221.798572362604</v>
      </c>
      <c r="L79">
        <f>IF(ISBLANK(HLOOKUP(L$1, m_preprocess!$1:$1048576, $D79, FALSE)), "", HLOOKUP(L$1, m_preprocess!$1:$1048576, $D79, FALSE))</f>
        <v>41220.126869772357</v>
      </c>
      <c r="M79">
        <f>IF(ISBLANK(HLOOKUP(M$1, m_preprocess!$1:$1048576, $D79, FALSE)), "", HLOOKUP(M$1, m_preprocess!$1:$1048576, $D79, FALSE))</f>
        <v>9869.7923451388997</v>
      </c>
      <c r="N79">
        <f>IF(ISBLANK(HLOOKUP(N$1, m_preprocess!$1:$1048576, $D79, FALSE)), "", HLOOKUP(N$1, m_preprocess!$1:$1048576, $D79, FALSE))</f>
        <v>174236.3460763511</v>
      </c>
      <c r="O79">
        <f>IF(ISBLANK(HLOOKUP(O$1, m_preprocess!$1:$1048576, $D79, FALSE)), "", HLOOKUP(O$1, m_preprocess!$1:$1048576, $D79, FALSE))</f>
        <v>220858.48752088851</v>
      </c>
      <c r="P79">
        <f>IF(ISBLANK(HLOOKUP(P$1, m_preprocess!$1:$1048576, $D79, FALSE)), "", HLOOKUP(P$1, m_preprocess!$1:$1048576, $D79, FALSE))</f>
        <v>82370.800230350753</v>
      </c>
      <c r="Q79">
        <f>IF(ISBLANK(HLOOKUP(Q$1, m_preprocess!$1:$1048576, $D79, FALSE)), "", HLOOKUP(Q$1, m_preprocess!$1:$1048576, $D79, FALSE))</f>
        <v>34251.348251340656</v>
      </c>
      <c r="R79">
        <f>IF(ISBLANK(HLOOKUP(R$1, m_preprocess!$1:$1048576, $D79, FALSE)), "", HLOOKUP(R$1, m_preprocess!$1:$1048576, $D79, FALSE))</f>
        <v>104236.33903919708</v>
      </c>
      <c r="S79">
        <f>IF(ISBLANK(HLOOKUP(S$1, m_preprocess!$1:$1048576, $D79, FALSE)), "", HLOOKUP(S$1, m_preprocess!$1:$1048576, $D79, FALSE))</f>
        <v>10963974.784226852</v>
      </c>
      <c r="T79">
        <f>IF(ISBLANK(HLOOKUP(T$1, m_preprocess!$1:$1048576, $D79, FALSE)), "", HLOOKUP(T$1, m_preprocess!$1:$1048576, $D79, FALSE))</f>
        <v>67.539317286123236</v>
      </c>
      <c r="U79">
        <f>IF(ISBLANK(HLOOKUP(U$1, m_preprocess!$1:$1048576, $D79, FALSE)), "", HLOOKUP(U$1, m_preprocess!$1:$1048576, $D79, FALSE))</f>
        <v>3122635.0832964112</v>
      </c>
      <c r="V79">
        <f>IF(ISBLANK(HLOOKUP(V$1, m_preprocess!$1:$1048576, $D79, FALSE)), "", HLOOKUP(V$1, m_preprocess!$1:$1048576, $D79, FALSE))</f>
        <v>6131753.5693398323</v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</row>
    <row r="80" spans="1:25">
      <c r="A80" s="66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109.3085399623159</v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>
        <f>IF(ISBLANK(HLOOKUP(J$1, m_preprocess!$1:$1048576, $D80, FALSE)), "", HLOOKUP(J$1, m_preprocess!$1:$1048576, $D80, FALSE))</f>
        <v>285753.91791929578</v>
      </c>
      <c r="K80">
        <f>IF(ISBLANK(HLOOKUP(K$1, m_preprocess!$1:$1048576, $D80, FALSE)), "", HLOOKUP(K$1, m_preprocess!$1:$1048576, $D80, FALSE))</f>
        <v>60540.233441660268</v>
      </c>
      <c r="L80">
        <f>IF(ISBLANK(HLOOKUP(L$1, m_preprocess!$1:$1048576, $D80, FALSE)), "", HLOOKUP(L$1, m_preprocess!$1:$1048576, $D80, FALSE))</f>
        <v>38303.175874955472</v>
      </c>
      <c r="M80">
        <f>IF(ISBLANK(HLOOKUP(M$1, m_preprocess!$1:$1048576, $D80, FALSE)), "", HLOOKUP(M$1, m_preprocess!$1:$1048576, $D80, FALSE))</f>
        <v>7847.1663863775366</v>
      </c>
      <c r="N80">
        <f>IF(ISBLANK(HLOOKUP(N$1, m_preprocess!$1:$1048576, $D80, FALSE)), "", HLOOKUP(N$1, m_preprocess!$1:$1048576, $D80, FALSE))</f>
        <v>179063.3422163025</v>
      </c>
      <c r="O80">
        <f>IF(ISBLANK(HLOOKUP(O$1, m_preprocess!$1:$1048576, $D80, FALSE)), "", HLOOKUP(O$1, m_preprocess!$1:$1048576, $D80, FALSE))</f>
        <v>200632.51773776655</v>
      </c>
      <c r="P80">
        <f>IF(ISBLANK(HLOOKUP(P$1, m_preprocess!$1:$1048576, $D80, FALSE)), "", HLOOKUP(P$1, m_preprocess!$1:$1048576, $D80, FALSE))</f>
        <v>88953.632414494918</v>
      </c>
      <c r="Q80">
        <f>IF(ISBLANK(HLOOKUP(Q$1, m_preprocess!$1:$1048576, $D80, FALSE)), "", HLOOKUP(Q$1, m_preprocess!$1:$1048576, $D80, FALSE))</f>
        <v>45237.738571832357</v>
      </c>
      <c r="R80">
        <f>IF(ISBLANK(HLOOKUP(R$1, m_preprocess!$1:$1048576, $D80, FALSE)), "", HLOOKUP(R$1, m_preprocess!$1:$1048576, $D80, FALSE))</f>
        <v>66441.146751439301</v>
      </c>
      <c r="S80">
        <f>IF(ISBLANK(HLOOKUP(S$1, m_preprocess!$1:$1048576, $D80, FALSE)), "", HLOOKUP(S$1, m_preprocess!$1:$1048576, $D80, FALSE))</f>
        <v>10778716.714470841</v>
      </c>
      <c r="T80">
        <f>IF(ISBLANK(HLOOKUP(T$1, m_preprocess!$1:$1048576, $D80, FALSE)), "", HLOOKUP(T$1, m_preprocess!$1:$1048576, $D80, FALSE))</f>
        <v>70.56926756716409</v>
      </c>
      <c r="U80">
        <f>IF(ISBLANK(HLOOKUP(U$1, m_preprocess!$1:$1048576, $D80, FALSE)), "", HLOOKUP(U$1, m_preprocess!$1:$1048576, $D80, FALSE))</f>
        <v>3096127.4578833692</v>
      </c>
      <c r="V80">
        <f>IF(ISBLANK(HLOOKUP(V$1, m_preprocess!$1:$1048576, $D80, FALSE)), "", HLOOKUP(V$1, m_preprocess!$1:$1048576, $D80, FALSE))</f>
        <v>6131765.8030237574</v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</row>
    <row r="81" spans="1:25">
      <c r="A81" s="66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117.03867586618505</v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>
        <f>IF(ISBLANK(HLOOKUP(J$1, m_preprocess!$1:$1048576, $D81, FALSE)), "", HLOOKUP(J$1, m_preprocess!$1:$1048576, $D81, FALSE))</f>
        <v>260079.50165949523</v>
      </c>
      <c r="K81">
        <f>IF(ISBLANK(HLOOKUP(K$1, m_preprocess!$1:$1048576, $D81, FALSE)), "", HLOOKUP(K$1, m_preprocess!$1:$1048576, $D81, FALSE))</f>
        <v>34248.267645064785</v>
      </c>
      <c r="L81">
        <f>IF(ISBLANK(HLOOKUP(L$1, m_preprocess!$1:$1048576, $D81, FALSE)), "", HLOOKUP(L$1, m_preprocess!$1:$1048576, $D81, FALSE))</f>
        <v>40706.147741557688</v>
      </c>
      <c r="M81">
        <f>IF(ISBLANK(HLOOKUP(M$1, m_preprocess!$1:$1048576, $D81, FALSE)), "", HLOOKUP(M$1, m_preprocess!$1:$1048576, $D81, FALSE))</f>
        <v>10643.848168519489</v>
      </c>
      <c r="N81">
        <f>IF(ISBLANK(HLOOKUP(N$1, m_preprocess!$1:$1048576, $D81, FALSE)), "", HLOOKUP(N$1, m_preprocess!$1:$1048576, $D81, FALSE))</f>
        <v>174481.23810435328</v>
      </c>
      <c r="O81">
        <f>IF(ISBLANK(HLOOKUP(O$1, m_preprocess!$1:$1048576, $D81, FALSE)), "", HLOOKUP(O$1, m_preprocess!$1:$1048576, $D81, FALSE))</f>
        <v>212303.09086146858</v>
      </c>
      <c r="P81">
        <f>IF(ISBLANK(HLOOKUP(P$1, m_preprocess!$1:$1048576, $D81, FALSE)), "", HLOOKUP(P$1, m_preprocess!$1:$1048576, $D81, FALSE))</f>
        <v>88765.211625894226</v>
      </c>
      <c r="Q81">
        <f>IF(ISBLANK(HLOOKUP(Q$1, m_preprocess!$1:$1048576, $D81, FALSE)), "", HLOOKUP(Q$1, m_preprocess!$1:$1048576, $D81, FALSE))</f>
        <v>55497.918944424375</v>
      </c>
      <c r="R81">
        <f>IF(ISBLANK(HLOOKUP(R$1, m_preprocess!$1:$1048576, $D81, FALSE)), "", HLOOKUP(R$1, m_preprocess!$1:$1048576, $D81, FALSE))</f>
        <v>68039.960291149939</v>
      </c>
      <c r="S81">
        <f>IF(ISBLANK(HLOOKUP(S$1, m_preprocess!$1:$1048576, $D81, FALSE)), "", HLOOKUP(S$1, m_preprocess!$1:$1048576, $D81, FALSE))</f>
        <v>10685595.066952789</v>
      </c>
      <c r="T81">
        <f>IF(ISBLANK(HLOOKUP(T$1, m_preprocess!$1:$1048576, $D81, FALSE)), "", HLOOKUP(T$1, m_preprocess!$1:$1048576, $D81, FALSE))</f>
        <v>71.306144380300324</v>
      </c>
      <c r="U81">
        <f>IF(ISBLANK(HLOOKUP(U$1, m_preprocess!$1:$1048576, $D81, FALSE)), "", HLOOKUP(U$1, m_preprocess!$1:$1048576, $D81, FALSE))</f>
        <v>2925994.3609442054</v>
      </c>
      <c r="V81">
        <f>IF(ISBLANK(HLOOKUP(V$1, m_preprocess!$1:$1048576, $D81, FALSE)), "", HLOOKUP(V$1, m_preprocess!$1:$1048576, $D81, FALSE))</f>
        <v>6049079.6678111581</v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</row>
    <row r="82" spans="1:25">
      <c r="A82" s="66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117.72013936709514</v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>
        <f>IF(ISBLANK(HLOOKUP(J$1, m_preprocess!$1:$1048576, $D82, FALSE)), "", HLOOKUP(J$1, m_preprocess!$1:$1048576, $D82, FALSE))</f>
        <v>242106.0999971432</v>
      </c>
      <c r="K82">
        <f>IF(ISBLANK(HLOOKUP(K$1, m_preprocess!$1:$1048576, $D82, FALSE)), "", HLOOKUP(K$1, m_preprocess!$1:$1048576, $D82, FALSE))</f>
        <v>22844.138763812243</v>
      </c>
      <c r="L82">
        <f>IF(ISBLANK(HLOOKUP(L$1, m_preprocess!$1:$1048576, $D82, FALSE)), "", HLOOKUP(L$1, m_preprocess!$1:$1048576, $D82, FALSE))</f>
        <v>38947.312393112428</v>
      </c>
      <c r="M82">
        <f>IF(ISBLANK(HLOOKUP(M$1, m_preprocess!$1:$1048576, $D82, FALSE)), "", HLOOKUP(M$1, m_preprocess!$1:$1048576, $D82, FALSE))</f>
        <v>10528.408469206333</v>
      </c>
      <c r="N82">
        <f>IF(ISBLANK(HLOOKUP(N$1, m_preprocess!$1:$1048576, $D82, FALSE)), "", HLOOKUP(N$1, m_preprocess!$1:$1048576, $D82, FALSE))</f>
        <v>169786.24037101219</v>
      </c>
      <c r="O82">
        <f>IF(ISBLANK(HLOOKUP(O$1, m_preprocess!$1:$1048576, $D82, FALSE)), "", HLOOKUP(O$1, m_preprocess!$1:$1048576, $D82, FALSE))</f>
        <v>187233.21968497511</v>
      </c>
      <c r="P82">
        <f>IF(ISBLANK(HLOOKUP(P$1, m_preprocess!$1:$1048576, $D82, FALSE)), "", HLOOKUP(P$1, m_preprocess!$1:$1048576, $D82, FALSE))</f>
        <v>75102.149259302809</v>
      </c>
      <c r="Q82">
        <f>IF(ISBLANK(HLOOKUP(Q$1, m_preprocess!$1:$1048576, $D82, FALSE)), "", HLOOKUP(Q$1, m_preprocess!$1:$1048576, $D82, FALSE))</f>
        <v>60885.275530090781</v>
      </c>
      <c r="R82">
        <f>IF(ISBLANK(HLOOKUP(R$1, m_preprocess!$1:$1048576, $D82, FALSE)), "", HLOOKUP(R$1, m_preprocess!$1:$1048576, $D82, FALSE))</f>
        <v>51245.794895581515</v>
      </c>
      <c r="S82">
        <f>IF(ISBLANK(HLOOKUP(S$1, m_preprocess!$1:$1048576, $D82, FALSE)), "", HLOOKUP(S$1, m_preprocess!$1:$1048576, $D82, FALSE))</f>
        <v>11024058.450837268</v>
      </c>
      <c r="T82">
        <f>IF(ISBLANK(HLOOKUP(T$1, m_preprocess!$1:$1048576, $D82, FALSE)), "", HLOOKUP(T$1, m_preprocess!$1:$1048576, $D82, FALSE))</f>
        <v>71.895232736050687</v>
      </c>
      <c r="U82">
        <f>IF(ISBLANK(HLOOKUP(U$1, m_preprocess!$1:$1048576, $D82, FALSE)), "", HLOOKUP(U$1, m_preprocess!$1:$1048576, $D82, FALSE))</f>
        <v>3054926.7861743234</v>
      </c>
      <c r="V82">
        <f>IF(ISBLANK(HLOOKUP(V$1, m_preprocess!$1:$1048576, $D82, FALSE)), "", HLOOKUP(V$1, m_preprocess!$1:$1048576, $D82, FALSE))</f>
        <v>6234656.6728209527</v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</row>
    <row r="83" spans="1:25">
      <c r="A83" s="66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118.42992870852456</v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>
        <f>IF(ISBLANK(HLOOKUP(J$1, m_preprocess!$1:$1048576, $D83, FALSE)), "", HLOOKUP(J$1, m_preprocess!$1:$1048576, $D83, FALSE))</f>
        <v>249629.9311796948</v>
      </c>
      <c r="K83">
        <f>IF(ISBLANK(HLOOKUP(K$1, m_preprocess!$1:$1048576, $D83, FALSE)), "", HLOOKUP(K$1, m_preprocess!$1:$1048576, $D83, FALSE))</f>
        <v>22655.386138479545</v>
      </c>
      <c r="L83">
        <f>IF(ISBLANK(HLOOKUP(L$1, m_preprocess!$1:$1048576, $D83, FALSE)), "", HLOOKUP(L$1, m_preprocess!$1:$1048576, $D83, FALSE))</f>
        <v>39536.527347797361</v>
      </c>
      <c r="M83">
        <f>IF(ISBLANK(HLOOKUP(M$1, m_preprocess!$1:$1048576, $D83, FALSE)), "", HLOOKUP(M$1, m_preprocess!$1:$1048576, $D83, FALSE))</f>
        <v>11959.585858316004</v>
      </c>
      <c r="N83">
        <f>IF(ISBLANK(HLOOKUP(N$1, m_preprocess!$1:$1048576, $D83, FALSE)), "", HLOOKUP(N$1, m_preprocess!$1:$1048576, $D83, FALSE))</f>
        <v>175478.43183510189</v>
      </c>
      <c r="O83">
        <f>IF(ISBLANK(HLOOKUP(O$1, m_preprocess!$1:$1048576, $D83, FALSE)), "", HLOOKUP(O$1, m_preprocess!$1:$1048576, $D83, FALSE))</f>
        <v>202842.28303169715</v>
      </c>
      <c r="P83">
        <f>IF(ISBLANK(HLOOKUP(P$1, m_preprocess!$1:$1048576, $D83, FALSE)), "", HLOOKUP(P$1, m_preprocess!$1:$1048576, $D83, FALSE))</f>
        <v>78930.267231305072</v>
      </c>
      <c r="Q83">
        <f>IF(ISBLANK(HLOOKUP(Q$1, m_preprocess!$1:$1048576, $D83, FALSE)), "", HLOOKUP(Q$1, m_preprocess!$1:$1048576, $D83, FALSE))</f>
        <v>63930.939335874289</v>
      </c>
      <c r="R83">
        <f>IF(ISBLANK(HLOOKUP(R$1, m_preprocess!$1:$1048576, $D83, FALSE)), "", HLOOKUP(R$1, m_preprocess!$1:$1048576, $D83, FALSE))</f>
        <v>59981.076464517813</v>
      </c>
      <c r="S83">
        <f>IF(ISBLANK(HLOOKUP(S$1, m_preprocess!$1:$1048576, $D83, FALSE)), "", HLOOKUP(S$1, m_preprocess!$1:$1048576, $D83, FALSE))</f>
        <v>10974535.396838957</v>
      </c>
      <c r="T83">
        <f>IF(ISBLANK(HLOOKUP(T$1, m_preprocess!$1:$1048576, $D83, FALSE)), "", HLOOKUP(T$1, m_preprocess!$1:$1048576, $D83, FALSE))</f>
        <v>72.357263291536583</v>
      </c>
      <c r="U83">
        <f>IF(ISBLANK(HLOOKUP(U$1, m_preprocess!$1:$1048576, $D83, FALSE)), "", HLOOKUP(U$1, m_preprocess!$1:$1048576, $D83, FALSE))</f>
        <v>3015970.4083724902</v>
      </c>
      <c r="V83">
        <f>IF(ISBLANK(HLOOKUP(V$1, m_preprocess!$1:$1048576, $D83, FALSE)), "", HLOOKUP(V$1, m_preprocess!$1:$1048576, $D83, FALSE))</f>
        <v>6191797.4596326351</v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</row>
    <row r="84" spans="1:25">
      <c r="A84" s="66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117.88581185322759</v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>
        <f>IF(ISBLANK(HLOOKUP(J$1, m_preprocess!$1:$1048576, $D84, FALSE)), "", HLOOKUP(J$1, m_preprocess!$1:$1048576, $D84, FALSE))</f>
        <v>248249.17175356936</v>
      </c>
      <c r="K84">
        <f>IF(ISBLANK(HLOOKUP(K$1, m_preprocess!$1:$1048576, $D84, FALSE)), "", HLOOKUP(K$1, m_preprocess!$1:$1048576, $D84, FALSE))</f>
        <v>26120.409821566318</v>
      </c>
      <c r="L84">
        <f>IF(ISBLANK(HLOOKUP(L$1, m_preprocess!$1:$1048576, $D84, FALSE)), "", HLOOKUP(L$1, m_preprocess!$1:$1048576, $D84, FALSE))</f>
        <v>33794.090604334087</v>
      </c>
      <c r="M84">
        <f>IF(ISBLANK(HLOOKUP(M$1, m_preprocess!$1:$1048576, $D84, FALSE)), "", HLOOKUP(M$1, m_preprocess!$1:$1048576, $D84, FALSE))</f>
        <v>12228.147264779182</v>
      </c>
      <c r="N84">
        <f>IF(ISBLANK(HLOOKUP(N$1, m_preprocess!$1:$1048576, $D84, FALSE)), "", HLOOKUP(N$1, m_preprocess!$1:$1048576, $D84, FALSE))</f>
        <v>176106.5240628898</v>
      </c>
      <c r="O84">
        <f>IF(ISBLANK(HLOOKUP(O$1, m_preprocess!$1:$1048576, $D84, FALSE)), "", HLOOKUP(O$1, m_preprocess!$1:$1048576, $D84, FALSE))</f>
        <v>232763.57961993266</v>
      </c>
      <c r="P84">
        <f>IF(ISBLANK(HLOOKUP(P$1, m_preprocess!$1:$1048576, $D84, FALSE)), "", HLOOKUP(P$1, m_preprocess!$1:$1048576, $D84, FALSE))</f>
        <v>87340.137214845672</v>
      </c>
      <c r="Q84">
        <f>IF(ISBLANK(HLOOKUP(Q$1, m_preprocess!$1:$1048576, $D84, FALSE)), "", HLOOKUP(Q$1, m_preprocess!$1:$1048576, $D84, FALSE))</f>
        <v>59542.844242011379</v>
      </c>
      <c r="R84">
        <f>IF(ISBLANK(HLOOKUP(R$1, m_preprocess!$1:$1048576, $D84, FALSE)), "", HLOOKUP(R$1, m_preprocess!$1:$1048576, $D84, FALSE))</f>
        <v>85880.5981630756</v>
      </c>
      <c r="S84">
        <f>IF(ISBLANK(HLOOKUP(S$1, m_preprocess!$1:$1048576, $D84, FALSE)), "", HLOOKUP(S$1, m_preprocess!$1:$1048576, $D84, FALSE))</f>
        <v>11078236.590038313</v>
      </c>
      <c r="T84">
        <f>IF(ISBLANK(HLOOKUP(T$1, m_preprocess!$1:$1048576, $D84, FALSE)), "", HLOOKUP(T$1, m_preprocess!$1:$1048576, $D84, FALSE))</f>
        <v>71.351353985377912</v>
      </c>
      <c r="U84">
        <f>IF(ISBLANK(HLOOKUP(U$1, m_preprocess!$1:$1048576, $D84, FALSE)), "", HLOOKUP(U$1, m_preprocess!$1:$1048576, $D84, FALSE))</f>
        <v>3095185.1455938695</v>
      </c>
      <c r="V84">
        <f>IF(ISBLANK(HLOOKUP(V$1, m_preprocess!$1:$1048576, $D84, FALSE)), "", HLOOKUP(V$1, m_preprocess!$1:$1048576, $D84, FALSE))</f>
        <v>6189731.5172413783</v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</row>
    <row r="85" spans="1:25">
      <c r="A85" s="66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143.8335007350471</v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>
        <f>IF(ISBLANK(HLOOKUP(J$1, m_preprocess!$1:$1048576, $D85, FALSE)), "", HLOOKUP(J$1, m_preprocess!$1:$1048576, $D85, FALSE))</f>
        <v>231520.40432282048</v>
      </c>
      <c r="K85">
        <f>IF(ISBLANK(HLOOKUP(K$1, m_preprocess!$1:$1048576, $D85, FALSE)), "", HLOOKUP(K$1, m_preprocess!$1:$1048576, $D85, FALSE))</f>
        <v>22032.549191842518</v>
      </c>
      <c r="L85">
        <f>IF(ISBLANK(HLOOKUP(L$1, m_preprocess!$1:$1048576, $D85, FALSE)), "", HLOOKUP(L$1, m_preprocess!$1:$1048576, $D85, FALSE))</f>
        <v>25398.41652940727</v>
      </c>
      <c r="M85">
        <f>IF(ISBLANK(HLOOKUP(M$1, m_preprocess!$1:$1048576, $D85, FALSE)), "", HLOOKUP(M$1, m_preprocess!$1:$1048576, $D85, FALSE))</f>
        <v>10333.634934917183</v>
      </c>
      <c r="N85">
        <f>IF(ISBLANK(HLOOKUP(N$1, m_preprocess!$1:$1048576, $D85, FALSE)), "", HLOOKUP(N$1, m_preprocess!$1:$1048576, $D85, FALSE))</f>
        <v>173755.80366665346</v>
      </c>
      <c r="O85">
        <f>IF(ISBLANK(HLOOKUP(O$1, m_preprocess!$1:$1048576, $D85, FALSE)), "", HLOOKUP(O$1, m_preprocess!$1:$1048576, $D85, FALSE))</f>
        <v>234337.37975529642</v>
      </c>
      <c r="P85">
        <f>IF(ISBLANK(HLOOKUP(P$1, m_preprocess!$1:$1048576, $D85, FALSE)), "", HLOOKUP(P$1, m_preprocess!$1:$1048576, $D85, FALSE))</f>
        <v>92753.895221300787</v>
      </c>
      <c r="Q85">
        <f>IF(ISBLANK(HLOOKUP(Q$1, m_preprocess!$1:$1048576, $D85, FALSE)), "", HLOOKUP(Q$1, m_preprocess!$1:$1048576, $D85, FALSE))</f>
        <v>70435.567517606134</v>
      </c>
      <c r="R85">
        <f>IF(ISBLANK(HLOOKUP(R$1, m_preprocess!$1:$1048576, $D85, FALSE)), "", HLOOKUP(R$1, m_preprocess!$1:$1048576, $D85, FALSE))</f>
        <v>71147.917016389503</v>
      </c>
      <c r="S85">
        <f>IF(ISBLANK(HLOOKUP(S$1, m_preprocess!$1:$1048576, $D85, FALSE)), "", HLOOKUP(S$1, m_preprocess!$1:$1048576, $D85, FALSE))</f>
        <v>11019102.315254238</v>
      </c>
      <c r="T85">
        <f>IF(ISBLANK(HLOOKUP(T$1, m_preprocess!$1:$1048576, $D85, FALSE)), "", HLOOKUP(T$1, m_preprocess!$1:$1048576, $D85, FALSE))</f>
        <v>70.772908534112389</v>
      </c>
      <c r="U85">
        <f>IF(ISBLANK(HLOOKUP(U$1, m_preprocess!$1:$1048576, $D85, FALSE)), "", HLOOKUP(U$1, m_preprocess!$1:$1048576, $D85, FALSE))</f>
        <v>4180054.7478813552</v>
      </c>
      <c r="V85">
        <f>IF(ISBLANK(HLOOKUP(V$1, m_preprocess!$1:$1048576, $D85, FALSE)), "", HLOOKUP(V$1, m_preprocess!$1:$1048576, $D85, FALSE))</f>
        <v>7363528.1122881351</v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</row>
    <row r="86" spans="1:25">
      <c r="A86" s="66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99.692952713361024</v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>
        <f>IF(ISBLANK(HLOOKUP(J$1, m_preprocess!$1:$1048576, $D86, FALSE)), "", HLOOKUP(J$1, m_preprocess!$1:$1048576, $D86, FALSE))</f>
        <v>251032.89435132575</v>
      </c>
      <c r="K86">
        <f>IF(ISBLANK(HLOOKUP(K$1, m_preprocess!$1:$1048576, $D86, FALSE)), "", HLOOKUP(K$1, m_preprocess!$1:$1048576, $D86, FALSE))</f>
        <v>38401.100263530177</v>
      </c>
      <c r="L86">
        <f>IF(ISBLANK(HLOOKUP(L$1, m_preprocess!$1:$1048576, $D86, FALSE)), "", HLOOKUP(L$1, m_preprocess!$1:$1048576, $D86, FALSE))</f>
        <v>27807.460406998282</v>
      </c>
      <c r="M86">
        <f>IF(ISBLANK(HLOOKUP(M$1, m_preprocess!$1:$1048576, $D86, FALSE)), "", HLOOKUP(M$1, m_preprocess!$1:$1048576, $D86, FALSE))</f>
        <v>10794.611134086657</v>
      </c>
      <c r="N86">
        <f>IF(ISBLANK(HLOOKUP(N$1, m_preprocess!$1:$1048576, $D86, FALSE)), "", HLOOKUP(N$1, m_preprocess!$1:$1048576, $D86, FALSE))</f>
        <v>174029.72254671063</v>
      </c>
      <c r="O86">
        <f>IF(ISBLANK(HLOOKUP(O$1, m_preprocess!$1:$1048576, $D86, FALSE)), "", HLOOKUP(O$1, m_preprocess!$1:$1048576, $D86, FALSE))</f>
        <v>203835.91294077132</v>
      </c>
      <c r="P86">
        <f>IF(ISBLANK(HLOOKUP(P$1, m_preprocess!$1:$1048576, $D86, FALSE)), "", HLOOKUP(P$1, m_preprocess!$1:$1048576, $D86, FALSE))</f>
        <v>89424.279050939789</v>
      </c>
      <c r="Q86">
        <f>IF(ISBLANK(HLOOKUP(Q$1, m_preprocess!$1:$1048576, $D86, FALSE)), "", HLOOKUP(Q$1, m_preprocess!$1:$1048576, $D86, FALSE))</f>
        <v>49675.12079088793</v>
      </c>
      <c r="R86">
        <f>IF(ISBLANK(HLOOKUP(R$1, m_preprocess!$1:$1048576, $D86, FALSE)), "", HLOOKUP(R$1, m_preprocess!$1:$1048576, $D86, FALSE))</f>
        <v>64736.513098943578</v>
      </c>
      <c r="S86">
        <f>IF(ISBLANK(HLOOKUP(S$1, m_preprocess!$1:$1048576, $D86, FALSE)), "", HLOOKUP(S$1, m_preprocess!$1:$1048576, $D86, FALSE))</f>
        <v>10880024.034728032</v>
      </c>
      <c r="T86">
        <f>IF(ISBLANK(HLOOKUP(T$1, m_preprocess!$1:$1048576, $D86, FALSE)), "", HLOOKUP(T$1, m_preprocess!$1:$1048576, $D86, FALSE))</f>
        <v>71.786878673069694</v>
      </c>
      <c r="U86">
        <f>IF(ISBLANK(HLOOKUP(U$1, m_preprocess!$1:$1048576, $D86, FALSE)), "", HLOOKUP(U$1, m_preprocess!$1:$1048576, $D86, FALSE))</f>
        <v>3200491.6644351459</v>
      </c>
      <c r="V86">
        <f>IF(ISBLANK(HLOOKUP(V$1, m_preprocess!$1:$1048576, $D86, FALSE)), "", HLOOKUP(V$1, m_preprocess!$1:$1048576, $D86, FALSE))</f>
        <v>6380702.9133891203</v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</row>
    <row r="87" spans="1:25">
      <c r="A87" s="66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104.32874335581117</v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>
        <f>IF(ISBLANK(HLOOKUP(J$1, m_preprocess!$1:$1048576, $D87, FALSE)), "", HLOOKUP(J$1, m_preprocess!$1:$1048576, $D87, FALSE))</f>
        <v>220323.24777748404</v>
      </c>
      <c r="K87">
        <f>IF(ISBLANK(HLOOKUP(K$1, m_preprocess!$1:$1048576, $D87, FALSE)), "", HLOOKUP(K$1, m_preprocess!$1:$1048576, $D87, FALSE))</f>
        <v>19242.452017837884</v>
      </c>
      <c r="L87">
        <f>IF(ISBLANK(HLOOKUP(L$1, m_preprocess!$1:$1048576, $D87, FALSE)), "", HLOOKUP(L$1, m_preprocess!$1:$1048576, $D87, FALSE))</f>
        <v>22299.437192935118</v>
      </c>
      <c r="M87">
        <f>IF(ISBLANK(HLOOKUP(M$1, m_preprocess!$1:$1048576, $D87, FALSE)), "", HLOOKUP(M$1, m_preprocess!$1:$1048576, $D87, FALSE))</f>
        <v>10468.955087083759</v>
      </c>
      <c r="N87">
        <f>IF(ISBLANK(HLOOKUP(N$1, m_preprocess!$1:$1048576, $D87, FALSE)), "", HLOOKUP(N$1, m_preprocess!$1:$1048576, $D87, FALSE))</f>
        <v>168312.40347962725</v>
      </c>
      <c r="O87">
        <f>IF(ISBLANK(HLOOKUP(O$1, m_preprocess!$1:$1048576, $D87, FALSE)), "", HLOOKUP(O$1, m_preprocess!$1:$1048576, $D87, FALSE))</f>
        <v>215797.0283247706</v>
      </c>
      <c r="P87">
        <f>IF(ISBLANK(HLOOKUP(P$1, m_preprocess!$1:$1048576, $D87, FALSE)), "", HLOOKUP(P$1, m_preprocess!$1:$1048576, $D87, FALSE))</f>
        <v>90110.15420025331</v>
      </c>
      <c r="Q87">
        <f>IF(ISBLANK(HLOOKUP(Q$1, m_preprocess!$1:$1048576, $D87, FALSE)), "", HLOOKUP(Q$1, m_preprocess!$1:$1048576, $D87, FALSE))</f>
        <v>59892.933981640286</v>
      </c>
      <c r="R87">
        <f>IF(ISBLANK(HLOOKUP(R$1, m_preprocess!$1:$1048576, $D87, FALSE)), "", HLOOKUP(R$1, m_preprocess!$1:$1048576, $D87, FALSE))</f>
        <v>65793.940142876978</v>
      </c>
      <c r="S87">
        <f>IF(ISBLANK(HLOOKUP(S$1, m_preprocess!$1:$1048576, $D87, FALSE)), "", HLOOKUP(S$1, m_preprocess!$1:$1048576, $D87, FALSE))</f>
        <v>10968209.353960395</v>
      </c>
      <c r="T87">
        <f>IF(ISBLANK(HLOOKUP(T$1, m_preprocess!$1:$1048576, $D87, FALSE)), "", HLOOKUP(T$1, m_preprocess!$1:$1048576, $D87, FALSE))</f>
        <v>73.207156971647336</v>
      </c>
      <c r="U87">
        <f>IF(ISBLANK(HLOOKUP(U$1, m_preprocess!$1:$1048576, $D87, FALSE)), "", HLOOKUP(U$1, m_preprocess!$1:$1048576, $D87, FALSE))</f>
        <v>3009330.1745049502</v>
      </c>
      <c r="V87">
        <f>IF(ISBLANK(HLOOKUP(V$1, m_preprocess!$1:$1048576, $D87, FALSE)), "", HLOOKUP(V$1, m_preprocess!$1:$1048576, $D87, FALSE))</f>
        <v>6006469.722772276</v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</row>
    <row r="88" spans="1:25">
      <c r="A88" s="66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115.40756374870023</v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>
        <f>IF(ISBLANK(HLOOKUP(J$1, m_preprocess!$1:$1048576, $D88, FALSE)), "", HLOOKUP(J$1, m_preprocess!$1:$1048576, $D88, FALSE))</f>
        <v>322972.2173704952</v>
      </c>
      <c r="K88">
        <f>IF(ISBLANK(HLOOKUP(K$1, m_preprocess!$1:$1048576, $D88, FALSE)), "", HLOOKUP(K$1, m_preprocess!$1:$1048576, $D88, FALSE))</f>
        <v>99923.931562700891</v>
      </c>
      <c r="L88">
        <f>IF(ISBLANK(HLOOKUP(L$1, m_preprocess!$1:$1048576, $D88, FALSE)), "", HLOOKUP(L$1, m_preprocess!$1:$1048576, $D88, FALSE))</f>
        <v>42860.303306103466</v>
      </c>
      <c r="M88">
        <f>IF(ISBLANK(HLOOKUP(M$1, m_preprocess!$1:$1048576, $D88, FALSE)), "", HLOOKUP(M$1, m_preprocess!$1:$1048576, $D88, FALSE))</f>
        <v>10716.998014256053</v>
      </c>
      <c r="N88">
        <f>IF(ISBLANK(HLOOKUP(N$1, m_preprocess!$1:$1048576, $D88, FALSE)), "", HLOOKUP(N$1, m_preprocess!$1:$1048576, $D88, FALSE))</f>
        <v>169470.98448743482</v>
      </c>
      <c r="O88">
        <f>IF(ISBLANK(HLOOKUP(O$1, m_preprocess!$1:$1048576, $D88, FALSE)), "", HLOOKUP(O$1, m_preprocess!$1:$1048576, $D88, FALSE))</f>
        <v>215277.16110606972</v>
      </c>
      <c r="P88">
        <f>IF(ISBLANK(HLOOKUP(P$1, m_preprocess!$1:$1048576, $D88, FALSE)), "", HLOOKUP(P$1, m_preprocess!$1:$1048576, $D88, FALSE))</f>
        <v>88166.094713620769</v>
      </c>
      <c r="Q88">
        <f>IF(ISBLANK(HLOOKUP(Q$1, m_preprocess!$1:$1048576, $D88, FALSE)), "", HLOOKUP(Q$1, m_preprocess!$1:$1048576, $D88, FALSE))</f>
        <v>60539.70769095057</v>
      </c>
      <c r="R88">
        <f>IF(ISBLANK(HLOOKUP(R$1, m_preprocess!$1:$1048576, $D88, FALSE)), "", HLOOKUP(R$1, m_preprocess!$1:$1048576, $D88, FALSE))</f>
        <v>66571.35870149835</v>
      </c>
      <c r="S88">
        <f>IF(ISBLANK(HLOOKUP(S$1, m_preprocess!$1:$1048576, $D88, FALSE)), "", HLOOKUP(S$1, m_preprocess!$1:$1048576, $D88, FALSE))</f>
        <v>10640516.092966855</v>
      </c>
      <c r="T88">
        <f>IF(ISBLANK(HLOOKUP(T$1, m_preprocess!$1:$1048576, $D88, FALSE)), "", HLOOKUP(T$1, m_preprocess!$1:$1048576, $D88, FALSE))</f>
        <v>71.95430524100864</v>
      </c>
      <c r="U88">
        <f>IF(ISBLANK(HLOOKUP(U$1, m_preprocess!$1:$1048576, $D88, FALSE)), "", HLOOKUP(U$1, m_preprocess!$1:$1048576, $D88, FALSE))</f>
        <v>3134532.0594179467</v>
      </c>
      <c r="V88">
        <f>IF(ISBLANK(HLOOKUP(V$1, m_preprocess!$1:$1048576, $D88, FALSE)), "", HLOOKUP(V$1, m_preprocess!$1:$1048576, $D88, FALSE))</f>
        <v>6196160.9721099427</v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</row>
    <row r="89" spans="1:25">
      <c r="A89" s="66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111.37619885547093</v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>
        <f>IF(ISBLANK(HLOOKUP(J$1, m_preprocess!$1:$1048576, $D89, FALSE)), "", HLOOKUP(J$1, m_preprocess!$1:$1048576, $D89, FALSE))</f>
        <v>313754.79178489657</v>
      </c>
      <c r="K89">
        <f>IF(ISBLANK(HLOOKUP(K$1, m_preprocess!$1:$1048576, $D89, FALSE)), "", HLOOKUP(K$1, m_preprocess!$1:$1048576, $D89, FALSE))</f>
        <v>99449.021250976541</v>
      </c>
      <c r="L89">
        <f>IF(ISBLANK(HLOOKUP(L$1, m_preprocess!$1:$1048576, $D89, FALSE)), "", HLOOKUP(L$1, m_preprocess!$1:$1048576, $D89, FALSE))</f>
        <v>38364.488533297379</v>
      </c>
      <c r="M89">
        <f>IF(ISBLANK(HLOOKUP(M$1, m_preprocess!$1:$1048576, $D89, FALSE)), "", HLOOKUP(M$1, m_preprocess!$1:$1048576, $D89, FALSE))</f>
        <v>10727.779625106132</v>
      </c>
      <c r="N89">
        <f>IF(ISBLANK(HLOOKUP(N$1, m_preprocess!$1:$1048576, $D89, FALSE)), "", HLOOKUP(N$1, m_preprocess!$1:$1048576, $D89, FALSE))</f>
        <v>165213.50237551655</v>
      </c>
      <c r="O89">
        <f>IF(ISBLANK(HLOOKUP(O$1, m_preprocess!$1:$1048576, $D89, FALSE)), "", HLOOKUP(O$1, m_preprocess!$1:$1048576, $D89, FALSE))</f>
        <v>193730.6548462669</v>
      </c>
      <c r="P89">
        <f>IF(ISBLANK(HLOOKUP(P$1, m_preprocess!$1:$1048576, $D89, FALSE)), "", HLOOKUP(P$1, m_preprocess!$1:$1048576, $D89, FALSE))</f>
        <v>82036.527943976718</v>
      </c>
      <c r="Q89">
        <f>IF(ISBLANK(HLOOKUP(Q$1, m_preprocess!$1:$1048576, $D89, FALSE)), "", HLOOKUP(Q$1, m_preprocess!$1:$1048576, $D89, FALSE))</f>
        <v>59324.513132420092</v>
      </c>
      <c r="R89">
        <f>IF(ISBLANK(HLOOKUP(R$1, m_preprocess!$1:$1048576, $D89, FALSE)), "", HLOOKUP(R$1, m_preprocess!$1:$1048576, $D89, FALSE))</f>
        <v>52369.613769870128</v>
      </c>
      <c r="S89">
        <f>IF(ISBLANK(HLOOKUP(S$1, m_preprocess!$1:$1048576, $D89, FALSE)), "", HLOOKUP(S$1, m_preprocess!$1:$1048576, $D89, FALSE))</f>
        <v>10447926.43527054</v>
      </c>
      <c r="T89">
        <f>IF(ISBLANK(HLOOKUP(T$1, m_preprocess!$1:$1048576, $D89, FALSE)), "", HLOOKUP(T$1, m_preprocess!$1:$1048576, $D89, FALSE))</f>
        <v>71.197171773492414</v>
      </c>
      <c r="U89">
        <f>IF(ISBLANK(HLOOKUP(U$1, m_preprocess!$1:$1048576, $D89, FALSE)), "", HLOOKUP(U$1, m_preprocess!$1:$1048576, $D89, FALSE))</f>
        <v>3352086.227254509</v>
      </c>
      <c r="V89">
        <f>IF(ISBLANK(HLOOKUP(V$1, m_preprocess!$1:$1048576, $D89, FALSE)), "", HLOOKUP(V$1, m_preprocess!$1:$1048576, $D89, FALSE))</f>
        <v>6603489.5699398797</v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</row>
    <row r="90" spans="1:25">
      <c r="A90" s="66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117.69745683819599</v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>
        <f>IF(ISBLANK(HLOOKUP(J$1, m_preprocess!$1:$1048576, $D90, FALSE)), "", HLOOKUP(J$1, m_preprocess!$1:$1048576, $D90, FALSE))</f>
        <v>323539.64681319363</v>
      </c>
      <c r="K90">
        <f>IF(ISBLANK(HLOOKUP(K$1, m_preprocess!$1:$1048576, $D90, FALSE)), "", HLOOKUP(K$1, m_preprocess!$1:$1048576, $D90, FALSE))</f>
        <v>90438.27935390886</v>
      </c>
      <c r="L90">
        <f>IF(ISBLANK(HLOOKUP(L$1, m_preprocess!$1:$1048576, $D90, FALSE)), "", HLOOKUP(L$1, m_preprocess!$1:$1048576, $D90, FALSE))</f>
        <v>53085.852883207008</v>
      </c>
      <c r="M90">
        <f>IF(ISBLANK(HLOOKUP(M$1, m_preprocess!$1:$1048576, $D90, FALSE)), "", HLOOKUP(M$1, m_preprocess!$1:$1048576, $D90, FALSE))</f>
        <v>14158.206498732539</v>
      </c>
      <c r="N90">
        <f>IF(ISBLANK(HLOOKUP(N$1, m_preprocess!$1:$1048576, $D90, FALSE)), "", HLOOKUP(N$1, m_preprocess!$1:$1048576, $D90, FALSE))</f>
        <v>165857.30807734522</v>
      </c>
      <c r="O90">
        <f>IF(ISBLANK(HLOOKUP(O$1, m_preprocess!$1:$1048576, $D90, FALSE)), "", HLOOKUP(O$1, m_preprocess!$1:$1048576, $D90, FALSE))</f>
        <v>274336.82427806646</v>
      </c>
      <c r="P90">
        <f>IF(ISBLANK(HLOOKUP(P$1, m_preprocess!$1:$1048576, $D90, FALSE)), "", HLOOKUP(P$1, m_preprocess!$1:$1048576, $D90, FALSE))</f>
        <v>108607.972916057</v>
      </c>
      <c r="Q90">
        <f>IF(ISBLANK(HLOOKUP(Q$1, m_preprocess!$1:$1048576, $D90, FALSE)), "", HLOOKUP(Q$1, m_preprocess!$1:$1048576, $D90, FALSE))</f>
        <v>75487.804440416294</v>
      </c>
      <c r="R90">
        <f>IF(ISBLANK(HLOOKUP(R$1, m_preprocess!$1:$1048576, $D90, FALSE)), "", HLOOKUP(R$1, m_preprocess!$1:$1048576, $D90, FALSE))</f>
        <v>90241.046921593181</v>
      </c>
      <c r="S90">
        <f>IF(ISBLANK(HLOOKUP(S$1, m_preprocess!$1:$1048576, $D90, FALSE)), "", HLOOKUP(S$1, m_preprocess!$1:$1048576, $D90, FALSE))</f>
        <v>10338752.701796405</v>
      </c>
      <c r="T90">
        <f>IF(ISBLANK(HLOOKUP(T$1, m_preprocess!$1:$1048576, $D90, FALSE)), "", HLOOKUP(T$1, m_preprocess!$1:$1048576, $D90, FALSE))</f>
        <v>69.585620157385591</v>
      </c>
      <c r="U90">
        <f>IF(ISBLANK(HLOOKUP(U$1, m_preprocess!$1:$1048576, $D90, FALSE)), "", HLOOKUP(U$1, m_preprocess!$1:$1048576, $D90, FALSE))</f>
        <v>3260350.613173652</v>
      </c>
      <c r="V90">
        <f>IF(ISBLANK(HLOOKUP(V$1, m_preprocess!$1:$1048576, $D90, FALSE)), "", HLOOKUP(V$1, m_preprocess!$1:$1048576, $D90, FALSE))</f>
        <v>6461228.6083832327</v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</row>
    <row r="91" spans="1:25">
      <c r="A91" s="66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102.79849892251735</v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>
        <f>IF(ISBLANK(HLOOKUP(J$1, m_preprocess!$1:$1048576, $D91, FALSE)), "", HLOOKUP(J$1, m_preprocess!$1:$1048576, $D91, FALSE))</f>
        <v>303862.63329546858</v>
      </c>
      <c r="K91">
        <f>IF(ISBLANK(HLOOKUP(K$1, m_preprocess!$1:$1048576, $D91, FALSE)), "", HLOOKUP(K$1, m_preprocess!$1:$1048576, $D91, FALSE))</f>
        <v>72005.094575715659</v>
      </c>
      <c r="L91">
        <f>IF(ISBLANK(HLOOKUP(L$1, m_preprocess!$1:$1048576, $D91, FALSE)), "", HLOOKUP(L$1, m_preprocess!$1:$1048576, $D91, FALSE))</f>
        <v>53881.3266868434</v>
      </c>
      <c r="M91">
        <f>IF(ISBLANK(HLOOKUP(M$1, m_preprocess!$1:$1048576, $D91, FALSE)), "", HLOOKUP(M$1, m_preprocess!$1:$1048576, $D91, FALSE))</f>
        <v>11208.615936657005</v>
      </c>
      <c r="N91">
        <f>IF(ISBLANK(HLOOKUP(N$1, m_preprocess!$1:$1048576, $D91, FALSE)), "", HLOOKUP(N$1, m_preprocess!$1:$1048576, $D91, FALSE))</f>
        <v>166767.59609625253</v>
      </c>
      <c r="O91">
        <f>IF(ISBLANK(HLOOKUP(O$1, m_preprocess!$1:$1048576, $D91, FALSE)), "", HLOOKUP(O$1, m_preprocess!$1:$1048576, $D91, FALSE))</f>
        <v>236572.30925939756</v>
      </c>
      <c r="P91">
        <f>IF(ISBLANK(HLOOKUP(P$1, m_preprocess!$1:$1048576, $D91, FALSE)), "", HLOOKUP(P$1, m_preprocess!$1:$1048576, $D91, FALSE))</f>
        <v>104132.97020641925</v>
      </c>
      <c r="Q91">
        <f>IF(ISBLANK(HLOOKUP(Q$1, m_preprocess!$1:$1048576, $D91, FALSE)), "", HLOOKUP(Q$1, m_preprocess!$1:$1048576, $D91, FALSE))</f>
        <v>64848.916339835843</v>
      </c>
      <c r="R91">
        <f>IF(ISBLANK(HLOOKUP(R$1, m_preprocess!$1:$1048576, $D91, FALSE)), "", HLOOKUP(R$1, m_preprocess!$1:$1048576, $D91, FALSE))</f>
        <v>67590.422713142456</v>
      </c>
      <c r="S91">
        <f>IF(ISBLANK(HLOOKUP(S$1, m_preprocess!$1:$1048576, $D91, FALSE)), "", HLOOKUP(S$1, m_preprocess!$1:$1048576, $D91, FALSE))</f>
        <v>10313485.63012048</v>
      </c>
      <c r="T91">
        <f>IF(ISBLANK(HLOOKUP(T$1, m_preprocess!$1:$1048576, $D91, FALSE)), "", HLOOKUP(T$1, m_preprocess!$1:$1048576, $D91, FALSE))</f>
        <v>71.249496639180776</v>
      </c>
      <c r="U91">
        <f>IF(ISBLANK(HLOOKUP(U$1, m_preprocess!$1:$1048576, $D91, FALSE)), "", HLOOKUP(U$1, m_preprocess!$1:$1048576, $D91, FALSE))</f>
        <v>3662161.7277108431</v>
      </c>
      <c r="V91">
        <f>IF(ISBLANK(HLOOKUP(V$1, m_preprocess!$1:$1048576, $D91, FALSE)), "", HLOOKUP(V$1, m_preprocess!$1:$1048576, $D91, FALSE))</f>
        <v>6698464.3590361448</v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</row>
    <row r="92" spans="1:25">
      <c r="A92" s="66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104.951434884321</v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>
        <f>IF(ISBLANK(HLOOKUP(J$1, m_preprocess!$1:$1048576, $D92, FALSE)), "", HLOOKUP(J$1, m_preprocess!$1:$1048576, $D92, FALSE))</f>
        <v>290358.37466927827</v>
      </c>
      <c r="K92">
        <f>IF(ISBLANK(HLOOKUP(K$1, m_preprocess!$1:$1048576, $D92, FALSE)), "", HLOOKUP(K$1, m_preprocess!$1:$1048576, $D92, FALSE))</f>
        <v>57874.469330143394</v>
      </c>
      <c r="L92">
        <f>IF(ISBLANK(HLOOKUP(L$1, m_preprocess!$1:$1048576, $D92, FALSE)), "", HLOOKUP(L$1, m_preprocess!$1:$1048576, $D92, FALSE))</f>
        <v>51501.005098813082</v>
      </c>
      <c r="M92">
        <f>IF(ISBLANK(HLOOKUP(M$1, m_preprocess!$1:$1048576, $D92, FALSE)), "", HLOOKUP(M$1, m_preprocess!$1:$1048576, $D92, FALSE))</f>
        <v>10794.936626059665</v>
      </c>
      <c r="N92">
        <f>IF(ISBLANK(HLOOKUP(N$1, m_preprocess!$1:$1048576, $D92, FALSE)), "", HLOOKUP(N$1, m_preprocess!$1:$1048576, $D92, FALSE))</f>
        <v>170187.96361426217</v>
      </c>
      <c r="O92">
        <f>IF(ISBLANK(HLOOKUP(O$1, m_preprocess!$1:$1048576, $D92, FALSE)), "", HLOOKUP(O$1, m_preprocess!$1:$1048576, $D92, FALSE))</f>
        <v>243615.30621216627</v>
      </c>
      <c r="P92">
        <f>IF(ISBLANK(HLOOKUP(P$1, m_preprocess!$1:$1048576, $D92, FALSE)), "", HLOOKUP(P$1, m_preprocess!$1:$1048576, $D92, FALSE))</f>
        <v>101696.61015282301</v>
      </c>
      <c r="Q92">
        <f>IF(ISBLANK(HLOOKUP(Q$1, m_preprocess!$1:$1048576, $D92, FALSE)), "", HLOOKUP(Q$1, m_preprocess!$1:$1048576, $D92, FALSE))</f>
        <v>86924.092737829604</v>
      </c>
      <c r="R92">
        <f>IF(ISBLANK(HLOOKUP(R$1, m_preprocess!$1:$1048576, $D92, FALSE)), "", HLOOKUP(R$1, m_preprocess!$1:$1048576, $D92, FALSE))</f>
        <v>54994.603321513612</v>
      </c>
      <c r="S92">
        <f>IF(ISBLANK(HLOOKUP(S$1, m_preprocess!$1:$1048576, $D92, FALSE)), "", HLOOKUP(S$1, m_preprocess!$1:$1048576, $D92, FALSE))</f>
        <v>10141672.03125</v>
      </c>
      <c r="T92">
        <f>IF(ISBLANK(HLOOKUP(T$1, m_preprocess!$1:$1048576, $D92, FALSE)), "", HLOOKUP(T$1, m_preprocess!$1:$1048576, $D92, FALSE))</f>
        <v>70.782041081459369</v>
      </c>
      <c r="U92">
        <f>IF(ISBLANK(HLOOKUP(U$1, m_preprocess!$1:$1048576, $D92, FALSE)), "", HLOOKUP(U$1, m_preprocess!$1:$1048576, $D92, FALSE))</f>
        <v>3481037.7043269235</v>
      </c>
      <c r="V92">
        <f>IF(ISBLANK(HLOOKUP(V$1, m_preprocess!$1:$1048576, $D92, FALSE)), "", HLOOKUP(V$1, m_preprocess!$1:$1048576, $D92, FALSE))</f>
        <v>6546976.799278846</v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</row>
    <row r="93" spans="1:25">
      <c r="A93" s="66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107.26588698828057</v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>
        <f>IF(ISBLANK(HLOOKUP(J$1, m_preprocess!$1:$1048576, $D93, FALSE)), "", HLOOKUP(J$1, m_preprocess!$1:$1048576, $D93, FALSE))</f>
        <v>277478.32951754791</v>
      </c>
      <c r="K93">
        <f>IF(ISBLANK(HLOOKUP(K$1, m_preprocess!$1:$1048576, $D93, FALSE)), "", HLOOKUP(K$1, m_preprocess!$1:$1048576, $D93, FALSE))</f>
        <v>34891.176881396663</v>
      </c>
      <c r="L93">
        <f>IF(ISBLANK(HLOOKUP(L$1, m_preprocess!$1:$1048576, $D93, FALSE)), "", HLOOKUP(L$1, m_preprocess!$1:$1048576, $D93, FALSE))</f>
        <v>56710.430185376536</v>
      </c>
      <c r="M93">
        <f>IF(ISBLANK(HLOOKUP(M$1, m_preprocess!$1:$1048576, $D93, FALSE)), "", HLOOKUP(M$1, m_preprocess!$1:$1048576, $D93, FALSE))</f>
        <v>15266.686955572892</v>
      </c>
      <c r="N93">
        <f>IF(ISBLANK(HLOOKUP(N$1, m_preprocess!$1:$1048576, $D93, FALSE)), "", HLOOKUP(N$1, m_preprocess!$1:$1048576, $D93, FALSE))</f>
        <v>170610.0354952018</v>
      </c>
      <c r="O93">
        <f>IF(ISBLANK(HLOOKUP(O$1, m_preprocess!$1:$1048576, $D93, FALSE)), "", HLOOKUP(O$1, m_preprocess!$1:$1048576, $D93, FALSE))</f>
        <v>245645.36809664665</v>
      </c>
      <c r="P93">
        <f>IF(ISBLANK(HLOOKUP(P$1, m_preprocess!$1:$1048576, $D93, FALSE)), "", HLOOKUP(P$1, m_preprocess!$1:$1048576, $D93, FALSE))</f>
        <v>101500.00532010835</v>
      </c>
      <c r="Q93">
        <f>IF(ISBLANK(HLOOKUP(Q$1, m_preprocess!$1:$1048576, $D93, FALSE)), "", HLOOKUP(Q$1, m_preprocess!$1:$1048576, $D93, FALSE))</f>
        <v>76983.569219310681</v>
      </c>
      <c r="R93">
        <f>IF(ISBLANK(HLOOKUP(R$1, m_preprocess!$1:$1048576, $D93, FALSE)), "", HLOOKUP(R$1, m_preprocess!$1:$1048576, $D93, FALSE))</f>
        <v>67161.793557227662</v>
      </c>
      <c r="S93">
        <f>IF(ISBLANK(HLOOKUP(S$1, m_preprocess!$1:$1048576, $D93, FALSE)), "", HLOOKUP(S$1, m_preprocess!$1:$1048576, $D93, FALSE))</f>
        <v>10217442.998407643</v>
      </c>
      <c r="T93">
        <f>IF(ISBLANK(HLOOKUP(T$1, m_preprocess!$1:$1048576, $D93, FALSE)), "", HLOOKUP(T$1, m_preprocess!$1:$1048576, $D93, FALSE))</f>
        <v>69.535298019409581</v>
      </c>
      <c r="U93">
        <f>IF(ISBLANK(HLOOKUP(U$1, m_preprocess!$1:$1048576, $D93, FALSE)), "", HLOOKUP(U$1, m_preprocess!$1:$1048576, $D93, FALSE))</f>
        <v>3774988.4617834389</v>
      </c>
      <c r="V93">
        <f>IF(ISBLANK(HLOOKUP(V$1, m_preprocess!$1:$1048576, $D93, FALSE)), "", HLOOKUP(V$1, m_preprocess!$1:$1048576, $D93, FALSE))</f>
        <v>6288953.2523885351</v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</row>
    <row r="94" spans="1:25">
      <c r="A94" s="66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110.40362591829044</v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>
        <f>IF(ISBLANK(HLOOKUP(J$1, m_preprocess!$1:$1048576, $D94, FALSE)), "", HLOOKUP(J$1, m_preprocess!$1:$1048576, $D94, FALSE))</f>
        <v>254421.48635034822</v>
      </c>
      <c r="K94">
        <f>IF(ISBLANK(HLOOKUP(K$1, m_preprocess!$1:$1048576, $D94, FALSE)), "", HLOOKUP(K$1, m_preprocess!$1:$1048576, $D94, FALSE))</f>
        <v>33237.478387826253</v>
      </c>
      <c r="L94">
        <f>IF(ISBLANK(HLOOKUP(L$1, m_preprocess!$1:$1048576, $D94, FALSE)), "", HLOOKUP(L$1, m_preprocess!$1:$1048576, $D94, FALSE))</f>
        <v>41347.86610475622</v>
      </c>
      <c r="M94">
        <f>IF(ISBLANK(HLOOKUP(M$1, m_preprocess!$1:$1048576, $D94, FALSE)), "", HLOOKUP(M$1, m_preprocess!$1:$1048576, $D94, FALSE))</f>
        <v>14885.806106775337</v>
      </c>
      <c r="N94">
        <f>IF(ISBLANK(HLOOKUP(N$1, m_preprocess!$1:$1048576, $D94, FALSE)), "", HLOOKUP(N$1, m_preprocess!$1:$1048576, $D94, FALSE))</f>
        <v>164950.33575099046</v>
      </c>
      <c r="O94">
        <f>IF(ISBLANK(HLOOKUP(O$1, m_preprocess!$1:$1048576, $D94, FALSE)), "", HLOOKUP(O$1, m_preprocess!$1:$1048576, $D94, FALSE))</f>
        <v>215289.84989930785</v>
      </c>
      <c r="P94">
        <f>IF(ISBLANK(HLOOKUP(P$1, m_preprocess!$1:$1048576, $D94, FALSE)), "", HLOOKUP(P$1, m_preprocess!$1:$1048576, $D94, FALSE))</f>
        <v>95219.222059992229</v>
      </c>
      <c r="Q94">
        <f>IF(ISBLANK(HLOOKUP(Q$1, m_preprocess!$1:$1048576, $D94, FALSE)), "", HLOOKUP(Q$1, m_preprocess!$1:$1048576, $D94, FALSE))</f>
        <v>69293.676300764113</v>
      </c>
      <c r="R94">
        <f>IF(ISBLANK(HLOOKUP(R$1, m_preprocess!$1:$1048576, $D94, FALSE)), "", HLOOKUP(R$1, m_preprocess!$1:$1048576, $D94, FALSE))</f>
        <v>50776.951538551511</v>
      </c>
      <c r="S94">
        <f>IF(ISBLANK(HLOOKUP(S$1, m_preprocess!$1:$1048576, $D94, FALSE)), "", HLOOKUP(S$1, m_preprocess!$1:$1048576, $D94, FALSE))</f>
        <v>10067340.025892505</v>
      </c>
      <c r="T94">
        <f>IF(ISBLANK(HLOOKUP(T$1, m_preprocess!$1:$1048576, $D94, FALSE)), "", HLOOKUP(T$1, m_preprocess!$1:$1048576, $D94, FALSE))</f>
        <v>68.168851946607631</v>
      </c>
      <c r="U94">
        <f>IF(ISBLANK(HLOOKUP(U$1, m_preprocess!$1:$1048576, $D94, FALSE)), "", HLOOKUP(U$1, m_preprocess!$1:$1048576, $D94, FALSE))</f>
        <v>3726897.772067477</v>
      </c>
      <c r="V94">
        <f>IF(ISBLANK(HLOOKUP(V$1, m_preprocess!$1:$1048576, $D94, FALSE)), "", HLOOKUP(V$1, m_preprocess!$1:$1048576, $D94, FALSE))</f>
        <v>6230003.335033346</v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</row>
    <row r="95" spans="1:25">
      <c r="A95" s="66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118.68016815763144</v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>
        <f>IF(ISBLANK(HLOOKUP(J$1, m_preprocess!$1:$1048576, $D95, FALSE)), "", HLOOKUP(J$1, m_preprocess!$1:$1048576, $D95, FALSE))</f>
        <v>247563.9555945145</v>
      </c>
      <c r="K95">
        <f>IF(ISBLANK(HLOOKUP(K$1, m_preprocess!$1:$1048576, $D95, FALSE)), "", HLOOKUP(K$1, m_preprocess!$1:$1048576, $D95, FALSE))</f>
        <v>27810.88775259758</v>
      </c>
      <c r="L95">
        <f>IF(ISBLANK(HLOOKUP(L$1, m_preprocess!$1:$1048576, $D95, FALSE)), "", HLOOKUP(L$1, m_preprocess!$1:$1048576, $D95, FALSE))</f>
        <v>38390.689386714199</v>
      </c>
      <c r="M95">
        <f>IF(ISBLANK(HLOOKUP(M$1, m_preprocess!$1:$1048576, $D95, FALSE)), "", HLOOKUP(M$1, m_preprocess!$1:$1048576, $D95, FALSE))</f>
        <v>12199.909806051241</v>
      </c>
      <c r="N95">
        <f>IF(ISBLANK(HLOOKUP(N$1, m_preprocess!$1:$1048576, $D95, FALSE)), "", HLOOKUP(N$1, m_preprocess!$1:$1048576, $D95, FALSE))</f>
        <v>169162.46864915147</v>
      </c>
      <c r="O95">
        <f>IF(ISBLANK(HLOOKUP(O$1, m_preprocess!$1:$1048576, $D95, FALSE)), "", HLOOKUP(O$1, m_preprocess!$1:$1048576, $D95, FALSE))</f>
        <v>296096.00913197</v>
      </c>
      <c r="P95">
        <f>IF(ISBLANK(HLOOKUP(P$1, m_preprocess!$1:$1048576, $D95, FALSE)), "", HLOOKUP(P$1, m_preprocess!$1:$1048576, $D95, FALSE))</f>
        <v>124814.65213542961</v>
      </c>
      <c r="Q95">
        <f>IF(ISBLANK(HLOOKUP(Q$1, m_preprocess!$1:$1048576, $D95, FALSE)), "", HLOOKUP(Q$1, m_preprocess!$1:$1048576, $D95, FALSE))</f>
        <v>104175.56047096034</v>
      </c>
      <c r="R95">
        <f>IF(ISBLANK(HLOOKUP(R$1, m_preprocess!$1:$1048576, $D95, FALSE)), "", HLOOKUP(R$1, m_preprocess!$1:$1048576, $D95, FALSE))</f>
        <v>67105.796525580037</v>
      </c>
      <c r="S95">
        <f>IF(ISBLANK(HLOOKUP(S$1, m_preprocess!$1:$1048576, $D95, FALSE)), "", HLOOKUP(S$1, m_preprocess!$1:$1048576, $D95, FALSE))</f>
        <v>10009634.26872075</v>
      </c>
      <c r="T95">
        <f>IF(ISBLANK(HLOOKUP(T$1, m_preprocess!$1:$1048576, $D95, FALSE)), "", HLOOKUP(T$1, m_preprocess!$1:$1048576, $D95, FALSE))</f>
        <v>67.353462535869284</v>
      </c>
      <c r="U95">
        <f>IF(ISBLANK(HLOOKUP(U$1, m_preprocess!$1:$1048576, $D95, FALSE)), "", HLOOKUP(U$1, m_preprocess!$1:$1048576, $D95, FALSE))</f>
        <v>3620805.9325273009</v>
      </c>
      <c r="V95">
        <f>IF(ISBLANK(HLOOKUP(V$1, m_preprocess!$1:$1048576, $D95, FALSE)), "", HLOOKUP(V$1, m_preprocess!$1:$1048576, $D95, FALSE))</f>
        <v>6106888.4953198135</v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</row>
    <row r="96" spans="1:25">
      <c r="A96" s="66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121.27552235962446</v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>
        <f>IF(ISBLANK(HLOOKUP(J$1, m_preprocess!$1:$1048576, $D96, FALSE)), "", HLOOKUP(J$1, m_preprocess!$1:$1048576, $D96, FALSE))</f>
        <v>257505.69998181154</v>
      </c>
      <c r="K96">
        <f>IF(ISBLANK(HLOOKUP(K$1, m_preprocess!$1:$1048576, $D96, FALSE)), "", HLOOKUP(K$1, m_preprocess!$1:$1048576, $D96, FALSE))</f>
        <v>30071.067565016529</v>
      </c>
      <c r="L96">
        <f>IF(ISBLANK(HLOOKUP(L$1, m_preprocess!$1:$1048576, $D96, FALSE)), "", HLOOKUP(L$1, m_preprocess!$1:$1048576, $D96, FALSE))</f>
        <v>44003.629809399972</v>
      </c>
      <c r="M96">
        <f>IF(ISBLANK(HLOOKUP(M$1, m_preprocess!$1:$1048576, $D96, FALSE)), "", HLOOKUP(M$1, m_preprocess!$1:$1048576, $D96, FALSE))</f>
        <v>16960.101375871258</v>
      </c>
      <c r="N96">
        <f>IF(ISBLANK(HLOOKUP(N$1, m_preprocess!$1:$1048576, $D96, FALSE)), "", HLOOKUP(N$1, m_preprocess!$1:$1048576, $D96, FALSE))</f>
        <v>166470.90123152381</v>
      </c>
      <c r="O96">
        <f>IF(ISBLANK(HLOOKUP(O$1, m_preprocess!$1:$1048576, $D96, FALSE)), "", HLOOKUP(O$1, m_preprocess!$1:$1048576, $D96, FALSE))</f>
        <v>285722.31123197847</v>
      </c>
      <c r="P96">
        <f>IF(ISBLANK(HLOOKUP(P$1, m_preprocess!$1:$1048576, $D96, FALSE)), "", HLOOKUP(P$1, m_preprocess!$1:$1048576, $D96, FALSE))</f>
        <v>126607.5190879654</v>
      </c>
      <c r="Q96">
        <f>IF(ISBLANK(HLOOKUP(Q$1, m_preprocess!$1:$1048576, $D96, FALSE)), "", HLOOKUP(Q$1, m_preprocess!$1:$1048576, $D96, FALSE))</f>
        <v>85117.533917748122</v>
      </c>
      <c r="R96">
        <f>IF(ISBLANK(HLOOKUP(R$1, m_preprocess!$1:$1048576, $D96, FALSE)), "", HLOOKUP(R$1, m_preprocess!$1:$1048576, $D96, FALSE))</f>
        <v>73997.258226264981</v>
      </c>
      <c r="S96">
        <f>IF(ISBLANK(HLOOKUP(S$1, m_preprocess!$1:$1048576, $D96, FALSE)), "", HLOOKUP(S$1, m_preprocess!$1:$1048576, $D96, FALSE))</f>
        <v>10283423.311188811</v>
      </c>
      <c r="T96">
        <f>IF(ISBLANK(HLOOKUP(T$1, m_preprocess!$1:$1048576, $D96, FALSE)), "", HLOOKUP(T$1, m_preprocess!$1:$1048576, $D96, FALSE))</f>
        <v>67.469376708381247</v>
      </c>
      <c r="U96">
        <f>IF(ISBLANK(HLOOKUP(U$1, m_preprocess!$1:$1048576, $D96, FALSE)), "", HLOOKUP(U$1, m_preprocess!$1:$1048576, $D96, FALSE))</f>
        <v>3654326.7902097907</v>
      </c>
      <c r="V96">
        <f>IF(ISBLANK(HLOOKUP(V$1, m_preprocess!$1:$1048576, $D96, FALSE)), "", HLOOKUP(V$1, m_preprocess!$1:$1048576, $D96, FALSE))</f>
        <v>6116612.8671328677</v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</row>
    <row r="97" spans="1:25">
      <c r="A97" s="66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133.41531682606742</v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>
        <f>IF(ISBLANK(HLOOKUP(J$1, m_preprocess!$1:$1048576, $D97, FALSE)), "", HLOOKUP(J$1, m_preprocess!$1:$1048576, $D97, FALSE))</f>
        <v>265974.09040849068</v>
      </c>
      <c r="K97">
        <f>IF(ISBLANK(HLOOKUP(K$1, m_preprocess!$1:$1048576, $D97, FALSE)), "", HLOOKUP(K$1, m_preprocess!$1:$1048576, $D97, FALSE))</f>
        <v>33576.567835622467</v>
      </c>
      <c r="L97">
        <f>IF(ISBLANK(HLOOKUP(L$1, m_preprocess!$1:$1048576, $D97, FALSE)), "", HLOOKUP(L$1, m_preprocess!$1:$1048576, $D97, FALSE))</f>
        <v>53327.827744994851</v>
      </c>
      <c r="M97">
        <f>IF(ISBLANK(HLOOKUP(M$1, m_preprocess!$1:$1048576, $D97, FALSE)), "", HLOOKUP(M$1, m_preprocess!$1:$1048576, $D97, FALSE))</f>
        <v>14318.939163158899</v>
      </c>
      <c r="N97">
        <f>IF(ISBLANK(HLOOKUP(N$1, m_preprocess!$1:$1048576, $D97, FALSE)), "", HLOOKUP(N$1, m_preprocess!$1:$1048576, $D97, FALSE))</f>
        <v>164750.7556647145</v>
      </c>
      <c r="O97">
        <f>IF(ISBLANK(HLOOKUP(O$1, m_preprocess!$1:$1048576, $D97, FALSE)), "", HLOOKUP(O$1, m_preprocess!$1:$1048576, $D97, FALSE))</f>
        <v>254422.62342511263</v>
      </c>
      <c r="P97">
        <f>IF(ISBLANK(HLOOKUP(P$1, m_preprocess!$1:$1048576, $D97, FALSE)), "", HLOOKUP(P$1, m_preprocess!$1:$1048576, $D97, FALSE))</f>
        <v>126885.23279397625</v>
      </c>
      <c r="Q97">
        <f>IF(ISBLANK(HLOOKUP(Q$1, m_preprocess!$1:$1048576, $D97, FALSE)), "", HLOOKUP(Q$1, m_preprocess!$1:$1048576, $D97, FALSE))</f>
        <v>63645.580453745621</v>
      </c>
      <c r="R97">
        <f>IF(ISBLANK(HLOOKUP(R$1, m_preprocess!$1:$1048576, $D97, FALSE)), "", HLOOKUP(R$1, m_preprocess!$1:$1048576, $D97, FALSE))</f>
        <v>63891.810177390755</v>
      </c>
      <c r="S97">
        <f>IF(ISBLANK(HLOOKUP(S$1, m_preprocess!$1:$1048576, $D97, FALSE)), "", HLOOKUP(S$1, m_preprocess!$1:$1048576, $D97, FALSE))</f>
        <v>10467261.649375975</v>
      </c>
      <c r="T97">
        <f>IF(ISBLANK(HLOOKUP(T$1, m_preprocess!$1:$1048576, $D97, FALSE)), "", HLOOKUP(T$1, m_preprocess!$1:$1048576, $D97, FALSE))</f>
        <v>69.066591189645351</v>
      </c>
      <c r="U97">
        <f>IF(ISBLANK(HLOOKUP(U$1, m_preprocess!$1:$1048576, $D97, FALSE)), "", HLOOKUP(U$1, m_preprocess!$1:$1048576, $D97, FALSE))</f>
        <v>4532130.6388455536</v>
      </c>
      <c r="V97">
        <f>IF(ISBLANK(HLOOKUP(V$1, m_preprocess!$1:$1048576, $D97, FALSE)), "", HLOOKUP(V$1, m_preprocess!$1:$1048576, $D97, FALSE))</f>
        <v>6994025.7156786276</v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</row>
    <row r="98" spans="1:25">
      <c r="A98" s="66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112.39039523030263</v>
      </c>
      <c r="F98">
        <f>IF(ISBLANK(HLOOKUP(F$1, m_preprocess!$1:$1048576, $D98, FALSE)), "", HLOOKUP(F$1, m_preprocess!$1:$1048576, $D98, FALSE))</f>
        <v>98.717677881115605</v>
      </c>
      <c r="G98">
        <f>IF(ISBLANK(HLOOKUP(G$1, m_preprocess!$1:$1048576, $D98, FALSE)), "", HLOOKUP(G$1, m_preprocess!$1:$1048576, $D98, FALSE))</f>
        <v>92.88460321558766</v>
      </c>
      <c r="H98">
        <f>IF(ISBLANK(HLOOKUP(H$1, m_preprocess!$1:$1048576, $D98, FALSE)), "", HLOOKUP(H$1, m_preprocess!$1:$1048576, $D98, FALSE))</f>
        <v>92.055661972945259</v>
      </c>
      <c r="I98">
        <f>IF(ISBLANK(HLOOKUP(I$1, m_preprocess!$1:$1048576, $D98, FALSE)), "", HLOOKUP(I$1, m_preprocess!$1:$1048576, $D98, FALSE))</f>
        <v>118.31028497612088</v>
      </c>
      <c r="J98">
        <f>IF(ISBLANK(HLOOKUP(J$1, m_preprocess!$1:$1048576, $D98, FALSE)), "", HLOOKUP(J$1, m_preprocess!$1:$1048576, $D98, FALSE))</f>
        <v>269536.07474813418</v>
      </c>
      <c r="K98">
        <f>IF(ISBLANK(HLOOKUP(K$1, m_preprocess!$1:$1048576, $D98, FALSE)), "", HLOOKUP(K$1, m_preprocess!$1:$1048576, $D98, FALSE))</f>
        <v>46842.806842429083</v>
      </c>
      <c r="L98">
        <f>IF(ISBLANK(HLOOKUP(L$1, m_preprocess!$1:$1048576, $D98, FALSE)), "", HLOOKUP(L$1, m_preprocess!$1:$1048576, $D98, FALSE))</f>
        <v>37946.107331577572</v>
      </c>
      <c r="M98">
        <f>IF(ISBLANK(HLOOKUP(M$1, m_preprocess!$1:$1048576, $D98, FALSE)), "", HLOOKUP(M$1, m_preprocess!$1:$1048576, $D98, FALSE))</f>
        <v>13146.612602280942</v>
      </c>
      <c r="N98">
        <f>IF(ISBLANK(HLOOKUP(N$1, m_preprocess!$1:$1048576, $D98, FALSE)), "", HLOOKUP(N$1, m_preprocess!$1:$1048576, $D98, FALSE))</f>
        <v>171600.54797184656</v>
      </c>
      <c r="O98">
        <f>IF(ISBLANK(HLOOKUP(O$1, m_preprocess!$1:$1048576, $D98, FALSE)), "", HLOOKUP(O$1, m_preprocess!$1:$1048576, $D98, FALSE))</f>
        <v>247931.65013634675</v>
      </c>
      <c r="P98">
        <f>IF(ISBLANK(HLOOKUP(P$1, m_preprocess!$1:$1048576, $D98, FALSE)), "", HLOOKUP(P$1, m_preprocess!$1:$1048576, $D98, FALSE))</f>
        <v>99838.896643132612</v>
      </c>
      <c r="Q98">
        <f>IF(ISBLANK(HLOOKUP(Q$1, m_preprocess!$1:$1048576, $D98, FALSE)), "", HLOOKUP(Q$1, m_preprocess!$1:$1048576, $D98, FALSE))</f>
        <v>82758.493954290694</v>
      </c>
      <c r="R98">
        <f>IF(ISBLANK(HLOOKUP(R$1, m_preprocess!$1:$1048576, $D98, FALSE)), "", HLOOKUP(R$1, m_preprocess!$1:$1048576, $D98, FALSE))</f>
        <v>65334.259538923485</v>
      </c>
      <c r="S98">
        <f>IF(ISBLANK(HLOOKUP(S$1, m_preprocess!$1:$1048576, $D98, FALSE)), "", HLOOKUP(S$1, m_preprocess!$1:$1048576, $D98, FALSE))</f>
        <v>10327565.74980784</v>
      </c>
      <c r="T98">
        <f>IF(ISBLANK(HLOOKUP(T$1, m_preprocess!$1:$1048576, $D98, FALSE)), "", HLOOKUP(T$1, m_preprocess!$1:$1048576, $D98, FALSE))</f>
        <v>69.65254412262199</v>
      </c>
      <c r="U98">
        <f>IF(ISBLANK(HLOOKUP(U$1, m_preprocess!$1:$1048576, $D98, FALSE)), "", HLOOKUP(U$1, m_preprocess!$1:$1048576, $D98, FALSE))</f>
        <v>3862521.401229823</v>
      </c>
      <c r="V98">
        <f>IF(ISBLANK(HLOOKUP(V$1, m_preprocess!$1:$1048576, $D98, FALSE)), "", HLOOKUP(V$1, m_preprocess!$1:$1048576, $D98, FALSE))</f>
        <v>6245751.6041506529</v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</row>
    <row r="99" spans="1:25">
      <c r="A99" s="66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104.27291389750647</v>
      </c>
      <c r="F99">
        <f>IF(ISBLANK(HLOOKUP(F$1, m_preprocess!$1:$1048576, $D99, FALSE)), "", HLOOKUP(F$1, m_preprocess!$1:$1048576, $D99, FALSE))</f>
        <v>86.00746949475699</v>
      </c>
      <c r="G99">
        <f>IF(ISBLANK(HLOOKUP(G$1, m_preprocess!$1:$1048576, $D99, FALSE)), "", HLOOKUP(G$1, m_preprocess!$1:$1048576, $D99, FALSE))</f>
        <v>89.209983619344072</v>
      </c>
      <c r="H99">
        <f>IF(ISBLANK(HLOOKUP(H$1, m_preprocess!$1:$1048576, $D99, FALSE)), "", HLOOKUP(H$1, m_preprocess!$1:$1048576, $D99, FALSE))</f>
        <v>96.32779182852579</v>
      </c>
      <c r="I99">
        <f>IF(ISBLANK(HLOOKUP(I$1, m_preprocess!$1:$1048576, $D99, FALSE)), "", HLOOKUP(I$1, m_preprocess!$1:$1048576, $D99, FALSE))</f>
        <v>98.842226414643392</v>
      </c>
      <c r="J99">
        <f>IF(ISBLANK(HLOOKUP(J$1, m_preprocess!$1:$1048576, $D99, FALSE)), "", HLOOKUP(J$1, m_preprocess!$1:$1048576, $D99, FALSE))</f>
        <v>245218.51158836816</v>
      </c>
      <c r="K99">
        <f>IF(ISBLANK(HLOOKUP(K$1, m_preprocess!$1:$1048576, $D99, FALSE)), "", HLOOKUP(K$1, m_preprocess!$1:$1048576, $D99, FALSE))</f>
        <v>28397.797714110373</v>
      </c>
      <c r="L99">
        <f>IF(ISBLANK(HLOOKUP(L$1, m_preprocess!$1:$1048576, $D99, FALSE)), "", HLOOKUP(L$1, m_preprocess!$1:$1048576, $D99, FALSE))</f>
        <v>35154.272251650422</v>
      </c>
      <c r="M99">
        <f>IF(ISBLANK(HLOOKUP(M$1, m_preprocess!$1:$1048576, $D99, FALSE)), "", HLOOKUP(M$1, m_preprocess!$1:$1048576, $D99, FALSE))</f>
        <v>12464.677092912158</v>
      </c>
      <c r="N99">
        <f>IF(ISBLANK(HLOOKUP(N$1, m_preprocess!$1:$1048576, $D99, FALSE)), "", HLOOKUP(N$1, m_preprocess!$1:$1048576, $D99, FALSE))</f>
        <v>169201.76452969524</v>
      </c>
      <c r="O99">
        <f>IF(ISBLANK(HLOOKUP(O$1, m_preprocess!$1:$1048576, $D99, FALSE)), "", HLOOKUP(O$1, m_preprocess!$1:$1048576, $D99, FALSE))</f>
        <v>201768.4698301818</v>
      </c>
      <c r="P99">
        <f>IF(ISBLANK(HLOOKUP(P$1, m_preprocess!$1:$1048576, $D99, FALSE)), "", HLOOKUP(P$1, m_preprocess!$1:$1048576, $D99, FALSE))</f>
        <v>83883.651239269617</v>
      </c>
      <c r="Q99">
        <f>IF(ISBLANK(HLOOKUP(Q$1, m_preprocess!$1:$1048576, $D99, FALSE)), "", HLOOKUP(Q$1, m_preprocess!$1:$1048576, $D99, FALSE))</f>
        <v>67684.930496293877</v>
      </c>
      <c r="R99">
        <f>IF(ISBLANK(HLOOKUP(R$1, m_preprocess!$1:$1048576, $D99, FALSE)), "", HLOOKUP(R$1, m_preprocess!$1:$1048576, $D99, FALSE))</f>
        <v>50199.888094618276</v>
      </c>
      <c r="S99">
        <f>IF(ISBLANK(HLOOKUP(S$1, m_preprocess!$1:$1048576, $D99, FALSE)), "", HLOOKUP(S$1, m_preprocess!$1:$1048576, $D99, FALSE))</f>
        <v>10510269.068728521</v>
      </c>
      <c r="T99">
        <f>IF(ISBLANK(HLOOKUP(T$1, m_preprocess!$1:$1048576, $D99, FALSE)), "", HLOOKUP(T$1, m_preprocess!$1:$1048576, $D99, FALSE))</f>
        <v>70.963951145953075</v>
      </c>
      <c r="U99">
        <f>IF(ISBLANK(HLOOKUP(U$1, m_preprocess!$1:$1048576, $D99, FALSE)), "", HLOOKUP(U$1, m_preprocess!$1:$1048576, $D99, FALSE))</f>
        <v>3736128.5979381441</v>
      </c>
      <c r="V99">
        <f>IF(ISBLANK(HLOOKUP(V$1, m_preprocess!$1:$1048576, $D99, FALSE)), "", HLOOKUP(V$1, m_preprocess!$1:$1048576, $D99, FALSE))</f>
        <v>6041003.9518900337</v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</row>
    <row r="100" spans="1:25">
      <c r="A100" s="66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116.80820360411954</v>
      </c>
      <c r="F100">
        <f>IF(ISBLANK(HLOOKUP(F$1, m_preprocess!$1:$1048576, $D100, FALSE)), "", HLOOKUP(F$1, m_preprocess!$1:$1048576, $D100, FALSE))</f>
        <v>102.7335855622151</v>
      </c>
      <c r="G100">
        <f>IF(ISBLANK(HLOOKUP(G$1, m_preprocess!$1:$1048576, $D100, FALSE)), "", HLOOKUP(G$1, m_preprocess!$1:$1048576, $D100, FALSE))</f>
        <v>99.418594963092588</v>
      </c>
      <c r="H100">
        <f>IF(ISBLANK(HLOOKUP(H$1, m_preprocess!$1:$1048576, $D100, FALSE)), "", HLOOKUP(H$1, m_preprocess!$1:$1048576, $D100, FALSE))</f>
        <v>104.64166878272584</v>
      </c>
      <c r="I100">
        <f>IF(ISBLANK(HLOOKUP(I$1, m_preprocess!$1:$1048576, $D100, FALSE)), "", HLOOKUP(I$1, m_preprocess!$1:$1048576, $D100, FALSE))</f>
        <v>92.589306253862404</v>
      </c>
      <c r="J100">
        <f>IF(ISBLANK(HLOOKUP(J$1, m_preprocess!$1:$1048576, $D100, FALSE)), "", HLOOKUP(J$1, m_preprocess!$1:$1048576, $D100, FALSE))</f>
        <v>310127.6749892158</v>
      </c>
      <c r="K100">
        <f>IF(ISBLANK(HLOOKUP(K$1, m_preprocess!$1:$1048576, $D100, FALSE)), "", HLOOKUP(K$1, m_preprocess!$1:$1048576, $D100, FALSE))</f>
        <v>91406.405871619165</v>
      </c>
      <c r="L100">
        <f>IF(ISBLANK(HLOOKUP(L$1, m_preprocess!$1:$1048576, $D100, FALSE)), "", HLOOKUP(L$1, m_preprocess!$1:$1048576, $D100, FALSE))</f>
        <v>32671.077217465285</v>
      </c>
      <c r="M100">
        <f>IF(ISBLANK(HLOOKUP(M$1, m_preprocess!$1:$1048576, $D100, FALSE)), "", HLOOKUP(M$1, m_preprocess!$1:$1048576, $D100, FALSE))</f>
        <v>14887.041409717074</v>
      </c>
      <c r="N100">
        <f>IF(ISBLANK(HLOOKUP(N$1, m_preprocess!$1:$1048576, $D100, FALSE)), "", HLOOKUP(N$1, m_preprocess!$1:$1048576, $D100, FALSE))</f>
        <v>171163.15049041426</v>
      </c>
      <c r="O100">
        <f>IF(ISBLANK(HLOOKUP(O$1, m_preprocess!$1:$1048576, $D100, FALSE)), "", HLOOKUP(O$1, m_preprocess!$1:$1048576, $D100, FALSE))</f>
        <v>238731.04845070583</v>
      </c>
      <c r="P100">
        <f>IF(ISBLANK(HLOOKUP(P$1, m_preprocess!$1:$1048576, $D100, FALSE)), "", HLOOKUP(P$1, m_preprocess!$1:$1048576, $D100, FALSE))</f>
        <v>103548.96297205439</v>
      </c>
      <c r="Q100">
        <f>IF(ISBLANK(HLOOKUP(Q$1, m_preprocess!$1:$1048576, $D100, FALSE)), "", HLOOKUP(Q$1, m_preprocess!$1:$1048576, $D100, FALSE))</f>
        <v>66583.440071150253</v>
      </c>
      <c r="R100">
        <f>IF(ISBLANK(HLOOKUP(R$1, m_preprocess!$1:$1048576, $D100, FALSE)), "", HLOOKUP(R$1, m_preprocess!$1:$1048576, $D100, FALSE))</f>
        <v>68598.645407501215</v>
      </c>
      <c r="S100">
        <f>IF(ISBLANK(HLOOKUP(S$1, m_preprocess!$1:$1048576, $D100, FALSE)), "", HLOOKUP(S$1, m_preprocess!$1:$1048576, $D100, FALSE))</f>
        <v>10329527.676040495</v>
      </c>
      <c r="T100">
        <f>IF(ISBLANK(HLOOKUP(T$1, m_preprocess!$1:$1048576, $D100, FALSE)), "", HLOOKUP(T$1, m_preprocess!$1:$1048576, $D100, FALSE))</f>
        <v>70.744603537359666</v>
      </c>
      <c r="U100">
        <f>IF(ISBLANK(HLOOKUP(U$1, m_preprocess!$1:$1048576, $D100, FALSE)), "", HLOOKUP(U$1, m_preprocess!$1:$1048576, $D100, FALSE))</f>
        <v>3597526.683914511</v>
      </c>
      <c r="V100">
        <f>IF(ISBLANK(HLOOKUP(V$1, m_preprocess!$1:$1048576, $D100, FALSE)), "", HLOOKUP(V$1, m_preprocess!$1:$1048576, $D100, FALSE))</f>
        <v>5937775.4645669283</v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</row>
    <row r="101" spans="1:25">
      <c r="A101" s="66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116.5434624382622</v>
      </c>
      <c r="F101">
        <f>IF(ISBLANK(HLOOKUP(F$1, m_preprocess!$1:$1048576, $D101, FALSE)), "", HLOOKUP(F$1, m_preprocess!$1:$1048576, $D101, FALSE))</f>
        <v>99.079624804121906</v>
      </c>
      <c r="G101">
        <f>IF(ISBLANK(HLOOKUP(G$1, m_preprocess!$1:$1048576, $D101, FALSE)), "", HLOOKUP(G$1, m_preprocess!$1:$1048576, $D101, FALSE))</f>
        <v>91.809302660073101</v>
      </c>
      <c r="H101">
        <f>IF(ISBLANK(HLOOKUP(H$1, m_preprocess!$1:$1048576, $D101, FALSE)), "", HLOOKUP(H$1, m_preprocess!$1:$1048576, $D101, FALSE))</f>
        <v>86.450218360171888</v>
      </c>
      <c r="I101">
        <f>IF(ISBLANK(HLOOKUP(I$1, m_preprocess!$1:$1048576, $D101, FALSE)), "", HLOOKUP(I$1, m_preprocess!$1:$1048576, $D101, FALSE))</f>
        <v>79.055149824840981</v>
      </c>
      <c r="J101">
        <f>IF(ISBLANK(HLOOKUP(J$1, m_preprocess!$1:$1048576, $D101, FALSE)), "", HLOOKUP(J$1, m_preprocess!$1:$1048576, $D101, FALSE))</f>
        <v>333444.59740046028</v>
      </c>
      <c r="K101">
        <f>IF(ISBLANK(HLOOKUP(K$1, m_preprocess!$1:$1048576, $D101, FALSE)), "", HLOOKUP(K$1, m_preprocess!$1:$1048576, $D101, FALSE))</f>
        <v>113643.4611083136</v>
      </c>
      <c r="L101">
        <f>IF(ISBLANK(HLOOKUP(L$1, m_preprocess!$1:$1048576, $D101, FALSE)), "", HLOOKUP(L$1, m_preprocess!$1:$1048576, $D101, FALSE))</f>
        <v>40729.918399943708</v>
      </c>
      <c r="M101">
        <f>IF(ISBLANK(HLOOKUP(M$1, m_preprocess!$1:$1048576, $D101, FALSE)), "", HLOOKUP(M$1, m_preprocess!$1:$1048576, $D101, FALSE))</f>
        <v>8750.0111970388189</v>
      </c>
      <c r="N101">
        <f>IF(ISBLANK(HLOOKUP(N$1, m_preprocess!$1:$1048576, $D101, FALSE)), "", HLOOKUP(N$1, m_preprocess!$1:$1048576, $D101, FALSE))</f>
        <v>170321.20669516418</v>
      </c>
      <c r="O101">
        <f>IF(ISBLANK(HLOOKUP(O$1, m_preprocess!$1:$1048576, $D101, FALSE)), "", HLOOKUP(O$1, m_preprocess!$1:$1048576, $D101, FALSE))</f>
        <v>226381.30272061107</v>
      </c>
      <c r="P101">
        <f>IF(ISBLANK(HLOOKUP(P$1, m_preprocess!$1:$1048576, $D101, FALSE)), "", HLOOKUP(P$1, m_preprocess!$1:$1048576, $D101, FALSE))</f>
        <v>98076.766469091221</v>
      </c>
      <c r="Q101">
        <f>IF(ISBLANK(HLOOKUP(Q$1, m_preprocess!$1:$1048576, $D101, FALSE)), "", HLOOKUP(Q$1, m_preprocess!$1:$1048576, $D101, FALSE))</f>
        <v>64174.053809610385</v>
      </c>
      <c r="R101">
        <f>IF(ISBLANK(HLOOKUP(R$1, m_preprocess!$1:$1048576, $D101, FALSE)), "", HLOOKUP(R$1, m_preprocess!$1:$1048576, $D101, FALSE))</f>
        <v>64130.482441909509</v>
      </c>
      <c r="S101">
        <f>IF(ISBLANK(HLOOKUP(S$1, m_preprocess!$1:$1048576, $D101, FALSE)), "", HLOOKUP(S$1, m_preprocess!$1:$1048576, $D101, FALSE))</f>
        <v>10257436.766542751</v>
      </c>
      <c r="T101">
        <f>IF(ISBLANK(HLOOKUP(T$1, m_preprocess!$1:$1048576, $D101, FALSE)), "", HLOOKUP(T$1, m_preprocess!$1:$1048576, $D101, FALSE))</f>
        <v>70.936822164136814</v>
      </c>
      <c r="U101">
        <f>IF(ISBLANK(HLOOKUP(U$1, m_preprocess!$1:$1048576, $D101, FALSE)), "", HLOOKUP(U$1, m_preprocess!$1:$1048576, $D101, FALSE))</f>
        <v>3870098.3977695163</v>
      </c>
      <c r="V101">
        <f>IF(ISBLANK(HLOOKUP(V$1, m_preprocess!$1:$1048576, $D101, FALSE)), "", HLOOKUP(V$1, m_preprocess!$1:$1048576, $D101, FALSE))</f>
        <v>6246978.6446096655</v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</row>
    <row r="102" spans="1:25">
      <c r="A102" s="66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114.66758377629748</v>
      </c>
      <c r="F102">
        <f>IF(ISBLANK(HLOOKUP(F$1, m_preprocess!$1:$1048576, $D102, FALSE)), "", HLOOKUP(F$1, m_preprocess!$1:$1048576, $D102, FALSE))</f>
        <v>99.128762428908828</v>
      </c>
      <c r="G102">
        <f>IF(ISBLANK(HLOOKUP(G$1, m_preprocess!$1:$1048576, $D102, FALSE)), "", HLOOKUP(G$1, m_preprocess!$1:$1048576, $D102, FALSE))</f>
        <v>98.213748799788902</v>
      </c>
      <c r="H102">
        <f>IF(ISBLANK(HLOOKUP(H$1, m_preprocess!$1:$1048576, $D102, FALSE)), "", HLOOKUP(H$1, m_preprocess!$1:$1048576, $D102, FALSE))</f>
        <v>119.72690295638793</v>
      </c>
      <c r="I102">
        <f>IF(ISBLANK(HLOOKUP(I$1, m_preprocess!$1:$1048576, $D102, FALSE)), "", HLOOKUP(I$1, m_preprocess!$1:$1048576, $D102, FALSE))</f>
        <v>87.817250518996516</v>
      </c>
      <c r="J102">
        <f>IF(ISBLANK(HLOOKUP(J$1, m_preprocess!$1:$1048576, $D102, FALSE)), "", HLOOKUP(J$1, m_preprocess!$1:$1048576, $D102, FALSE))</f>
        <v>308495.07890753919</v>
      </c>
      <c r="K102">
        <f>IF(ISBLANK(HLOOKUP(K$1, m_preprocess!$1:$1048576, $D102, FALSE)), "", HLOOKUP(K$1, m_preprocess!$1:$1048576, $D102, FALSE))</f>
        <v>80399.668548574686</v>
      </c>
      <c r="L102">
        <f>IF(ISBLANK(HLOOKUP(L$1, m_preprocess!$1:$1048576, $D102, FALSE)), "", HLOOKUP(L$1, m_preprocess!$1:$1048576, $D102, FALSE))</f>
        <v>44570.456683521035</v>
      </c>
      <c r="M102">
        <f>IF(ISBLANK(HLOOKUP(M$1, m_preprocess!$1:$1048576, $D102, FALSE)), "", HLOOKUP(M$1, m_preprocess!$1:$1048576, $D102, FALSE))</f>
        <v>12768.353952397219</v>
      </c>
      <c r="N102">
        <f>IF(ISBLANK(HLOOKUP(N$1, m_preprocess!$1:$1048576, $D102, FALSE)), "", HLOOKUP(N$1, m_preprocess!$1:$1048576, $D102, FALSE))</f>
        <v>170756.5997230463</v>
      </c>
      <c r="O102">
        <f>IF(ISBLANK(HLOOKUP(O$1, m_preprocess!$1:$1048576, $D102, FALSE)), "", HLOOKUP(O$1, m_preprocess!$1:$1048576, $D102, FALSE))</f>
        <v>246477.48427692777</v>
      </c>
      <c r="P102">
        <f>IF(ISBLANK(HLOOKUP(P$1, m_preprocess!$1:$1048576, $D102, FALSE)), "", HLOOKUP(P$1, m_preprocess!$1:$1048576, $D102, FALSE))</f>
        <v>111374.13890091993</v>
      </c>
      <c r="Q102">
        <f>IF(ISBLANK(HLOOKUP(Q$1, m_preprocess!$1:$1048576, $D102, FALSE)), "", HLOOKUP(Q$1, m_preprocess!$1:$1048576, $D102, FALSE))</f>
        <v>75124.162279283992</v>
      </c>
      <c r="R102">
        <f>IF(ISBLANK(HLOOKUP(R$1, m_preprocess!$1:$1048576, $D102, FALSE)), "", HLOOKUP(R$1, m_preprocess!$1:$1048576, $D102, FALSE))</f>
        <v>59979.183096723878</v>
      </c>
      <c r="S102">
        <f>IF(ISBLANK(HLOOKUP(S$1, m_preprocess!$1:$1048576, $D102, FALSE)), "", HLOOKUP(S$1, m_preprocess!$1:$1048576, $D102, FALSE))</f>
        <v>10272751.400074851</v>
      </c>
      <c r="T102">
        <f>IF(ISBLANK(HLOOKUP(T$1, m_preprocess!$1:$1048576, $D102, FALSE)), "", HLOOKUP(T$1, m_preprocess!$1:$1048576, $D102, FALSE))</f>
        <v>71.473231603226623</v>
      </c>
      <c r="U102">
        <f>IF(ISBLANK(HLOOKUP(U$1, m_preprocess!$1:$1048576, $D102, FALSE)), "", HLOOKUP(U$1, m_preprocess!$1:$1048576, $D102, FALSE))</f>
        <v>3705617.374625748</v>
      </c>
      <c r="V102">
        <f>IF(ISBLANK(HLOOKUP(V$1, m_preprocess!$1:$1048576, $D102, FALSE)), "", HLOOKUP(V$1, m_preprocess!$1:$1048576, $D102, FALSE))</f>
        <v>6165020.687874252</v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</row>
    <row r="103" spans="1:25">
      <c r="A103" s="66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100.32387407904875</v>
      </c>
      <c r="F103">
        <f>IF(ISBLANK(HLOOKUP(F$1, m_preprocess!$1:$1048576, $D103, FALSE)), "", HLOOKUP(F$1, m_preprocess!$1:$1048576, $D103, FALSE))</f>
        <v>97.032015837540925</v>
      </c>
      <c r="G103">
        <f>IF(ISBLANK(HLOOKUP(G$1, m_preprocess!$1:$1048576, $D103, FALSE)), "", HLOOKUP(G$1, m_preprocess!$1:$1048576, $D103, FALSE))</f>
        <v>101.00100951444698</v>
      </c>
      <c r="H103">
        <f>IF(ISBLANK(HLOOKUP(H$1, m_preprocess!$1:$1048576, $D103, FALSE)), "", HLOOKUP(H$1, m_preprocess!$1:$1048576, $D103, FALSE))</f>
        <v>107.86460452919813</v>
      </c>
      <c r="I103">
        <f>IF(ISBLANK(HLOOKUP(I$1, m_preprocess!$1:$1048576, $D103, FALSE)), "", HLOOKUP(I$1, m_preprocess!$1:$1048576, $D103, FALSE))</f>
        <v>87.101241817993525</v>
      </c>
      <c r="J103">
        <f>IF(ISBLANK(HLOOKUP(J$1, m_preprocess!$1:$1048576, $D103, FALSE)), "", HLOOKUP(J$1, m_preprocess!$1:$1048576, $D103, FALSE))</f>
        <v>305360.22536744567</v>
      </c>
      <c r="K103">
        <f>IF(ISBLANK(HLOOKUP(K$1, m_preprocess!$1:$1048576, $D103, FALSE)), "", HLOOKUP(K$1, m_preprocess!$1:$1048576, $D103, FALSE))</f>
        <v>79671.252590588178</v>
      </c>
      <c r="L103">
        <f>IF(ISBLANK(HLOOKUP(L$1, m_preprocess!$1:$1048576, $D103, FALSE)), "", HLOOKUP(L$1, m_preprocess!$1:$1048576, $D103, FALSE))</f>
        <v>45193.072921778643</v>
      </c>
      <c r="M103">
        <f>IF(ISBLANK(HLOOKUP(M$1, m_preprocess!$1:$1048576, $D103, FALSE)), "", HLOOKUP(M$1, m_preprocess!$1:$1048576, $D103, FALSE))</f>
        <v>12807.618274973334</v>
      </c>
      <c r="N103">
        <f>IF(ISBLANK(HLOOKUP(N$1, m_preprocess!$1:$1048576, $D103, FALSE)), "", HLOOKUP(N$1, m_preprocess!$1:$1048576, $D103, FALSE))</f>
        <v>167688.28158010548</v>
      </c>
      <c r="O103">
        <f>IF(ISBLANK(HLOOKUP(O$1, m_preprocess!$1:$1048576, $D103, FALSE)), "", HLOOKUP(O$1, m_preprocess!$1:$1048576, $D103, FALSE))</f>
        <v>217855.28395540314</v>
      </c>
      <c r="P103">
        <f>IF(ISBLANK(HLOOKUP(P$1, m_preprocess!$1:$1048576, $D103, FALSE)), "", HLOOKUP(P$1, m_preprocess!$1:$1048576, $D103, FALSE))</f>
        <v>100032.410666173</v>
      </c>
      <c r="Q103">
        <f>IF(ISBLANK(HLOOKUP(Q$1, m_preprocess!$1:$1048576, $D103, FALSE)), "", HLOOKUP(Q$1, m_preprocess!$1:$1048576, $D103, FALSE))</f>
        <v>63043.671021067894</v>
      </c>
      <c r="R103">
        <f>IF(ISBLANK(HLOOKUP(R$1, m_preprocess!$1:$1048576, $D103, FALSE)), "", HLOOKUP(R$1, m_preprocess!$1:$1048576, $D103, FALSE))</f>
        <v>54779.202268162204</v>
      </c>
      <c r="S103">
        <f>IF(ISBLANK(HLOOKUP(S$1, m_preprocess!$1:$1048576, $D103, FALSE)), "", HLOOKUP(S$1, m_preprocess!$1:$1048576, $D103, FALSE))</f>
        <v>10527452.915286142</v>
      </c>
      <c r="T103">
        <f>IF(ISBLANK(HLOOKUP(T$1, m_preprocess!$1:$1048576, $D103, FALSE)), "", HLOOKUP(T$1, m_preprocess!$1:$1048576, $D103, FALSE))</f>
        <v>72.750944829188086</v>
      </c>
      <c r="U103">
        <f>IF(ISBLANK(HLOOKUP(U$1, m_preprocess!$1:$1048576, $D103, FALSE)), "", HLOOKUP(U$1, m_preprocess!$1:$1048576, $D103, FALSE))</f>
        <v>3860309.2872740957</v>
      </c>
      <c r="V103">
        <f>IF(ISBLANK(HLOOKUP(V$1, m_preprocess!$1:$1048576, $D103, FALSE)), "", HLOOKUP(V$1, m_preprocess!$1:$1048576, $D103, FALSE))</f>
        <v>6385784.2082078299</v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</row>
    <row r="104" spans="1:25">
      <c r="A104" s="66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110.26744185781862</v>
      </c>
      <c r="F104">
        <f>IF(ISBLANK(HLOOKUP(F$1, m_preprocess!$1:$1048576, $D104, FALSE)), "", HLOOKUP(F$1, m_preprocess!$1:$1048576, $D104, FALSE))</f>
        <v>103.7068776801741</v>
      </c>
      <c r="G104">
        <f>IF(ISBLANK(HLOOKUP(G$1, m_preprocess!$1:$1048576, $D104, FALSE)), "", HLOOKUP(G$1, m_preprocess!$1:$1048576, $D104, FALSE))</f>
        <v>96.44450262668488</v>
      </c>
      <c r="H104">
        <f>IF(ISBLANK(HLOOKUP(H$1, m_preprocess!$1:$1048576, $D104, FALSE)), "", HLOOKUP(H$1, m_preprocess!$1:$1048576, $D104, FALSE))</f>
        <v>91.086801954804855</v>
      </c>
      <c r="I104">
        <f>IF(ISBLANK(HLOOKUP(I$1, m_preprocess!$1:$1048576, $D104, FALSE)), "", HLOOKUP(I$1, m_preprocess!$1:$1048576, $D104, FALSE))</f>
        <v>109.44847201240771</v>
      </c>
      <c r="J104">
        <f>IF(ISBLANK(HLOOKUP(J$1, m_preprocess!$1:$1048576, $D104, FALSE)), "", HLOOKUP(J$1, m_preprocess!$1:$1048576, $D104, FALSE))</f>
        <v>352472.46483941056</v>
      </c>
      <c r="K104">
        <f>IF(ISBLANK(HLOOKUP(K$1, m_preprocess!$1:$1048576, $D104, FALSE)), "", HLOOKUP(K$1, m_preprocess!$1:$1048576, $D104, FALSE))</f>
        <v>105690.98569085209</v>
      </c>
      <c r="L104">
        <f>IF(ISBLANK(HLOOKUP(L$1, m_preprocess!$1:$1048576, $D104, FALSE)), "", HLOOKUP(L$1, m_preprocess!$1:$1048576, $D104, FALSE))</f>
        <v>65377.344699228983</v>
      </c>
      <c r="M104">
        <f>IF(ISBLANK(HLOOKUP(M$1, m_preprocess!$1:$1048576, $D104, FALSE)), "", HLOOKUP(M$1, m_preprocess!$1:$1048576, $D104, FALSE))</f>
        <v>13007.738829773789</v>
      </c>
      <c r="N104">
        <f>IF(ISBLANK(HLOOKUP(N$1, m_preprocess!$1:$1048576, $D104, FALSE)), "", HLOOKUP(N$1, m_preprocess!$1:$1048576, $D104, FALSE))</f>
        <v>168396.3956195557</v>
      </c>
      <c r="O104">
        <f>IF(ISBLANK(HLOOKUP(O$1, m_preprocess!$1:$1048576, $D104, FALSE)), "", HLOOKUP(O$1, m_preprocess!$1:$1048576, $D104, FALSE))</f>
        <v>215580.36857889692</v>
      </c>
      <c r="P104">
        <f>IF(ISBLANK(HLOOKUP(P$1, m_preprocess!$1:$1048576, $D104, FALSE)), "", HLOOKUP(P$1, m_preprocess!$1:$1048576, $D104, FALSE))</f>
        <v>90419.489081617285</v>
      </c>
      <c r="Q104">
        <f>IF(ISBLANK(HLOOKUP(Q$1, m_preprocess!$1:$1048576, $D104, FALSE)), "", HLOOKUP(Q$1, m_preprocess!$1:$1048576, $D104, FALSE))</f>
        <v>65238.428494669541</v>
      </c>
      <c r="R104">
        <f>IF(ISBLANK(HLOOKUP(R$1, m_preprocess!$1:$1048576, $D104, FALSE)), "", HLOOKUP(R$1, m_preprocess!$1:$1048576, $D104, FALSE))</f>
        <v>59922.451002610105</v>
      </c>
      <c r="S104">
        <f>IF(ISBLANK(HLOOKUP(S$1, m_preprocess!$1:$1048576, $D104, FALSE)), "", HLOOKUP(S$1, m_preprocess!$1:$1048576, $D104, FALSE))</f>
        <v>10661671.329583801</v>
      </c>
      <c r="T104">
        <f>IF(ISBLANK(HLOOKUP(T$1, m_preprocess!$1:$1048576, $D104, FALSE)), "", HLOOKUP(T$1, m_preprocess!$1:$1048576, $D104, FALSE))</f>
        <v>77.684474618497518</v>
      </c>
      <c r="U104">
        <f>IF(ISBLANK(HLOOKUP(U$1, m_preprocess!$1:$1048576, $D104, FALSE)), "", HLOOKUP(U$1, m_preprocess!$1:$1048576, $D104, FALSE))</f>
        <v>3764660.4364454439</v>
      </c>
      <c r="V104">
        <f>IF(ISBLANK(HLOOKUP(V$1, m_preprocess!$1:$1048576, $D104, FALSE)), "", HLOOKUP(V$1, m_preprocess!$1:$1048576, $D104, FALSE))</f>
        <v>6187611.0809898758</v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</row>
    <row r="105" spans="1:25">
      <c r="A105" s="66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109.49927781180948</v>
      </c>
      <c r="F105">
        <f>IF(ISBLANK(HLOOKUP(F$1, m_preprocess!$1:$1048576, $D105, FALSE)), "", HLOOKUP(F$1, m_preprocess!$1:$1048576, $D105, FALSE))</f>
        <v>101.5063005756049</v>
      </c>
      <c r="G105">
        <f>IF(ISBLANK(HLOOKUP(G$1, m_preprocess!$1:$1048576, $D105, FALSE)), "", HLOOKUP(G$1, m_preprocess!$1:$1048576, $D105, FALSE))</f>
        <v>104.05971013895976</v>
      </c>
      <c r="H105">
        <f>IF(ISBLANK(HLOOKUP(H$1, m_preprocess!$1:$1048576, $D105, FALSE)), "", HLOOKUP(H$1, m_preprocess!$1:$1048576, $D105, FALSE))</f>
        <v>93.836843196256822</v>
      </c>
      <c r="I105">
        <f>IF(ISBLANK(HLOOKUP(I$1, m_preprocess!$1:$1048576, $D105, FALSE)), "", HLOOKUP(I$1, m_preprocess!$1:$1048576, $D105, FALSE))</f>
        <v>107.92346505448114</v>
      </c>
      <c r="J105">
        <f>IF(ISBLANK(HLOOKUP(J$1, m_preprocess!$1:$1048576, $D105, FALSE)), "", HLOOKUP(J$1, m_preprocess!$1:$1048576, $D105, FALSE))</f>
        <v>302286.12758134818</v>
      </c>
      <c r="K105">
        <f>IF(ISBLANK(HLOOKUP(K$1, m_preprocess!$1:$1048576, $D105, FALSE)), "", HLOOKUP(K$1, m_preprocess!$1:$1048576, $D105, FALSE))</f>
        <v>63310.958663925296</v>
      </c>
      <c r="L105">
        <f>IF(ISBLANK(HLOOKUP(L$1, m_preprocess!$1:$1048576, $D105, FALSE)), "", HLOOKUP(L$1, m_preprocess!$1:$1048576, $D105, FALSE))</f>
        <v>57564.234154807913</v>
      </c>
      <c r="M105">
        <f>IF(ISBLANK(HLOOKUP(M$1, m_preprocess!$1:$1048576, $D105, FALSE)), "", HLOOKUP(M$1, m_preprocess!$1:$1048576, $D105, FALSE))</f>
        <v>14480.129234441825</v>
      </c>
      <c r="N105">
        <f>IF(ISBLANK(HLOOKUP(N$1, m_preprocess!$1:$1048576, $D105, FALSE)), "", HLOOKUP(N$1, m_preprocess!$1:$1048576, $D105, FALSE))</f>
        <v>166930.80552817314</v>
      </c>
      <c r="O105">
        <f>IF(ISBLANK(HLOOKUP(O$1, m_preprocess!$1:$1048576, $D105, FALSE)), "", HLOOKUP(O$1, m_preprocess!$1:$1048576, $D105, FALSE))</f>
        <v>256864.41365615677</v>
      </c>
      <c r="P105">
        <f>IF(ISBLANK(HLOOKUP(P$1, m_preprocess!$1:$1048576, $D105, FALSE)), "", HLOOKUP(P$1, m_preprocess!$1:$1048576, $D105, FALSE))</f>
        <v>95468.238975596571</v>
      </c>
      <c r="Q105">
        <f>IF(ISBLANK(HLOOKUP(Q$1, m_preprocess!$1:$1048576, $D105, FALSE)), "", HLOOKUP(Q$1, m_preprocess!$1:$1048576, $D105, FALSE))</f>
        <v>89378.797937081792</v>
      </c>
      <c r="R105">
        <f>IF(ISBLANK(HLOOKUP(R$1, m_preprocess!$1:$1048576, $D105, FALSE)), "", HLOOKUP(R$1, m_preprocess!$1:$1048576, $D105, FALSE))</f>
        <v>72017.37674347838</v>
      </c>
      <c r="S105">
        <f>IF(ISBLANK(HLOOKUP(S$1, m_preprocess!$1:$1048576, $D105, FALSE)), "", HLOOKUP(S$1, m_preprocess!$1:$1048576, $D105, FALSE))</f>
        <v>10528767.310805792</v>
      </c>
      <c r="T105">
        <f>IF(ISBLANK(HLOOKUP(T$1, m_preprocess!$1:$1048576, $D105, FALSE)), "", HLOOKUP(T$1, m_preprocess!$1:$1048576, $D105, FALSE))</f>
        <v>80.054792980443196</v>
      </c>
      <c r="U105">
        <f>IF(ISBLANK(HLOOKUP(U$1, m_preprocess!$1:$1048576, $D105, FALSE)), "", HLOOKUP(U$1, m_preprocess!$1:$1048576, $D105, FALSE))</f>
        <v>3847243.5350909764</v>
      </c>
      <c r="V105">
        <f>IF(ISBLANK(HLOOKUP(V$1, m_preprocess!$1:$1048576, $D105, FALSE)), "", HLOOKUP(V$1, m_preprocess!$1:$1048576, $D105, FALSE))</f>
        <v>6199477.860378759</v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</row>
    <row r="106" spans="1:25">
      <c r="A106" s="66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106.38067805352594</v>
      </c>
      <c r="F106">
        <f>IF(ISBLANK(HLOOKUP(F$1, m_preprocess!$1:$1048576, $D106, FALSE)), "", HLOOKUP(F$1, m_preprocess!$1:$1048576, $D106, FALSE))</f>
        <v>91.377970286463537</v>
      </c>
      <c r="G106">
        <f>IF(ISBLANK(HLOOKUP(G$1, m_preprocess!$1:$1048576, $D106, FALSE)), "", HLOOKUP(G$1, m_preprocess!$1:$1048576, $D106, FALSE))</f>
        <v>92.78148711822891</v>
      </c>
      <c r="H106">
        <f>IF(ISBLANK(HLOOKUP(H$1, m_preprocess!$1:$1048576, $D106, FALSE)), "", HLOOKUP(H$1, m_preprocess!$1:$1048576, $D106, FALSE))</f>
        <v>86.780247619808108</v>
      </c>
      <c r="I106">
        <f>IF(ISBLANK(HLOOKUP(I$1, m_preprocess!$1:$1048576, $D106, FALSE)), "", HLOOKUP(I$1, m_preprocess!$1:$1048576, $D106, FALSE))</f>
        <v>103.21633535404197</v>
      </c>
      <c r="J106">
        <f>IF(ISBLANK(HLOOKUP(J$1, m_preprocess!$1:$1048576, $D106, FALSE)), "", HLOOKUP(J$1, m_preprocess!$1:$1048576, $D106, FALSE))</f>
        <v>258704.69751761603</v>
      </c>
      <c r="K106">
        <f>IF(ISBLANK(HLOOKUP(K$1, m_preprocess!$1:$1048576, $D106, FALSE)), "", HLOOKUP(K$1, m_preprocess!$1:$1048576, $D106, FALSE))</f>
        <v>32620.849194857994</v>
      </c>
      <c r="L106">
        <f>IF(ISBLANK(HLOOKUP(L$1, m_preprocess!$1:$1048576, $D106, FALSE)), "", HLOOKUP(L$1, m_preprocess!$1:$1048576, $D106, FALSE))</f>
        <v>50436.948048435348</v>
      </c>
      <c r="M106">
        <f>IF(ISBLANK(HLOOKUP(M$1, m_preprocess!$1:$1048576, $D106, FALSE)), "", HLOOKUP(M$1, m_preprocess!$1:$1048576, $D106, FALSE))</f>
        <v>11862.205357350322</v>
      </c>
      <c r="N106">
        <f>IF(ISBLANK(HLOOKUP(N$1, m_preprocess!$1:$1048576, $D106, FALSE)), "", HLOOKUP(N$1, m_preprocess!$1:$1048576, $D106, FALSE))</f>
        <v>163784.6949169724</v>
      </c>
      <c r="O106">
        <f>IF(ISBLANK(HLOOKUP(O$1, m_preprocess!$1:$1048576, $D106, FALSE)), "", HLOOKUP(O$1, m_preprocess!$1:$1048576, $D106, FALSE))</f>
        <v>208272.00344726152</v>
      </c>
      <c r="P106">
        <f>IF(ISBLANK(HLOOKUP(P$1, m_preprocess!$1:$1048576, $D106, FALSE)), "", HLOOKUP(P$1, m_preprocess!$1:$1048576, $D106, FALSE))</f>
        <v>79037.206169404468</v>
      </c>
      <c r="Q106">
        <f>IF(ISBLANK(HLOOKUP(Q$1, m_preprocess!$1:$1048576, $D106, FALSE)), "", HLOOKUP(Q$1, m_preprocess!$1:$1048576, $D106, FALSE))</f>
        <v>75984.43397464756</v>
      </c>
      <c r="R106">
        <f>IF(ISBLANK(HLOOKUP(R$1, m_preprocess!$1:$1048576, $D106, FALSE)), "", HLOOKUP(R$1, m_preprocess!$1:$1048576, $D106, FALSE))</f>
        <v>53250.363303209509</v>
      </c>
      <c r="S106">
        <f>IF(ISBLANK(HLOOKUP(S$1, m_preprocess!$1:$1048576, $D106, FALSE)), "", HLOOKUP(S$1, m_preprocess!$1:$1048576, $D106, FALSE))</f>
        <v>10685720.950221239</v>
      </c>
      <c r="T106">
        <f>IF(ISBLANK(HLOOKUP(T$1, m_preprocess!$1:$1048576, $D106, FALSE)), "", HLOOKUP(T$1, m_preprocess!$1:$1048576, $D106, FALSE))</f>
        <v>82.535842433227145</v>
      </c>
      <c r="U106">
        <f>IF(ISBLANK(HLOOKUP(U$1, m_preprocess!$1:$1048576, $D106, FALSE)), "", HLOOKUP(U$1, m_preprocess!$1:$1048576, $D106, FALSE))</f>
        <v>3814802.3429203536</v>
      </c>
      <c r="V106">
        <f>IF(ISBLANK(HLOOKUP(V$1, m_preprocess!$1:$1048576, $D106, FALSE)), "", HLOOKUP(V$1, m_preprocess!$1:$1048576, $D106, FALSE))</f>
        <v>6151860.8030973449</v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</row>
    <row r="107" spans="1:25">
      <c r="A107" s="66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113.23035024724622</v>
      </c>
      <c r="F107">
        <f>IF(ISBLANK(HLOOKUP(F$1, m_preprocess!$1:$1048576, $D107, FALSE)), "", HLOOKUP(F$1, m_preprocess!$1:$1048576, $D107, FALSE))</f>
        <v>106.69245771885376</v>
      </c>
      <c r="G107">
        <f>IF(ISBLANK(HLOOKUP(G$1, m_preprocess!$1:$1048576, $D107, FALSE)), "", HLOOKUP(G$1, m_preprocess!$1:$1048576, $D107, FALSE))</f>
        <v>103.9503651033739</v>
      </c>
      <c r="H107">
        <f>IF(ISBLANK(HLOOKUP(H$1, m_preprocess!$1:$1048576, $D107, FALSE)), "", HLOOKUP(H$1, m_preprocess!$1:$1048576, $D107, FALSE))</f>
        <v>92.531307022527983</v>
      </c>
      <c r="I107">
        <f>IF(ISBLANK(HLOOKUP(I$1, m_preprocess!$1:$1048576, $D107, FALSE)), "", HLOOKUP(I$1, m_preprocess!$1:$1048576, $D107, FALSE))</f>
        <v>103.41652013404625</v>
      </c>
      <c r="J107">
        <f>IF(ISBLANK(HLOOKUP(J$1, m_preprocess!$1:$1048576, $D107, FALSE)), "", HLOOKUP(J$1, m_preprocess!$1:$1048576, $D107, FALSE))</f>
        <v>310013.61737729632</v>
      </c>
      <c r="K107">
        <f>IF(ISBLANK(HLOOKUP(K$1, m_preprocess!$1:$1048576, $D107, FALSE)), "", HLOOKUP(K$1, m_preprocess!$1:$1048576, $D107, FALSE))</f>
        <v>61615.743018795954</v>
      </c>
      <c r="L107">
        <f>IF(ISBLANK(HLOOKUP(L$1, m_preprocess!$1:$1048576, $D107, FALSE)), "", HLOOKUP(L$1, m_preprocess!$1:$1048576, $D107, FALSE))</f>
        <v>61321.653979201539</v>
      </c>
      <c r="M107">
        <f>IF(ISBLANK(HLOOKUP(M$1, m_preprocess!$1:$1048576, $D107, FALSE)), "", HLOOKUP(M$1, m_preprocess!$1:$1048576, $D107, FALSE))</f>
        <v>15561.836663988237</v>
      </c>
      <c r="N107">
        <f>IF(ISBLANK(HLOOKUP(N$1, m_preprocess!$1:$1048576, $D107, FALSE)), "", HLOOKUP(N$1, m_preprocess!$1:$1048576, $D107, FALSE))</f>
        <v>171514.38371531057</v>
      </c>
      <c r="O107">
        <f>IF(ISBLANK(HLOOKUP(O$1, m_preprocess!$1:$1048576, $D107, FALSE)), "", HLOOKUP(O$1, m_preprocess!$1:$1048576, $D107, FALSE))</f>
        <v>257697.80845861445</v>
      </c>
      <c r="P107">
        <f>IF(ISBLANK(HLOOKUP(P$1, m_preprocess!$1:$1048576, $D107, FALSE)), "", HLOOKUP(P$1, m_preprocess!$1:$1048576, $D107, FALSE))</f>
        <v>106447.61699036814</v>
      </c>
      <c r="Q107">
        <f>IF(ISBLANK(HLOOKUP(Q$1, m_preprocess!$1:$1048576, $D107, FALSE)), "", HLOOKUP(Q$1, m_preprocess!$1:$1048576, $D107, FALSE))</f>
        <v>89493.988953767097</v>
      </c>
      <c r="R107">
        <f>IF(ISBLANK(HLOOKUP(R$1, m_preprocess!$1:$1048576, $D107, FALSE)), "", HLOOKUP(R$1, m_preprocess!$1:$1048576, $D107, FALSE))</f>
        <v>61756.202514479221</v>
      </c>
      <c r="S107">
        <f>IF(ISBLANK(HLOOKUP(S$1, m_preprocess!$1:$1048576, $D107, FALSE)), "", HLOOKUP(S$1, m_preprocess!$1:$1048576, $D107, FALSE))</f>
        <v>10956271.955947135</v>
      </c>
      <c r="T107">
        <f>IF(ISBLANK(HLOOKUP(T$1, m_preprocess!$1:$1048576, $D107, FALSE)), "", HLOOKUP(T$1, m_preprocess!$1:$1048576, $D107, FALSE))</f>
        <v>83.664387173335626</v>
      </c>
      <c r="U107">
        <f>IF(ISBLANK(HLOOKUP(U$1, m_preprocess!$1:$1048576, $D107, FALSE)), "", HLOOKUP(U$1, m_preprocess!$1:$1048576, $D107, FALSE))</f>
        <v>3768022.9063876648</v>
      </c>
      <c r="V107">
        <f>IF(ISBLANK(HLOOKUP(V$1, m_preprocess!$1:$1048576, $D107, FALSE)), "", HLOOKUP(V$1, m_preprocess!$1:$1048576, $D107, FALSE))</f>
        <v>6023912.1674008807</v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</row>
    <row r="108" spans="1:25">
      <c r="A108" s="66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116.87302230948303</v>
      </c>
      <c r="F108">
        <f>IF(ISBLANK(HLOOKUP(F$1, m_preprocess!$1:$1048576, $D108, FALSE)), "", HLOOKUP(F$1, m_preprocess!$1:$1048576, $D108, FALSE))</f>
        <v>106.75214798404976</v>
      </c>
      <c r="G108">
        <f>IF(ISBLANK(HLOOKUP(G$1, m_preprocess!$1:$1048576, $D108, FALSE)), "", HLOOKUP(G$1, m_preprocess!$1:$1048576, $D108, FALSE))</f>
        <v>103.18951977885354</v>
      </c>
      <c r="H108">
        <f>IF(ISBLANK(HLOOKUP(H$1, m_preprocess!$1:$1048576, $D108, FALSE)), "", HLOOKUP(H$1, m_preprocess!$1:$1048576, $D108, FALSE))</f>
        <v>99.156796874608602</v>
      </c>
      <c r="I108">
        <f>IF(ISBLANK(HLOOKUP(I$1, m_preprocess!$1:$1048576, $D108, FALSE)), "", HLOOKUP(I$1, m_preprocess!$1:$1048576, $D108, FALSE))</f>
        <v>114.38812700354384</v>
      </c>
      <c r="J108">
        <f>IF(ISBLANK(HLOOKUP(J$1, m_preprocess!$1:$1048576, $D108, FALSE)), "", HLOOKUP(J$1, m_preprocess!$1:$1048576, $D108, FALSE))</f>
        <v>252498.86753935815</v>
      </c>
      <c r="K108">
        <f>IF(ISBLANK(HLOOKUP(K$1, m_preprocess!$1:$1048576, $D108, FALSE)), "", HLOOKUP(K$1, m_preprocess!$1:$1048576, $D108, FALSE))</f>
        <v>28449.163371940103</v>
      </c>
      <c r="L108">
        <f>IF(ISBLANK(HLOOKUP(L$1, m_preprocess!$1:$1048576, $D108, FALSE)), "", HLOOKUP(L$1, m_preprocess!$1:$1048576, $D108, FALSE))</f>
        <v>40479.999952307029</v>
      </c>
      <c r="M108">
        <f>IF(ISBLANK(HLOOKUP(M$1, m_preprocess!$1:$1048576, $D108, FALSE)), "", HLOOKUP(M$1, m_preprocess!$1:$1048576, $D108, FALSE))</f>
        <v>13467.213220334028</v>
      </c>
      <c r="N108">
        <f>IF(ISBLANK(HLOOKUP(N$1, m_preprocess!$1:$1048576, $D108, FALSE)), "", HLOOKUP(N$1, m_preprocess!$1:$1048576, $D108, FALSE))</f>
        <v>170102.49099477701</v>
      </c>
      <c r="O108">
        <f>IF(ISBLANK(HLOOKUP(O$1, m_preprocess!$1:$1048576, $D108, FALSE)), "", HLOOKUP(O$1, m_preprocess!$1:$1048576, $D108, FALSE))</f>
        <v>209711.06770641144</v>
      </c>
      <c r="P108">
        <f>IF(ISBLANK(HLOOKUP(P$1, m_preprocess!$1:$1048576, $D108, FALSE)), "", HLOOKUP(P$1, m_preprocess!$1:$1048576, $D108, FALSE))</f>
        <v>91156.99197455094</v>
      </c>
      <c r="Q108">
        <f>IF(ISBLANK(HLOOKUP(Q$1, m_preprocess!$1:$1048576, $D108, FALSE)), "", HLOOKUP(Q$1, m_preprocess!$1:$1048576, $D108, FALSE))</f>
        <v>68543.720514693356</v>
      </c>
      <c r="R108">
        <f>IF(ISBLANK(HLOOKUP(R$1, m_preprocess!$1:$1048576, $D108, FALSE)), "", HLOOKUP(R$1, m_preprocess!$1:$1048576, $D108, FALSE))</f>
        <v>50010.35521716714</v>
      </c>
      <c r="S108">
        <f>IF(ISBLANK(HLOOKUP(S$1, m_preprocess!$1:$1048576, $D108, FALSE)), "", HLOOKUP(S$1, m_preprocess!$1:$1048576, $D108, FALSE))</f>
        <v>11189058.200438116</v>
      </c>
      <c r="T108">
        <f>IF(ISBLANK(HLOOKUP(T$1, m_preprocess!$1:$1048576, $D108, FALSE)), "", HLOOKUP(T$1, m_preprocess!$1:$1048576, $D108, FALSE))</f>
        <v>85.363802846617205</v>
      </c>
      <c r="U108">
        <f>IF(ISBLANK(HLOOKUP(U$1, m_preprocess!$1:$1048576, $D108, FALSE)), "", HLOOKUP(U$1, m_preprocess!$1:$1048576, $D108, FALSE))</f>
        <v>3775845.0690032858</v>
      </c>
      <c r="V108">
        <f>IF(ISBLANK(HLOOKUP(V$1, m_preprocess!$1:$1048576, $D108, FALSE)), "", HLOOKUP(V$1, m_preprocess!$1:$1048576, $D108, FALSE))</f>
        <v>6028150.3242059145</v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</row>
    <row r="109" spans="1:25">
      <c r="A109" s="66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133.52854652766851</v>
      </c>
      <c r="F109">
        <f>IF(ISBLANK(HLOOKUP(F$1, m_preprocess!$1:$1048576, $D109, FALSE)), "", HLOOKUP(F$1, m_preprocess!$1:$1048576, $D109, FALSE))</f>
        <v>107.26510974619465</v>
      </c>
      <c r="G109">
        <f>IF(ISBLANK(HLOOKUP(G$1, m_preprocess!$1:$1048576, $D109, FALSE)), "", HLOOKUP(G$1, m_preprocess!$1:$1048576, $D109, FALSE))</f>
        <v>127.03717246156583</v>
      </c>
      <c r="H109">
        <f>IF(ISBLANK(HLOOKUP(H$1, m_preprocess!$1:$1048576, $D109, FALSE)), "", HLOOKUP(H$1, m_preprocess!$1:$1048576, $D109, FALSE))</f>
        <v>129.54115490203887</v>
      </c>
      <c r="I109">
        <f>IF(ISBLANK(HLOOKUP(I$1, m_preprocess!$1:$1048576, $D109, FALSE)), "", HLOOKUP(I$1, m_preprocess!$1:$1048576, $D109, FALSE))</f>
        <v>97.891620635021354</v>
      </c>
      <c r="J109">
        <f>IF(ISBLANK(HLOOKUP(J$1, m_preprocess!$1:$1048576, $D109, FALSE)), "", HLOOKUP(J$1, m_preprocess!$1:$1048576, $D109, FALSE))</f>
        <v>251258.30307684865</v>
      </c>
      <c r="K109">
        <f>IF(ISBLANK(HLOOKUP(K$1, m_preprocess!$1:$1048576, $D109, FALSE)), "", HLOOKUP(K$1, m_preprocess!$1:$1048576, $D109, FALSE))</f>
        <v>21537.44582521098</v>
      </c>
      <c r="L109">
        <f>IF(ISBLANK(HLOOKUP(L$1, m_preprocess!$1:$1048576, $D109, FALSE)), "", HLOOKUP(L$1, m_preprocess!$1:$1048576, $D109, FALSE))</f>
        <v>50683.900563582451</v>
      </c>
      <c r="M109">
        <f>IF(ISBLANK(HLOOKUP(M$1, m_preprocess!$1:$1048576, $D109, FALSE)), "", HLOOKUP(M$1, m_preprocess!$1:$1048576, $D109, FALSE))</f>
        <v>10180.119236954488</v>
      </c>
      <c r="N109">
        <f>IF(ISBLANK(HLOOKUP(N$1, m_preprocess!$1:$1048576, $D109, FALSE)), "", HLOOKUP(N$1, m_preprocess!$1:$1048576, $D109, FALSE))</f>
        <v>168856.83745110073</v>
      </c>
      <c r="O109">
        <f>IF(ISBLANK(HLOOKUP(O$1, m_preprocess!$1:$1048576, $D109, FALSE)), "", HLOOKUP(O$1, m_preprocess!$1:$1048576, $D109, FALSE))</f>
        <v>224204.41387191118</v>
      </c>
      <c r="P109">
        <f>IF(ISBLANK(HLOOKUP(P$1, m_preprocess!$1:$1048576, $D109, FALSE)), "", HLOOKUP(P$1, m_preprocess!$1:$1048576, $D109, FALSE))</f>
        <v>93224.185558254307</v>
      </c>
      <c r="Q109">
        <f>IF(ISBLANK(HLOOKUP(Q$1, m_preprocess!$1:$1048576, $D109, FALSE)), "", HLOOKUP(Q$1, m_preprocess!$1:$1048576, $D109, FALSE))</f>
        <v>73968.127968566929</v>
      </c>
      <c r="R109">
        <f>IF(ISBLANK(HLOOKUP(R$1, m_preprocess!$1:$1048576, $D109, FALSE)), "", HLOOKUP(R$1, m_preprocess!$1:$1048576, $D109, FALSE))</f>
        <v>57012.100345089901</v>
      </c>
      <c r="S109">
        <f>IF(ISBLANK(HLOOKUP(S$1, m_preprocess!$1:$1048576, $D109, FALSE)), "", HLOOKUP(S$1, m_preprocess!$1:$1048576, $D109, FALSE))</f>
        <v>10929059.701377474</v>
      </c>
      <c r="T109">
        <f>IF(ISBLANK(HLOOKUP(T$1, m_preprocess!$1:$1048576, $D109, FALSE)), "", HLOOKUP(T$1, m_preprocess!$1:$1048576, $D109, FALSE))</f>
        <v>84.31517586004307</v>
      </c>
      <c r="U109">
        <f>IF(ISBLANK(HLOOKUP(U$1, m_preprocess!$1:$1048576, $D109, FALSE)), "", HLOOKUP(U$1, m_preprocess!$1:$1048576, $D109, FALSE))</f>
        <v>4556309.2302986681</v>
      </c>
      <c r="V109">
        <f>IF(ISBLANK(HLOOKUP(V$1, m_preprocess!$1:$1048576, $D109, FALSE)), "", HLOOKUP(V$1, m_preprocess!$1:$1048576, $D109, FALSE))</f>
        <v>6864660.5667506298</v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</row>
    <row r="110" spans="1:25">
      <c r="A110" s="66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114.78588658114435</v>
      </c>
      <c r="F110">
        <f>IF(ISBLANK(HLOOKUP(F$1, m_preprocess!$1:$1048576, $D110, FALSE)), "", HLOOKUP(F$1, m_preprocess!$1:$1048576, $D110, FALSE))</f>
        <v>97.302516773964797</v>
      </c>
      <c r="G110">
        <f>IF(ISBLANK(HLOOKUP(G$1, m_preprocess!$1:$1048576, $D110, FALSE)), "", HLOOKUP(G$1, m_preprocess!$1:$1048576, $D110, FALSE))</f>
        <v>89.820026270348407</v>
      </c>
      <c r="H110">
        <f>IF(ISBLANK(HLOOKUP(H$1, m_preprocess!$1:$1048576, $D110, FALSE)), "", HLOOKUP(H$1, m_preprocess!$1:$1048576, $D110, FALSE))</f>
        <v>65.143709212050624</v>
      </c>
      <c r="I110">
        <f>IF(ISBLANK(HLOOKUP(I$1, m_preprocess!$1:$1048576, $D110, FALSE)), "", HLOOKUP(I$1, m_preprocess!$1:$1048576, $D110, FALSE))</f>
        <v>119.8208842122899</v>
      </c>
      <c r="J110">
        <f>IF(ISBLANK(HLOOKUP(J$1, m_preprocess!$1:$1048576, $D110, FALSE)), "", HLOOKUP(J$1, m_preprocess!$1:$1048576, $D110, FALSE))</f>
        <v>258856.23943705062</v>
      </c>
      <c r="K110">
        <f>IF(ISBLANK(HLOOKUP(K$1, m_preprocess!$1:$1048576, $D110, FALSE)), "", HLOOKUP(K$1, m_preprocess!$1:$1048576, $D110, FALSE))</f>
        <v>15910.558634478855</v>
      </c>
      <c r="L110">
        <f>IF(ISBLANK(HLOOKUP(L$1, m_preprocess!$1:$1048576, $D110, FALSE)), "", HLOOKUP(L$1, m_preprocess!$1:$1048576, $D110, FALSE))</f>
        <v>51836.254608825606</v>
      </c>
      <c r="M110">
        <f>IF(ISBLANK(HLOOKUP(M$1, m_preprocess!$1:$1048576, $D110, FALSE)), "", HLOOKUP(M$1, m_preprocess!$1:$1048576, $D110, FALSE))</f>
        <v>10893.620924237264</v>
      </c>
      <c r="N110">
        <f>IF(ISBLANK(HLOOKUP(N$1, m_preprocess!$1:$1048576, $D110, FALSE)), "", HLOOKUP(N$1, m_preprocess!$1:$1048576, $D110, FALSE))</f>
        <v>180215.80526950891</v>
      </c>
      <c r="O110">
        <f>IF(ISBLANK(HLOOKUP(O$1, m_preprocess!$1:$1048576, $D110, FALSE)), "", HLOOKUP(O$1, m_preprocess!$1:$1048576, $D110, FALSE))</f>
        <v>192611.76273432205</v>
      </c>
      <c r="P110">
        <f>IF(ISBLANK(HLOOKUP(P$1, m_preprocess!$1:$1048576, $D110, FALSE)), "", HLOOKUP(P$1, m_preprocess!$1:$1048576, $D110, FALSE))</f>
        <v>74211.54473399464</v>
      </c>
      <c r="Q110">
        <f>IF(ISBLANK(HLOOKUP(Q$1, m_preprocess!$1:$1048576, $D110, FALSE)), "", HLOOKUP(Q$1, m_preprocess!$1:$1048576, $D110, FALSE))</f>
        <v>51396.358008818948</v>
      </c>
      <c r="R110">
        <f>IF(ISBLANK(HLOOKUP(R$1, m_preprocess!$1:$1048576, $D110, FALSE)), "", HLOOKUP(R$1, m_preprocess!$1:$1048576, $D110, FALSE))</f>
        <v>67003.859991508478</v>
      </c>
      <c r="S110">
        <f>IF(ISBLANK(HLOOKUP(S$1, m_preprocess!$1:$1048576, $D110, FALSE)), "", HLOOKUP(S$1, m_preprocess!$1:$1048576, $D110, FALSE))</f>
        <v>10996375.813057438</v>
      </c>
      <c r="T110">
        <f>IF(ISBLANK(HLOOKUP(T$1, m_preprocess!$1:$1048576, $D110, FALSE)), "", HLOOKUP(T$1, m_preprocess!$1:$1048576, $D110, FALSE))</f>
        <v>85.035115185648053</v>
      </c>
      <c r="U110">
        <f>IF(ISBLANK(HLOOKUP(U$1, m_preprocess!$1:$1048576, $D110, FALSE)), "", HLOOKUP(U$1, m_preprocess!$1:$1048576, $D110, FALSE))</f>
        <v>3831941.803068141</v>
      </c>
      <c r="V110">
        <f>IF(ISBLANK(HLOOKUP(V$1, m_preprocess!$1:$1048576, $D110, FALSE)), "", HLOOKUP(V$1, m_preprocess!$1:$1048576, $D110, FALSE))</f>
        <v>6079183.9468426686</v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72.400000000000006</v>
      </c>
    </row>
    <row r="111" spans="1:25">
      <c r="A111" s="66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105.79532549634706</v>
      </c>
      <c r="F111">
        <f>IF(ISBLANK(HLOOKUP(F$1, m_preprocess!$1:$1048576, $D111, FALSE)), "", HLOOKUP(F$1, m_preprocess!$1:$1048576, $D111, FALSE))</f>
        <v>87.529258024859914</v>
      </c>
      <c r="G111">
        <f>IF(ISBLANK(HLOOKUP(G$1, m_preprocess!$1:$1048576, $D111, FALSE)), "", HLOOKUP(G$1, m_preprocess!$1:$1048576, $D111, FALSE))</f>
        <v>86.314454272378924</v>
      </c>
      <c r="H111">
        <f>IF(ISBLANK(HLOOKUP(H$1, m_preprocess!$1:$1048576, $D111, FALSE)), "", HLOOKUP(H$1, m_preprocess!$1:$1048576, $D111, FALSE))</f>
        <v>76.554816002690501</v>
      </c>
      <c r="I111">
        <f>IF(ISBLANK(HLOOKUP(I$1, m_preprocess!$1:$1048576, $D111, FALSE)), "", HLOOKUP(I$1, m_preprocess!$1:$1048576, $D111, FALSE))</f>
        <v>93.731987341491902</v>
      </c>
      <c r="J111">
        <f>IF(ISBLANK(HLOOKUP(J$1, m_preprocess!$1:$1048576, $D111, FALSE)), "", HLOOKUP(J$1, m_preprocess!$1:$1048576, $D111, FALSE))</f>
        <v>248319.64187603875</v>
      </c>
      <c r="K111">
        <f>IF(ISBLANK(HLOOKUP(K$1, m_preprocess!$1:$1048576, $D111, FALSE)), "", HLOOKUP(K$1, m_preprocess!$1:$1048576, $D111, FALSE))</f>
        <v>23272.20156213102</v>
      </c>
      <c r="L111">
        <f>IF(ISBLANK(HLOOKUP(L$1, m_preprocess!$1:$1048576, $D111, FALSE)), "", HLOOKUP(L$1, m_preprocess!$1:$1048576, $D111, FALSE))</f>
        <v>41296.086471726085</v>
      </c>
      <c r="M111">
        <f>IF(ISBLANK(HLOOKUP(M$1, m_preprocess!$1:$1048576, $D111, FALSE)), "", HLOOKUP(M$1, m_preprocess!$1:$1048576, $D111, FALSE))</f>
        <v>10787.202519688386</v>
      </c>
      <c r="N111">
        <f>IF(ISBLANK(HLOOKUP(N$1, m_preprocess!$1:$1048576, $D111, FALSE)), "", HLOOKUP(N$1, m_preprocess!$1:$1048576, $D111, FALSE))</f>
        <v>172964.15132249327</v>
      </c>
      <c r="O111">
        <f>IF(ISBLANK(HLOOKUP(O$1, m_preprocess!$1:$1048576, $D111, FALSE)), "", HLOOKUP(O$1, m_preprocess!$1:$1048576, $D111, FALSE))</f>
        <v>167079.33700553302</v>
      </c>
      <c r="P111">
        <f>IF(ISBLANK(HLOOKUP(P$1, m_preprocess!$1:$1048576, $D111, FALSE)), "", HLOOKUP(P$1, m_preprocess!$1:$1048576, $D111, FALSE))</f>
        <v>68693.233976440169</v>
      </c>
      <c r="Q111">
        <f>IF(ISBLANK(HLOOKUP(Q$1, m_preprocess!$1:$1048576, $D111, FALSE)), "", HLOOKUP(Q$1, m_preprocess!$1:$1048576, $D111, FALSE))</f>
        <v>47079.11625334069</v>
      </c>
      <c r="R111">
        <f>IF(ISBLANK(HLOOKUP(R$1, m_preprocess!$1:$1048576, $D111, FALSE)), "", HLOOKUP(R$1, m_preprocess!$1:$1048576, $D111, FALSE))</f>
        <v>51306.986775752135</v>
      </c>
      <c r="S111">
        <f>IF(ISBLANK(HLOOKUP(S$1, m_preprocess!$1:$1048576, $D111, FALSE)), "", HLOOKUP(S$1, m_preprocess!$1:$1048576, $D111, FALSE))</f>
        <v>11061136.95149786</v>
      </c>
      <c r="T111">
        <f>IF(ISBLANK(HLOOKUP(T$1, m_preprocess!$1:$1048576, $D111, FALSE)), "", HLOOKUP(T$1, m_preprocess!$1:$1048576, $D111, FALSE))</f>
        <v>86.624392591511224</v>
      </c>
      <c r="U111">
        <f>IF(ISBLANK(HLOOKUP(U$1, m_preprocess!$1:$1048576, $D111, FALSE)), "", HLOOKUP(U$1, m_preprocess!$1:$1048576, $D111, FALSE))</f>
        <v>3642868.0463623395</v>
      </c>
      <c r="V111">
        <f>IF(ISBLANK(HLOOKUP(V$1, m_preprocess!$1:$1048576, $D111, FALSE)), "", HLOOKUP(V$1, m_preprocess!$1:$1048576, $D111, FALSE))</f>
        <v>5827527.3273894442</v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69.7</v>
      </c>
    </row>
    <row r="112" spans="1:25">
      <c r="A112" s="66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115.42134484752077</v>
      </c>
      <c r="F112">
        <f>IF(ISBLANK(HLOOKUP(F$1, m_preprocess!$1:$1048576, $D112, FALSE)), "", HLOOKUP(F$1, m_preprocess!$1:$1048576, $D112, FALSE))</f>
        <v>93.279607364908429</v>
      </c>
      <c r="G112">
        <f>IF(ISBLANK(HLOOKUP(G$1, m_preprocess!$1:$1048576, $D112, FALSE)), "", HLOOKUP(G$1, m_preprocess!$1:$1048576, $D112, FALSE))</f>
        <v>95.539256990363953</v>
      </c>
      <c r="H112">
        <f>IF(ISBLANK(HLOOKUP(H$1, m_preprocess!$1:$1048576, $D112, FALSE)), "", HLOOKUP(H$1, m_preprocess!$1:$1048576, $D112, FALSE))</f>
        <v>67.106487254161237</v>
      </c>
      <c r="I112">
        <f>IF(ISBLANK(HLOOKUP(I$1, m_preprocess!$1:$1048576, $D112, FALSE)), "", HLOOKUP(I$1, m_preprocess!$1:$1048576, $D112, FALSE))</f>
        <v>84.738214168557874</v>
      </c>
      <c r="J112">
        <f>IF(ISBLANK(HLOOKUP(J$1, m_preprocess!$1:$1048576, $D112, FALSE)), "", HLOOKUP(J$1, m_preprocess!$1:$1048576, $D112, FALSE))</f>
        <v>308171.13856323424</v>
      </c>
      <c r="K112">
        <f>IF(ISBLANK(HLOOKUP(K$1, m_preprocess!$1:$1048576, $D112, FALSE)), "", HLOOKUP(K$1, m_preprocess!$1:$1048576, $D112, FALSE))</f>
        <v>83925.773244454074</v>
      </c>
      <c r="L112">
        <f>IF(ISBLANK(HLOOKUP(L$1, m_preprocess!$1:$1048576, $D112, FALSE)), "", HLOOKUP(L$1, m_preprocess!$1:$1048576, $D112, FALSE))</f>
        <v>36137.303054070799</v>
      </c>
      <c r="M112">
        <f>IF(ISBLANK(HLOOKUP(M$1, m_preprocess!$1:$1048576, $D112, FALSE)), "", HLOOKUP(M$1, m_preprocess!$1:$1048576, $D112, FALSE))</f>
        <v>9824.5373439057621</v>
      </c>
      <c r="N112">
        <f>IF(ISBLANK(HLOOKUP(N$1, m_preprocess!$1:$1048576, $D112, FALSE)), "", HLOOKUP(N$1, m_preprocess!$1:$1048576, $D112, FALSE))</f>
        <v>178283.52492080361</v>
      </c>
      <c r="O112">
        <f>IF(ISBLANK(HLOOKUP(O$1, m_preprocess!$1:$1048576, $D112, FALSE)), "", HLOOKUP(O$1, m_preprocess!$1:$1048576, $D112, FALSE))</f>
        <v>169797.69155780494</v>
      </c>
      <c r="P112">
        <f>IF(ISBLANK(HLOOKUP(P$1, m_preprocess!$1:$1048576, $D112, FALSE)), "", HLOOKUP(P$1, m_preprocess!$1:$1048576, $D112, FALSE))</f>
        <v>64789.571347447534</v>
      </c>
      <c r="Q112">
        <f>IF(ISBLANK(HLOOKUP(Q$1, m_preprocess!$1:$1048576, $D112, FALSE)), "", HLOOKUP(Q$1, m_preprocess!$1:$1048576, $D112, FALSE))</f>
        <v>47332.465429041375</v>
      </c>
      <c r="R112">
        <f>IF(ISBLANK(HLOOKUP(R$1, m_preprocess!$1:$1048576, $D112, FALSE)), "", HLOOKUP(R$1, m_preprocess!$1:$1048576, $D112, FALSE))</f>
        <v>57675.654781316021</v>
      </c>
      <c r="S112">
        <f>IF(ISBLANK(HLOOKUP(S$1, m_preprocess!$1:$1048576, $D112, FALSE)), "", HLOOKUP(S$1, m_preprocess!$1:$1048576, $D112, FALSE))</f>
        <v>10887265.270774648</v>
      </c>
      <c r="T112">
        <f>IF(ISBLANK(HLOOKUP(T$1, m_preprocess!$1:$1048576, $D112, FALSE)), "", HLOOKUP(T$1, m_preprocess!$1:$1048576, $D112, FALSE))</f>
        <v>85.554890739423513</v>
      </c>
      <c r="U112">
        <f>IF(ISBLANK(HLOOKUP(U$1, m_preprocess!$1:$1048576, $D112, FALSE)), "", HLOOKUP(U$1, m_preprocess!$1:$1048576, $D112, FALSE))</f>
        <v>3762040.8359154928</v>
      </c>
      <c r="V112">
        <f>IF(ISBLANK(HLOOKUP(V$1, m_preprocess!$1:$1048576, $D112, FALSE)), "", HLOOKUP(V$1, m_preprocess!$1:$1048576, $D112, FALSE))</f>
        <v>5960209.3637323938</v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77.400000000000006</v>
      </c>
    </row>
    <row r="113" spans="1:25">
      <c r="A113" s="66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119.65630181456321</v>
      </c>
      <c r="F113">
        <f>IF(ISBLANK(HLOOKUP(F$1, m_preprocess!$1:$1048576, $D113, FALSE)), "", HLOOKUP(F$1, m_preprocess!$1:$1048576, $D113, FALSE))</f>
        <v>99.081319261687128</v>
      </c>
      <c r="G113">
        <f>IF(ISBLANK(HLOOKUP(G$1, m_preprocess!$1:$1048576, $D113, FALSE)), "", HLOOKUP(G$1, m_preprocess!$1:$1048576, $D113, FALSE))</f>
        <v>92.567457006115859</v>
      </c>
      <c r="H113">
        <f>IF(ISBLANK(HLOOKUP(H$1, m_preprocess!$1:$1048576, $D113, FALSE)), "", HLOOKUP(H$1, m_preprocess!$1:$1048576, $D113, FALSE))</f>
        <v>78.832062943492048</v>
      </c>
      <c r="I113">
        <f>IF(ISBLANK(HLOOKUP(I$1, m_preprocess!$1:$1048576, $D113, FALSE)), "", HLOOKUP(I$1, m_preprocess!$1:$1048576, $D113, FALSE))</f>
        <v>87.424920448390935</v>
      </c>
      <c r="J113">
        <f>IF(ISBLANK(HLOOKUP(J$1, m_preprocess!$1:$1048576, $D113, FALSE)), "", HLOOKUP(J$1, m_preprocess!$1:$1048576, $D113, FALSE))</f>
        <v>350826.11637574789</v>
      </c>
      <c r="K113">
        <f>IF(ISBLANK(HLOOKUP(K$1, m_preprocess!$1:$1048576, $D113, FALSE)), "", HLOOKUP(K$1, m_preprocess!$1:$1048576, $D113, FALSE))</f>
        <v>100453.27900459881</v>
      </c>
      <c r="L113">
        <f>IF(ISBLANK(HLOOKUP(L$1, m_preprocess!$1:$1048576, $D113, FALSE)), "", HLOOKUP(L$1, m_preprocess!$1:$1048576, $D113, FALSE))</f>
        <v>58761.742615634008</v>
      </c>
      <c r="M113">
        <f>IF(ISBLANK(HLOOKUP(M$1, m_preprocess!$1:$1048576, $D113, FALSE)), "", HLOOKUP(M$1, m_preprocess!$1:$1048576, $D113, FALSE))</f>
        <v>11273.622766321305</v>
      </c>
      <c r="N113">
        <f>IF(ISBLANK(HLOOKUP(N$1, m_preprocess!$1:$1048576, $D113, FALSE)), "", HLOOKUP(N$1, m_preprocess!$1:$1048576, $D113, FALSE))</f>
        <v>180337.4719891937</v>
      </c>
      <c r="O113">
        <f>IF(ISBLANK(HLOOKUP(O$1, m_preprocess!$1:$1048576, $D113, FALSE)), "", HLOOKUP(O$1, m_preprocess!$1:$1048576, $D113, FALSE))</f>
        <v>196458.30457878252</v>
      </c>
      <c r="P113">
        <f>IF(ISBLANK(HLOOKUP(P$1, m_preprocess!$1:$1048576, $D113, FALSE)), "", HLOOKUP(P$1, m_preprocess!$1:$1048576, $D113, FALSE))</f>
        <v>79540.602346368411</v>
      </c>
      <c r="Q113">
        <f>IF(ISBLANK(HLOOKUP(Q$1, m_preprocess!$1:$1048576, $D113, FALSE)), "", HLOOKUP(Q$1, m_preprocess!$1:$1048576, $D113, FALSE))</f>
        <v>64057.717649261904</v>
      </c>
      <c r="R113">
        <f>IF(ISBLANK(HLOOKUP(R$1, m_preprocess!$1:$1048576, $D113, FALSE)), "", HLOOKUP(R$1, m_preprocess!$1:$1048576, $D113, FALSE))</f>
        <v>52859.984583152189</v>
      </c>
      <c r="S113">
        <f>IF(ISBLANK(HLOOKUP(S$1, m_preprocess!$1:$1048576, $D113, FALSE)), "", HLOOKUP(S$1, m_preprocess!$1:$1048576, $D113, FALSE))</f>
        <v>10687257.848283112</v>
      </c>
      <c r="T113">
        <f>IF(ISBLANK(HLOOKUP(T$1, m_preprocess!$1:$1048576, $D113, FALSE)), "", HLOOKUP(T$1, m_preprocess!$1:$1048576, $D113, FALSE))</f>
        <v>85.928162682843549</v>
      </c>
      <c r="U113">
        <f>IF(ISBLANK(HLOOKUP(U$1, m_preprocess!$1:$1048576, $D113, FALSE)), "", HLOOKUP(U$1, m_preprocess!$1:$1048576, $D113, FALSE))</f>
        <v>3770179.442186405</v>
      </c>
      <c r="V113">
        <f>IF(ISBLANK(HLOOKUP(V$1, m_preprocess!$1:$1048576, $D113, FALSE)), "", HLOOKUP(V$1, m_preprocess!$1:$1048576, $D113, FALSE))</f>
        <v>5967999.5045550102</v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79.599999999999994</v>
      </c>
    </row>
    <row r="114" spans="1:25">
      <c r="A114" s="66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117.48681708490275</v>
      </c>
      <c r="F114">
        <f>IF(ISBLANK(HLOOKUP(F$1, m_preprocess!$1:$1048576, $D114, FALSE)), "", HLOOKUP(F$1, m_preprocess!$1:$1048576, $D114, FALSE))</f>
        <v>93.452597842556273</v>
      </c>
      <c r="G114">
        <f>IF(ISBLANK(HLOOKUP(G$1, m_preprocess!$1:$1048576, $D114, FALSE)), "", HLOOKUP(G$1, m_preprocess!$1:$1048576, $D114, FALSE))</f>
        <v>94.561222117389931</v>
      </c>
      <c r="H114">
        <f>IF(ISBLANK(HLOOKUP(H$1, m_preprocess!$1:$1048576, $D114, FALSE)), "", HLOOKUP(H$1, m_preprocess!$1:$1048576, $D114, FALSE))</f>
        <v>86.817061312661053</v>
      </c>
      <c r="I114">
        <f>IF(ISBLANK(HLOOKUP(I$1, m_preprocess!$1:$1048576, $D114, FALSE)), "", HLOOKUP(I$1, m_preprocess!$1:$1048576, $D114, FALSE))</f>
        <v>89.630183019856275</v>
      </c>
      <c r="J114">
        <f>IF(ISBLANK(HLOOKUP(J$1, m_preprocess!$1:$1048576, $D114, FALSE)), "", HLOOKUP(J$1, m_preprocess!$1:$1048576, $D114, FALSE))</f>
        <v>321959.19923371676</v>
      </c>
      <c r="K114">
        <f>IF(ISBLANK(HLOOKUP(K$1, m_preprocess!$1:$1048576, $D114, FALSE)), "", HLOOKUP(K$1, m_preprocess!$1:$1048576, $D114, FALSE))</f>
        <v>75561.468098489655</v>
      </c>
      <c r="L114">
        <f>IF(ISBLANK(HLOOKUP(L$1, m_preprocess!$1:$1048576, $D114, FALSE)), "", HLOOKUP(L$1, m_preprocess!$1:$1048576, $D114, FALSE))</f>
        <v>58965.74379081709</v>
      </c>
      <c r="M114">
        <f>IF(ISBLANK(HLOOKUP(M$1, m_preprocess!$1:$1048576, $D114, FALSE)), "", HLOOKUP(M$1, m_preprocess!$1:$1048576, $D114, FALSE))</f>
        <v>10319.151480478151</v>
      </c>
      <c r="N114">
        <f>IF(ISBLANK(HLOOKUP(N$1, m_preprocess!$1:$1048576, $D114, FALSE)), "", HLOOKUP(N$1, m_preprocess!$1:$1048576, $D114, FALSE))</f>
        <v>177112.83586393183</v>
      </c>
      <c r="O114">
        <f>IF(ISBLANK(HLOOKUP(O$1, m_preprocess!$1:$1048576, $D114, FALSE)), "", HLOOKUP(O$1, m_preprocess!$1:$1048576, $D114, FALSE))</f>
        <v>187840.72947895774</v>
      </c>
      <c r="P114">
        <f>IF(ISBLANK(HLOOKUP(P$1, m_preprocess!$1:$1048576, $D114, FALSE)), "", HLOOKUP(P$1, m_preprocess!$1:$1048576, $D114, FALSE))</f>
        <v>74754.143078212714</v>
      </c>
      <c r="Q114">
        <f>IF(ISBLANK(HLOOKUP(Q$1, m_preprocess!$1:$1048576, $D114, FALSE)), "", HLOOKUP(Q$1, m_preprocess!$1:$1048576, $D114, FALSE))</f>
        <v>58648.51141002182</v>
      </c>
      <c r="R114">
        <f>IF(ISBLANK(HLOOKUP(R$1, m_preprocess!$1:$1048576, $D114, FALSE)), "", HLOOKUP(R$1, m_preprocess!$1:$1048576, $D114, FALSE))</f>
        <v>54438.07499072318</v>
      </c>
      <c r="S114">
        <f>IF(ISBLANK(HLOOKUP(S$1, m_preprocess!$1:$1048576, $D114, FALSE)), "", HLOOKUP(S$1, m_preprocess!$1:$1048576, $D114, FALSE))</f>
        <v>10868000.832807571</v>
      </c>
      <c r="T114">
        <f>IF(ISBLANK(HLOOKUP(T$1, m_preprocess!$1:$1048576, $D114, FALSE)), "", HLOOKUP(T$1, m_preprocess!$1:$1048576, $D114, FALSE))</f>
        <v>88.79872878163728</v>
      </c>
      <c r="U114">
        <f>IF(ISBLANK(HLOOKUP(U$1, m_preprocess!$1:$1048576, $D114, FALSE)), "", HLOOKUP(U$1, m_preprocess!$1:$1048576, $D114, FALSE))</f>
        <v>3810467.4479495268</v>
      </c>
      <c r="V114">
        <f>IF(ISBLANK(HLOOKUP(V$1, m_preprocess!$1:$1048576, $D114, FALSE)), "", HLOOKUP(V$1, m_preprocess!$1:$1048576, $D114, FALSE))</f>
        <v>6037711.2208201895</v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80.400000000000006</v>
      </c>
    </row>
    <row r="115" spans="1:25">
      <c r="A115" s="66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101.35759644600267</v>
      </c>
      <c r="F115">
        <f>IF(ISBLANK(HLOOKUP(F$1, m_preprocess!$1:$1048576, $D115, FALSE)), "", HLOOKUP(F$1, m_preprocess!$1:$1048576, $D115, FALSE))</f>
        <v>92.324870541582342</v>
      </c>
      <c r="G115">
        <f>IF(ISBLANK(HLOOKUP(G$1, m_preprocess!$1:$1048576, $D115, FALSE)), "", HLOOKUP(G$1, m_preprocess!$1:$1048576, $D115, FALSE))</f>
        <v>91.417534200901315</v>
      </c>
      <c r="H115">
        <f>IF(ISBLANK(HLOOKUP(H$1, m_preprocess!$1:$1048576, $D115, FALSE)), "", HLOOKUP(H$1, m_preprocess!$1:$1048576, $D115, FALSE))</f>
        <v>69.777267834726715</v>
      </c>
      <c r="I115">
        <f>IF(ISBLANK(HLOOKUP(I$1, m_preprocess!$1:$1048576, $D115, FALSE)), "", HLOOKUP(I$1, m_preprocess!$1:$1048576, $D115, FALSE))</f>
        <v>86.729586210716135</v>
      </c>
      <c r="J115">
        <f>IF(ISBLANK(HLOOKUP(J$1, m_preprocess!$1:$1048576, $D115, FALSE)), "", HLOOKUP(J$1, m_preprocess!$1:$1048576, $D115, FALSE))</f>
        <v>282351.96799949632</v>
      </c>
      <c r="K115">
        <f>IF(ISBLANK(HLOOKUP(K$1, m_preprocess!$1:$1048576, $D115, FALSE)), "", HLOOKUP(K$1, m_preprocess!$1:$1048576, $D115, FALSE))</f>
        <v>58513.27840619671</v>
      </c>
      <c r="L115">
        <f>IF(ISBLANK(HLOOKUP(L$1, m_preprocess!$1:$1048576, $D115, FALSE)), "", HLOOKUP(L$1, m_preprocess!$1:$1048576, $D115, FALSE))</f>
        <v>47815.011906504609</v>
      </c>
      <c r="M115">
        <f>IF(ISBLANK(HLOOKUP(M$1, m_preprocess!$1:$1048576, $D115, FALSE)), "", HLOOKUP(M$1, m_preprocess!$1:$1048576, $D115, FALSE))</f>
        <v>8192.0475620085417</v>
      </c>
      <c r="N115">
        <f>IF(ISBLANK(HLOOKUP(N$1, m_preprocess!$1:$1048576, $D115, FALSE)), "", HLOOKUP(N$1, m_preprocess!$1:$1048576, $D115, FALSE))</f>
        <v>167831.63012478646</v>
      </c>
      <c r="O115">
        <f>IF(ISBLANK(HLOOKUP(O$1, m_preprocess!$1:$1048576, $D115, FALSE)), "", HLOOKUP(O$1, m_preprocess!$1:$1048576, $D115, FALSE))</f>
        <v>162654.02018294431</v>
      </c>
      <c r="P115">
        <f>IF(ISBLANK(HLOOKUP(P$1, m_preprocess!$1:$1048576, $D115, FALSE)), "", HLOOKUP(P$1, m_preprocess!$1:$1048576, $D115, FALSE))</f>
        <v>69203.855995800477</v>
      </c>
      <c r="Q115">
        <f>IF(ISBLANK(HLOOKUP(Q$1, m_preprocess!$1:$1048576, $D115, FALSE)), "", HLOOKUP(Q$1, m_preprocess!$1:$1048576, $D115, FALSE))</f>
        <v>48066.869897843273</v>
      </c>
      <c r="R115">
        <f>IF(ISBLANK(HLOOKUP(R$1, m_preprocess!$1:$1048576, $D115, FALSE)), "", HLOOKUP(R$1, m_preprocess!$1:$1048576, $D115, FALSE))</f>
        <v>45383.294289300582</v>
      </c>
      <c r="S115">
        <f>IF(ISBLANK(HLOOKUP(S$1, m_preprocess!$1:$1048576, $D115, FALSE)), "", HLOOKUP(S$1, m_preprocess!$1:$1048576, $D115, FALSE))</f>
        <v>10409255.563166954</v>
      </c>
      <c r="T115">
        <f>IF(ISBLANK(HLOOKUP(T$1, m_preprocess!$1:$1048576, $D115, FALSE)), "", HLOOKUP(T$1, m_preprocess!$1:$1048576, $D115, FALSE))</f>
        <v>97.641960965760774</v>
      </c>
      <c r="U115">
        <f>IF(ISBLANK(HLOOKUP(U$1, m_preprocess!$1:$1048576, $D115, FALSE)), "", HLOOKUP(U$1, m_preprocess!$1:$1048576, $D115, FALSE))</f>
        <v>3732724.8557659206</v>
      </c>
      <c r="V115">
        <f>IF(ISBLANK(HLOOKUP(V$1, m_preprocess!$1:$1048576, $D115, FALSE)), "", HLOOKUP(V$1, m_preprocess!$1:$1048576, $D115, FALSE))</f>
        <v>5612016.333562823</v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77.5</v>
      </c>
    </row>
    <row r="116" spans="1:25">
      <c r="A116" s="66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111.59142467019984</v>
      </c>
      <c r="F116">
        <f>IF(ISBLANK(HLOOKUP(F$1, m_preprocess!$1:$1048576, $D116, FALSE)), "", HLOOKUP(F$1, m_preprocess!$1:$1048576, $D116, FALSE))</f>
        <v>97.426938376502676</v>
      </c>
      <c r="G116">
        <f>IF(ISBLANK(HLOOKUP(G$1, m_preprocess!$1:$1048576, $D116, FALSE)), "", HLOOKUP(G$1, m_preprocess!$1:$1048576, $D116, FALSE))</f>
        <v>89.195114027358557</v>
      </c>
      <c r="H116">
        <f>IF(ISBLANK(HLOOKUP(H$1, m_preprocess!$1:$1048576, $D116, FALSE)), "", HLOOKUP(H$1, m_preprocess!$1:$1048576, $D116, FALSE))</f>
        <v>61.033863677441779</v>
      </c>
      <c r="I116">
        <f>IF(ISBLANK(HLOOKUP(I$1, m_preprocess!$1:$1048576, $D116, FALSE)), "", HLOOKUP(I$1, m_preprocess!$1:$1048576, $D116, FALSE))</f>
        <v>103.61418469596384</v>
      </c>
      <c r="J116">
        <f>IF(ISBLANK(HLOOKUP(J$1, m_preprocess!$1:$1048576, $D116, FALSE)), "", HLOOKUP(J$1, m_preprocess!$1:$1048576, $D116, FALSE))</f>
        <v>308108.94602058287</v>
      </c>
      <c r="K116">
        <f>IF(ISBLANK(HLOOKUP(K$1, m_preprocess!$1:$1048576, $D116, FALSE)), "", HLOOKUP(K$1, m_preprocess!$1:$1048576, $D116, FALSE))</f>
        <v>62343.75406845718</v>
      </c>
      <c r="L116">
        <f>IF(ISBLANK(HLOOKUP(L$1, m_preprocess!$1:$1048576, $D116, FALSE)), "", HLOOKUP(L$1, m_preprocess!$1:$1048576, $D116, FALSE))</f>
        <v>71261.574795058114</v>
      </c>
      <c r="M116">
        <f>IF(ISBLANK(HLOOKUP(M$1, m_preprocess!$1:$1048576, $D116, FALSE)), "", HLOOKUP(M$1, m_preprocess!$1:$1048576, $D116, FALSE))</f>
        <v>10913.154139763732</v>
      </c>
      <c r="N116">
        <f>IF(ISBLANK(HLOOKUP(N$1, m_preprocess!$1:$1048576, $D116, FALSE)), "", HLOOKUP(N$1, m_preprocess!$1:$1048576, $D116, FALSE))</f>
        <v>163590.46301730382</v>
      </c>
      <c r="O116">
        <f>IF(ISBLANK(HLOOKUP(O$1, m_preprocess!$1:$1048576, $D116, FALSE)), "", HLOOKUP(O$1, m_preprocess!$1:$1048576, $D116, FALSE))</f>
        <v>168700.43917009508</v>
      </c>
      <c r="P116">
        <f>IF(ISBLANK(HLOOKUP(P$1, m_preprocess!$1:$1048576, $D116, FALSE)), "", HLOOKUP(P$1, m_preprocess!$1:$1048576, $D116, FALSE))</f>
        <v>62850.972194580405</v>
      </c>
      <c r="Q116">
        <f>IF(ISBLANK(HLOOKUP(Q$1, m_preprocess!$1:$1048576, $D116, FALSE)), "", HLOOKUP(Q$1, m_preprocess!$1:$1048576, $D116, FALSE))</f>
        <v>58526.600643936523</v>
      </c>
      <c r="R116">
        <f>IF(ISBLANK(HLOOKUP(R$1, m_preprocess!$1:$1048576, $D116, FALSE)), "", HLOOKUP(R$1, m_preprocess!$1:$1048576, $D116, FALSE))</f>
        <v>47322.86633157816</v>
      </c>
      <c r="S116">
        <f>IF(ISBLANK(HLOOKUP(S$1, m_preprocess!$1:$1048576, $D116, FALSE)), "", HLOOKUP(S$1, m_preprocess!$1:$1048576, $D116, FALSE))</f>
        <v>10238405.563526651</v>
      </c>
      <c r="T116">
        <f>IF(ISBLANK(HLOOKUP(T$1, m_preprocess!$1:$1048576, $D116, FALSE)), "", HLOOKUP(T$1, m_preprocess!$1:$1048576, $D116, FALSE))</f>
        <v>110.94524585677163</v>
      </c>
      <c r="U116">
        <f>IF(ISBLANK(HLOOKUP(U$1, m_preprocess!$1:$1048576, $D116, FALSE)), "", HLOOKUP(U$1, m_preprocess!$1:$1048576, $D116, FALSE))</f>
        <v>3517496.6560509549</v>
      </c>
      <c r="V116">
        <f>IF(ISBLANK(HLOOKUP(V$1, m_preprocess!$1:$1048576, $D116, FALSE)), "", HLOOKUP(V$1, m_preprocess!$1:$1048576, $D116, FALSE))</f>
        <v>5345549.5987261133</v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83.3</v>
      </c>
    </row>
    <row r="117" spans="1:25">
      <c r="A117" s="66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106.58903743475122</v>
      </c>
      <c r="F117">
        <f>IF(ISBLANK(HLOOKUP(F$1, m_preprocess!$1:$1048576, $D117, FALSE)), "", HLOOKUP(F$1, m_preprocess!$1:$1048576, $D117, FALSE))</f>
        <v>94.081626273095054</v>
      </c>
      <c r="G117">
        <f>IF(ISBLANK(HLOOKUP(G$1, m_preprocess!$1:$1048576, $D117, FALSE)), "", HLOOKUP(G$1, m_preprocess!$1:$1048576, $D117, FALSE))</f>
        <v>88.881279585608667</v>
      </c>
      <c r="H117">
        <f>IF(ISBLANK(HLOOKUP(H$1, m_preprocess!$1:$1048576, $D117, FALSE)), "", HLOOKUP(H$1, m_preprocess!$1:$1048576, $D117, FALSE))</f>
        <v>52.432044318251073</v>
      </c>
      <c r="I117">
        <f>IF(ISBLANK(HLOOKUP(I$1, m_preprocess!$1:$1048576, $D117, FALSE)), "", HLOOKUP(I$1, m_preprocess!$1:$1048576, $D117, FALSE))</f>
        <v>72.971120652304236</v>
      </c>
      <c r="J117">
        <f>IF(ISBLANK(HLOOKUP(J$1, m_preprocess!$1:$1048576, $D117, FALSE)), "", HLOOKUP(J$1, m_preprocess!$1:$1048576, $D117, FALSE))</f>
        <v>309222.24327091046</v>
      </c>
      <c r="K117">
        <f>IF(ISBLANK(HLOOKUP(K$1, m_preprocess!$1:$1048576, $D117, FALSE)), "", HLOOKUP(K$1, m_preprocess!$1:$1048576, $D117, FALSE))</f>
        <v>85748.495636301508</v>
      </c>
      <c r="L117">
        <f>IF(ISBLANK(HLOOKUP(L$1, m_preprocess!$1:$1048576, $D117, FALSE)), "", HLOOKUP(L$1, m_preprocess!$1:$1048576, $D117, FALSE))</f>
        <v>51427.036280866319</v>
      </c>
      <c r="M117">
        <f>IF(ISBLANK(HLOOKUP(M$1, m_preprocess!$1:$1048576, $D117, FALSE)), "", HLOOKUP(M$1, m_preprocess!$1:$1048576, $D117, FALSE))</f>
        <v>9654.4070076126973</v>
      </c>
      <c r="N117">
        <f>IF(ISBLANK(HLOOKUP(N$1, m_preprocess!$1:$1048576, $D117, FALSE)), "", HLOOKUP(N$1, m_preprocess!$1:$1048576, $D117, FALSE))</f>
        <v>162392.30434612997</v>
      </c>
      <c r="O117">
        <f>IF(ISBLANK(HLOOKUP(O$1, m_preprocess!$1:$1048576, $D117, FALSE)), "", HLOOKUP(O$1, m_preprocess!$1:$1048576, $D117, FALSE))</f>
        <v>153972.03250296219</v>
      </c>
      <c r="P117">
        <f>IF(ISBLANK(HLOOKUP(P$1, m_preprocess!$1:$1048576, $D117, FALSE)), "", HLOOKUP(P$1, m_preprocess!$1:$1048576, $D117, FALSE))</f>
        <v>56251.022545891348</v>
      </c>
      <c r="Q117">
        <f>IF(ISBLANK(HLOOKUP(Q$1, m_preprocess!$1:$1048576, $D117, FALSE)), "", HLOOKUP(Q$1, m_preprocess!$1:$1048576, $D117, FALSE))</f>
        <v>54921.30412832422</v>
      </c>
      <c r="R117">
        <f>IF(ISBLANK(HLOOKUP(R$1, m_preprocess!$1:$1048576, $D117, FALSE)), "", HLOOKUP(R$1, m_preprocess!$1:$1048576, $D117, FALSE))</f>
        <v>42799.705828746606</v>
      </c>
      <c r="S117">
        <f>IF(ISBLANK(HLOOKUP(S$1, m_preprocess!$1:$1048576, $D117, FALSE)), "", HLOOKUP(S$1, m_preprocess!$1:$1048576, $D117, FALSE))</f>
        <v>9823064.7621231992</v>
      </c>
      <c r="T117">
        <f>IF(ISBLANK(HLOOKUP(T$1, m_preprocess!$1:$1048576, $D117, FALSE)), "", HLOOKUP(T$1, m_preprocess!$1:$1048576, $D117, FALSE))</f>
        <v>105.81808677732735</v>
      </c>
      <c r="U117">
        <f>IF(ISBLANK(HLOOKUP(U$1, m_preprocess!$1:$1048576, $D117, FALSE)), "", HLOOKUP(U$1, m_preprocess!$1:$1048576, $D117, FALSE))</f>
        <v>3403349.0239187418</v>
      </c>
      <c r="V117">
        <f>IF(ISBLANK(HLOOKUP(V$1, m_preprocess!$1:$1048576, $D117, FALSE)), "", HLOOKUP(V$1, m_preprocess!$1:$1048576, $D117, FALSE))</f>
        <v>5138779.8804062903</v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83.6</v>
      </c>
    </row>
    <row r="118" spans="1:25">
      <c r="A118" s="66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106.27880464944539</v>
      </c>
      <c r="F118">
        <f>IF(ISBLANK(HLOOKUP(F$1, m_preprocess!$1:$1048576, $D118, FALSE)), "", HLOOKUP(F$1, m_preprocess!$1:$1048576, $D118, FALSE))</f>
        <v>92.72126156415959</v>
      </c>
      <c r="G118">
        <f>IF(ISBLANK(HLOOKUP(G$1, m_preprocess!$1:$1048576, $D118, FALSE)), "", HLOOKUP(G$1, m_preprocess!$1:$1048576, $D118, FALSE))</f>
        <v>87.647355499429551</v>
      </c>
      <c r="H118">
        <f>IF(ISBLANK(HLOOKUP(H$1, m_preprocess!$1:$1048576, $D118, FALSE)), "", HLOOKUP(H$1, m_preprocess!$1:$1048576, $D118, FALSE))</f>
        <v>60.136195135387858</v>
      </c>
      <c r="I118">
        <f>IF(ISBLANK(HLOOKUP(I$1, m_preprocess!$1:$1048576, $D118, FALSE)), "", HLOOKUP(I$1, m_preprocess!$1:$1048576, $D118, FALSE))</f>
        <v>87.266784266175634</v>
      </c>
      <c r="J118">
        <f>IF(ISBLANK(HLOOKUP(J$1, m_preprocess!$1:$1048576, $D118, FALSE)), "", HLOOKUP(J$1, m_preprocess!$1:$1048576, $D118, FALSE))</f>
        <v>279289.08278371603</v>
      </c>
      <c r="K118">
        <f>IF(ISBLANK(HLOOKUP(K$1, m_preprocess!$1:$1048576, $D118, FALSE)), "", HLOOKUP(K$1, m_preprocess!$1:$1048576, $D118, FALSE))</f>
        <v>58318.843282545575</v>
      </c>
      <c r="L118">
        <f>IF(ISBLANK(HLOOKUP(L$1, m_preprocess!$1:$1048576, $D118, FALSE)), "", HLOOKUP(L$1, m_preprocess!$1:$1048576, $D118, FALSE))</f>
        <v>50678.423906167642</v>
      </c>
      <c r="M118">
        <f>IF(ISBLANK(HLOOKUP(M$1, m_preprocess!$1:$1048576, $D118, FALSE)), "", HLOOKUP(M$1, m_preprocess!$1:$1048576, $D118, FALSE))</f>
        <v>11296.435707555167</v>
      </c>
      <c r="N118">
        <f>IF(ISBLANK(HLOOKUP(N$1, m_preprocess!$1:$1048576, $D118, FALSE)), "", HLOOKUP(N$1, m_preprocess!$1:$1048576, $D118, FALSE))</f>
        <v>158995.37988744763</v>
      </c>
      <c r="O118">
        <f>IF(ISBLANK(HLOOKUP(O$1, m_preprocess!$1:$1048576, $D118, FALSE)), "", HLOOKUP(O$1, m_preprocess!$1:$1048576, $D118, FALSE))</f>
        <v>176109.03718805258</v>
      </c>
      <c r="P118">
        <f>IF(ISBLANK(HLOOKUP(P$1, m_preprocess!$1:$1048576, $D118, FALSE)), "", HLOOKUP(P$1, m_preprocess!$1:$1048576, $D118, FALSE))</f>
        <v>55722.019379526922</v>
      </c>
      <c r="Q118">
        <f>IF(ISBLANK(HLOOKUP(Q$1, m_preprocess!$1:$1048576, $D118, FALSE)), "", HLOOKUP(Q$1, m_preprocess!$1:$1048576, $D118, FALSE))</f>
        <v>76634.097414733202</v>
      </c>
      <c r="R118">
        <f>IF(ISBLANK(HLOOKUP(R$1, m_preprocess!$1:$1048576, $D118, FALSE)), "", HLOOKUP(R$1, m_preprocess!$1:$1048576, $D118, FALSE))</f>
        <v>43752.920393792461</v>
      </c>
      <c r="S118">
        <f>IF(ISBLANK(HLOOKUP(S$1, m_preprocess!$1:$1048576, $D118, FALSE)), "", HLOOKUP(S$1, m_preprocess!$1:$1048576, $D118, FALSE))</f>
        <v>9432668.5451895036</v>
      </c>
      <c r="T118">
        <f>IF(ISBLANK(HLOOKUP(T$1, m_preprocess!$1:$1048576, $D118, FALSE)), "", HLOOKUP(T$1, m_preprocess!$1:$1048576, $D118, FALSE))</f>
        <v>105.07259028724356</v>
      </c>
      <c r="U118">
        <f>IF(ISBLANK(HLOOKUP(U$1, m_preprocess!$1:$1048576, $D118, FALSE)), "", HLOOKUP(U$1, m_preprocess!$1:$1048576, $D118, FALSE))</f>
        <v>3332554.4752186588</v>
      </c>
      <c r="V118">
        <f>IF(ISBLANK(HLOOKUP(V$1, m_preprocess!$1:$1048576, $D118, FALSE)), "", HLOOKUP(V$1, m_preprocess!$1:$1048576, $D118, FALSE))</f>
        <v>5092377.0349854222</v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82.1</v>
      </c>
    </row>
    <row r="119" spans="1:25">
      <c r="A119" s="66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114.4275270965081</v>
      </c>
      <c r="F119">
        <f>IF(ISBLANK(HLOOKUP(F$1, m_preprocess!$1:$1048576, $D119, FALSE)), "", HLOOKUP(F$1, m_preprocess!$1:$1048576, $D119, FALSE))</f>
        <v>98.758730476559592</v>
      </c>
      <c r="G119">
        <f>IF(ISBLANK(HLOOKUP(G$1, m_preprocess!$1:$1048576, $D119, FALSE)), "", HLOOKUP(G$1, m_preprocess!$1:$1048576, $D119, FALSE))</f>
        <v>90.986165583964791</v>
      </c>
      <c r="H119">
        <f>IF(ISBLANK(HLOOKUP(H$1, m_preprocess!$1:$1048576, $D119, FALSE)), "", HLOOKUP(H$1, m_preprocess!$1:$1048576, $D119, FALSE))</f>
        <v>69.738390578941051</v>
      </c>
      <c r="I119">
        <f>IF(ISBLANK(HLOOKUP(I$1, m_preprocess!$1:$1048576, $D119, FALSE)), "", HLOOKUP(I$1, m_preprocess!$1:$1048576, $D119, FALSE))</f>
        <v>80.720963314950197</v>
      </c>
      <c r="J119">
        <f>IF(ISBLANK(HLOOKUP(J$1, m_preprocess!$1:$1048576, $D119, FALSE)), "", HLOOKUP(J$1, m_preprocess!$1:$1048576, $D119, FALSE))</f>
        <v>274718.38404649036</v>
      </c>
      <c r="K119">
        <f>IF(ISBLANK(HLOOKUP(K$1, m_preprocess!$1:$1048576, $D119, FALSE)), "", HLOOKUP(K$1, m_preprocess!$1:$1048576, $D119, FALSE))</f>
        <v>43706.774168757111</v>
      </c>
      <c r="L119">
        <f>IF(ISBLANK(HLOOKUP(L$1, m_preprocess!$1:$1048576, $D119, FALSE)), "", HLOOKUP(L$1, m_preprocess!$1:$1048576, $D119, FALSE))</f>
        <v>55604.886542283115</v>
      </c>
      <c r="M119">
        <f>IF(ISBLANK(HLOOKUP(M$1, m_preprocess!$1:$1048576, $D119, FALSE)), "", HLOOKUP(M$1, m_preprocess!$1:$1048576, $D119, FALSE))</f>
        <v>12896.295853359819</v>
      </c>
      <c r="N119">
        <f>IF(ISBLANK(HLOOKUP(N$1, m_preprocess!$1:$1048576, $D119, FALSE)), "", HLOOKUP(N$1, m_preprocess!$1:$1048576, $D119, FALSE))</f>
        <v>162510.42748209028</v>
      </c>
      <c r="O119">
        <f>IF(ISBLANK(HLOOKUP(O$1, m_preprocess!$1:$1048576, $D119, FALSE)), "", HLOOKUP(O$1, m_preprocess!$1:$1048576, $D119, FALSE))</f>
        <v>201419.74577255457</v>
      </c>
      <c r="P119">
        <f>IF(ISBLANK(HLOOKUP(P$1, m_preprocess!$1:$1048576, $D119, FALSE)), "", HLOOKUP(P$1, m_preprocess!$1:$1048576, $D119, FALSE))</f>
        <v>62863.379503250246</v>
      </c>
      <c r="Q119">
        <f>IF(ISBLANK(HLOOKUP(Q$1, m_preprocess!$1:$1048576, $D119, FALSE)), "", HLOOKUP(Q$1, m_preprocess!$1:$1048576, $D119, FALSE))</f>
        <v>90853.364653855504</v>
      </c>
      <c r="R119">
        <f>IF(ISBLANK(HLOOKUP(R$1, m_preprocess!$1:$1048576, $D119, FALSE)), "", HLOOKUP(R$1, m_preprocess!$1:$1048576, $D119, FALSE))</f>
        <v>47703.001615448848</v>
      </c>
      <c r="S119">
        <f>IF(ISBLANK(HLOOKUP(S$1, m_preprocess!$1:$1048576, $D119, FALSE)), "", HLOOKUP(S$1, m_preprocess!$1:$1048576, $D119, FALSE))</f>
        <v>9824182.5512903221</v>
      </c>
      <c r="T119">
        <f>IF(ISBLANK(HLOOKUP(T$1, m_preprocess!$1:$1048576, $D119, FALSE)), "", HLOOKUP(T$1, m_preprocess!$1:$1048576, $D119, FALSE))</f>
        <v>108.65937577543217</v>
      </c>
      <c r="U119">
        <f>IF(ISBLANK(HLOOKUP(U$1, m_preprocess!$1:$1048576, $D119, FALSE)), "", HLOOKUP(U$1, m_preprocess!$1:$1048576, $D119, FALSE))</f>
        <v>3448196.8200000003</v>
      </c>
      <c r="V119">
        <f>IF(ISBLANK(HLOOKUP(V$1, m_preprocess!$1:$1048576, $D119, FALSE)), "", HLOOKUP(V$1, m_preprocess!$1:$1048576, $D119, FALSE))</f>
        <v>5197255.8358064517</v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89.2</v>
      </c>
    </row>
    <row r="120" spans="1:25">
      <c r="A120" s="66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113.68704616094419</v>
      </c>
      <c r="F120">
        <f>IF(ISBLANK(HLOOKUP(F$1, m_preprocess!$1:$1048576, $D120, FALSE)), "", HLOOKUP(F$1, m_preprocess!$1:$1048576, $D120, FALSE))</f>
        <v>96.42711610741685</v>
      </c>
      <c r="G120">
        <f>IF(ISBLANK(HLOOKUP(G$1, m_preprocess!$1:$1048576, $D120, FALSE)), "", HLOOKUP(G$1, m_preprocess!$1:$1048576, $D120, FALSE))</f>
        <v>95.426341273414451</v>
      </c>
      <c r="H120">
        <f>IF(ISBLANK(HLOOKUP(H$1, m_preprocess!$1:$1048576, $D120, FALSE)), "", HLOOKUP(H$1, m_preprocess!$1:$1048576, $D120, FALSE))</f>
        <v>66.710157013732669</v>
      </c>
      <c r="I120">
        <f>IF(ISBLANK(HLOOKUP(I$1, m_preprocess!$1:$1048576, $D120, FALSE)), "", HLOOKUP(I$1, m_preprocess!$1:$1048576, $D120, FALSE))</f>
        <v>102.4053380848399</v>
      </c>
      <c r="J120">
        <f>IF(ISBLANK(HLOOKUP(J$1, m_preprocess!$1:$1048576, $D120, FALSE)), "", HLOOKUP(J$1, m_preprocess!$1:$1048576, $D120, FALSE))</f>
        <v>246843.01644046773</v>
      </c>
      <c r="K120">
        <f>IF(ISBLANK(HLOOKUP(K$1, m_preprocess!$1:$1048576, $D120, FALSE)), "", HLOOKUP(K$1, m_preprocess!$1:$1048576, $D120, FALSE))</f>
        <v>30726.793731373316</v>
      </c>
      <c r="L120">
        <f>IF(ISBLANK(HLOOKUP(L$1, m_preprocess!$1:$1048576, $D120, FALSE)), "", HLOOKUP(L$1, m_preprocess!$1:$1048576, $D120, FALSE))</f>
        <v>42431.052312124513</v>
      </c>
      <c r="M120">
        <f>IF(ISBLANK(HLOOKUP(M$1, m_preprocess!$1:$1048576, $D120, FALSE)), "", HLOOKUP(M$1, m_preprocess!$1:$1048576, $D120, FALSE))</f>
        <v>10763.540526517249</v>
      </c>
      <c r="N120">
        <f>IF(ISBLANK(HLOOKUP(N$1, m_preprocess!$1:$1048576, $D120, FALSE)), "", HLOOKUP(N$1, m_preprocess!$1:$1048576, $D120, FALSE))</f>
        <v>162921.62987045266</v>
      </c>
      <c r="O120">
        <f>IF(ISBLANK(HLOOKUP(O$1, m_preprocess!$1:$1048576, $D120, FALSE)), "", HLOOKUP(O$1, m_preprocess!$1:$1048576, $D120, FALSE))</f>
        <v>166995.70918809544</v>
      </c>
      <c r="P120">
        <f>IF(ISBLANK(HLOOKUP(P$1, m_preprocess!$1:$1048576, $D120, FALSE)), "", HLOOKUP(P$1, m_preprocess!$1:$1048576, $D120, FALSE))</f>
        <v>56888.050072482438</v>
      </c>
      <c r="Q120">
        <f>IF(ISBLANK(HLOOKUP(Q$1, m_preprocess!$1:$1048576, $D120, FALSE)), "", HLOOKUP(Q$1, m_preprocess!$1:$1048576, $D120, FALSE))</f>
        <v>73956.31807569768</v>
      </c>
      <c r="R120">
        <f>IF(ISBLANK(HLOOKUP(R$1, m_preprocess!$1:$1048576, $D120, FALSE)), "", HLOOKUP(R$1, m_preprocess!$1:$1048576, $D120, FALSE))</f>
        <v>36151.341039915293</v>
      </c>
      <c r="S120">
        <f>IF(ISBLANK(HLOOKUP(S$1, m_preprocess!$1:$1048576, $D120, FALSE)), "", HLOOKUP(S$1, m_preprocess!$1:$1048576, $D120, FALSE))</f>
        <v>9900488.144632047</v>
      </c>
      <c r="T120">
        <f>IF(ISBLANK(HLOOKUP(T$1, m_preprocess!$1:$1048576, $D120, FALSE)), "", HLOOKUP(T$1, m_preprocess!$1:$1048576, $D120, FALSE))</f>
        <v>112.7192712202842</v>
      </c>
      <c r="U120">
        <f>IF(ISBLANK(HLOOKUP(U$1, m_preprocess!$1:$1048576, $D120, FALSE)), "", HLOOKUP(U$1, m_preprocess!$1:$1048576, $D120, FALSE))</f>
        <v>3383321.8834023573</v>
      </c>
      <c r="V120">
        <f>IF(ISBLANK(HLOOKUP(V$1, m_preprocess!$1:$1048576, $D120, FALSE)), "", HLOOKUP(V$1, m_preprocess!$1:$1048576, $D120, FALSE))</f>
        <v>5189156.0165657848</v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83.9</v>
      </c>
    </row>
    <row r="121" spans="1:25">
      <c r="A121" s="66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129.40746086587109</v>
      </c>
      <c r="F121">
        <f>IF(ISBLANK(HLOOKUP(F$1, m_preprocess!$1:$1048576, $D121, FALSE)), "", HLOOKUP(F$1, m_preprocess!$1:$1048576, $D121, FALSE))</f>
        <v>102.00107313158384</v>
      </c>
      <c r="G121">
        <f>IF(ISBLANK(HLOOKUP(G$1, m_preprocess!$1:$1048576, $D121, FALSE)), "", HLOOKUP(G$1, m_preprocess!$1:$1048576, $D121, FALSE))</f>
        <v>118.57079764933802</v>
      </c>
      <c r="H121">
        <f>IF(ISBLANK(HLOOKUP(H$1, m_preprocess!$1:$1048576, $D121, FALSE)), "", HLOOKUP(H$1, m_preprocess!$1:$1048576, $D121, FALSE))</f>
        <v>102.39720192172335</v>
      </c>
      <c r="I121">
        <f>IF(ISBLANK(HLOOKUP(I$1, m_preprocess!$1:$1048576, $D121, FALSE)), "", HLOOKUP(I$1, m_preprocess!$1:$1048576, $D121, FALSE))</f>
        <v>90.592703012411917</v>
      </c>
      <c r="J121">
        <f>IF(ISBLANK(HLOOKUP(J$1, m_preprocess!$1:$1048576, $D121, FALSE)), "", HLOOKUP(J$1, m_preprocess!$1:$1048576, $D121, FALSE))</f>
        <v>226890.69554597363</v>
      </c>
      <c r="K121">
        <f>IF(ISBLANK(HLOOKUP(K$1, m_preprocess!$1:$1048576, $D121, FALSE)), "", HLOOKUP(K$1, m_preprocess!$1:$1048576, $D121, FALSE))</f>
        <v>18553.609758459246</v>
      </c>
      <c r="L121">
        <f>IF(ISBLANK(HLOOKUP(L$1, m_preprocess!$1:$1048576, $D121, FALSE)), "", HLOOKUP(L$1, m_preprocess!$1:$1048576, $D121, FALSE))</f>
        <v>39619.579408069287</v>
      </c>
      <c r="M121">
        <f>IF(ISBLANK(HLOOKUP(M$1, m_preprocess!$1:$1048576, $D121, FALSE)), "", HLOOKUP(M$1, m_preprocess!$1:$1048576, $D121, FALSE))</f>
        <v>9495.6289243281371</v>
      </c>
      <c r="N121">
        <f>IF(ISBLANK(HLOOKUP(N$1, m_preprocess!$1:$1048576, $D121, FALSE)), "", HLOOKUP(N$1, m_preprocess!$1:$1048576, $D121, FALSE))</f>
        <v>159221.87745511695</v>
      </c>
      <c r="O121">
        <f>IF(ISBLANK(HLOOKUP(O$1, m_preprocess!$1:$1048576, $D121, FALSE)), "", HLOOKUP(O$1, m_preprocess!$1:$1048576, $D121, FALSE))</f>
        <v>166104.59670004892</v>
      </c>
      <c r="P121">
        <f>IF(ISBLANK(HLOOKUP(P$1, m_preprocess!$1:$1048576, $D121, FALSE)), "", HLOOKUP(P$1, m_preprocess!$1:$1048576, $D121, FALSE))</f>
        <v>61930.445988760104</v>
      </c>
      <c r="Q121">
        <f>IF(ISBLANK(HLOOKUP(Q$1, m_preprocess!$1:$1048576, $D121, FALSE)), "", HLOOKUP(Q$1, m_preprocess!$1:$1048576, $D121, FALSE))</f>
        <v>55890.595694121461</v>
      </c>
      <c r="R121">
        <f>IF(ISBLANK(HLOOKUP(R$1, m_preprocess!$1:$1048576, $D121, FALSE)), "", HLOOKUP(R$1, m_preprocess!$1:$1048576, $D121, FALSE))</f>
        <v>48283.555017167324</v>
      </c>
      <c r="S121">
        <f>IF(ISBLANK(HLOOKUP(S$1, m_preprocess!$1:$1048576, $D121, FALSE)), "", HLOOKUP(S$1, m_preprocess!$1:$1048576, $D121, FALSE))</f>
        <v>9556544.0508474559</v>
      </c>
      <c r="T121">
        <f>IF(ISBLANK(HLOOKUP(T$1, m_preprocess!$1:$1048576, $D121, FALSE)), "", HLOOKUP(T$1, m_preprocess!$1:$1048576, $D121, FALSE))</f>
        <v>118.17083559085107</v>
      </c>
      <c r="U121">
        <f>IF(ISBLANK(HLOOKUP(U$1, m_preprocess!$1:$1048576, $D121, FALSE)), "", HLOOKUP(U$1, m_preprocess!$1:$1048576, $D121, FALSE))</f>
        <v>4015972.4943502815</v>
      </c>
      <c r="V121">
        <f>IF(ISBLANK(HLOOKUP(V$1, m_preprocess!$1:$1048576, $D121, FALSE)), "", HLOOKUP(V$1, m_preprocess!$1:$1048576, $D121, FALSE))</f>
        <v>5760542.4661016939</v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74.599999999999994</v>
      </c>
    </row>
    <row r="122" spans="1:25">
      <c r="A122" s="66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109.8448498915123</v>
      </c>
      <c r="F122">
        <f>IF(ISBLANK(HLOOKUP(F$1, m_preprocess!$1:$1048576, $D122, FALSE)), "", HLOOKUP(F$1, m_preprocess!$1:$1048576, $D122, FALSE))</f>
        <v>88.588784489305922</v>
      </c>
      <c r="G122">
        <f>IF(ISBLANK(HLOOKUP(G$1, m_preprocess!$1:$1048576, $D122, FALSE)), "", HLOOKUP(G$1, m_preprocess!$1:$1048576, $D122, FALSE))</f>
        <v>83.910607031698319</v>
      </c>
      <c r="H122">
        <f>IF(ISBLANK(HLOOKUP(H$1, m_preprocess!$1:$1048576, $D122, FALSE)), "", HLOOKUP(H$1, m_preprocess!$1:$1048576, $D122, FALSE))</f>
        <v>64.741900261437451</v>
      </c>
      <c r="I122">
        <f>IF(ISBLANK(HLOOKUP(I$1, m_preprocess!$1:$1048576, $D122, FALSE)), "", HLOOKUP(I$1, m_preprocess!$1:$1048576, $D122, FALSE))</f>
        <v>102.55458938913502</v>
      </c>
      <c r="J122">
        <f>IF(ISBLANK(HLOOKUP(J$1, m_preprocess!$1:$1048576, $D122, FALSE)), "", HLOOKUP(J$1, m_preprocess!$1:$1048576, $D122, FALSE))</f>
        <v>228659.47263942336</v>
      </c>
      <c r="K122">
        <f>IF(ISBLANK(HLOOKUP(K$1, m_preprocess!$1:$1048576, $D122, FALSE)), "", HLOOKUP(K$1, m_preprocess!$1:$1048576, $D122, FALSE))</f>
        <v>32607.855042608615</v>
      </c>
      <c r="L122">
        <f>IF(ISBLANK(HLOOKUP(L$1, m_preprocess!$1:$1048576, $D122, FALSE)), "", HLOOKUP(L$1, m_preprocess!$1:$1048576, $D122, FALSE))</f>
        <v>35145.256217608927</v>
      </c>
      <c r="M122">
        <f>IF(ISBLANK(HLOOKUP(M$1, m_preprocess!$1:$1048576, $D122, FALSE)), "", HLOOKUP(M$1, m_preprocess!$1:$1048576, $D122, FALSE))</f>
        <v>12957.931041985086</v>
      </c>
      <c r="N122">
        <f>IF(ISBLANK(HLOOKUP(N$1, m_preprocess!$1:$1048576, $D122, FALSE)), "", HLOOKUP(N$1, m_preprocess!$1:$1048576, $D122, FALSE))</f>
        <v>147948.43033722078</v>
      </c>
      <c r="O122">
        <f>IF(ISBLANK(HLOOKUP(O$1, m_preprocess!$1:$1048576, $D122, FALSE)), "", HLOOKUP(O$1, m_preprocess!$1:$1048576, $D122, FALSE))</f>
        <v>158471.50476904667</v>
      </c>
      <c r="P122">
        <f>IF(ISBLANK(HLOOKUP(P$1, m_preprocess!$1:$1048576, $D122, FALSE)), "", HLOOKUP(P$1, m_preprocess!$1:$1048576, $D122, FALSE))</f>
        <v>47575.809918119725</v>
      </c>
      <c r="Q122">
        <f>IF(ISBLANK(HLOOKUP(Q$1, m_preprocess!$1:$1048576, $D122, FALSE)), "", HLOOKUP(Q$1, m_preprocess!$1:$1048576, $D122, FALSE))</f>
        <v>69668.591339947641</v>
      </c>
      <c r="R122">
        <f>IF(ISBLANK(HLOOKUP(R$1, m_preprocess!$1:$1048576, $D122, FALSE)), "", HLOOKUP(R$1, m_preprocess!$1:$1048576, $D122, FALSE))</f>
        <v>41227.103510979301</v>
      </c>
      <c r="S122">
        <f>IF(ISBLANK(HLOOKUP(S$1, m_preprocess!$1:$1048576, $D122, FALSE)), "", HLOOKUP(S$1, m_preprocess!$1:$1048576, $D122, FALSE))</f>
        <v>9008071.5951086953</v>
      </c>
      <c r="T122">
        <f>IF(ISBLANK(HLOOKUP(T$1, m_preprocess!$1:$1048576, $D122, FALSE)), "", HLOOKUP(T$1, m_preprocess!$1:$1048576, $D122, FALSE))</f>
        <v>118.15419503077787</v>
      </c>
      <c r="U122">
        <f>IF(ISBLANK(HLOOKUP(U$1, m_preprocess!$1:$1048576, $D122, FALSE)), "", HLOOKUP(U$1, m_preprocess!$1:$1048576, $D122, FALSE))</f>
        <v>3508889.6956521743</v>
      </c>
      <c r="V122">
        <f>IF(ISBLANK(HLOOKUP(V$1, m_preprocess!$1:$1048576, $D122, FALSE)), "", HLOOKUP(V$1, m_preprocess!$1:$1048576, $D122, FALSE))</f>
        <v>5133636.6902173916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96.15</v>
      </c>
      <c r="Y122">
        <f>IF(ISBLANK(HLOOKUP(Y$1, m_preprocess!$1:$1048576, $D122, FALSE)), "", HLOOKUP(Y$1, m_preprocess!$1:$1048576, $D122, FALSE))</f>
        <v>74</v>
      </c>
    </row>
    <row r="123" spans="1:25">
      <c r="A123" s="66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105.70167523553886</v>
      </c>
      <c r="F123">
        <f>IF(ISBLANK(HLOOKUP(F$1, m_preprocess!$1:$1048576, $D123, FALSE)), "", HLOOKUP(F$1, m_preprocess!$1:$1048576, $D123, FALSE))</f>
        <v>85.603518856774045</v>
      </c>
      <c r="G123">
        <f>IF(ISBLANK(HLOOKUP(G$1, m_preprocess!$1:$1048576, $D123, FALSE)), "", HLOOKUP(G$1, m_preprocess!$1:$1048576, $D123, FALSE))</f>
        <v>80.463592228760547</v>
      </c>
      <c r="H123">
        <f>IF(ISBLANK(HLOOKUP(H$1, m_preprocess!$1:$1048576, $D123, FALSE)), "", HLOOKUP(H$1, m_preprocess!$1:$1048576, $D123, FALSE))</f>
        <v>68.672413218702417</v>
      </c>
      <c r="I123">
        <f>IF(ISBLANK(HLOOKUP(I$1, m_preprocess!$1:$1048576, $D123, FALSE)), "", HLOOKUP(I$1, m_preprocess!$1:$1048576, $D123, FALSE))</f>
        <v>86.427728641627084</v>
      </c>
      <c r="J123">
        <f>IF(ISBLANK(HLOOKUP(J$1, m_preprocess!$1:$1048576, $D123, FALSE)), "", HLOOKUP(J$1, m_preprocess!$1:$1048576, $D123, FALSE))</f>
        <v>227523.35449344377</v>
      </c>
      <c r="K123">
        <f>IF(ISBLANK(HLOOKUP(K$1, m_preprocess!$1:$1048576, $D123, FALSE)), "", HLOOKUP(K$1, m_preprocess!$1:$1048576, $D123, FALSE))</f>
        <v>46976.883544210796</v>
      </c>
      <c r="L123">
        <f>IF(ISBLANK(HLOOKUP(L$1, m_preprocess!$1:$1048576, $D123, FALSE)), "", HLOOKUP(L$1, m_preprocess!$1:$1048576, $D123, FALSE))</f>
        <v>23979.577948935817</v>
      </c>
      <c r="M123">
        <f>IF(ISBLANK(HLOOKUP(M$1, m_preprocess!$1:$1048576, $D123, FALSE)), "", HLOOKUP(M$1, m_preprocess!$1:$1048576, $D123, FALSE))</f>
        <v>11846.788276729496</v>
      </c>
      <c r="N123">
        <f>IF(ISBLANK(HLOOKUP(N$1, m_preprocess!$1:$1048576, $D123, FALSE)), "", HLOOKUP(N$1, m_preprocess!$1:$1048576, $D123, FALSE))</f>
        <v>144720.10472356767</v>
      </c>
      <c r="O123">
        <f>IF(ISBLANK(HLOOKUP(O$1, m_preprocess!$1:$1048576, $D123, FALSE)), "", HLOOKUP(O$1, m_preprocess!$1:$1048576, $D123, FALSE))</f>
        <v>135936.90487242903</v>
      </c>
      <c r="P123">
        <f>IF(ISBLANK(HLOOKUP(P$1, m_preprocess!$1:$1048576, $D123, FALSE)), "", HLOOKUP(P$1, m_preprocess!$1:$1048576, $D123, FALSE))</f>
        <v>47005.625783985488</v>
      </c>
      <c r="Q123">
        <f>IF(ISBLANK(HLOOKUP(Q$1, m_preprocess!$1:$1048576, $D123, FALSE)), "", HLOOKUP(Q$1, m_preprocess!$1:$1048576, $D123, FALSE))</f>
        <v>48632.707418018756</v>
      </c>
      <c r="R123">
        <f>IF(ISBLANK(HLOOKUP(R$1, m_preprocess!$1:$1048576, $D123, FALSE)), "", HLOOKUP(R$1, m_preprocess!$1:$1048576, $D123, FALSE))</f>
        <v>40298.57167042479</v>
      </c>
      <c r="S123">
        <f>IF(ISBLANK(HLOOKUP(S$1, m_preprocess!$1:$1048576, $D123, FALSE)), "", HLOOKUP(S$1, m_preprocess!$1:$1048576, $D123, FALSE))</f>
        <v>8752478.2195194308</v>
      </c>
      <c r="T123">
        <f>IF(ISBLANK(HLOOKUP(T$1, m_preprocess!$1:$1048576, $D123, FALSE)), "", HLOOKUP(T$1, m_preprocess!$1:$1048576, $D123, FALSE))</f>
        <v>114.20880921832971</v>
      </c>
      <c r="U123">
        <f>IF(ISBLANK(HLOOKUP(U$1, m_preprocess!$1:$1048576, $D123, FALSE)), "", HLOOKUP(U$1, m_preprocess!$1:$1048576, $D123, FALSE))</f>
        <v>3480526.0492435475</v>
      </c>
      <c r="V123">
        <f>IF(ISBLANK(HLOOKUP(V$1, m_preprocess!$1:$1048576, $D123, FALSE)), "", HLOOKUP(V$1, m_preprocess!$1:$1048576, $D123, FALSE))</f>
        <v>5125392.7528923163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98.67</v>
      </c>
      <c r="Y123">
        <f>IF(ISBLANK(HLOOKUP(Y$1, m_preprocess!$1:$1048576, $D123, FALSE)), "", HLOOKUP(Y$1, m_preprocess!$1:$1048576, $D123, FALSE))</f>
        <v>71.8</v>
      </c>
    </row>
    <row r="124" spans="1:25">
      <c r="A124" s="66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116.25607958876122</v>
      </c>
      <c r="F124">
        <f>IF(ISBLANK(HLOOKUP(F$1, m_preprocess!$1:$1048576, $D124, FALSE)), "", HLOOKUP(F$1, m_preprocess!$1:$1048576, $D124, FALSE))</f>
        <v>93.41981791820794</v>
      </c>
      <c r="G124">
        <f>IF(ISBLANK(HLOOKUP(G$1, m_preprocess!$1:$1048576, $D124, FALSE)), "", HLOOKUP(G$1, m_preprocess!$1:$1048576, $D124, FALSE))</f>
        <v>91.883711192566366</v>
      </c>
      <c r="H124">
        <f>IF(ISBLANK(HLOOKUP(H$1, m_preprocess!$1:$1048576, $D124, FALSE)), "", HLOOKUP(H$1, m_preprocess!$1:$1048576, $D124, FALSE))</f>
        <v>68.553971031268375</v>
      </c>
      <c r="I124">
        <f>IF(ISBLANK(HLOOKUP(I$1, m_preprocess!$1:$1048576, $D124, FALSE)), "", HLOOKUP(I$1, m_preprocess!$1:$1048576, $D124, FALSE))</f>
        <v>90.54148600682089</v>
      </c>
      <c r="J124">
        <f>IF(ISBLANK(HLOOKUP(J$1, m_preprocess!$1:$1048576, $D124, FALSE)), "", HLOOKUP(J$1, m_preprocess!$1:$1048576, $D124, FALSE))</f>
        <v>320098.41684698156</v>
      </c>
      <c r="K124">
        <f>IF(ISBLANK(HLOOKUP(K$1, m_preprocess!$1:$1048576, $D124, FALSE)), "", HLOOKUP(K$1, m_preprocess!$1:$1048576, $D124, FALSE))</f>
        <v>141707.76796219355</v>
      </c>
      <c r="L124">
        <f>IF(ISBLANK(HLOOKUP(L$1, m_preprocess!$1:$1048576, $D124, FALSE)), "", HLOOKUP(L$1, m_preprocess!$1:$1048576, $D124, FALSE))</f>
        <v>24604.280176504271</v>
      </c>
      <c r="M124">
        <f>IF(ISBLANK(HLOOKUP(M$1, m_preprocess!$1:$1048576, $D124, FALSE)), "", HLOOKUP(M$1, m_preprocess!$1:$1048576, $D124, FALSE))</f>
        <v>9541.603339338486</v>
      </c>
      <c r="N124">
        <f>IF(ISBLANK(HLOOKUP(N$1, m_preprocess!$1:$1048576, $D124, FALSE)), "", HLOOKUP(N$1, m_preprocess!$1:$1048576, $D124, FALSE))</f>
        <v>144244.76536894526</v>
      </c>
      <c r="O124">
        <f>IF(ISBLANK(HLOOKUP(O$1, m_preprocess!$1:$1048576, $D124, FALSE)), "", HLOOKUP(O$1, m_preprocess!$1:$1048576, $D124, FALSE))</f>
        <v>157011.46910568647</v>
      </c>
      <c r="P124">
        <f>IF(ISBLANK(HLOOKUP(P$1, m_preprocess!$1:$1048576, $D124, FALSE)), "", HLOOKUP(P$1, m_preprocess!$1:$1048576, $D124, FALSE))</f>
        <v>42800.464090482164</v>
      </c>
      <c r="Q124">
        <f>IF(ISBLANK(HLOOKUP(Q$1, m_preprocess!$1:$1048576, $D124, FALSE)), "", HLOOKUP(Q$1, m_preprocess!$1:$1048576, $D124, FALSE))</f>
        <v>83275.690941046851</v>
      </c>
      <c r="R124">
        <f>IF(ISBLANK(HLOOKUP(R$1, m_preprocess!$1:$1048576, $D124, FALSE)), "", HLOOKUP(R$1, m_preprocess!$1:$1048576, $D124, FALSE))</f>
        <v>30935.314074157457</v>
      </c>
      <c r="S124">
        <f>IF(ISBLANK(HLOOKUP(S$1, m_preprocess!$1:$1048576, $D124, FALSE)), "", HLOOKUP(S$1, m_preprocess!$1:$1048576, $D124, FALSE))</f>
        <v>8499688.3387049492</v>
      </c>
      <c r="T124">
        <f>IF(ISBLANK(HLOOKUP(T$1, m_preprocess!$1:$1048576, $D124, FALSE)), "", HLOOKUP(T$1, m_preprocess!$1:$1048576, $D124, FALSE))</f>
        <v>110.93001923389996</v>
      </c>
      <c r="U124">
        <f>IF(ISBLANK(HLOOKUP(U$1, m_preprocess!$1:$1048576, $D124, FALSE)), "", HLOOKUP(U$1, m_preprocess!$1:$1048576, $D124, FALSE))</f>
        <v>3654831.6390272477</v>
      </c>
      <c r="V124">
        <f>IF(ISBLANK(HLOOKUP(V$1, m_preprocess!$1:$1048576, $D124, FALSE)), "", HLOOKUP(V$1, m_preprocess!$1:$1048576, $D124, FALSE))</f>
        <v>5352116.3741576318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103.41</v>
      </c>
      <c r="Y124">
        <f>IF(ISBLANK(HLOOKUP(Y$1, m_preprocess!$1:$1048576, $D124, FALSE)), "", HLOOKUP(Y$1, m_preprocess!$1:$1048576, $D124, FALSE))</f>
        <v>77.400000000000006</v>
      </c>
    </row>
    <row r="125" spans="1:25">
      <c r="A125" s="66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118.98506169322178</v>
      </c>
      <c r="F125">
        <f>IF(ISBLANK(HLOOKUP(F$1, m_preprocess!$1:$1048576, $D125, FALSE)), "", HLOOKUP(F$1, m_preprocess!$1:$1048576, $D125, FALSE))</f>
        <v>99.729438378004716</v>
      </c>
      <c r="G125">
        <f>IF(ISBLANK(HLOOKUP(G$1, m_preprocess!$1:$1048576, $D125, FALSE)), "", HLOOKUP(G$1, m_preprocess!$1:$1048576, $D125, FALSE))</f>
        <v>84.899582980964865</v>
      </c>
      <c r="H125">
        <f>IF(ISBLANK(HLOOKUP(H$1, m_preprocess!$1:$1048576, $D125, FALSE)), "", HLOOKUP(H$1, m_preprocess!$1:$1048576, $D125, FALSE))</f>
        <v>76.139538192308436</v>
      </c>
      <c r="I125">
        <f>IF(ISBLANK(HLOOKUP(I$1, m_preprocess!$1:$1048576, $D125, FALSE)), "", HLOOKUP(I$1, m_preprocess!$1:$1048576, $D125, FALSE))</f>
        <v>90.160908831855863</v>
      </c>
      <c r="J125">
        <f>IF(ISBLANK(HLOOKUP(J$1, m_preprocess!$1:$1048576, $D125, FALSE)), "", HLOOKUP(J$1, m_preprocess!$1:$1048576, $D125, FALSE))</f>
        <v>355425.77028020303</v>
      </c>
      <c r="K125">
        <f>IF(ISBLANK(HLOOKUP(K$1, m_preprocess!$1:$1048576, $D125, FALSE)), "", HLOOKUP(K$1, m_preprocess!$1:$1048576, $D125, FALSE))</f>
        <v>155699.88021267412</v>
      </c>
      <c r="L125">
        <f>IF(ISBLANK(HLOOKUP(L$1, m_preprocess!$1:$1048576, $D125, FALSE)), "", HLOOKUP(L$1, m_preprocess!$1:$1048576, $D125, FALSE))</f>
        <v>40062.290677405435</v>
      </c>
      <c r="M125">
        <f>IF(ISBLANK(HLOOKUP(M$1, m_preprocess!$1:$1048576, $D125, FALSE)), "", HLOOKUP(M$1, m_preprocess!$1:$1048576, $D125, FALSE))</f>
        <v>10668.65740074643</v>
      </c>
      <c r="N125">
        <f>IF(ISBLANK(HLOOKUP(N$1, m_preprocess!$1:$1048576, $D125, FALSE)), "", HLOOKUP(N$1, m_preprocess!$1:$1048576, $D125, FALSE))</f>
        <v>148994.941989377</v>
      </c>
      <c r="O125">
        <f>IF(ISBLANK(HLOOKUP(O$1, m_preprocess!$1:$1048576, $D125, FALSE)), "", HLOOKUP(O$1, m_preprocess!$1:$1048576, $D125, FALSE))</f>
        <v>153780.24978940349</v>
      </c>
      <c r="P125">
        <f>IF(ISBLANK(HLOOKUP(P$1, m_preprocess!$1:$1048576, $D125, FALSE)), "", HLOOKUP(P$1, m_preprocess!$1:$1048576, $D125, FALSE))</f>
        <v>53187.093553131039</v>
      </c>
      <c r="Q125">
        <f>IF(ISBLANK(HLOOKUP(Q$1, m_preprocess!$1:$1048576, $D125, FALSE)), "", HLOOKUP(Q$1, m_preprocess!$1:$1048576, $D125, FALSE))</f>
        <v>62866.155768077741</v>
      </c>
      <c r="R125">
        <f>IF(ISBLANK(HLOOKUP(R$1, m_preprocess!$1:$1048576, $D125, FALSE)), "", HLOOKUP(R$1, m_preprocess!$1:$1048576, $D125, FALSE))</f>
        <v>37727.000468194674</v>
      </c>
      <c r="S125">
        <f>IF(ISBLANK(HLOOKUP(S$1, m_preprocess!$1:$1048576, $D125, FALSE)), "", HLOOKUP(S$1, m_preprocess!$1:$1048576, $D125, FALSE))</f>
        <v>8303890.3761946112</v>
      </c>
      <c r="T125">
        <f>IF(ISBLANK(HLOOKUP(T$1, m_preprocess!$1:$1048576, $D125, FALSE)), "", HLOOKUP(T$1, m_preprocess!$1:$1048576, $D125, FALSE))</f>
        <v>110.576749000175</v>
      </c>
      <c r="U125">
        <f>IF(ISBLANK(HLOOKUP(U$1, m_preprocess!$1:$1048576, $D125, FALSE)), "", HLOOKUP(U$1, m_preprocess!$1:$1048576, $D125, FALSE))</f>
        <v>3925328.5204170281</v>
      </c>
      <c r="V125">
        <f>IF(ISBLANK(HLOOKUP(V$1, m_preprocess!$1:$1048576, $D125, FALSE)), "", HLOOKUP(V$1, m_preprocess!$1:$1048576, $D125, FALSE))</f>
        <v>5712204.1668114671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102.19</v>
      </c>
      <c r="Y125">
        <f>IF(ISBLANK(HLOOKUP(Y$1, m_preprocess!$1:$1048576, $D125, FALSE)), "", HLOOKUP(Y$1, m_preprocess!$1:$1048576, $D125, FALSE))</f>
        <v>76.5</v>
      </c>
    </row>
    <row r="126" spans="1:25">
      <c r="A126" s="66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122.27253082635048</v>
      </c>
      <c r="F126">
        <f>IF(ISBLANK(HLOOKUP(F$1, m_preprocess!$1:$1048576, $D126, FALSE)), "", HLOOKUP(F$1, m_preprocess!$1:$1048576, $D126, FALSE))</f>
        <v>106.49753862651642</v>
      </c>
      <c r="G126">
        <f>IF(ISBLANK(HLOOKUP(G$1, m_preprocess!$1:$1048576, $D126, FALSE)), "", HLOOKUP(G$1, m_preprocess!$1:$1048576, $D126, FALSE))</f>
        <v>91.10333868609078</v>
      </c>
      <c r="H126">
        <f>IF(ISBLANK(HLOOKUP(H$1, m_preprocess!$1:$1048576, $D126, FALSE)), "", HLOOKUP(H$1, m_preprocess!$1:$1048576, $D126, FALSE))</f>
        <v>84.430475899247412</v>
      </c>
      <c r="I126">
        <f>IF(ISBLANK(HLOOKUP(I$1, m_preprocess!$1:$1048576, $D126, FALSE)), "", HLOOKUP(I$1, m_preprocess!$1:$1048576, $D126, FALSE))</f>
        <v>106.91480626340709</v>
      </c>
      <c r="J126">
        <f>IF(ISBLANK(HLOOKUP(J$1, m_preprocess!$1:$1048576, $D126, FALSE)), "", HLOOKUP(J$1, m_preprocess!$1:$1048576, $D126, FALSE))</f>
        <v>354950.68474647048</v>
      </c>
      <c r="K126">
        <f>IF(ISBLANK(HLOOKUP(K$1, m_preprocess!$1:$1048576, $D126, FALSE)), "", HLOOKUP(K$1, m_preprocess!$1:$1048576, $D126, FALSE))</f>
        <v>141601.95373192953</v>
      </c>
      <c r="L126">
        <f>IF(ISBLANK(HLOOKUP(L$1, m_preprocess!$1:$1048576, $D126, FALSE)), "", HLOOKUP(L$1, m_preprocess!$1:$1048576, $D126, FALSE))</f>
        <v>48243.81443209108</v>
      </c>
      <c r="M126">
        <f>IF(ISBLANK(HLOOKUP(M$1, m_preprocess!$1:$1048576, $D126, FALSE)), "", HLOOKUP(M$1, m_preprocess!$1:$1048576, $D126, FALSE))</f>
        <v>12178.223307050201</v>
      </c>
      <c r="N126">
        <f>IF(ISBLANK(HLOOKUP(N$1, m_preprocess!$1:$1048576, $D126, FALSE)), "", HLOOKUP(N$1, m_preprocess!$1:$1048576, $D126, FALSE))</f>
        <v>152926.69327539965</v>
      </c>
      <c r="O126">
        <f>IF(ISBLANK(HLOOKUP(O$1, m_preprocess!$1:$1048576, $D126, FALSE)), "", HLOOKUP(O$1, m_preprocess!$1:$1048576, $D126, FALSE))</f>
        <v>191715.33737634696</v>
      </c>
      <c r="P126">
        <f>IF(ISBLANK(HLOOKUP(P$1, m_preprocess!$1:$1048576, $D126, FALSE)), "", HLOOKUP(P$1, m_preprocess!$1:$1048576, $D126, FALSE))</f>
        <v>61897.355129944626</v>
      </c>
      <c r="Q126">
        <f>IF(ISBLANK(HLOOKUP(Q$1, m_preprocess!$1:$1048576, $D126, FALSE)), "", HLOOKUP(Q$1, m_preprocess!$1:$1048576, $D126, FALSE))</f>
        <v>78246.847359761334</v>
      </c>
      <c r="R126">
        <f>IF(ISBLANK(HLOOKUP(R$1, m_preprocess!$1:$1048576, $D126, FALSE)), "", HLOOKUP(R$1, m_preprocess!$1:$1048576, $D126, FALSE))</f>
        <v>51571.134886641004</v>
      </c>
      <c r="S126">
        <f>IF(ISBLANK(HLOOKUP(S$1, m_preprocess!$1:$1048576, $D126, FALSE)), "", HLOOKUP(S$1, m_preprocess!$1:$1048576, $D126, FALSE))</f>
        <v>7352716.1808323553</v>
      </c>
      <c r="T126">
        <f>IF(ISBLANK(HLOOKUP(T$1, m_preprocess!$1:$1048576, $D126, FALSE)), "", HLOOKUP(T$1, m_preprocess!$1:$1048576, $D126, FALSE))</f>
        <v>107.18176569599824</v>
      </c>
      <c r="U126">
        <f>IF(ISBLANK(HLOOKUP(U$1, m_preprocess!$1:$1048576, $D126, FALSE)), "", HLOOKUP(U$1, m_preprocess!$1:$1048576, $D126, FALSE))</f>
        <v>3986584.5017584986</v>
      </c>
      <c r="V126">
        <f>IF(ISBLANK(HLOOKUP(V$1, m_preprocess!$1:$1048576, $D126, FALSE)), "", HLOOKUP(V$1, m_preprocess!$1:$1048576, $D126, FALSE))</f>
        <v>5797521.1028722152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100.3</v>
      </c>
      <c r="Y126">
        <f>IF(ISBLANK(HLOOKUP(Y$1, m_preprocess!$1:$1048576, $D126, FALSE)), "", HLOOKUP(Y$1, m_preprocess!$1:$1048576, $D126, FALSE))</f>
        <v>79.7</v>
      </c>
    </row>
    <row r="127" spans="1:25">
      <c r="A127" s="66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105.370434017728</v>
      </c>
      <c r="F127">
        <f>IF(ISBLANK(HLOOKUP(F$1, m_preprocess!$1:$1048576, $D127, FALSE)), "", HLOOKUP(F$1, m_preprocess!$1:$1048576, $D127, FALSE))</f>
        <v>96.162568961671354</v>
      </c>
      <c r="G127">
        <f>IF(ISBLANK(HLOOKUP(G$1, m_preprocess!$1:$1048576, $D127, FALSE)), "", HLOOKUP(G$1, m_preprocess!$1:$1048576, $D127, FALSE))</f>
        <v>84.172643607924442</v>
      </c>
      <c r="H127">
        <f>IF(ISBLANK(HLOOKUP(H$1, m_preprocess!$1:$1048576, $D127, FALSE)), "", HLOOKUP(H$1, m_preprocess!$1:$1048576, $D127, FALSE))</f>
        <v>72.814415784243081</v>
      </c>
      <c r="I127">
        <f>IF(ISBLANK(HLOOKUP(I$1, m_preprocess!$1:$1048576, $D127, FALSE)), "", HLOOKUP(I$1, m_preprocess!$1:$1048576, $D127, FALSE))</f>
        <v>86.63471653335462</v>
      </c>
      <c r="J127">
        <f>IF(ISBLANK(HLOOKUP(J$1, m_preprocess!$1:$1048576, $D127, FALSE)), "", HLOOKUP(J$1, m_preprocess!$1:$1048576, $D127, FALSE))</f>
        <v>344147.8529832568</v>
      </c>
      <c r="K127">
        <f>IF(ISBLANK(HLOOKUP(K$1, m_preprocess!$1:$1048576, $D127, FALSE)), "", HLOOKUP(K$1, m_preprocess!$1:$1048576, $D127, FALSE))</f>
        <v>103707.36145130213</v>
      </c>
      <c r="L127">
        <f>IF(ISBLANK(HLOOKUP(L$1, m_preprocess!$1:$1048576, $D127, FALSE)), "", HLOOKUP(L$1, m_preprocess!$1:$1048576, $D127, FALSE))</f>
        <v>77147.154423093933</v>
      </c>
      <c r="M127">
        <f>IF(ISBLANK(HLOOKUP(M$1, m_preprocess!$1:$1048576, $D127, FALSE)), "", HLOOKUP(M$1, m_preprocess!$1:$1048576, $D127, FALSE))</f>
        <v>12030.585722902628</v>
      </c>
      <c r="N127">
        <f>IF(ISBLANK(HLOOKUP(N$1, m_preprocess!$1:$1048576, $D127, FALSE)), "", HLOOKUP(N$1, m_preprocess!$1:$1048576, $D127, FALSE))</f>
        <v>151262.75138595808</v>
      </c>
      <c r="O127">
        <f>IF(ISBLANK(HLOOKUP(O$1, m_preprocess!$1:$1048576, $D127, FALSE)), "", HLOOKUP(O$1, m_preprocess!$1:$1048576, $D127, FALSE))</f>
        <v>181516.37112163671</v>
      </c>
      <c r="P127">
        <f>IF(ISBLANK(HLOOKUP(P$1, m_preprocess!$1:$1048576, $D127, FALSE)), "", HLOOKUP(P$1, m_preprocess!$1:$1048576, $D127, FALSE))</f>
        <v>62334.419796096896</v>
      </c>
      <c r="Q127">
        <f>IF(ISBLANK(HLOOKUP(Q$1, m_preprocess!$1:$1048576, $D127, FALSE)), "", HLOOKUP(Q$1, m_preprocess!$1:$1048576, $D127, FALSE))</f>
        <v>70597.715416167426</v>
      </c>
      <c r="R127">
        <f>IF(ISBLANK(HLOOKUP(R$1, m_preprocess!$1:$1048576, $D127, FALSE)), "", HLOOKUP(R$1, m_preprocess!$1:$1048576, $D127, FALSE))</f>
        <v>48584.235909372394</v>
      </c>
      <c r="S127">
        <f>IF(ISBLANK(HLOOKUP(S$1, m_preprocess!$1:$1048576, $D127, FALSE)), "", HLOOKUP(S$1, m_preprocess!$1:$1048576, $D127, FALSE))</f>
        <v>7221760.1421772763</v>
      </c>
      <c r="T127">
        <f>IF(ISBLANK(HLOOKUP(T$1, m_preprocess!$1:$1048576, $D127, FALSE)), "", HLOOKUP(T$1, m_preprocess!$1:$1048576, $D127, FALSE))</f>
        <v>104.41774790354408</v>
      </c>
      <c r="U127">
        <f>IF(ISBLANK(HLOOKUP(U$1, m_preprocess!$1:$1048576, $D127, FALSE)), "", HLOOKUP(U$1, m_preprocess!$1:$1048576, $D127, FALSE))</f>
        <v>4068618.2427126709</v>
      </c>
      <c r="V127">
        <f>IF(ISBLANK(HLOOKUP(V$1, m_preprocess!$1:$1048576, $D127, FALSE)), "", HLOOKUP(V$1, m_preprocess!$1:$1048576, $D127, FALSE))</f>
        <v>5934170.7840571096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98.58</v>
      </c>
      <c r="Y127">
        <f>IF(ISBLANK(HLOOKUP(Y$1, m_preprocess!$1:$1048576, $D127, FALSE)), "", HLOOKUP(Y$1, m_preprocess!$1:$1048576, $D127, FALSE))</f>
        <v>76.3</v>
      </c>
    </row>
    <row r="128" spans="1:25">
      <c r="A128" s="66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113.22080082337217</v>
      </c>
      <c r="F128">
        <f>IF(ISBLANK(HLOOKUP(F$1, m_preprocess!$1:$1048576, $D128, FALSE)), "", HLOOKUP(F$1, m_preprocess!$1:$1048576, $D128, FALSE))</f>
        <v>100.11186360832266</v>
      </c>
      <c r="G128">
        <f>IF(ISBLANK(HLOOKUP(G$1, m_preprocess!$1:$1048576, $D128, FALSE)), "", HLOOKUP(G$1, m_preprocess!$1:$1048576, $D128, FALSE))</f>
        <v>89.093425933857418</v>
      </c>
      <c r="H128">
        <f>IF(ISBLANK(HLOOKUP(H$1, m_preprocess!$1:$1048576, $D128, FALSE)), "", HLOOKUP(H$1, m_preprocess!$1:$1048576, $D128, FALSE))</f>
        <v>83.072210918788244</v>
      </c>
      <c r="I128">
        <f>IF(ISBLANK(HLOOKUP(I$1, m_preprocess!$1:$1048576, $D128, FALSE)), "", HLOOKUP(I$1, m_preprocess!$1:$1048576, $D128, FALSE))</f>
        <v>103.74554007392129</v>
      </c>
      <c r="J128">
        <f>IF(ISBLANK(HLOOKUP(J$1, m_preprocess!$1:$1048576, $D128, FALSE)), "", HLOOKUP(J$1, m_preprocess!$1:$1048576, $D128, FALSE))</f>
        <v>338437.89648720529</v>
      </c>
      <c r="K128">
        <f>IF(ISBLANK(HLOOKUP(K$1, m_preprocess!$1:$1048576, $D128, FALSE)), "", HLOOKUP(K$1, m_preprocess!$1:$1048576, $D128, FALSE))</f>
        <v>100510.37339154485</v>
      </c>
      <c r="L128">
        <f>IF(ISBLANK(HLOOKUP(L$1, m_preprocess!$1:$1048576, $D128, FALSE)), "", HLOOKUP(L$1, m_preprocess!$1:$1048576, $D128, FALSE))</f>
        <v>71232.916637644026</v>
      </c>
      <c r="M128">
        <f>IF(ISBLANK(HLOOKUP(M$1, m_preprocess!$1:$1048576, $D128, FALSE)), "", HLOOKUP(M$1, m_preprocess!$1:$1048576, $D128, FALSE))</f>
        <v>13670.648649946765</v>
      </c>
      <c r="N128">
        <f>IF(ISBLANK(HLOOKUP(N$1, m_preprocess!$1:$1048576, $D128, FALSE)), "", HLOOKUP(N$1, m_preprocess!$1:$1048576, $D128, FALSE))</f>
        <v>153023.95780806968</v>
      </c>
      <c r="O128">
        <f>IF(ISBLANK(HLOOKUP(O$1, m_preprocess!$1:$1048576, $D128, FALSE)), "", HLOOKUP(O$1, m_preprocess!$1:$1048576, $D128, FALSE))</f>
        <v>231644.66881461127</v>
      </c>
      <c r="P128">
        <f>IF(ISBLANK(HLOOKUP(P$1, m_preprocess!$1:$1048576, $D128, FALSE)), "", HLOOKUP(P$1, m_preprocess!$1:$1048576, $D128, FALSE))</f>
        <v>74607.966915804325</v>
      </c>
      <c r="Q128">
        <f>IF(ISBLANK(HLOOKUP(Q$1, m_preprocess!$1:$1048576, $D128, FALSE)), "", HLOOKUP(Q$1, m_preprocess!$1:$1048576, $D128, FALSE))</f>
        <v>95566.971160044195</v>
      </c>
      <c r="R128">
        <f>IF(ISBLANK(HLOOKUP(R$1, m_preprocess!$1:$1048576, $D128, FALSE)), "", HLOOKUP(R$1, m_preprocess!$1:$1048576, $D128, FALSE))</f>
        <v>61469.730738762722</v>
      </c>
      <c r="S128">
        <f>IF(ISBLANK(HLOOKUP(S$1, m_preprocess!$1:$1048576, $D128, FALSE)), "", HLOOKUP(S$1, m_preprocess!$1:$1048576, $D128, FALSE))</f>
        <v>6946489.568263473</v>
      </c>
      <c r="T128">
        <f>IF(ISBLANK(HLOOKUP(T$1, m_preprocess!$1:$1048576, $D128, FALSE)), "", HLOOKUP(T$1, m_preprocess!$1:$1048576, $D128, FALSE))</f>
        <v>101.04589366820849</v>
      </c>
      <c r="U128">
        <f>IF(ISBLANK(HLOOKUP(U$1, m_preprocess!$1:$1048576, $D128, FALSE)), "", HLOOKUP(U$1, m_preprocess!$1:$1048576, $D128, FALSE))</f>
        <v>4142373.5074850302</v>
      </c>
      <c r="V128">
        <f>IF(ISBLANK(HLOOKUP(V$1, m_preprocess!$1:$1048576, $D128, FALSE)), "", HLOOKUP(V$1, m_preprocess!$1:$1048576, $D128, FALSE))</f>
        <v>6032444.8284431137</v>
      </c>
      <c r="W128">
        <f>IF(ISBLANK(HLOOKUP(W$1, m_preprocess!$1:$1048576, $D128, FALSE)), "", HLOOKUP(W$1, m_preprocess!$1:$1048576, $D128, FALSE))</f>
        <v>2650.9988999999996</v>
      </c>
      <c r="X128">
        <f>IF(ISBLANK(HLOOKUP(X$1, m_preprocess!$1:$1048576, $D128, FALSE)), "", HLOOKUP(X$1, m_preprocess!$1:$1048576, $D128, FALSE))</f>
        <v>103.05</v>
      </c>
      <c r="Y128">
        <f>IF(ISBLANK(HLOOKUP(Y$1, m_preprocess!$1:$1048576, $D128, FALSE)), "", HLOOKUP(Y$1, m_preprocess!$1:$1048576, $D128, FALSE))</f>
        <v>81.3</v>
      </c>
    </row>
    <row r="129" spans="1:25">
      <c r="A129" s="66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113.40994903347394</v>
      </c>
      <c r="F129">
        <f>IF(ISBLANK(HLOOKUP(F$1, m_preprocess!$1:$1048576, $D129, FALSE)), "", HLOOKUP(F$1, m_preprocess!$1:$1048576, $D129, FALSE))</f>
        <v>98.395490166356126</v>
      </c>
      <c r="G129">
        <f>IF(ISBLANK(HLOOKUP(G$1, m_preprocess!$1:$1048576, $D129, FALSE)), "", HLOOKUP(G$1, m_preprocess!$1:$1048576, $D129, FALSE))</f>
        <v>91.89341769639428</v>
      </c>
      <c r="H129">
        <f>IF(ISBLANK(HLOOKUP(H$1, m_preprocess!$1:$1048576, $D129, FALSE)), "", HLOOKUP(H$1, m_preprocess!$1:$1048576, $D129, FALSE))</f>
        <v>77.794795844108123</v>
      </c>
      <c r="I129">
        <f>IF(ISBLANK(HLOOKUP(I$1, m_preprocess!$1:$1048576, $D129, FALSE)), "", HLOOKUP(I$1, m_preprocess!$1:$1048576, $D129, FALSE))</f>
        <v>92.741790383178241</v>
      </c>
      <c r="J129">
        <f>IF(ISBLANK(HLOOKUP(J$1, m_preprocess!$1:$1048576, $D129, FALSE)), "", HLOOKUP(J$1, m_preprocess!$1:$1048576, $D129, FALSE))</f>
        <v>338698.89796852379</v>
      </c>
      <c r="K129">
        <f>IF(ISBLANK(HLOOKUP(K$1, m_preprocess!$1:$1048576, $D129, FALSE)), "", HLOOKUP(K$1, m_preprocess!$1:$1048576, $D129, FALSE))</f>
        <v>114976.00095098598</v>
      </c>
      <c r="L129">
        <f>IF(ISBLANK(HLOOKUP(L$1, m_preprocess!$1:$1048576, $D129, FALSE)), "", HLOOKUP(L$1, m_preprocess!$1:$1048576, $D129, FALSE))</f>
        <v>58442.420545909874</v>
      </c>
      <c r="M129">
        <f>IF(ISBLANK(HLOOKUP(M$1, m_preprocess!$1:$1048576, $D129, FALSE)), "", HLOOKUP(M$1, m_preprocess!$1:$1048576, $D129, FALSE))</f>
        <v>13617.137389800326</v>
      </c>
      <c r="N129">
        <f>IF(ISBLANK(HLOOKUP(N$1, m_preprocess!$1:$1048576, $D129, FALSE)), "", HLOOKUP(N$1, m_preprocess!$1:$1048576, $D129, FALSE))</f>
        <v>151663.33908182764</v>
      </c>
      <c r="O129">
        <f>IF(ISBLANK(HLOOKUP(O$1, m_preprocess!$1:$1048576, $D129, FALSE)), "", HLOOKUP(O$1, m_preprocess!$1:$1048576, $D129, FALSE))</f>
        <v>203668.14730753482</v>
      </c>
      <c r="P129">
        <f>IF(ISBLANK(HLOOKUP(P$1, m_preprocess!$1:$1048576, $D129, FALSE)), "", HLOOKUP(P$1, m_preprocess!$1:$1048576, $D129, FALSE))</f>
        <v>67185.490004939784</v>
      </c>
      <c r="Q129">
        <f>IF(ISBLANK(HLOOKUP(Q$1, m_preprocess!$1:$1048576, $D129, FALSE)), "", HLOOKUP(Q$1, m_preprocess!$1:$1048576, $D129, FALSE))</f>
        <v>79390.978576919297</v>
      </c>
      <c r="R129">
        <f>IF(ISBLANK(HLOOKUP(R$1, m_preprocess!$1:$1048576, $D129, FALSE)), "", HLOOKUP(R$1, m_preprocess!$1:$1048576, $D129, FALSE))</f>
        <v>57091.678725675753</v>
      </c>
      <c r="S129">
        <f>IF(ISBLANK(HLOOKUP(S$1, m_preprocess!$1:$1048576, $D129, FALSE)), "", HLOOKUP(S$1, m_preprocess!$1:$1048576, $D129, FALSE))</f>
        <v>6905199.8409363749</v>
      </c>
      <c r="T129">
        <f>IF(ISBLANK(HLOOKUP(T$1, m_preprocess!$1:$1048576, $D129, FALSE)), "", HLOOKUP(T$1, m_preprocess!$1:$1048576, $D129, FALSE))</f>
        <v>104.92828712741276</v>
      </c>
      <c r="U129">
        <f>IF(ISBLANK(HLOOKUP(U$1, m_preprocess!$1:$1048576, $D129, FALSE)), "", HLOOKUP(U$1, m_preprocess!$1:$1048576, $D129, FALSE))</f>
        <v>4350319.6656662663</v>
      </c>
      <c r="V129">
        <f>IF(ISBLANK(HLOOKUP(V$1, m_preprocess!$1:$1048576, $D129, FALSE)), "", HLOOKUP(V$1, m_preprocess!$1:$1048576, $D129, FALSE))</f>
        <v>6244532.1248499397</v>
      </c>
      <c r="W129">
        <f>IF(ISBLANK(HLOOKUP(W$1, m_preprocess!$1:$1048576, $D129, FALSE)), "", HLOOKUP(W$1, m_preprocess!$1:$1048576, $D129, FALSE))</f>
        <v>2814.7614000000003</v>
      </c>
      <c r="X129">
        <f>IF(ISBLANK(HLOOKUP(X$1, m_preprocess!$1:$1048576, $D129, FALSE)), "", HLOOKUP(X$1, m_preprocess!$1:$1048576, $D129, FALSE))</f>
        <v>101.47</v>
      </c>
      <c r="Y129">
        <f>IF(ISBLANK(HLOOKUP(Y$1, m_preprocess!$1:$1048576, $D129, FALSE)), "", HLOOKUP(Y$1, m_preprocess!$1:$1048576, $D129, FALSE))</f>
        <v>81.599999999999994</v>
      </c>
    </row>
    <row r="130" spans="1:25">
      <c r="A130" s="66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118.59236916610678</v>
      </c>
      <c r="F130">
        <f>IF(ISBLANK(HLOOKUP(F$1, m_preprocess!$1:$1048576, $D130, FALSE)), "", HLOOKUP(F$1, m_preprocess!$1:$1048576, $D130, FALSE))</f>
        <v>102.88192370460672</v>
      </c>
      <c r="G130">
        <f>IF(ISBLANK(HLOOKUP(G$1, m_preprocess!$1:$1048576, $D130, FALSE)), "", HLOOKUP(G$1, m_preprocess!$1:$1048576, $D130, FALSE))</f>
        <v>87.819846398199076</v>
      </c>
      <c r="H130">
        <f>IF(ISBLANK(HLOOKUP(H$1, m_preprocess!$1:$1048576, $D130, FALSE)), "", HLOOKUP(H$1, m_preprocess!$1:$1048576, $D130, FALSE))</f>
        <v>74.130643539633482</v>
      </c>
      <c r="I130">
        <f>IF(ISBLANK(HLOOKUP(I$1, m_preprocess!$1:$1048576, $D130, FALSE)), "", HLOOKUP(I$1, m_preprocess!$1:$1048576, $D130, FALSE))</f>
        <v>87.711804873263361</v>
      </c>
      <c r="J130">
        <f>IF(ISBLANK(HLOOKUP(J$1, m_preprocess!$1:$1048576, $D130, FALSE)), "", HLOOKUP(J$1, m_preprocess!$1:$1048576, $D130, FALSE))</f>
        <v>282619.22794629424</v>
      </c>
      <c r="K130">
        <f>IF(ISBLANK(HLOOKUP(K$1, m_preprocess!$1:$1048576, $D130, FALSE)), "", HLOOKUP(K$1, m_preprocess!$1:$1048576, $D130, FALSE))</f>
        <v>59692.578696608158</v>
      </c>
      <c r="L130">
        <f>IF(ISBLANK(HLOOKUP(L$1, m_preprocess!$1:$1048576, $D130, FALSE)), "", HLOOKUP(L$1, m_preprocess!$1:$1048576, $D130, FALSE))</f>
        <v>64041.495287576152</v>
      </c>
      <c r="M130">
        <f>IF(ISBLANK(HLOOKUP(M$1, m_preprocess!$1:$1048576, $D130, FALSE)), "", HLOOKUP(M$1, m_preprocess!$1:$1048576, $D130, FALSE))</f>
        <v>11770.142623362401</v>
      </c>
      <c r="N130">
        <f>IF(ISBLANK(HLOOKUP(N$1, m_preprocess!$1:$1048576, $D130, FALSE)), "", HLOOKUP(N$1, m_preprocess!$1:$1048576, $D130, FALSE))</f>
        <v>147115.01133874751</v>
      </c>
      <c r="O130">
        <f>IF(ISBLANK(HLOOKUP(O$1, m_preprocess!$1:$1048576, $D130, FALSE)), "", HLOOKUP(O$1, m_preprocess!$1:$1048576, $D130, FALSE))</f>
        <v>248638.77023985545</v>
      </c>
      <c r="P130">
        <f>IF(ISBLANK(HLOOKUP(P$1, m_preprocess!$1:$1048576, $D130, FALSE)), "", HLOOKUP(P$1, m_preprocess!$1:$1048576, $D130, FALSE))</f>
        <v>80279.730788967558</v>
      </c>
      <c r="Q130">
        <f>IF(ISBLANK(HLOOKUP(Q$1, m_preprocess!$1:$1048576, $D130, FALSE)), "", HLOOKUP(Q$1, m_preprocess!$1:$1048576, $D130, FALSE))</f>
        <v>102126.62482699085</v>
      </c>
      <c r="R130">
        <f>IF(ISBLANK(HLOOKUP(R$1, m_preprocess!$1:$1048576, $D130, FALSE)), "", HLOOKUP(R$1, m_preprocess!$1:$1048576, $D130, FALSE))</f>
        <v>66232.414623897042</v>
      </c>
      <c r="S130">
        <f>IF(ISBLANK(HLOOKUP(S$1, m_preprocess!$1:$1048576, $D130, FALSE)), "", HLOOKUP(S$1, m_preprocess!$1:$1048576, $D130, FALSE))</f>
        <v>6770452.2990710214</v>
      </c>
      <c r="T130">
        <f>IF(ISBLANK(HLOOKUP(T$1, m_preprocess!$1:$1048576, $D130, FALSE)), "", HLOOKUP(T$1, m_preprocess!$1:$1048576, $D130, FALSE))</f>
        <v>105.63737098407844</v>
      </c>
      <c r="U130">
        <f>IF(ISBLANK(HLOOKUP(U$1, m_preprocess!$1:$1048576, $D130, FALSE)), "", HLOOKUP(U$1, m_preprocess!$1:$1048576, $D130, FALSE))</f>
        <v>4277598.9151932877</v>
      </c>
      <c r="V130">
        <f>IF(ISBLANK(HLOOKUP(V$1, m_preprocess!$1:$1048576, $D130, FALSE)), "", HLOOKUP(V$1, m_preprocess!$1:$1048576, $D130, FALSE))</f>
        <v>6181202.2358405758</v>
      </c>
      <c r="W130">
        <f>IF(ISBLANK(HLOOKUP(W$1, m_preprocess!$1:$1048576, $D130, FALSE)), "", HLOOKUP(W$1, m_preprocess!$1:$1048576, $D130, FALSE))</f>
        <v>3862.0857000000005</v>
      </c>
      <c r="X130">
        <f>IF(ISBLANK(HLOOKUP(X$1, m_preprocess!$1:$1048576, $D130, FALSE)), "", HLOOKUP(X$1, m_preprocess!$1:$1048576, $D130, FALSE))</f>
        <v>102.87</v>
      </c>
      <c r="Y130">
        <f>IF(ISBLANK(HLOOKUP(Y$1, m_preprocess!$1:$1048576, $D130, FALSE)), "", HLOOKUP(Y$1, m_preprocess!$1:$1048576, $D130, FALSE))</f>
        <v>85.7</v>
      </c>
    </row>
    <row r="131" spans="1:25">
      <c r="A131" s="66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128.88543240375327</v>
      </c>
      <c r="F131">
        <f>IF(ISBLANK(HLOOKUP(F$1, m_preprocess!$1:$1048576, $D131, FALSE)), "", HLOOKUP(F$1, m_preprocess!$1:$1048576, $D131, FALSE))</f>
        <v>106.86659654772154</v>
      </c>
      <c r="G131">
        <f>IF(ISBLANK(HLOOKUP(G$1, m_preprocess!$1:$1048576, $D131, FALSE)), "", HLOOKUP(G$1, m_preprocess!$1:$1048576, $D131, FALSE))</f>
        <v>91.977355385347764</v>
      </c>
      <c r="H131">
        <f>IF(ISBLANK(HLOOKUP(H$1, m_preprocess!$1:$1048576, $D131, FALSE)), "", HLOOKUP(H$1, m_preprocess!$1:$1048576, $D131, FALSE))</f>
        <v>96.663682135618913</v>
      </c>
      <c r="I131">
        <f>IF(ISBLANK(HLOOKUP(I$1, m_preprocess!$1:$1048576, $D131, FALSE)), "", HLOOKUP(I$1, m_preprocess!$1:$1048576, $D131, FALSE))</f>
        <v>104.85365669391203</v>
      </c>
      <c r="J131">
        <f>IF(ISBLANK(HLOOKUP(J$1, m_preprocess!$1:$1048576, $D131, FALSE)), "", HLOOKUP(J$1, m_preprocess!$1:$1048576, $D131, FALSE))</f>
        <v>293853.45646700071</v>
      </c>
      <c r="K131">
        <f>IF(ISBLANK(HLOOKUP(K$1, m_preprocess!$1:$1048576, $D131, FALSE)), "", HLOOKUP(K$1, m_preprocess!$1:$1048576, $D131, FALSE))</f>
        <v>59739.21310249318</v>
      </c>
      <c r="L131">
        <f>IF(ISBLANK(HLOOKUP(L$1, m_preprocess!$1:$1048576, $D131, FALSE)), "", HLOOKUP(L$1, m_preprocess!$1:$1048576, $D131, FALSE))</f>
        <v>69788.575007871594</v>
      </c>
      <c r="M131">
        <f>IF(ISBLANK(HLOOKUP(M$1, m_preprocess!$1:$1048576, $D131, FALSE)), "", HLOOKUP(M$1, m_preprocess!$1:$1048576, $D131, FALSE))</f>
        <v>15183.804583055393</v>
      </c>
      <c r="N131">
        <f>IF(ISBLANK(HLOOKUP(N$1, m_preprocess!$1:$1048576, $D131, FALSE)), "", HLOOKUP(N$1, m_preprocess!$1:$1048576, $D131, FALSE))</f>
        <v>149141.86377358055</v>
      </c>
      <c r="O131">
        <f>IF(ISBLANK(HLOOKUP(O$1, m_preprocess!$1:$1048576, $D131, FALSE)), "", HLOOKUP(O$1, m_preprocess!$1:$1048576, $D131, FALSE))</f>
        <v>275792.17103860399</v>
      </c>
      <c r="P131">
        <f>IF(ISBLANK(HLOOKUP(P$1, m_preprocess!$1:$1048576, $D131, FALSE)), "", HLOOKUP(P$1, m_preprocess!$1:$1048576, $D131, FALSE))</f>
        <v>91537.163780376432</v>
      </c>
      <c r="Q131">
        <f>IF(ISBLANK(HLOOKUP(Q$1, m_preprocess!$1:$1048576, $D131, FALSE)), "", HLOOKUP(Q$1, m_preprocess!$1:$1048576, $D131, FALSE))</f>
        <v>109089.75276675676</v>
      </c>
      <c r="R131">
        <f>IF(ISBLANK(HLOOKUP(R$1, m_preprocess!$1:$1048576, $D131, FALSE)), "", HLOOKUP(R$1, m_preprocess!$1:$1048576, $D131, FALSE))</f>
        <v>75165.254491470769</v>
      </c>
      <c r="S131">
        <f>IF(ISBLANK(HLOOKUP(S$1, m_preprocess!$1:$1048576, $D131, FALSE)), "", HLOOKUP(S$1, m_preprocess!$1:$1048576, $D131, FALSE))</f>
        <v>6678632.4600704629</v>
      </c>
      <c r="T131">
        <f>IF(ISBLANK(HLOOKUP(T$1, m_preprocess!$1:$1048576, $D131, FALSE)), "", HLOOKUP(T$1, m_preprocess!$1:$1048576, $D131, FALSE))</f>
        <v>105.63161195191584</v>
      </c>
      <c r="U131">
        <f>IF(ISBLANK(HLOOKUP(U$1, m_preprocess!$1:$1048576, $D131, FALSE)), "", HLOOKUP(U$1, m_preprocess!$1:$1048576, $D131, FALSE))</f>
        <v>4273712.3684674092</v>
      </c>
      <c r="V131">
        <f>IF(ISBLANK(HLOOKUP(V$1, m_preprocess!$1:$1048576, $D131, FALSE)), "", HLOOKUP(V$1, m_preprocess!$1:$1048576, $D131, FALSE))</f>
        <v>6066383.4248385187</v>
      </c>
      <c r="W131">
        <f>IF(ISBLANK(HLOOKUP(W$1, m_preprocess!$1:$1048576, $D131, FALSE)), "", HLOOKUP(W$1, m_preprocess!$1:$1048576, $D131, FALSE))</f>
        <v>6630.1240500000004</v>
      </c>
      <c r="X131">
        <f>IF(ISBLANK(HLOOKUP(X$1, m_preprocess!$1:$1048576, $D131, FALSE)), "", HLOOKUP(X$1, m_preprocess!$1:$1048576, $D131, FALSE))</f>
        <v>105.06</v>
      </c>
      <c r="Y131">
        <f>IF(ISBLANK(HLOOKUP(Y$1, m_preprocess!$1:$1048576, $D131, FALSE)), "", HLOOKUP(Y$1, m_preprocess!$1:$1048576, $D131, FALSE))</f>
        <v>90</v>
      </c>
    </row>
    <row r="132" spans="1:25">
      <c r="A132" s="66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123.72240425805926</v>
      </c>
      <c r="F132">
        <f>IF(ISBLANK(HLOOKUP(F$1, m_preprocess!$1:$1048576, $D132, FALSE)), "", HLOOKUP(F$1, m_preprocess!$1:$1048576, $D132, FALSE))</f>
        <v>99.549614667443393</v>
      </c>
      <c r="G132">
        <f>IF(ISBLANK(HLOOKUP(G$1, m_preprocess!$1:$1048576, $D132, FALSE)), "", HLOOKUP(G$1, m_preprocess!$1:$1048576, $D132, FALSE))</f>
        <v>90.094513972638737</v>
      </c>
      <c r="H132">
        <f>IF(ISBLANK(HLOOKUP(H$1, m_preprocess!$1:$1048576, $D132, FALSE)), "", HLOOKUP(H$1, m_preprocess!$1:$1048576, $D132, FALSE))</f>
        <v>85.839346211013066</v>
      </c>
      <c r="I132">
        <f>IF(ISBLANK(HLOOKUP(I$1, m_preprocess!$1:$1048576, $D132, FALSE)), "", HLOOKUP(I$1, m_preprocess!$1:$1048576, $D132, FALSE))</f>
        <v>104.39899994849249</v>
      </c>
      <c r="J132">
        <f>IF(ISBLANK(HLOOKUP(J$1, m_preprocess!$1:$1048576, $D132, FALSE)), "", HLOOKUP(J$1, m_preprocess!$1:$1048576, $D132, FALSE))</f>
        <v>274337.92449762259</v>
      </c>
      <c r="K132">
        <f>IF(ISBLANK(HLOOKUP(K$1, m_preprocess!$1:$1048576, $D132, FALSE)), "", HLOOKUP(K$1, m_preprocess!$1:$1048576, $D132, FALSE))</f>
        <v>58777.211676307241</v>
      </c>
      <c r="L132">
        <f>IF(ISBLANK(HLOOKUP(L$1, m_preprocess!$1:$1048576, $D132, FALSE)), "", HLOOKUP(L$1, m_preprocess!$1:$1048576, $D132, FALSE))</f>
        <v>54031.37029203352</v>
      </c>
      <c r="M132">
        <f>IF(ISBLANK(HLOOKUP(M$1, m_preprocess!$1:$1048576, $D132, FALSE)), "", HLOOKUP(M$1, m_preprocess!$1:$1048576, $D132, FALSE))</f>
        <v>14885.131913228593</v>
      </c>
      <c r="N132">
        <f>IF(ISBLANK(HLOOKUP(N$1, m_preprocess!$1:$1048576, $D132, FALSE)), "", HLOOKUP(N$1, m_preprocess!$1:$1048576, $D132, FALSE))</f>
        <v>146644.21061605323</v>
      </c>
      <c r="O132">
        <f>IF(ISBLANK(HLOOKUP(O$1, m_preprocess!$1:$1048576, $D132, FALSE)), "", HLOOKUP(O$1, m_preprocess!$1:$1048576, $D132, FALSE))</f>
        <v>213672.15540278039</v>
      </c>
      <c r="P132">
        <f>IF(ISBLANK(HLOOKUP(P$1, m_preprocess!$1:$1048576, $D132, FALSE)), "", HLOOKUP(P$1, m_preprocess!$1:$1048576, $D132, FALSE))</f>
        <v>79710.608233456325</v>
      </c>
      <c r="Q132">
        <f>IF(ISBLANK(HLOOKUP(Q$1, m_preprocess!$1:$1048576, $D132, FALSE)), "", HLOOKUP(Q$1, m_preprocess!$1:$1048576, $D132, FALSE))</f>
        <v>81889.223835199504</v>
      </c>
      <c r="R132">
        <f>IF(ISBLANK(HLOOKUP(R$1, m_preprocess!$1:$1048576, $D132, FALSE)), "", HLOOKUP(R$1, m_preprocess!$1:$1048576, $D132, FALSE))</f>
        <v>52072.323334124565</v>
      </c>
      <c r="S132">
        <f>IF(ISBLANK(HLOOKUP(S$1, m_preprocess!$1:$1048576, $D132, FALSE)), "", HLOOKUP(S$1, m_preprocess!$1:$1048576, $D132, FALSE))</f>
        <v>6485482.1266299607</v>
      </c>
      <c r="T132">
        <f>IF(ISBLANK(HLOOKUP(T$1, m_preprocess!$1:$1048576, $D132, FALSE)), "", HLOOKUP(T$1, m_preprocess!$1:$1048576, $D132, FALSE))</f>
        <v>103.44969226718075</v>
      </c>
      <c r="U132">
        <f>IF(ISBLANK(HLOOKUP(U$1, m_preprocess!$1:$1048576, $D132, FALSE)), "", HLOOKUP(U$1, m_preprocess!$1:$1048576, $D132, FALSE))</f>
        <v>4124385.1590843224</v>
      </c>
      <c r="V132">
        <f>IF(ISBLANK(HLOOKUP(V$1, m_preprocess!$1:$1048576, $D132, FALSE)), "", HLOOKUP(V$1, m_preprocess!$1:$1048576, $D132, FALSE))</f>
        <v>5860398.0721529983</v>
      </c>
      <c r="W132">
        <f>IF(ISBLANK(HLOOKUP(W$1, m_preprocess!$1:$1048576, $D132, FALSE)), "", HLOOKUP(W$1, m_preprocess!$1:$1048576, $D132, FALSE))</f>
        <v>4931.2065000000002</v>
      </c>
      <c r="X132">
        <f>IF(ISBLANK(HLOOKUP(X$1, m_preprocess!$1:$1048576, $D132, FALSE)), "", HLOOKUP(X$1, m_preprocess!$1:$1048576, $D132, FALSE))</f>
        <v>101.95</v>
      </c>
      <c r="Y132">
        <f>IF(ISBLANK(HLOOKUP(Y$1, m_preprocess!$1:$1048576, $D132, FALSE)), "", HLOOKUP(Y$1, m_preprocess!$1:$1048576, $D132, FALSE))</f>
        <v>84.6</v>
      </c>
    </row>
    <row r="133" spans="1:25">
      <c r="A133" s="66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136.55455909248329</v>
      </c>
      <c r="F133">
        <f>IF(ISBLANK(HLOOKUP(F$1, m_preprocess!$1:$1048576, $D133, FALSE)), "", HLOOKUP(F$1, m_preprocess!$1:$1048576, $D133, FALSE))</f>
        <v>110.48874138393057</v>
      </c>
      <c r="G133">
        <f>IF(ISBLANK(HLOOKUP(G$1, m_preprocess!$1:$1048576, $D133, FALSE)), "", HLOOKUP(G$1, m_preprocess!$1:$1048576, $D133, FALSE))</f>
        <v>109.36542033129659</v>
      </c>
      <c r="H133">
        <f>IF(ISBLANK(HLOOKUP(H$1, m_preprocess!$1:$1048576, $D133, FALSE)), "", HLOOKUP(H$1, m_preprocess!$1:$1048576, $D133, FALSE))</f>
        <v>113.13536822373584</v>
      </c>
      <c r="I133">
        <f>IF(ISBLANK(HLOOKUP(I$1, m_preprocess!$1:$1048576, $D133, FALSE)), "", HLOOKUP(I$1, m_preprocess!$1:$1048576, $D133, FALSE))</f>
        <v>111.85062543058766</v>
      </c>
      <c r="J133">
        <f>IF(ISBLANK(HLOOKUP(J$1, m_preprocess!$1:$1048576, $D133, FALSE)), "", HLOOKUP(J$1, m_preprocess!$1:$1048576, $D133, FALSE))</f>
        <v>250016.69219298306</v>
      </c>
      <c r="K133">
        <f>IF(ISBLANK(HLOOKUP(K$1, m_preprocess!$1:$1048576, $D133, FALSE)), "", HLOOKUP(K$1, m_preprocess!$1:$1048576, $D133, FALSE))</f>
        <v>44287.081522541863</v>
      </c>
      <c r="L133">
        <f>IF(ISBLANK(HLOOKUP(L$1, m_preprocess!$1:$1048576, $D133, FALSE)), "", HLOOKUP(L$1, m_preprocess!$1:$1048576, $D133, FALSE))</f>
        <v>48228.079274577161</v>
      </c>
      <c r="M133">
        <f>IF(ISBLANK(HLOOKUP(M$1, m_preprocess!$1:$1048576, $D133, FALSE)), "", HLOOKUP(M$1, m_preprocess!$1:$1048576, $D133, FALSE))</f>
        <v>12081.848498746582</v>
      </c>
      <c r="N133">
        <f>IF(ISBLANK(HLOOKUP(N$1, m_preprocess!$1:$1048576, $D133, FALSE)), "", HLOOKUP(N$1, m_preprocess!$1:$1048576, $D133, FALSE))</f>
        <v>145419.68289711745</v>
      </c>
      <c r="O133">
        <f>IF(ISBLANK(HLOOKUP(O$1, m_preprocess!$1:$1048576, $D133, FALSE)), "", HLOOKUP(O$1, m_preprocess!$1:$1048576, $D133, FALSE))</f>
        <v>220423.24792521959</v>
      </c>
      <c r="P133">
        <f>IF(ISBLANK(HLOOKUP(P$1, m_preprocess!$1:$1048576, $D133, FALSE)), "", HLOOKUP(P$1, m_preprocess!$1:$1048576, $D133, FALSE))</f>
        <v>89893.480178165526</v>
      </c>
      <c r="Q133">
        <f>IF(ISBLANK(HLOOKUP(Q$1, m_preprocess!$1:$1048576, $D133, FALSE)), "", HLOOKUP(Q$1, m_preprocess!$1:$1048576, $D133, FALSE))</f>
        <v>68944.854917574121</v>
      </c>
      <c r="R133">
        <f>IF(ISBLANK(HLOOKUP(R$1, m_preprocess!$1:$1048576, $D133, FALSE)), "", HLOOKUP(R$1, m_preprocess!$1:$1048576, $D133, FALSE))</f>
        <v>61584.912829479945</v>
      </c>
      <c r="S133">
        <f>IF(ISBLANK(HLOOKUP(S$1, m_preprocess!$1:$1048576, $D133, FALSE)), "", HLOOKUP(S$1, m_preprocess!$1:$1048576, $D133, FALSE))</f>
        <v>6542513.3695090432</v>
      </c>
      <c r="T133">
        <f>IF(ISBLANK(HLOOKUP(T$1, m_preprocess!$1:$1048576, $D133, FALSE)), "", HLOOKUP(T$1, m_preprocess!$1:$1048576, $D133, FALSE))</f>
        <v>101.69811569429382</v>
      </c>
      <c r="U133">
        <f>IF(ISBLANK(HLOOKUP(U$1, m_preprocess!$1:$1048576, $D133, FALSE)), "", HLOOKUP(U$1, m_preprocess!$1:$1048576, $D133, FALSE))</f>
        <v>5100789.2454780359</v>
      </c>
      <c r="V133">
        <f>IF(ISBLANK(HLOOKUP(V$1, m_preprocess!$1:$1048576, $D133, FALSE)), "", HLOOKUP(V$1, m_preprocess!$1:$1048576, $D133, FALSE))</f>
        <v>6837854.4031007737</v>
      </c>
      <c r="W133">
        <f>IF(ISBLANK(HLOOKUP(W$1, m_preprocess!$1:$1048576, $D133, FALSE)), "", HLOOKUP(W$1, m_preprocess!$1:$1048576, $D133, FALSE))</f>
        <v>4516.1819999999998</v>
      </c>
      <c r="X133">
        <f>IF(ISBLANK(HLOOKUP(X$1, m_preprocess!$1:$1048576, $D133, FALSE)), "", HLOOKUP(X$1, m_preprocess!$1:$1048576, $D133, FALSE))</f>
        <v>99.74</v>
      </c>
      <c r="Y133">
        <f>IF(ISBLANK(HLOOKUP(Y$1, m_preprocess!$1:$1048576, $D133, FALSE)), "", HLOOKUP(Y$1, m_preprocess!$1:$1048576, $D133, FALSE))</f>
        <v>77.900000000000006</v>
      </c>
    </row>
    <row r="134" spans="1:25">
      <c r="A134" s="66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111.26993893816064</v>
      </c>
      <c r="F134">
        <f>IF(ISBLANK(HLOOKUP(F$1, m_preprocess!$1:$1048576, $D134, FALSE)), "", HLOOKUP(F$1, m_preprocess!$1:$1048576, $D134, FALSE))</f>
        <v>92.626838463897471</v>
      </c>
      <c r="G134">
        <f>IF(ISBLANK(HLOOKUP(G$1, m_preprocess!$1:$1048576, $D134, FALSE)), "", HLOOKUP(G$1, m_preprocess!$1:$1048576, $D134, FALSE))</f>
        <v>86.332547919106815</v>
      </c>
      <c r="H134">
        <f>IF(ISBLANK(HLOOKUP(H$1, m_preprocess!$1:$1048576, $D134, FALSE)), "", HLOOKUP(H$1, m_preprocess!$1:$1048576, $D134, FALSE))</f>
        <v>74.041514490253618</v>
      </c>
      <c r="I134">
        <f>IF(ISBLANK(HLOOKUP(I$1, m_preprocess!$1:$1048576, $D134, FALSE)), "", HLOOKUP(I$1, m_preprocess!$1:$1048576, $D134, FALSE))</f>
        <v>124.12578338533579</v>
      </c>
      <c r="J134">
        <f>IF(ISBLANK(HLOOKUP(J$1, m_preprocess!$1:$1048576, $D134, FALSE)), "", HLOOKUP(J$1, m_preprocess!$1:$1048576, $D134, FALSE))</f>
        <v>246073.41964505808</v>
      </c>
      <c r="K134">
        <f>IF(ISBLANK(HLOOKUP(K$1, m_preprocess!$1:$1048576, $D134, FALSE)), "", HLOOKUP(K$1, m_preprocess!$1:$1048576, $D134, FALSE))</f>
        <v>33904.56516705206</v>
      </c>
      <c r="L134">
        <f>IF(ISBLANK(HLOOKUP(L$1, m_preprocess!$1:$1048576, $D134, FALSE)), "", HLOOKUP(L$1, m_preprocess!$1:$1048576, $D134, FALSE))</f>
        <v>64172.339477151276</v>
      </c>
      <c r="M134">
        <f>IF(ISBLANK(HLOOKUP(M$1, m_preprocess!$1:$1048576, $D134, FALSE)), "", HLOOKUP(M$1, m_preprocess!$1:$1048576, $D134, FALSE))</f>
        <v>11199.710039723443</v>
      </c>
      <c r="N134">
        <f>IF(ISBLANK(HLOOKUP(N$1, m_preprocess!$1:$1048576, $D134, FALSE)), "", HLOOKUP(N$1, m_preprocess!$1:$1048576, $D134, FALSE))</f>
        <v>136796.8049611313</v>
      </c>
      <c r="O134">
        <f>IF(ISBLANK(HLOOKUP(O$1, m_preprocess!$1:$1048576, $D134, FALSE)), "", HLOOKUP(O$1, m_preprocess!$1:$1048576, $D134, FALSE))</f>
        <v>233100.54091175017</v>
      </c>
      <c r="P134">
        <f>IF(ISBLANK(HLOOKUP(P$1, m_preprocess!$1:$1048576, $D134, FALSE)), "", HLOOKUP(P$1, m_preprocess!$1:$1048576, $D134, FALSE))</f>
        <v>82499.358410224595</v>
      </c>
      <c r="Q134">
        <f>IF(ISBLANK(HLOOKUP(Q$1, m_preprocess!$1:$1048576, $D134, FALSE)), "", HLOOKUP(Q$1, m_preprocess!$1:$1048576, $D134, FALSE))</f>
        <v>100663.70804870735</v>
      </c>
      <c r="R134">
        <f>IF(ISBLANK(HLOOKUP(R$1, m_preprocess!$1:$1048576, $D134, FALSE)), "", HLOOKUP(R$1, m_preprocess!$1:$1048576, $D134, FALSE))</f>
        <v>49937.474452818227</v>
      </c>
      <c r="S134">
        <f>IF(ISBLANK(HLOOKUP(S$1, m_preprocess!$1:$1048576, $D134, FALSE)), "", HLOOKUP(S$1, m_preprocess!$1:$1048576, $D134, FALSE))</f>
        <v>6749881.2587292502</v>
      </c>
      <c r="T134">
        <f>IF(ISBLANK(HLOOKUP(T$1, m_preprocess!$1:$1048576, $D134, FALSE)), "", HLOOKUP(T$1, m_preprocess!$1:$1048576, $D134, FALSE))</f>
        <v>105.00115798135172</v>
      </c>
      <c r="U134">
        <f>IF(ISBLANK(HLOOKUP(U$1, m_preprocess!$1:$1048576, $D134, FALSE)), "", HLOOKUP(U$1, m_preprocess!$1:$1048576, $D134, FALSE))</f>
        <v>4607851.0440755589</v>
      </c>
      <c r="V134">
        <f>IF(ISBLANK(HLOOKUP(V$1, m_preprocess!$1:$1048576, $D134, FALSE)), "", HLOOKUP(V$1, m_preprocess!$1:$1048576, $D134, FALSE))</f>
        <v>6463385.2375500854</v>
      </c>
      <c r="W134">
        <f>IF(ISBLANK(HLOOKUP(W$1, m_preprocess!$1:$1048576, $D134, FALSE)), "", HLOOKUP(W$1, m_preprocess!$1:$1048576, $D134, FALSE))</f>
        <v>6249.4743903600665</v>
      </c>
      <c r="X134">
        <f>IF(ISBLANK(HLOOKUP(X$1, m_preprocess!$1:$1048576, $D134, FALSE)), "", HLOOKUP(X$1, m_preprocess!$1:$1048576, $D134, FALSE))</f>
        <v>98.59</v>
      </c>
      <c r="Y134">
        <f>IF(ISBLANK(HLOOKUP(Y$1, m_preprocess!$1:$1048576, $D134, FALSE)), "", HLOOKUP(Y$1, m_preprocess!$1:$1048576, $D134, FALSE))</f>
        <v>76.8</v>
      </c>
    </row>
    <row r="135" spans="1:25">
      <c r="A135" s="66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108.63850210371483</v>
      </c>
      <c r="F135">
        <f>IF(ISBLANK(HLOOKUP(F$1, m_preprocess!$1:$1048576, $D135, FALSE)), "", HLOOKUP(F$1, m_preprocess!$1:$1048576, $D135, FALSE))</f>
        <v>92.28491084549357</v>
      </c>
      <c r="G135">
        <f>IF(ISBLANK(HLOOKUP(G$1, m_preprocess!$1:$1048576, $D135, FALSE)), "", HLOOKUP(G$1, m_preprocess!$1:$1048576, $D135, FALSE))</f>
        <v>85.515480823038828</v>
      </c>
      <c r="H135">
        <f>IF(ISBLANK(HLOOKUP(H$1, m_preprocess!$1:$1048576, $D135, FALSE)), "", HLOOKUP(H$1, m_preprocess!$1:$1048576, $D135, FALSE))</f>
        <v>98.388247073972977</v>
      </c>
      <c r="I135">
        <f>IF(ISBLANK(HLOOKUP(I$1, m_preprocess!$1:$1048576, $D135, FALSE)), "", HLOOKUP(I$1, m_preprocess!$1:$1048576, $D135, FALSE))</f>
        <v>78.527370773419847</v>
      </c>
      <c r="J135">
        <f>IF(ISBLANK(HLOOKUP(J$1, m_preprocess!$1:$1048576, $D135, FALSE)), "", HLOOKUP(J$1, m_preprocess!$1:$1048576, $D135, FALSE))</f>
        <v>293392.38611652656</v>
      </c>
      <c r="K135">
        <f>IF(ISBLANK(HLOOKUP(K$1, m_preprocess!$1:$1048576, $D135, FALSE)), "", HLOOKUP(K$1, m_preprocess!$1:$1048576, $D135, FALSE))</f>
        <v>90290.544556173394</v>
      </c>
      <c r="L135">
        <f>IF(ISBLANK(HLOOKUP(L$1, m_preprocess!$1:$1048576, $D135, FALSE)), "", HLOOKUP(L$1, m_preprocess!$1:$1048576, $D135, FALSE))</f>
        <v>55958.964529694378</v>
      </c>
      <c r="M135">
        <f>IF(ISBLANK(HLOOKUP(M$1, m_preprocess!$1:$1048576, $D135, FALSE)), "", HLOOKUP(M$1, m_preprocess!$1:$1048576, $D135, FALSE))</f>
        <v>14379.297456947932</v>
      </c>
      <c r="N135">
        <f>IF(ISBLANK(HLOOKUP(N$1, m_preprocess!$1:$1048576, $D135, FALSE)), "", HLOOKUP(N$1, m_preprocess!$1:$1048576, $D135, FALSE))</f>
        <v>132763.57957371083</v>
      </c>
      <c r="O135">
        <f>IF(ISBLANK(HLOOKUP(O$1, m_preprocess!$1:$1048576, $D135, FALSE)), "", HLOOKUP(O$1, m_preprocess!$1:$1048576, $D135, FALSE))</f>
        <v>191881.33458241835</v>
      </c>
      <c r="P135">
        <f>IF(ISBLANK(HLOOKUP(P$1, m_preprocess!$1:$1048576, $D135, FALSE)), "", HLOOKUP(P$1, m_preprocess!$1:$1048576, $D135, FALSE))</f>
        <v>77658.612711765789</v>
      </c>
      <c r="Q135">
        <f>IF(ISBLANK(HLOOKUP(Q$1, m_preprocess!$1:$1048576, $D135, FALSE)), "", HLOOKUP(Q$1, m_preprocess!$1:$1048576, $D135, FALSE))</f>
        <v>61869.055079310943</v>
      </c>
      <c r="R135">
        <f>IF(ISBLANK(HLOOKUP(R$1, m_preprocess!$1:$1048576, $D135, FALSE)), "", HLOOKUP(R$1, m_preprocess!$1:$1048576, $D135, FALSE))</f>
        <v>52353.666791341617</v>
      </c>
      <c r="S135">
        <f>IF(ISBLANK(HLOOKUP(S$1, m_preprocess!$1:$1048576, $D135, FALSE)), "", HLOOKUP(S$1, m_preprocess!$1:$1048576, $D135, FALSE))</f>
        <v>6789984.2426407542</v>
      </c>
      <c r="T135">
        <f>IF(ISBLANK(HLOOKUP(T$1, m_preprocess!$1:$1048576, $D135, FALSE)), "", HLOOKUP(T$1, m_preprocess!$1:$1048576, $D135, FALSE))</f>
        <v>102.54776300180967</v>
      </c>
      <c r="U135">
        <f>IF(ISBLANK(HLOOKUP(U$1, m_preprocess!$1:$1048576, $D135, FALSE)), "", HLOOKUP(U$1, m_preprocess!$1:$1048576, $D135, FALSE))</f>
        <v>4803665.4144041156</v>
      </c>
      <c r="V135">
        <f>IF(ISBLANK(HLOOKUP(V$1, m_preprocess!$1:$1048576, $D135, FALSE)), "", HLOOKUP(V$1, m_preprocess!$1:$1048576, $D135, FALSE))</f>
        <v>6686225.8791083163</v>
      </c>
      <c r="W135">
        <f>IF(ISBLANK(HLOOKUP(W$1, m_preprocess!$1:$1048576, $D135, FALSE)), "", HLOOKUP(W$1, m_preprocess!$1:$1048576, $D135, FALSE))</f>
        <v>4389.4208633952258</v>
      </c>
      <c r="X135">
        <f>IF(ISBLANK(HLOOKUP(X$1, m_preprocess!$1:$1048576, $D135, FALSE)), "", HLOOKUP(X$1, m_preprocess!$1:$1048576, $D135, FALSE))</f>
        <v>99.45</v>
      </c>
      <c r="Y135">
        <f>IF(ISBLANK(HLOOKUP(Y$1, m_preprocess!$1:$1048576, $D135, FALSE)), "", HLOOKUP(Y$1, m_preprocess!$1:$1048576, $D135, FALSE))</f>
        <v>74</v>
      </c>
    </row>
    <row r="136" spans="1:25">
      <c r="A136" s="66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125.33366620069388</v>
      </c>
      <c r="F136">
        <f>IF(ISBLANK(HLOOKUP(F$1, m_preprocess!$1:$1048576, $D136, FALSE)), "", HLOOKUP(F$1, m_preprocess!$1:$1048576, $D136, FALSE))</f>
        <v>100.98149118270288</v>
      </c>
      <c r="G136">
        <f>IF(ISBLANK(HLOOKUP(G$1, m_preprocess!$1:$1048576, $D136, FALSE)), "", HLOOKUP(G$1, m_preprocess!$1:$1048576, $D136, FALSE))</f>
        <v>92.292671633000253</v>
      </c>
      <c r="H136">
        <f>IF(ISBLANK(HLOOKUP(H$1, m_preprocess!$1:$1048576, $D136, FALSE)), "", HLOOKUP(H$1, m_preprocess!$1:$1048576, $D136, FALSE))</f>
        <v>106.06048924937078</v>
      </c>
      <c r="I136">
        <f>IF(ISBLANK(HLOOKUP(I$1, m_preprocess!$1:$1048576, $D136, FALSE)), "", HLOOKUP(I$1, m_preprocess!$1:$1048576, $D136, FALSE))</f>
        <v>103.59416734611935</v>
      </c>
      <c r="J136">
        <f>IF(ISBLANK(HLOOKUP(J$1, m_preprocess!$1:$1048576, $D136, FALSE)), "", HLOOKUP(J$1, m_preprocess!$1:$1048576, $D136, FALSE))</f>
        <v>334928.82982122566</v>
      </c>
      <c r="K136">
        <f>IF(ISBLANK(HLOOKUP(K$1, m_preprocess!$1:$1048576, $D136, FALSE)), "", HLOOKUP(K$1, m_preprocess!$1:$1048576, $D136, FALSE))</f>
        <v>123840.58919682994</v>
      </c>
      <c r="L136">
        <f>IF(ISBLANK(HLOOKUP(L$1, m_preprocess!$1:$1048576, $D136, FALSE)), "", HLOOKUP(L$1, m_preprocess!$1:$1048576, $D136, FALSE))</f>
        <v>62683.025777889648</v>
      </c>
      <c r="M136">
        <f>IF(ISBLANK(HLOOKUP(M$1, m_preprocess!$1:$1048576, $D136, FALSE)), "", HLOOKUP(M$1, m_preprocess!$1:$1048576, $D136, FALSE))</f>
        <v>15216.938515507056</v>
      </c>
      <c r="N136">
        <f>IF(ISBLANK(HLOOKUP(N$1, m_preprocess!$1:$1048576, $D136, FALSE)), "", HLOOKUP(N$1, m_preprocess!$1:$1048576, $D136, FALSE))</f>
        <v>133188.27633099895</v>
      </c>
      <c r="O136">
        <f>IF(ISBLANK(HLOOKUP(O$1, m_preprocess!$1:$1048576, $D136, FALSE)), "", HLOOKUP(O$1, m_preprocess!$1:$1048576, $D136, FALSE))</f>
        <v>231501.83816798622</v>
      </c>
      <c r="P136">
        <f>IF(ISBLANK(HLOOKUP(P$1, m_preprocess!$1:$1048576, $D136, FALSE)), "", HLOOKUP(P$1, m_preprocess!$1:$1048576, $D136, FALSE))</f>
        <v>88555.067909787409</v>
      </c>
      <c r="Q136">
        <f>IF(ISBLANK(HLOOKUP(Q$1, m_preprocess!$1:$1048576, $D136, FALSE)), "", HLOOKUP(Q$1, m_preprocess!$1:$1048576, $D136, FALSE))</f>
        <v>82906.39551353149</v>
      </c>
      <c r="R136">
        <f>IF(ISBLANK(HLOOKUP(R$1, m_preprocess!$1:$1048576, $D136, FALSE)), "", HLOOKUP(R$1, m_preprocess!$1:$1048576, $D136, FALSE))</f>
        <v>60040.374744667315</v>
      </c>
      <c r="S136">
        <f>IF(ISBLANK(HLOOKUP(S$1, m_preprocess!$1:$1048576, $D136, FALSE)), "", HLOOKUP(S$1, m_preprocess!$1:$1048576, $D136, FALSE))</f>
        <v>6612639.9055476515</v>
      </c>
      <c r="T136">
        <f>IF(ISBLANK(HLOOKUP(T$1, m_preprocess!$1:$1048576, $D136, FALSE)), "", HLOOKUP(T$1, m_preprocess!$1:$1048576, $D136, FALSE))</f>
        <v>100.31083323035396</v>
      </c>
      <c r="U136">
        <f>IF(ISBLANK(HLOOKUP(U$1, m_preprocess!$1:$1048576, $D136, FALSE)), "", HLOOKUP(U$1, m_preprocess!$1:$1048576, $D136, FALSE))</f>
        <v>4879712.2352773827</v>
      </c>
      <c r="V136">
        <f>IF(ISBLANK(HLOOKUP(V$1, m_preprocess!$1:$1048576, $D136, FALSE)), "", HLOOKUP(V$1, m_preprocess!$1:$1048576, $D136, FALSE))</f>
        <v>6700685.0517780939</v>
      </c>
      <c r="W136">
        <f>IF(ISBLANK(HLOOKUP(W$1, m_preprocess!$1:$1048576, $D136, FALSE)), "", HLOOKUP(W$1, m_preprocess!$1:$1048576, $D136, FALSE))</f>
        <v>6462.5788443602505</v>
      </c>
      <c r="X136">
        <f>IF(ISBLANK(HLOOKUP(X$1, m_preprocess!$1:$1048576, $D136, FALSE)), "", HLOOKUP(X$1, m_preprocess!$1:$1048576, $D136, FALSE))</f>
        <v>111.98</v>
      </c>
      <c r="Y136">
        <f>IF(ISBLANK(HLOOKUP(Y$1, m_preprocess!$1:$1048576, $D136, FALSE)), "", HLOOKUP(Y$1, m_preprocess!$1:$1048576, $D136, FALSE))</f>
        <v>86.9</v>
      </c>
    </row>
    <row r="137" spans="1:25">
      <c r="A137" s="66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124.07365955937209</v>
      </c>
      <c r="F137">
        <f>IF(ISBLANK(HLOOKUP(F$1, m_preprocess!$1:$1048576, $D137, FALSE)), "", HLOOKUP(F$1, m_preprocess!$1:$1048576, $D137, FALSE))</f>
        <v>105.40633567006904</v>
      </c>
      <c r="G137">
        <f>IF(ISBLANK(HLOOKUP(G$1, m_preprocess!$1:$1048576, $D137, FALSE)), "", HLOOKUP(G$1, m_preprocess!$1:$1048576, $D137, FALSE))</f>
        <v>92.246060714024097</v>
      </c>
      <c r="H137">
        <f>IF(ISBLANK(HLOOKUP(H$1, m_preprocess!$1:$1048576, $D137, FALSE)), "", HLOOKUP(H$1, m_preprocess!$1:$1048576, $D137, FALSE))</f>
        <v>87.443712789866652</v>
      </c>
      <c r="I137">
        <f>IF(ISBLANK(HLOOKUP(I$1, m_preprocess!$1:$1048576, $D137, FALSE)), "", HLOOKUP(I$1, m_preprocess!$1:$1048576, $D137, FALSE))</f>
        <v>85.592673069381519</v>
      </c>
      <c r="J137">
        <f>IF(ISBLANK(HLOOKUP(J$1, m_preprocess!$1:$1048576, $D137, FALSE)), "", HLOOKUP(J$1, m_preprocess!$1:$1048576, $D137, FALSE))</f>
        <v>349411.01916724537</v>
      </c>
      <c r="K137">
        <f>IF(ISBLANK(HLOOKUP(K$1, m_preprocess!$1:$1048576, $D137, FALSE)), "", HLOOKUP(K$1, m_preprocess!$1:$1048576, $D137, FALSE))</f>
        <v>137162.14092268283</v>
      </c>
      <c r="L137">
        <f>IF(ISBLANK(HLOOKUP(L$1, m_preprocess!$1:$1048576, $D137, FALSE)), "", HLOOKUP(L$1, m_preprocess!$1:$1048576, $D137, FALSE))</f>
        <v>66687.716621557935</v>
      </c>
      <c r="M137">
        <f>IF(ISBLANK(HLOOKUP(M$1, m_preprocess!$1:$1048576, $D137, FALSE)), "", HLOOKUP(M$1, m_preprocess!$1:$1048576, $D137, FALSE))</f>
        <v>10697.178548209471</v>
      </c>
      <c r="N137">
        <f>IF(ISBLANK(HLOOKUP(N$1, m_preprocess!$1:$1048576, $D137, FALSE)), "", HLOOKUP(N$1, m_preprocess!$1:$1048576, $D137, FALSE))</f>
        <v>134863.98307479513</v>
      </c>
      <c r="O137">
        <f>IF(ISBLANK(HLOOKUP(O$1, m_preprocess!$1:$1048576, $D137, FALSE)), "", HLOOKUP(O$1, m_preprocess!$1:$1048576, $D137, FALSE))</f>
        <v>196537.13378422175</v>
      </c>
      <c r="P137">
        <f>IF(ISBLANK(HLOOKUP(P$1, m_preprocess!$1:$1048576, $D137, FALSE)), "", HLOOKUP(P$1, m_preprocess!$1:$1048576, $D137, FALSE))</f>
        <v>73119.342073764914</v>
      </c>
      <c r="Q137">
        <f>IF(ISBLANK(HLOOKUP(Q$1, m_preprocess!$1:$1048576, $D137, FALSE)), "", HLOOKUP(Q$1, m_preprocess!$1:$1048576, $D137, FALSE))</f>
        <v>67029.382939829593</v>
      </c>
      <c r="R137">
        <f>IF(ISBLANK(HLOOKUP(R$1, m_preprocess!$1:$1048576, $D137, FALSE)), "", HLOOKUP(R$1, m_preprocess!$1:$1048576, $D137, FALSE))</f>
        <v>56388.408770627197</v>
      </c>
      <c r="S137">
        <f>IF(ISBLANK(HLOOKUP(S$1, m_preprocess!$1:$1048576, $D137, FALSE)), "", HLOOKUP(S$1, m_preprocess!$1:$1048576, $D137, FALSE))</f>
        <v>6528557.9059561137</v>
      </c>
      <c r="T137">
        <f>IF(ISBLANK(HLOOKUP(T$1, m_preprocess!$1:$1048576, $D137, FALSE)), "", HLOOKUP(T$1, m_preprocess!$1:$1048576, $D137, FALSE))</f>
        <v>97.493125855772632</v>
      </c>
      <c r="U137">
        <f>IF(ISBLANK(HLOOKUP(U$1, m_preprocess!$1:$1048576, $D137, FALSE)), "", HLOOKUP(U$1, m_preprocess!$1:$1048576, $D137, FALSE))</f>
        <v>5079759.7993730409</v>
      </c>
      <c r="V137">
        <f>IF(ISBLANK(HLOOKUP(V$1, m_preprocess!$1:$1048576, $D137, FALSE)), "", HLOOKUP(V$1, m_preprocess!$1:$1048576, $D137, FALSE))</f>
        <v>6906254.2502137367</v>
      </c>
      <c r="W137">
        <f>IF(ISBLANK(HLOOKUP(W$1, m_preprocess!$1:$1048576, $D137, FALSE)), "", HLOOKUP(W$1, m_preprocess!$1:$1048576, $D137, FALSE))</f>
        <v>4315.1865318332457</v>
      </c>
      <c r="X137">
        <f>IF(ISBLANK(HLOOKUP(X$1, m_preprocess!$1:$1048576, $D137, FALSE)), "", HLOOKUP(X$1, m_preprocess!$1:$1048576, $D137, FALSE))</f>
        <v>107.36</v>
      </c>
      <c r="Y137">
        <f>IF(ISBLANK(HLOOKUP(Y$1, m_preprocess!$1:$1048576, $D137, FALSE)), "", HLOOKUP(Y$1, m_preprocess!$1:$1048576, $D137, FALSE))</f>
        <v>82.2</v>
      </c>
    </row>
    <row r="138" spans="1:25">
      <c r="A138" s="66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125.7026006650138</v>
      </c>
      <c r="F138">
        <f>IF(ISBLANK(HLOOKUP(F$1, m_preprocess!$1:$1048576, $D138, FALSE)), "", HLOOKUP(F$1, m_preprocess!$1:$1048576, $D138, FALSE))</f>
        <v>106.13718303953101</v>
      </c>
      <c r="G138">
        <f>IF(ISBLANK(HLOOKUP(G$1, m_preprocess!$1:$1048576, $D138, FALSE)), "", HLOOKUP(G$1, m_preprocess!$1:$1048576, $D138, FALSE))</f>
        <v>91.64813926531636</v>
      </c>
      <c r="H138">
        <f>IF(ISBLANK(HLOOKUP(H$1, m_preprocess!$1:$1048576, $D138, FALSE)), "", HLOOKUP(H$1, m_preprocess!$1:$1048576, $D138, FALSE))</f>
        <v>108.41708640538063</v>
      </c>
      <c r="I138">
        <f>IF(ISBLANK(HLOOKUP(I$1, m_preprocess!$1:$1048576, $D138, FALSE)), "", HLOOKUP(I$1, m_preprocess!$1:$1048576, $D138, FALSE))</f>
        <v>84.845980303055285</v>
      </c>
      <c r="J138">
        <f>IF(ISBLANK(HLOOKUP(J$1, m_preprocess!$1:$1048576, $D138, FALSE)), "", HLOOKUP(J$1, m_preprocess!$1:$1048576, $D138, FALSE))</f>
        <v>330891.854253895</v>
      </c>
      <c r="K138">
        <f>IF(ISBLANK(HLOOKUP(K$1, m_preprocess!$1:$1048576, $D138, FALSE)), "", HLOOKUP(K$1, m_preprocess!$1:$1048576, $D138, FALSE))</f>
        <v>112706.83117984977</v>
      </c>
      <c r="L138">
        <f>IF(ISBLANK(HLOOKUP(L$1, m_preprocess!$1:$1048576, $D138, FALSE)), "", HLOOKUP(L$1, m_preprocess!$1:$1048576, $D138, FALSE))</f>
        <v>65623.86599492449</v>
      </c>
      <c r="M138">
        <f>IF(ISBLANK(HLOOKUP(M$1, m_preprocess!$1:$1048576, $D138, FALSE)), "", HLOOKUP(M$1, m_preprocess!$1:$1048576, $D138, FALSE))</f>
        <v>13599.58638623467</v>
      </c>
      <c r="N138">
        <f>IF(ISBLANK(HLOOKUP(N$1, m_preprocess!$1:$1048576, $D138, FALSE)), "", HLOOKUP(N$1, m_preprocess!$1:$1048576, $D138, FALSE))</f>
        <v>138961.5706928861</v>
      </c>
      <c r="O138">
        <f>IF(ISBLANK(HLOOKUP(O$1, m_preprocess!$1:$1048576, $D138, FALSE)), "", HLOOKUP(O$1, m_preprocess!$1:$1048576, $D138, FALSE))</f>
        <v>234016.23241554713</v>
      </c>
      <c r="P138">
        <f>IF(ISBLANK(HLOOKUP(P$1, m_preprocess!$1:$1048576, $D138, FALSE)), "", HLOOKUP(P$1, m_preprocess!$1:$1048576, $D138, FALSE))</f>
        <v>92787.096083855213</v>
      </c>
      <c r="Q138">
        <f>IF(ISBLANK(HLOOKUP(Q$1, m_preprocess!$1:$1048576, $D138, FALSE)), "", HLOOKUP(Q$1, m_preprocess!$1:$1048576, $D138, FALSE))</f>
        <v>69542.752391517395</v>
      </c>
      <c r="R138">
        <f>IF(ISBLANK(HLOOKUP(R$1, m_preprocess!$1:$1048576, $D138, FALSE)), "", HLOOKUP(R$1, m_preprocess!$1:$1048576, $D138, FALSE))</f>
        <v>71686.383940174535</v>
      </c>
      <c r="S138">
        <f>IF(ISBLANK(HLOOKUP(S$1, m_preprocess!$1:$1048576, $D138, FALSE)), "", HLOOKUP(S$1, m_preprocess!$1:$1048576, $D138, FALSE))</f>
        <v>6655038.9041796979</v>
      </c>
      <c r="T138">
        <f>IF(ISBLANK(HLOOKUP(T$1, m_preprocess!$1:$1048576, $D138, FALSE)), "", HLOOKUP(T$1, m_preprocess!$1:$1048576, $D138, FALSE))</f>
        <v>96.437658960999386</v>
      </c>
      <c r="U138">
        <f>IF(ISBLANK(HLOOKUP(U$1, m_preprocess!$1:$1048576, $D138, FALSE)), "", HLOOKUP(U$1, m_preprocess!$1:$1048576, $D138, FALSE))</f>
        <v>4898359.7836224055</v>
      </c>
      <c r="V138">
        <f>IF(ISBLANK(HLOOKUP(V$1, m_preprocess!$1:$1048576, $D138, FALSE)), "", HLOOKUP(V$1, m_preprocess!$1:$1048576, $D138, FALSE))</f>
        <v>6760751.3892522035</v>
      </c>
      <c r="W138">
        <f>IF(ISBLANK(HLOOKUP(W$1, m_preprocess!$1:$1048576, $D138, FALSE)), "", HLOOKUP(W$1, m_preprocess!$1:$1048576, $D138, FALSE))</f>
        <v>5794.6747925669833</v>
      </c>
      <c r="X138">
        <f>IF(ISBLANK(HLOOKUP(X$1, m_preprocess!$1:$1048576, $D138, FALSE)), "", HLOOKUP(X$1, m_preprocess!$1:$1048576, $D138, FALSE))</f>
        <v>106.03</v>
      </c>
      <c r="Y138">
        <f>IF(ISBLANK(HLOOKUP(Y$1, m_preprocess!$1:$1048576, $D138, FALSE)), "", HLOOKUP(Y$1, m_preprocess!$1:$1048576, $D138, FALSE))</f>
        <v>86.3</v>
      </c>
    </row>
    <row r="139" spans="1:25">
      <c r="A139" s="66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115.0079653906084</v>
      </c>
      <c r="F139">
        <f>IF(ISBLANK(HLOOKUP(F$1, m_preprocess!$1:$1048576, $D139, FALSE)), "", HLOOKUP(F$1, m_preprocess!$1:$1048576, $D139, FALSE))</f>
        <v>106.76386805928081</v>
      </c>
      <c r="G139">
        <f>IF(ISBLANK(HLOOKUP(G$1, m_preprocess!$1:$1048576, $D139, FALSE)), "", HLOOKUP(G$1, m_preprocess!$1:$1048576, $D139, FALSE))</f>
        <v>87.904580043796273</v>
      </c>
      <c r="H139">
        <f>IF(ISBLANK(HLOOKUP(H$1, m_preprocess!$1:$1048576, $D139, FALSE)), "", HLOOKUP(H$1, m_preprocess!$1:$1048576, $D139, FALSE))</f>
        <v>98.641108869531365</v>
      </c>
      <c r="I139">
        <f>IF(ISBLANK(HLOOKUP(I$1, m_preprocess!$1:$1048576, $D139, FALSE)), "", HLOOKUP(I$1, m_preprocess!$1:$1048576, $D139, FALSE))</f>
        <v>97.14428459127781</v>
      </c>
      <c r="J139">
        <f>IF(ISBLANK(HLOOKUP(J$1, m_preprocess!$1:$1048576, $D139, FALSE)), "", HLOOKUP(J$1, m_preprocess!$1:$1048576, $D139, FALSE))</f>
        <v>329998.8848782524</v>
      </c>
      <c r="K139">
        <f>IF(ISBLANK(HLOOKUP(K$1, m_preprocess!$1:$1048576, $D139, FALSE)), "", HLOOKUP(K$1, m_preprocess!$1:$1048576, $D139, FALSE))</f>
        <v>95238.503411514277</v>
      </c>
      <c r="L139">
        <f>IF(ISBLANK(HLOOKUP(L$1, m_preprocess!$1:$1048576, $D139, FALSE)), "", HLOOKUP(L$1, m_preprocess!$1:$1048576, $D139, FALSE))</f>
        <v>73194.895986485935</v>
      </c>
      <c r="M139">
        <f>IF(ISBLANK(HLOOKUP(M$1, m_preprocess!$1:$1048576, $D139, FALSE)), "", HLOOKUP(M$1, m_preprocess!$1:$1048576, $D139, FALSE))</f>
        <v>16246.966075163124</v>
      </c>
      <c r="N139">
        <f>IF(ISBLANK(HLOOKUP(N$1, m_preprocess!$1:$1048576, $D139, FALSE)), "", HLOOKUP(N$1, m_preprocess!$1:$1048576, $D139, FALSE))</f>
        <v>145318.51940508906</v>
      </c>
      <c r="O139">
        <f>IF(ISBLANK(HLOOKUP(O$1, m_preprocess!$1:$1048576, $D139, FALSE)), "", HLOOKUP(O$1, m_preprocess!$1:$1048576, $D139, FALSE))</f>
        <v>248360.63751658771</v>
      </c>
      <c r="P139">
        <f>IF(ISBLANK(HLOOKUP(P$1, m_preprocess!$1:$1048576, $D139, FALSE)), "", HLOOKUP(P$1, m_preprocess!$1:$1048576, $D139, FALSE))</f>
        <v>91780.178587037299</v>
      </c>
      <c r="Q139">
        <f>IF(ISBLANK(HLOOKUP(Q$1, m_preprocess!$1:$1048576, $D139, FALSE)), "", HLOOKUP(Q$1, m_preprocess!$1:$1048576, $D139, FALSE))</f>
        <v>85557.685180177461</v>
      </c>
      <c r="R139">
        <f>IF(ISBLANK(HLOOKUP(R$1, m_preprocess!$1:$1048576, $D139, FALSE)), "", HLOOKUP(R$1, m_preprocess!$1:$1048576, $D139, FALSE))</f>
        <v>71022.773749372951</v>
      </c>
      <c r="S139">
        <f>IF(ISBLANK(HLOOKUP(S$1, m_preprocess!$1:$1048576, $D139, FALSE)), "", HLOOKUP(S$1, m_preprocess!$1:$1048576, $D139, FALSE))</f>
        <v>6678102.0820180373</v>
      </c>
      <c r="T139">
        <f>IF(ISBLANK(HLOOKUP(T$1, m_preprocess!$1:$1048576, $D139, FALSE)), "", HLOOKUP(T$1, m_preprocess!$1:$1048576, $D139, FALSE))</f>
        <v>99.441595605436476</v>
      </c>
      <c r="U139">
        <f>IF(ISBLANK(HLOOKUP(U$1, m_preprocess!$1:$1048576, $D139, FALSE)), "", HLOOKUP(U$1, m_preprocess!$1:$1048576, $D139, FALSE))</f>
        <v>4831442.2516910937</v>
      </c>
      <c r="V139">
        <f>IF(ISBLANK(HLOOKUP(V$1, m_preprocess!$1:$1048576, $D139, FALSE)), "", HLOOKUP(V$1, m_preprocess!$1:$1048576, $D139, FALSE))</f>
        <v>6690942.6468432909</v>
      </c>
      <c r="W139">
        <f>IF(ISBLANK(HLOOKUP(W$1, m_preprocess!$1:$1048576, $D139, FALSE)), "", HLOOKUP(W$1, m_preprocess!$1:$1048576, $D139, FALSE))</f>
        <v>7106.8769023204059</v>
      </c>
      <c r="X139">
        <f>IF(ISBLANK(HLOOKUP(X$1, m_preprocess!$1:$1048576, $D139, FALSE)), "", HLOOKUP(X$1, m_preprocess!$1:$1048576, $D139, FALSE))</f>
        <v>107</v>
      </c>
      <c r="Y139">
        <f>IF(ISBLANK(HLOOKUP(Y$1, m_preprocess!$1:$1048576, $D139, FALSE)), "", HLOOKUP(Y$1, m_preprocess!$1:$1048576, $D139, FALSE))</f>
        <v>86.1</v>
      </c>
    </row>
    <row r="140" spans="1:25">
      <c r="A140" s="66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117.77426188996192</v>
      </c>
      <c r="F140">
        <f>IF(ISBLANK(HLOOKUP(F$1, m_preprocess!$1:$1048576, $D140, FALSE)), "", HLOOKUP(F$1, m_preprocess!$1:$1048576, $D140, FALSE))</f>
        <v>102.75440527628393</v>
      </c>
      <c r="G140">
        <f>IF(ISBLANK(HLOOKUP(G$1, m_preprocess!$1:$1048576, $D140, FALSE)), "", HLOOKUP(G$1, m_preprocess!$1:$1048576, $D140, FALSE))</f>
        <v>93.824226898552979</v>
      </c>
      <c r="H140">
        <f>IF(ISBLANK(HLOOKUP(H$1, m_preprocess!$1:$1048576, $D140, FALSE)), "", HLOOKUP(H$1, m_preprocess!$1:$1048576, $D140, FALSE))</f>
        <v>94.85919460947747</v>
      </c>
      <c r="I140">
        <f>IF(ISBLANK(HLOOKUP(I$1, m_preprocess!$1:$1048576, $D140, FALSE)), "", HLOOKUP(I$1, m_preprocess!$1:$1048576, $D140, FALSE))</f>
        <v>88.109926736357011</v>
      </c>
      <c r="J140">
        <f>IF(ISBLANK(HLOOKUP(J$1, m_preprocess!$1:$1048576, $D140, FALSE)), "", HLOOKUP(J$1, m_preprocess!$1:$1048576, $D140, FALSE))</f>
        <v>309025.42762498645</v>
      </c>
      <c r="K140">
        <f>IF(ISBLANK(HLOOKUP(K$1, m_preprocess!$1:$1048576, $D140, FALSE)), "", HLOOKUP(K$1, m_preprocess!$1:$1048576, $D140, FALSE))</f>
        <v>83723.467680093818</v>
      </c>
      <c r="L140">
        <f>IF(ISBLANK(HLOOKUP(L$1, m_preprocess!$1:$1048576, $D140, FALSE)), "", HLOOKUP(L$1, m_preprocess!$1:$1048576, $D140, FALSE))</f>
        <v>63998.481521392408</v>
      </c>
      <c r="M140">
        <f>IF(ISBLANK(HLOOKUP(M$1, m_preprocess!$1:$1048576, $D140, FALSE)), "", HLOOKUP(M$1, m_preprocess!$1:$1048576, $D140, FALSE))</f>
        <v>14317.542548173258</v>
      </c>
      <c r="N140">
        <f>IF(ISBLANK(HLOOKUP(N$1, m_preprocess!$1:$1048576, $D140, FALSE)), "", HLOOKUP(N$1, m_preprocess!$1:$1048576, $D140, FALSE))</f>
        <v>146985.93587532698</v>
      </c>
      <c r="O140">
        <f>IF(ISBLANK(HLOOKUP(O$1, m_preprocess!$1:$1048576, $D140, FALSE)), "", HLOOKUP(O$1, m_preprocess!$1:$1048576, $D140, FALSE))</f>
        <v>274882.64304379316</v>
      </c>
      <c r="P140">
        <f>IF(ISBLANK(HLOOKUP(P$1, m_preprocess!$1:$1048576, $D140, FALSE)), "", HLOOKUP(P$1, m_preprocess!$1:$1048576, $D140, FALSE))</f>
        <v>87463.764333922838</v>
      </c>
      <c r="Q140">
        <f>IF(ISBLANK(HLOOKUP(Q$1, m_preprocess!$1:$1048576, $D140, FALSE)), "", HLOOKUP(Q$1, m_preprocess!$1:$1048576, $D140, FALSE))</f>
        <v>102469.78576364872</v>
      </c>
      <c r="R140">
        <f>IF(ISBLANK(HLOOKUP(R$1, m_preprocess!$1:$1048576, $D140, FALSE)), "", HLOOKUP(R$1, m_preprocess!$1:$1048576, $D140, FALSE))</f>
        <v>84949.09294622163</v>
      </c>
      <c r="S140">
        <f>IF(ISBLANK(HLOOKUP(S$1, m_preprocess!$1:$1048576, $D140, FALSE)), "", HLOOKUP(S$1, m_preprocess!$1:$1048576, $D140, FALSE))</f>
        <v>6771559.8469330333</v>
      </c>
      <c r="T140">
        <f>IF(ISBLANK(HLOOKUP(T$1, m_preprocess!$1:$1048576, $D140, FALSE)), "", HLOOKUP(T$1, m_preprocess!$1:$1048576, $D140, FALSE))</f>
        <v>98.872470543297638</v>
      </c>
      <c r="U140">
        <f>IF(ISBLANK(HLOOKUP(U$1, m_preprocess!$1:$1048576, $D140, FALSE)), "", HLOOKUP(U$1, m_preprocess!$1:$1048576, $D140, FALSE))</f>
        <v>4903114.7279122118</v>
      </c>
      <c r="V140">
        <f>IF(ISBLANK(HLOOKUP(V$1, m_preprocess!$1:$1048576, $D140, FALSE)), "", HLOOKUP(V$1, m_preprocess!$1:$1048576, $D140, FALSE))</f>
        <v>6781569.819639843</v>
      </c>
      <c r="W140">
        <f>IF(ISBLANK(HLOOKUP(W$1, m_preprocess!$1:$1048576, $D140, FALSE)), "", HLOOKUP(W$1, m_preprocess!$1:$1048576, $D140, FALSE))</f>
        <v>6647.3283782631934</v>
      </c>
      <c r="X140">
        <f>IF(ISBLANK(HLOOKUP(X$1, m_preprocess!$1:$1048576, $D140, FALSE)), "", HLOOKUP(X$1, m_preprocess!$1:$1048576, $D140, FALSE))</f>
        <v>111.47</v>
      </c>
      <c r="Y140">
        <f>IF(ISBLANK(HLOOKUP(Y$1, m_preprocess!$1:$1048576, $D140, FALSE)), "", HLOOKUP(Y$1, m_preprocess!$1:$1048576, $D140, FALSE))</f>
        <v>90.1</v>
      </c>
    </row>
    <row r="141" spans="1:25">
      <c r="A141" s="66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119.50025445183255</v>
      </c>
      <c r="F141">
        <f>IF(ISBLANK(HLOOKUP(F$1, m_preprocess!$1:$1048576, $D141, FALSE)), "", HLOOKUP(F$1, m_preprocess!$1:$1048576, $D141, FALSE))</f>
        <v>106.82454936825138</v>
      </c>
      <c r="G141">
        <f>IF(ISBLANK(HLOOKUP(G$1, m_preprocess!$1:$1048576, $D141, FALSE)), "", HLOOKUP(G$1, m_preprocess!$1:$1048576, $D141, FALSE))</f>
        <v>86.922777204945547</v>
      </c>
      <c r="H141">
        <f>IF(ISBLANK(HLOOKUP(H$1, m_preprocess!$1:$1048576, $D141, FALSE)), "", HLOOKUP(H$1, m_preprocess!$1:$1048576, $D141, FALSE))</f>
        <v>97.329138438334155</v>
      </c>
      <c r="I141">
        <f>IF(ISBLANK(HLOOKUP(I$1, m_preprocess!$1:$1048576, $D141, FALSE)), "", HLOOKUP(I$1, m_preprocess!$1:$1048576, $D141, FALSE))</f>
        <v>97.073963816884884</v>
      </c>
      <c r="J141">
        <f>IF(ISBLANK(HLOOKUP(J$1, m_preprocess!$1:$1048576, $D141, FALSE)), "", HLOOKUP(J$1, m_preprocess!$1:$1048576, $D141, FALSE))</f>
        <v>340491.83453805494</v>
      </c>
      <c r="K141">
        <f>IF(ISBLANK(HLOOKUP(K$1, m_preprocess!$1:$1048576, $D141, FALSE)), "", HLOOKUP(K$1, m_preprocess!$1:$1048576, $D141, FALSE))</f>
        <v>100144.16322182064</v>
      </c>
      <c r="L141">
        <f>IF(ISBLANK(HLOOKUP(L$1, m_preprocess!$1:$1048576, $D141, FALSE)), "", HLOOKUP(L$1, m_preprocess!$1:$1048576, $D141, FALSE))</f>
        <v>76153.856329392802</v>
      </c>
      <c r="M141">
        <f>IF(ISBLANK(HLOOKUP(M$1, m_preprocess!$1:$1048576, $D141, FALSE)), "", HLOOKUP(M$1, m_preprocess!$1:$1048576, $D141, FALSE))</f>
        <v>16211.161174117015</v>
      </c>
      <c r="N141">
        <f>IF(ISBLANK(HLOOKUP(N$1, m_preprocess!$1:$1048576, $D141, FALSE)), "", HLOOKUP(N$1, m_preprocess!$1:$1048576, $D141, FALSE))</f>
        <v>147982.65381272449</v>
      </c>
      <c r="O141">
        <f>IF(ISBLANK(HLOOKUP(O$1, m_preprocess!$1:$1048576, $D141, FALSE)), "", HLOOKUP(O$1, m_preprocess!$1:$1048576, $D141, FALSE))</f>
        <v>274111.41199918813</v>
      </c>
      <c r="P141">
        <f>IF(ISBLANK(HLOOKUP(P$1, m_preprocess!$1:$1048576, $D141, FALSE)), "", HLOOKUP(P$1, m_preprocess!$1:$1048576, $D141, FALSE))</f>
        <v>91950.794143479594</v>
      </c>
      <c r="Q141">
        <f>IF(ISBLANK(HLOOKUP(Q$1, m_preprocess!$1:$1048576, $D141, FALSE)), "", HLOOKUP(Q$1, m_preprocess!$1:$1048576, $D141, FALSE))</f>
        <v>105179.3951713282</v>
      </c>
      <c r="R141">
        <f>IF(ISBLANK(HLOOKUP(R$1, m_preprocess!$1:$1048576, $D141, FALSE)), "", HLOOKUP(R$1, m_preprocess!$1:$1048576, $D141, FALSE))</f>
        <v>76981.222684380307</v>
      </c>
      <c r="S141">
        <f>IF(ISBLANK(HLOOKUP(S$1, m_preprocess!$1:$1048576, $D141, FALSE)), "", HLOOKUP(S$1, m_preprocess!$1:$1048576, $D141, FALSE))</f>
        <v>6607430.186581647</v>
      </c>
      <c r="T141">
        <f>IF(ISBLANK(HLOOKUP(T$1, m_preprocess!$1:$1048576, $D141, FALSE)), "", HLOOKUP(T$1, m_preprocess!$1:$1048576, $D141, FALSE))</f>
        <v>97.31442100767579</v>
      </c>
      <c r="U141">
        <f>IF(ISBLANK(HLOOKUP(U$1, m_preprocess!$1:$1048576, $D141, FALSE)), "", HLOOKUP(U$1, m_preprocess!$1:$1048576, $D141, FALSE))</f>
        <v>4842970.0163570829</v>
      </c>
      <c r="V141">
        <f>IF(ISBLANK(HLOOKUP(V$1, m_preprocess!$1:$1048576, $D141, FALSE)), "", HLOOKUP(V$1, m_preprocess!$1:$1048576, $D141, FALSE))</f>
        <v>6672283.2034932068</v>
      </c>
      <c r="W141">
        <f>IF(ISBLANK(HLOOKUP(W$1, m_preprocess!$1:$1048576, $D141, FALSE)), "", HLOOKUP(W$1, m_preprocess!$1:$1048576, $D141, FALSE))</f>
        <v>6114.2758961040854</v>
      </c>
      <c r="X141">
        <f>IF(ISBLANK(HLOOKUP(X$1, m_preprocess!$1:$1048576, $D141, FALSE)), "", HLOOKUP(X$1, m_preprocess!$1:$1048576, $D141, FALSE))</f>
        <v>110.65</v>
      </c>
      <c r="Y141">
        <f>IF(ISBLANK(HLOOKUP(Y$1, m_preprocess!$1:$1048576, $D141, FALSE)), "", HLOOKUP(Y$1, m_preprocess!$1:$1048576, $D141, FALSE))</f>
        <v>92.1</v>
      </c>
    </row>
    <row r="142" spans="1:25">
      <c r="A142" s="66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121.93268968795208</v>
      </c>
      <c r="F142">
        <f>IF(ISBLANK(HLOOKUP(F$1, m_preprocess!$1:$1048576, $D142, FALSE)), "", HLOOKUP(F$1, m_preprocess!$1:$1048576, $D142, FALSE))</f>
        <v>102.99776015946395</v>
      </c>
      <c r="G142">
        <f>IF(ISBLANK(HLOOKUP(G$1, m_preprocess!$1:$1048576, $D142, FALSE)), "", HLOOKUP(G$1, m_preprocess!$1:$1048576, $D142, FALSE))</f>
        <v>90.556240020755638</v>
      </c>
      <c r="H142">
        <f>IF(ISBLANK(HLOOKUP(H$1, m_preprocess!$1:$1048576, $D142, FALSE)), "", HLOOKUP(H$1, m_preprocess!$1:$1048576, $D142, FALSE))</f>
        <v>104.8604416404854</v>
      </c>
      <c r="I142">
        <f>IF(ISBLANK(HLOOKUP(I$1, m_preprocess!$1:$1048576, $D142, FALSE)), "", HLOOKUP(I$1, m_preprocess!$1:$1048576, $D142, FALSE))</f>
        <v>96.19720200750389</v>
      </c>
      <c r="J142">
        <f>IF(ISBLANK(HLOOKUP(J$1, m_preprocess!$1:$1048576, $D142, FALSE)), "", HLOOKUP(J$1, m_preprocess!$1:$1048576, $D142, FALSE))</f>
        <v>323614.42854258348</v>
      </c>
      <c r="K142">
        <f>IF(ISBLANK(HLOOKUP(K$1, m_preprocess!$1:$1048576, $D142, FALSE)), "", HLOOKUP(K$1, m_preprocess!$1:$1048576, $D142, FALSE))</f>
        <v>98629.406453856602</v>
      </c>
      <c r="L142">
        <f>IF(ISBLANK(HLOOKUP(L$1, m_preprocess!$1:$1048576, $D142, FALSE)), "", HLOOKUP(L$1, m_preprocess!$1:$1048576, $D142, FALSE))</f>
        <v>64467.723378509298</v>
      </c>
      <c r="M142">
        <f>IF(ISBLANK(HLOOKUP(M$1, m_preprocess!$1:$1048576, $D142, FALSE)), "", HLOOKUP(M$1, m_preprocess!$1:$1048576, $D142, FALSE))</f>
        <v>16116.754463930127</v>
      </c>
      <c r="N142">
        <f>IF(ISBLANK(HLOOKUP(N$1, m_preprocess!$1:$1048576, $D142, FALSE)), "", HLOOKUP(N$1, m_preprocess!$1:$1048576, $D142, FALSE))</f>
        <v>144400.54424628746</v>
      </c>
      <c r="O142">
        <f>IF(ISBLANK(HLOOKUP(O$1, m_preprocess!$1:$1048576, $D142, FALSE)), "", HLOOKUP(O$1, m_preprocess!$1:$1048576, $D142, FALSE))</f>
        <v>308418.21864501963</v>
      </c>
      <c r="P142">
        <f>IF(ISBLANK(HLOOKUP(P$1, m_preprocess!$1:$1048576, $D142, FALSE)), "", HLOOKUP(P$1, m_preprocess!$1:$1048576, $D142, FALSE))</f>
        <v>96279.041422930764</v>
      </c>
      <c r="Q142">
        <f>IF(ISBLANK(HLOOKUP(Q$1, m_preprocess!$1:$1048576, $D142, FALSE)), "", HLOOKUP(Q$1, m_preprocess!$1:$1048576, $D142, FALSE))</f>
        <v>142672.91322433599</v>
      </c>
      <c r="R142">
        <f>IF(ISBLANK(HLOOKUP(R$1, m_preprocess!$1:$1048576, $D142, FALSE)), "", HLOOKUP(R$1, m_preprocess!$1:$1048576, $D142, FALSE))</f>
        <v>69466.263997752889</v>
      </c>
      <c r="S142">
        <f>IF(ISBLANK(HLOOKUP(S$1, m_preprocess!$1:$1048576, $D142, FALSE)), "", HLOOKUP(S$1, m_preprocess!$1:$1048576, $D142, FALSE))</f>
        <v>6803777.2076425971</v>
      </c>
      <c r="T142">
        <f>IF(ISBLANK(HLOOKUP(T$1, m_preprocess!$1:$1048576, $D142, FALSE)), "", HLOOKUP(T$1, m_preprocess!$1:$1048576, $D142, FALSE))</f>
        <v>99.293607023319126</v>
      </c>
      <c r="U142">
        <f>IF(ISBLANK(HLOOKUP(U$1, m_preprocess!$1:$1048576, $D142, FALSE)), "", HLOOKUP(U$1, m_preprocess!$1:$1048576, $D142, FALSE))</f>
        <v>5029497.2882832261</v>
      </c>
      <c r="V142">
        <f>IF(ISBLANK(HLOOKUP(V$1, m_preprocess!$1:$1048576, $D142, FALSE)), "", HLOOKUP(V$1, m_preprocess!$1:$1048576, $D142, FALSE))</f>
        <v>6884309.6957010403</v>
      </c>
      <c r="W142">
        <f>IF(ISBLANK(HLOOKUP(W$1, m_preprocess!$1:$1048576, $D142, FALSE)), "", HLOOKUP(W$1, m_preprocess!$1:$1048576, $D142, FALSE))</f>
        <v>5164.5929954753665</v>
      </c>
      <c r="X142">
        <f>IF(ISBLANK(HLOOKUP(X$1, m_preprocess!$1:$1048576, $D142, FALSE)), "", HLOOKUP(X$1, m_preprocess!$1:$1048576, $D142, FALSE))</f>
        <v>109.21</v>
      </c>
      <c r="Y142">
        <f>IF(ISBLANK(HLOOKUP(Y$1, m_preprocess!$1:$1048576, $D142, FALSE)), "", HLOOKUP(Y$1, m_preprocess!$1:$1048576, $D142, FALSE))</f>
        <v>92.1</v>
      </c>
    </row>
    <row r="143" spans="1:25">
      <c r="A143" s="66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135.55634293121759</v>
      </c>
      <c r="F143">
        <f>IF(ISBLANK(HLOOKUP(F$1, m_preprocess!$1:$1048576, $D143, FALSE)), "", HLOOKUP(F$1, m_preprocess!$1:$1048576, $D143, FALSE))</f>
        <v>110.35198943865487</v>
      </c>
      <c r="G143">
        <f>IF(ISBLANK(HLOOKUP(G$1, m_preprocess!$1:$1048576, $D143, FALSE)), "", HLOOKUP(G$1, m_preprocess!$1:$1048576, $D143, FALSE))</f>
        <v>97.547867433270639</v>
      </c>
      <c r="H143">
        <f>IF(ISBLANK(HLOOKUP(H$1, m_preprocess!$1:$1048576, $D143, FALSE)), "", HLOOKUP(H$1, m_preprocess!$1:$1048576, $D143, FALSE))</f>
        <v>114.67726049954821</v>
      </c>
      <c r="I143">
        <f>IF(ISBLANK(HLOOKUP(I$1, m_preprocess!$1:$1048576, $D143, FALSE)), "", HLOOKUP(I$1, m_preprocess!$1:$1048576, $D143, FALSE))</f>
        <v>108.1891530750309</v>
      </c>
      <c r="J143">
        <f>IF(ISBLANK(HLOOKUP(J$1, m_preprocess!$1:$1048576, $D143, FALSE)), "", HLOOKUP(J$1, m_preprocess!$1:$1048576, $D143, FALSE))</f>
        <v>292073.54906492517</v>
      </c>
      <c r="K143">
        <f>IF(ISBLANK(HLOOKUP(K$1, m_preprocess!$1:$1048576, $D143, FALSE)), "", HLOOKUP(K$1, m_preprocess!$1:$1048576, $D143, FALSE))</f>
        <v>56055.86425797893</v>
      </c>
      <c r="L143">
        <f>IF(ISBLANK(HLOOKUP(L$1, m_preprocess!$1:$1048576, $D143, FALSE)), "", HLOOKUP(L$1, m_preprocess!$1:$1048576, $D143, FALSE))</f>
        <v>67294.96013427063</v>
      </c>
      <c r="M143">
        <f>IF(ISBLANK(HLOOKUP(M$1, m_preprocess!$1:$1048576, $D143, FALSE)), "", HLOOKUP(M$1, m_preprocess!$1:$1048576, $D143, FALSE))</f>
        <v>18974.95671954854</v>
      </c>
      <c r="N143">
        <f>IF(ISBLANK(HLOOKUP(N$1, m_preprocess!$1:$1048576, $D143, FALSE)), "", HLOOKUP(N$1, m_preprocess!$1:$1048576, $D143, FALSE))</f>
        <v>149747.76795312704</v>
      </c>
      <c r="O143">
        <f>IF(ISBLANK(HLOOKUP(O$1, m_preprocess!$1:$1048576, $D143, FALSE)), "", HLOOKUP(O$1, m_preprocess!$1:$1048576, $D143, FALSE))</f>
        <v>303530.84707780479</v>
      </c>
      <c r="P143">
        <f>IF(ISBLANK(HLOOKUP(P$1, m_preprocess!$1:$1048576, $D143, FALSE)), "", HLOOKUP(P$1, m_preprocess!$1:$1048576, $D143, FALSE))</f>
        <v>98598.910124470785</v>
      </c>
      <c r="Q143">
        <f>IF(ISBLANK(HLOOKUP(Q$1, m_preprocess!$1:$1048576, $D143, FALSE)), "", HLOOKUP(Q$1, m_preprocess!$1:$1048576, $D143, FALSE))</f>
        <v>133734.99622866561</v>
      </c>
      <c r="R143">
        <f>IF(ISBLANK(HLOOKUP(R$1, m_preprocess!$1:$1048576, $D143, FALSE)), "", HLOOKUP(R$1, m_preprocess!$1:$1048576, $D143, FALSE))</f>
        <v>71196.940724668428</v>
      </c>
      <c r="S143">
        <f>IF(ISBLANK(HLOOKUP(S$1, m_preprocess!$1:$1048576, $D143, FALSE)), "", HLOOKUP(S$1, m_preprocess!$1:$1048576, $D143, FALSE))</f>
        <v>7158190.4515306111</v>
      </c>
      <c r="T143">
        <f>IF(ISBLANK(HLOOKUP(T$1, m_preprocess!$1:$1048576, $D143, FALSE)), "", HLOOKUP(T$1, m_preprocess!$1:$1048576, $D143, FALSE))</f>
        <v>102.69918374836922</v>
      </c>
      <c r="U143">
        <f>IF(ISBLANK(HLOOKUP(U$1, m_preprocess!$1:$1048576, $D143, FALSE)), "", HLOOKUP(U$1, m_preprocess!$1:$1048576, $D143, FALSE))</f>
        <v>5170976.8341836734</v>
      </c>
      <c r="V143">
        <f>IF(ISBLANK(HLOOKUP(V$1, m_preprocess!$1:$1048576, $D143, FALSE)), "", HLOOKUP(V$1, m_preprocess!$1:$1048576, $D143, FALSE))</f>
        <v>7148605.1147959176</v>
      </c>
      <c r="W143">
        <f>IF(ISBLANK(HLOOKUP(W$1, m_preprocess!$1:$1048576, $D143, FALSE)), "", HLOOKUP(W$1, m_preprocess!$1:$1048576, $D143, FALSE))</f>
        <v>5314.3693637585638</v>
      </c>
      <c r="X143">
        <f>IF(ISBLANK(HLOOKUP(X$1, m_preprocess!$1:$1048576, $D143, FALSE)), "", HLOOKUP(X$1, m_preprocess!$1:$1048576, $D143, FALSE))</f>
        <v>108.89</v>
      </c>
      <c r="Y143">
        <f>IF(ISBLANK(HLOOKUP(Y$1, m_preprocess!$1:$1048576, $D143, FALSE)), "", HLOOKUP(Y$1, m_preprocess!$1:$1048576, $D143, FALSE))</f>
        <v>93.5</v>
      </c>
    </row>
    <row r="144" spans="1:25">
      <c r="A144" s="66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126.47481048753622</v>
      </c>
      <c r="F144">
        <f>IF(ISBLANK(HLOOKUP(F$1, m_preprocess!$1:$1048576, $D144, FALSE)), "", HLOOKUP(F$1, m_preprocess!$1:$1048576, $D144, FALSE))</f>
        <v>107.96219695155605</v>
      </c>
      <c r="G144">
        <f>IF(ISBLANK(HLOOKUP(G$1, m_preprocess!$1:$1048576, $D144, FALSE)), "", HLOOKUP(G$1, m_preprocess!$1:$1048576, $D144, FALSE))</f>
        <v>96.717702564110709</v>
      </c>
      <c r="H144">
        <f>IF(ISBLANK(HLOOKUP(H$1, m_preprocess!$1:$1048576, $D144, FALSE)), "", HLOOKUP(H$1, m_preprocess!$1:$1048576, $D144, FALSE))</f>
        <v>117.31512108255356</v>
      </c>
      <c r="I144">
        <f>IF(ISBLANK(HLOOKUP(I$1, m_preprocess!$1:$1048576, $D144, FALSE)), "", HLOOKUP(I$1, m_preprocess!$1:$1048576, $D144, FALSE))</f>
        <v>96.036825793574906</v>
      </c>
      <c r="J144">
        <f>IF(ISBLANK(HLOOKUP(J$1, m_preprocess!$1:$1048576, $D144, FALSE)), "", HLOOKUP(J$1, m_preprocess!$1:$1048576, $D144, FALSE))</f>
        <v>278099.07731521869</v>
      </c>
      <c r="K144">
        <f>IF(ISBLANK(HLOOKUP(K$1, m_preprocess!$1:$1048576, $D144, FALSE)), "", HLOOKUP(K$1, m_preprocess!$1:$1048576, $D144, FALSE))</f>
        <v>41275.748070743393</v>
      </c>
      <c r="L144">
        <f>IF(ISBLANK(HLOOKUP(L$1, m_preprocess!$1:$1048576, $D144, FALSE)), "", HLOOKUP(L$1, m_preprocess!$1:$1048576, $D144, FALSE))</f>
        <v>66631.27708414408</v>
      </c>
      <c r="M144">
        <f>IF(ISBLANK(HLOOKUP(M$1, m_preprocess!$1:$1048576, $D144, FALSE)), "", HLOOKUP(M$1, m_preprocess!$1:$1048576, $D144, FALSE))</f>
        <v>21273.800771270526</v>
      </c>
      <c r="N144">
        <f>IF(ISBLANK(HLOOKUP(N$1, m_preprocess!$1:$1048576, $D144, FALSE)), "", HLOOKUP(N$1, m_preprocess!$1:$1048576, $D144, FALSE))</f>
        <v>148918.25138906069</v>
      </c>
      <c r="O144">
        <f>IF(ISBLANK(HLOOKUP(O$1, m_preprocess!$1:$1048576, $D144, FALSE)), "", HLOOKUP(O$1, m_preprocess!$1:$1048576, $D144, FALSE))</f>
        <v>255651.38631618285</v>
      </c>
      <c r="P144">
        <f>IF(ISBLANK(HLOOKUP(P$1, m_preprocess!$1:$1048576, $D144, FALSE)), "", HLOOKUP(P$1, m_preprocess!$1:$1048576, $D144, FALSE))</f>
        <v>98639.560986913828</v>
      </c>
      <c r="Q144">
        <f>IF(ISBLANK(HLOOKUP(Q$1, m_preprocess!$1:$1048576, $D144, FALSE)), "", HLOOKUP(Q$1, m_preprocess!$1:$1048576, $D144, FALSE))</f>
        <v>95070.87803877391</v>
      </c>
      <c r="R144">
        <f>IF(ISBLANK(HLOOKUP(R$1, m_preprocess!$1:$1048576, $D144, FALSE)), "", HLOOKUP(R$1, m_preprocess!$1:$1048576, $D144, FALSE))</f>
        <v>61940.947290495082</v>
      </c>
      <c r="S144">
        <f>IF(ISBLANK(HLOOKUP(S$1, m_preprocess!$1:$1048576, $D144, FALSE)), "", HLOOKUP(S$1, m_preprocess!$1:$1048576, $D144, FALSE))</f>
        <v>7435530.8404768659</v>
      </c>
      <c r="T144">
        <f>IF(ISBLANK(HLOOKUP(T$1, m_preprocess!$1:$1048576, $D144, FALSE)), "", HLOOKUP(T$1, m_preprocess!$1:$1048576, $D144, FALSE))</f>
        <v>106.6039613849354</v>
      </c>
      <c r="U144">
        <f>IF(ISBLANK(HLOOKUP(U$1, m_preprocess!$1:$1048576, $D144, FALSE)), "", HLOOKUP(U$1, m_preprocess!$1:$1048576, $D144, FALSE))</f>
        <v>5220737.6576781152</v>
      </c>
      <c r="V144">
        <f>IF(ISBLANK(HLOOKUP(V$1, m_preprocess!$1:$1048576, $D144, FALSE)), "", HLOOKUP(V$1, m_preprocess!$1:$1048576, $D144, FALSE))</f>
        <v>7280827.1146749919</v>
      </c>
      <c r="W144">
        <f>IF(ISBLANK(HLOOKUP(W$1, m_preprocess!$1:$1048576, $D144, FALSE)), "", HLOOKUP(W$1, m_preprocess!$1:$1048576, $D144, FALSE))</f>
        <v>6461.9481627823252</v>
      </c>
      <c r="X144">
        <f>IF(ISBLANK(HLOOKUP(X$1, m_preprocess!$1:$1048576, $D144, FALSE)), "", HLOOKUP(X$1, m_preprocess!$1:$1048576, $D144, FALSE))</f>
        <v>109.59</v>
      </c>
      <c r="Y144">
        <f>IF(ISBLANK(HLOOKUP(Y$1, m_preprocess!$1:$1048576, $D144, FALSE)), "", HLOOKUP(Y$1, m_preprocess!$1:$1048576, $D144, FALSE))</f>
        <v>91.8</v>
      </c>
    </row>
    <row r="145" spans="1:25">
      <c r="A145" s="66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138.82122369984984</v>
      </c>
      <c r="F145">
        <f>IF(ISBLANK(HLOOKUP(F$1, m_preprocess!$1:$1048576, $D145, FALSE)), "", HLOOKUP(F$1, m_preprocess!$1:$1048576, $D145, FALSE))</f>
        <v>121.91044934017759</v>
      </c>
      <c r="G145">
        <f>IF(ISBLANK(HLOOKUP(G$1, m_preprocess!$1:$1048576, $D145, FALSE)), "", HLOOKUP(G$1, m_preprocess!$1:$1048576, $D145, FALSE))</f>
        <v>113.92534433390502</v>
      </c>
      <c r="H145">
        <f>IF(ISBLANK(HLOOKUP(H$1, m_preprocess!$1:$1048576, $D145, FALSE)), "", HLOOKUP(H$1, m_preprocess!$1:$1048576, $D145, FALSE))</f>
        <v>154.9164141151025</v>
      </c>
      <c r="I145">
        <f>IF(ISBLANK(HLOOKUP(I$1, m_preprocess!$1:$1048576, $D145, FALSE)), "", HLOOKUP(I$1, m_preprocess!$1:$1048576, $D145, FALSE))</f>
        <v>103.65798749425662</v>
      </c>
      <c r="J145">
        <f>IF(ISBLANK(HLOOKUP(J$1, m_preprocess!$1:$1048576, $D145, FALSE)), "", HLOOKUP(J$1, m_preprocess!$1:$1048576, $D145, FALSE))</f>
        <v>283970.73600352608</v>
      </c>
      <c r="K145">
        <f>IF(ISBLANK(HLOOKUP(K$1, m_preprocess!$1:$1048576, $D145, FALSE)), "", HLOOKUP(K$1, m_preprocess!$1:$1048576, $D145, FALSE))</f>
        <v>54154.311929877214</v>
      </c>
      <c r="L145">
        <f>IF(ISBLANK(HLOOKUP(L$1, m_preprocess!$1:$1048576, $D145, FALSE)), "", HLOOKUP(L$1, m_preprocess!$1:$1048576, $D145, FALSE))</f>
        <v>62203.167431817215</v>
      </c>
      <c r="M145">
        <f>IF(ISBLANK(HLOOKUP(M$1, m_preprocess!$1:$1048576, $D145, FALSE)), "", HLOOKUP(M$1, m_preprocess!$1:$1048576, $D145, FALSE))</f>
        <v>19164.746661967252</v>
      </c>
      <c r="N145">
        <f>IF(ISBLANK(HLOOKUP(N$1, m_preprocess!$1:$1048576, $D145, FALSE)), "", HLOOKUP(N$1, m_preprocess!$1:$1048576, $D145, FALSE))</f>
        <v>148448.50997986444</v>
      </c>
      <c r="O145">
        <f>IF(ISBLANK(HLOOKUP(O$1, m_preprocess!$1:$1048576, $D145, FALSE)), "", HLOOKUP(O$1, m_preprocess!$1:$1048576, $D145, FALSE))</f>
        <v>312791.89560479537</v>
      </c>
      <c r="P145">
        <f>IF(ISBLANK(HLOOKUP(P$1, m_preprocess!$1:$1048576, $D145, FALSE)), "", HLOOKUP(P$1, m_preprocess!$1:$1048576, $D145, FALSE))</f>
        <v>109313.23527892912</v>
      </c>
      <c r="Q145">
        <f>IF(ISBLANK(HLOOKUP(Q$1, m_preprocess!$1:$1048576, $D145, FALSE)), "", HLOOKUP(Q$1, m_preprocess!$1:$1048576, $D145, FALSE))</f>
        <v>134226.08541995747</v>
      </c>
      <c r="R145">
        <f>IF(ISBLANK(HLOOKUP(R$1, m_preprocess!$1:$1048576, $D145, FALSE)), "", HLOOKUP(R$1, m_preprocess!$1:$1048576, $D145, FALSE))</f>
        <v>69252.574905908754</v>
      </c>
      <c r="S145">
        <f>IF(ISBLANK(HLOOKUP(S$1, m_preprocess!$1:$1048576, $D145, FALSE)), "", HLOOKUP(S$1, m_preprocess!$1:$1048576, $D145, FALSE))</f>
        <v>7383323.4931583358</v>
      </c>
      <c r="T145">
        <f>IF(ISBLANK(HLOOKUP(T$1, m_preprocess!$1:$1048576, $D145, FALSE)), "", HLOOKUP(T$1, m_preprocess!$1:$1048576, $D145, FALSE))</f>
        <v>105.19374600992175</v>
      </c>
      <c r="U145">
        <f>IF(ISBLANK(HLOOKUP(U$1, m_preprocess!$1:$1048576, $D145, FALSE)), "", HLOOKUP(U$1, m_preprocess!$1:$1048576, $D145, FALSE))</f>
        <v>6161795.1278972356</v>
      </c>
      <c r="V145">
        <f>IF(ISBLANK(HLOOKUP(V$1, m_preprocess!$1:$1048576, $D145, FALSE)), "", HLOOKUP(V$1, m_preprocess!$1:$1048576, $D145, FALSE))</f>
        <v>8249060.0709299073</v>
      </c>
      <c r="W145">
        <f>IF(ISBLANK(HLOOKUP(W$1, m_preprocess!$1:$1048576, $D145, FALSE)), "", HLOOKUP(W$1, m_preprocess!$1:$1048576, $D145, FALSE))</f>
        <v>3719.7346612201418</v>
      </c>
      <c r="X145">
        <f>IF(ISBLANK(HLOOKUP(X$1, m_preprocess!$1:$1048576, $D145, FALSE)), "", HLOOKUP(X$1, m_preprocess!$1:$1048576, $D145, FALSE))</f>
        <v>107.56</v>
      </c>
      <c r="Y145">
        <f>IF(ISBLANK(HLOOKUP(Y$1, m_preprocess!$1:$1048576, $D145, FALSE)), "", HLOOKUP(Y$1, m_preprocess!$1:$1048576, $D145, FALSE))</f>
        <v>84.7</v>
      </c>
    </row>
    <row r="146" spans="1:25">
      <c r="A146" s="66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115.19388127961138</v>
      </c>
      <c r="F146">
        <f>IF(ISBLANK(HLOOKUP(F$1, m_preprocess!$1:$1048576, $D146, FALSE)), "", HLOOKUP(F$1, m_preprocess!$1:$1048576, $D146, FALSE))</f>
        <v>97.904623092731882</v>
      </c>
      <c r="G146">
        <f>IF(ISBLANK(HLOOKUP(G$1, m_preprocess!$1:$1048576, $D146, FALSE)), "", HLOOKUP(G$1, m_preprocess!$1:$1048576, $D146, FALSE))</f>
        <v>87.248312299036925</v>
      </c>
      <c r="H146">
        <f>IF(ISBLANK(HLOOKUP(H$1, m_preprocess!$1:$1048576, $D146, FALSE)), "", HLOOKUP(H$1, m_preprocess!$1:$1048576, $D146, FALSE))</f>
        <v>84.063120372021146</v>
      </c>
      <c r="I146">
        <f>IF(ISBLANK(HLOOKUP(I$1, m_preprocess!$1:$1048576, $D146, FALSE)), "", HLOOKUP(I$1, m_preprocess!$1:$1048576, $D146, FALSE))</f>
        <v>100.79308226283314</v>
      </c>
      <c r="J146">
        <f>IF(ISBLANK(HLOOKUP(J$1, m_preprocess!$1:$1048576, $D146, FALSE)), "", HLOOKUP(J$1, m_preprocess!$1:$1048576, $D146, FALSE))</f>
        <v>276124.92546314572</v>
      </c>
      <c r="K146">
        <f>IF(ISBLANK(HLOOKUP(K$1, m_preprocess!$1:$1048576, $D146, FALSE)), "", HLOOKUP(K$1, m_preprocess!$1:$1048576, $D146, FALSE))</f>
        <v>43108.954954854678</v>
      </c>
      <c r="L146">
        <f>IF(ISBLANK(HLOOKUP(L$1, m_preprocess!$1:$1048576, $D146, FALSE)), "", HLOOKUP(L$1, m_preprocess!$1:$1048576, $D146, FALSE))</f>
        <v>57572.977630768932</v>
      </c>
      <c r="M146">
        <f>IF(ISBLANK(HLOOKUP(M$1, m_preprocess!$1:$1048576, $D146, FALSE)), "", HLOOKUP(M$1, m_preprocess!$1:$1048576, $D146, FALSE))</f>
        <v>16834.540728687116</v>
      </c>
      <c r="N146">
        <f>IF(ISBLANK(HLOOKUP(N$1, m_preprocess!$1:$1048576, $D146, FALSE)), "", HLOOKUP(N$1, m_preprocess!$1:$1048576, $D146, FALSE))</f>
        <v>158608.45214883497</v>
      </c>
      <c r="O146">
        <f>IF(ISBLANK(HLOOKUP(O$1, m_preprocess!$1:$1048576, $D146, FALSE)), "", HLOOKUP(O$1, m_preprocess!$1:$1048576, $D146, FALSE))</f>
        <v>212400.07971502433</v>
      </c>
      <c r="P146">
        <f>IF(ISBLANK(HLOOKUP(P$1, m_preprocess!$1:$1048576, $D146, FALSE)), "", HLOOKUP(P$1, m_preprocess!$1:$1048576, $D146, FALSE))</f>
        <v>84242.443704263133</v>
      </c>
      <c r="Q146">
        <f>IF(ISBLANK(HLOOKUP(Q$1, m_preprocess!$1:$1048576, $D146, FALSE)), "", HLOOKUP(Q$1, m_preprocess!$1:$1048576, $D146, FALSE))</f>
        <v>74452.24908155197</v>
      </c>
      <c r="R146">
        <f>IF(ISBLANK(HLOOKUP(R$1, m_preprocess!$1:$1048576, $D146, FALSE)), "", HLOOKUP(R$1, m_preprocess!$1:$1048576, $D146, FALSE))</f>
        <v>53705.386929209206</v>
      </c>
      <c r="S146">
        <f>IF(ISBLANK(HLOOKUP(S$1, m_preprocess!$1:$1048576, $D146, FALSE)), "", HLOOKUP(S$1, m_preprocess!$1:$1048576, $D146, FALSE))</f>
        <v>7422120.0549084852</v>
      </c>
      <c r="T146">
        <f>IF(ISBLANK(HLOOKUP(T$1, m_preprocess!$1:$1048576, $D146, FALSE)), "", HLOOKUP(T$1, m_preprocess!$1:$1048576, $D146, FALSE))</f>
        <v>105.59950885024585</v>
      </c>
      <c r="U146">
        <f>IF(ISBLANK(HLOOKUP(U$1, m_preprocess!$1:$1048576, $D146, FALSE)), "", HLOOKUP(U$1, m_preprocess!$1:$1048576, $D146, FALSE))</f>
        <v>5653062.8211314473</v>
      </c>
      <c r="V146">
        <f>IF(ISBLANK(HLOOKUP(V$1, m_preprocess!$1:$1048576, $D146, FALSE)), "", HLOOKUP(V$1, m_preprocess!$1:$1048576, $D146, FALSE))</f>
        <v>7752725.7628951743</v>
      </c>
      <c r="W146">
        <f>IF(ISBLANK(HLOOKUP(W$1, m_preprocess!$1:$1048576, $D146, FALSE)), "", HLOOKUP(W$1, m_preprocess!$1:$1048576, $D146, FALSE))</f>
        <v>4189.3382396803427</v>
      </c>
      <c r="X146">
        <f>IF(ISBLANK(HLOOKUP(X$1, m_preprocess!$1:$1048576, $D146, FALSE)), "", HLOOKUP(X$1, m_preprocess!$1:$1048576, $D146, FALSE))</f>
        <v>103.52</v>
      </c>
      <c r="Y146">
        <f>IF(ISBLANK(HLOOKUP(Y$1, m_preprocess!$1:$1048576, $D146, FALSE)), "", HLOOKUP(Y$1, m_preprocess!$1:$1048576, $D146, FALSE))</f>
        <v>81</v>
      </c>
    </row>
    <row r="147" spans="1:25">
      <c r="A147" s="66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113.18235275793577</v>
      </c>
      <c r="F147">
        <f>IF(ISBLANK(HLOOKUP(F$1, m_preprocess!$1:$1048576, $D147, FALSE)), "", HLOOKUP(F$1, m_preprocess!$1:$1048576, $D147, FALSE))</f>
        <v>99.054496507664609</v>
      </c>
      <c r="G147">
        <f>IF(ISBLANK(HLOOKUP(G$1, m_preprocess!$1:$1048576, $D147, FALSE)), "", HLOOKUP(G$1, m_preprocess!$1:$1048576, $D147, FALSE))</f>
        <v>86.336445277864144</v>
      </c>
      <c r="H147">
        <f>IF(ISBLANK(HLOOKUP(H$1, m_preprocess!$1:$1048576, $D147, FALSE)), "", HLOOKUP(H$1, m_preprocess!$1:$1048576, $D147, FALSE))</f>
        <v>96.879211821282667</v>
      </c>
      <c r="I147">
        <f>IF(ISBLANK(HLOOKUP(I$1, m_preprocess!$1:$1048576, $D147, FALSE)), "", HLOOKUP(I$1, m_preprocess!$1:$1048576, $D147, FALSE))</f>
        <v>97.740153137017373</v>
      </c>
      <c r="J147">
        <f>IF(ISBLANK(HLOOKUP(J$1, m_preprocess!$1:$1048576, $D147, FALSE)), "", HLOOKUP(J$1, m_preprocess!$1:$1048576, $D147, FALSE))</f>
        <v>385745.06140932156</v>
      </c>
      <c r="K147">
        <f>IF(ISBLANK(HLOOKUP(K$1, m_preprocess!$1:$1048576, $D147, FALSE)), "", HLOOKUP(K$1, m_preprocess!$1:$1048576, $D147, FALSE))</f>
        <v>104754.47597526327</v>
      </c>
      <c r="L147">
        <f>IF(ISBLANK(HLOOKUP(L$1, m_preprocess!$1:$1048576, $D147, FALSE)), "", HLOOKUP(L$1, m_preprocess!$1:$1048576, $D147, FALSE))</f>
        <v>111379.78541023015</v>
      </c>
      <c r="M147">
        <f>IF(ISBLANK(HLOOKUP(M$1, m_preprocess!$1:$1048576, $D147, FALSE)), "", HLOOKUP(M$1, m_preprocess!$1:$1048576, $D147, FALSE))</f>
        <v>15704.441750659429</v>
      </c>
      <c r="N147">
        <f>IF(ISBLANK(HLOOKUP(N$1, m_preprocess!$1:$1048576, $D147, FALSE)), "", HLOOKUP(N$1, m_preprocess!$1:$1048576, $D147, FALSE))</f>
        <v>153906.35827316871</v>
      </c>
      <c r="O147">
        <f>IF(ISBLANK(HLOOKUP(O$1, m_preprocess!$1:$1048576, $D147, FALSE)), "", HLOOKUP(O$1, m_preprocess!$1:$1048576, $D147, FALSE))</f>
        <v>221138.80219643738</v>
      </c>
      <c r="P147">
        <f>IF(ISBLANK(HLOOKUP(P$1, m_preprocess!$1:$1048576, $D147, FALSE)), "", HLOOKUP(P$1, m_preprocess!$1:$1048576, $D147, FALSE))</f>
        <v>82428.52287094132</v>
      </c>
      <c r="Q147">
        <f>IF(ISBLANK(HLOOKUP(Q$1, m_preprocess!$1:$1048576, $D147, FALSE)), "", HLOOKUP(Q$1, m_preprocess!$1:$1048576, $D147, FALSE))</f>
        <v>76652.597881050082</v>
      </c>
      <c r="R147">
        <f>IF(ISBLANK(HLOOKUP(R$1, m_preprocess!$1:$1048576, $D147, FALSE)), "", HLOOKUP(R$1, m_preprocess!$1:$1048576, $D147, FALSE))</f>
        <v>62057.681444445974</v>
      </c>
      <c r="S147">
        <f>IF(ISBLANK(HLOOKUP(S$1, m_preprocess!$1:$1048576, $D147, FALSE)), "", HLOOKUP(S$1, m_preprocess!$1:$1048576, $D147, FALSE))</f>
        <v>7376737.1276889108</v>
      </c>
      <c r="T147">
        <f>IF(ISBLANK(HLOOKUP(T$1, m_preprocess!$1:$1048576, $D147, FALSE)), "", HLOOKUP(T$1, m_preprocess!$1:$1048576, $D147, FALSE))</f>
        <v>106.97605362329259</v>
      </c>
      <c r="U147">
        <f>IF(ISBLANK(HLOOKUP(U$1, m_preprocess!$1:$1048576, $D147, FALSE)), "", HLOOKUP(U$1, m_preprocess!$1:$1048576, $D147, FALSE))</f>
        <v>5750975.7377275219</v>
      </c>
      <c r="V147">
        <f>IF(ISBLANK(HLOOKUP(V$1, m_preprocess!$1:$1048576, $D147, FALSE)), "", HLOOKUP(V$1, m_preprocess!$1:$1048576, $D147, FALSE))</f>
        <v>7877187.6577495849</v>
      </c>
      <c r="W147">
        <f>IF(ISBLANK(HLOOKUP(W$1, m_preprocess!$1:$1048576, $D147, FALSE)), "", HLOOKUP(W$1, m_preprocess!$1:$1048576, $D147, FALSE))</f>
        <v>4231.0432589678203</v>
      </c>
      <c r="X147">
        <f>IF(ISBLANK(HLOOKUP(X$1, m_preprocess!$1:$1048576, $D147, FALSE)), "", HLOOKUP(X$1, m_preprocess!$1:$1048576, $D147, FALSE))</f>
        <v>104</v>
      </c>
      <c r="Y147">
        <f>IF(ISBLANK(HLOOKUP(Y$1, m_preprocess!$1:$1048576, $D147, FALSE)), "", HLOOKUP(Y$1, m_preprocess!$1:$1048576, $D147, FALSE))</f>
        <v>76.400000000000006</v>
      </c>
    </row>
    <row r="148" spans="1:25">
      <c r="A148" s="66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126.34838743480411</v>
      </c>
      <c r="F148">
        <f>IF(ISBLANK(HLOOKUP(F$1, m_preprocess!$1:$1048576, $D148, FALSE)), "", HLOOKUP(F$1, m_preprocess!$1:$1048576, $D148, FALSE))</f>
        <v>100.30409506606804</v>
      </c>
      <c r="G148">
        <f>IF(ISBLANK(HLOOKUP(G$1, m_preprocess!$1:$1048576, $D148, FALSE)), "", HLOOKUP(G$1, m_preprocess!$1:$1048576, $D148, FALSE))</f>
        <v>90.424315944011411</v>
      </c>
      <c r="H148">
        <f>IF(ISBLANK(HLOOKUP(H$1, m_preprocess!$1:$1048576, $D148, FALSE)), "", HLOOKUP(H$1, m_preprocess!$1:$1048576, $D148, FALSE))</f>
        <v>112.74538541355253</v>
      </c>
      <c r="I148">
        <f>IF(ISBLANK(HLOOKUP(I$1, m_preprocess!$1:$1048576, $D148, FALSE)), "", HLOOKUP(I$1, m_preprocess!$1:$1048576, $D148, FALSE))</f>
        <v>95.39305719004571</v>
      </c>
      <c r="J148">
        <f>IF(ISBLANK(HLOOKUP(J$1, m_preprocess!$1:$1048576, $D148, FALSE)), "", HLOOKUP(J$1, m_preprocess!$1:$1048576, $D148, FALSE))</f>
        <v>356907.30585886928</v>
      </c>
      <c r="K148">
        <f>IF(ISBLANK(HLOOKUP(K$1, m_preprocess!$1:$1048576, $D148, FALSE)), "", HLOOKUP(K$1, m_preprocess!$1:$1048576, $D148, FALSE))</f>
        <v>136628.8348111076</v>
      </c>
      <c r="L148">
        <f>IF(ISBLANK(HLOOKUP(L$1, m_preprocess!$1:$1048576, $D148, FALSE)), "", HLOOKUP(L$1, m_preprocess!$1:$1048576, $D148, FALSE))</f>
        <v>50484.335676202529</v>
      </c>
      <c r="M148">
        <f>IF(ISBLANK(HLOOKUP(M$1, m_preprocess!$1:$1048576, $D148, FALSE)), "", HLOOKUP(M$1, m_preprocess!$1:$1048576, $D148, FALSE))</f>
        <v>18527.412796618089</v>
      </c>
      <c r="N148">
        <f>IF(ISBLANK(HLOOKUP(N$1, m_preprocess!$1:$1048576, $D148, FALSE)), "", HLOOKUP(N$1, m_preprocess!$1:$1048576, $D148, FALSE))</f>
        <v>151266.72257494106</v>
      </c>
      <c r="O148">
        <f>IF(ISBLANK(HLOOKUP(O$1, m_preprocess!$1:$1048576, $D148, FALSE)), "", HLOOKUP(O$1, m_preprocess!$1:$1048576, $D148, FALSE))</f>
        <v>221534.18602487122</v>
      </c>
      <c r="P148">
        <f>IF(ISBLANK(HLOOKUP(P$1, m_preprocess!$1:$1048576, $D148, FALSE)), "", HLOOKUP(P$1, m_preprocess!$1:$1048576, $D148, FALSE))</f>
        <v>88072.155881521772</v>
      </c>
      <c r="Q148">
        <f>IF(ISBLANK(HLOOKUP(Q$1, m_preprocess!$1:$1048576, $D148, FALSE)), "", HLOOKUP(Q$1, m_preprocess!$1:$1048576, $D148, FALSE))</f>
        <v>71461.039244183776</v>
      </c>
      <c r="R148">
        <f>IF(ISBLANK(HLOOKUP(R$1, m_preprocess!$1:$1048576, $D148, FALSE)), "", HLOOKUP(R$1, m_preprocess!$1:$1048576, $D148, FALSE))</f>
        <v>62000.990899165648</v>
      </c>
      <c r="S148">
        <f>IF(ISBLANK(HLOOKUP(S$1, m_preprocess!$1:$1048576, $D148, FALSE)), "", HLOOKUP(S$1, m_preprocess!$1:$1048576, $D148, FALSE))</f>
        <v>7287641.4995911689</v>
      </c>
      <c r="T148">
        <f>IF(ISBLANK(HLOOKUP(T$1, m_preprocess!$1:$1048576, $D148, FALSE)), "", HLOOKUP(T$1, m_preprocess!$1:$1048576, $D148, FALSE))</f>
        <v>104.93835649598533</v>
      </c>
      <c r="U148">
        <f>IF(ISBLANK(HLOOKUP(U$1, m_preprocess!$1:$1048576, $D148, FALSE)), "", HLOOKUP(U$1, m_preprocess!$1:$1048576, $D148, FALSE))</f>
        <v>5808656.2641046606</v>
      </c>
      <c r="V148">
        <f>IF(ISBLANK(HLOOKUP(V$1, m_preprocess!$1:$1048576, $D148, FALSE)), "", HLOOKUP(V$1, m_preprocess!$1:$1048576, $D148, FALSE))</f>
        <v>7783702.9378577266</v>
      </c>
      <c r="W148">
        <f>IF(ISBLANK(HLOOKUP(W$1, m_preprocess!$1:$1048576, $D148, FALSE)), "", HLOOKUP(W$1, m_preprocess!$1:$1048576, $D148, FALSE))</f>
        <v>6848.9605249953393</v>
      </c>
      <c r="X148">
        <f>IF(ISBLANK(HLOOKUP(X$1, m_preprocess!$1:$1048576, $D148, FALSE)), "", HLOOKUP(X$1, m_preprocess!$1:$1048576, $D148, FALSE))</f>
        <v>115.42</v>
      </c>
      <c r="Y148">
        <f>IF(ISBLANK(HLOOKUP(Y$1, m_preprocess!$1:$1048576, $D148, FALSE)), "", HLOOKUP(Y$1, m_preprocess!$1:$1048576, $D148, FALSE))</f>
        <v>88</v>
      </c>
    </row>
    <row r="149" spans="1:25">
      <c r="A149" s="66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127.75152229647411</v>
      </c>
      <c r="F149">
        <f>IF(ISBLANK(HLOOKUP(F$1, m_preprocess!$1:$1048576, $D149, FALSE)), "", HLOOKUP(F$1, m_preprocess!$1:$1048576, $D149, FALSE))</f>
        <v>103.36768248843754</v>
      </c>
      <c r="G149">
        <f>IF(ISBLANK(HLOOKUP(G$1, m_preprocess!$1:$1048576, $D149, FALSE)), "", HLOOKUP(G$1, m_preprocess!$1:$1048576, $D149, FALSE))</f>
        <v>89.267502233787738</v>
      </c>
      <c r="H149">
        <f>IF(ISBLANK(HLOOKUP(H$1, m_preprocess!$1:$1048576, $D149, FALSE)), "", HLOOKUP(H$1, m_preprocess!$1:$1048576, $D149, FALSE))</f>
        <v>124.59206025307682</v>
      </c>
      <c r="I149">
        <f>IF(ISBLANK(HLOOKUP(I$1, m_preprocess!$1:$1048576, $D149, FALSE)), "", HLOOKUP(I$1, m_preprocess!$1:$1048576, $D149, FALSE))</f>
        <v>124.36949607916775</v>
      </c>
      <c r="J149">
        <f>IF(ISBLANK(HLOOKUP(J$1, m_preprocess!$1:$1048576, $D149, FALSE)), "", HLOOKUP(J$1, m_preprocess!$1:$1048576, $D149, FALSE))</f>
        <v>336586.0833241482</v>
      </c>
      <c r="K149">
        <f>IF(ISBLANK(HLOOKUP(K$1, m_preprocess!$1:$1048576, $D149, FALSE)), "", HLOOKUP(K$1, m_preprocess!$1:$1048576, $D149, FALSE))</f>
        <v>112997.76524571059</v>
      </c>
      <c r="L149">
        <f>IF(ISBLANK(HLOOKUP(L$1, m_preprocess!$1:$1048576, $D149, FALSE)), "", HLOOKUP(L$1, m_preprocess!$1:$1048576, $D149, FALSE))</f>
        <v>52687.318798591266</v>
      </c>
      <c r="M149">
        <f>IF(ISBLANK(HLOOKUP(M$1, m_preprocess!$1:$1048576, $D149, FALSE)), "", HLOOKUP(M$1, m_preprocess!$1:$1048576, $D149, FALSE))</f>
        <v>16807.345861213144</v>
      </c>
      <c r="N149">
        <f>IF(ISBLANK(HLOOKUP(N$1, m_preprocess!$1:$1048576, $D149, FALSE)), "", HLOOKUP(N$1, m_preprocess!$1:$1048576, $D149, FALSE))</f>
        <v>154093.65341863321</v>
      </c>
      <c r="O149">
        <f>IF(ISBLANK(HLOOKUP(O$1, m_preprocess!$1:$1048576, $D149, FALSE)), "", HLOOKUP(O$1, m_preprocess!$1:$1048576, $D149, FALSE))</f>
        <v>236396.32307713167</v>
      </c>
      <c r="P149">
        <f>IF(ISBLANK(HLOOKUP(P$1, m_preprocess!$1:$1048576, $D149, FALSE)), "", HLOOKUP(P$1, m_preprocess!$1:$1048576, $D149, FALSE))</f>
        <v>86433.00704042046</v>
      </c>
      <c r="Q149">
        <f>IF(ISBLANK(HLOOKUP(Q$1, m_preprocess!$1:$1048576, $D149, FALSE)), "", HLOOKUP(Q$1, m_preprocess!$1:$1048576, $D149, FALSE))</f>
        <v>90236.784454548033</v>
      </c>
      <c r="R149">
        <f>IF(ISBLANK(HLOOKUP(R$1, m_preprocess!$1:$1048576, $D149, FALSE)), "", HLOOKUP(R$1, m_preprocess!$1:$1048576, $D149, FALSE))</f>
        <v>59726.531582163196</v>
      </c>
      <c r="S149">
        <f>IF(ISBLANK(HLOOKUP(S$1, m_preprocess!$1:$1048576, $D149, FALSE)), "", HLOOKUP(S$1, m_preprocess!$1:$1048576, $D149, FALSE))</f>
        <v>7040888.8037685053</v>
      </c>
      <c r="T149">
        <f>IF(ISBLANK(HLOOKUP(T$1, m_preprocess!$1:$1048576, $D149, FALSE)), "", HLOOKUP(T$1, m_preprocess!$1:$1048576, $D149, FALSE))</f>
        <v>104.35176399286088</v>
      </c>
      <c r="U149">
        <f>IF(ISBLANK(HLOOKUP(U$1, m_preprocess!$1:$1048576, $D149, FALSE)), "", HLOOKUP(U$1, m_preprocess!$1:$1048576, $D149, FALSE))</f>
        <v>5704624.7781964997</v>
      </c>
      <c r="V149">
        <f>IF(ISBLANK(HLOOKUP(V$1, m_preprocess!$1:$1048576, $D149, FALSE)), "", HLOOKUP(V$1, m_preprocess!$1:$1048576, $D149, FALSE))</f>
        <v>7789111.8395693135</v>
      </c>
      <c r="W149">
        <f>IF(ISBLANK(HLOOKUP(W$1, m_preprocess!$1:$1048576, $D149, FALSE)), "", HLOOKUP(W$1, m_preprocess!$1:$1048576, $D149, FALSE))</f>
        <v>6042.1456221709477</v>
      </c>
      <c r="X149">
        <f>IF(ISBLANK(HLOOKUP(X$1, m_preprocess!$1:$1048576, $D149, FALSE)), "", HLOOKUP(X$1, m_preprocess!$1:$1048576, $D149, FALSE))</f>
        <v>112.35</v>
      </c>
      <c r="Y149">
        <f>IF(ISBLANK(HLOOKUP(Y$1, m_preprocess!$1:$1048576, $D149, FALSE)), "", HLOOKUP(Y$1, m_preprocess!$1:$1048576, $D149, FALSE))</f>
        <v>87</v>
      </c>
    </row>
    <row r="150" spans="1:25">
      <c r="A150" s="66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128.03756628672363</v>
      </c>
      <c r="F150">
        <f>IF(ISBLANK(HLOOKUP(F$1, m_preprocess!$1:$1048576, $D150, FALSE)), "", HLOOKUP(F$1, m_preprocess!$1:$1048576, $D150, FALSE))</f>
        <v>113.68488616002378</v>
      </c>
      <c r="G150">
        <f>IF(ISBLANK(HLOOKUP(G$1, m_preprocess!$1:$1048576, $D150, FALSE)), "", HLOOKUP(G$1, m_preprocess!$1:$1048576, $D150, FALSE))</f>
        <v>90.413080508089038</v>
      </c>
      <c r="H150">
        <f>IF(ISBLANK(HLOOKUP(H$1, m_preprocess!$1:$1048576, $D150, FALSE)), "", HLOOKUP(H$1, m_preprocess!$1:$1048576, $D150, FALSE))</f>
        <v>121.19857068147233</v>
      </c>
      <c r="I150">
        <f>IF(ISBLANK(HLOOKUP(I$1, m_preprocess!$1:$1048576, $D150, FALSE)), "", HLOOKUP(I$1, m_preprocess!$1:$1048576, $D150, FALSE))</f>
        <v>89.187487973321851</v>
      </c>
      <c r="J150">
        <f>IF(ISBLANK(HLOOKUP(J$1, m_preprocess!$1:$1048576, $D150, FALSE)), "", HLOOKUP(J$1, m_preprocess!$1:$1048576, $D150, FALSE))</f>
        <v>330542.98174854473</v>
      </c>
      <c r="K150">
        <f>IF(ISBLANK(HLOOKUP(K$1, m_preprocess!$1:$1048576, $D150, FALSE)), "", HLOOKUP(K$1, m_preprocess!$1:$1048576, $D150, FALSE))</f>
        <v>99141.282135695728</v>
      </c>
      <c r="L150">
        <f>IF(ISBLANK(HLOOKUP(L$1, m_preprocess!$1:$1048576, $D150, FALSE)), "", HLOOKUP(L$1, m_preprocess!$1:$1048576, $D150, FALSE))</f>
        <v>59200.188001054878</v>
      </c>
      <c r="M150">
        <f>IF(ISBLANK(HLOOKUP(M$1, m_preprocess!$1:$1048576, $D150, FALSE)), "", HLOOKUP(M$1, m_preprocess!$1:$1048576, $D150, FALSE))</f>
        <v>19223.732569433985</v>
      </c>
      <c r="N150">
        <f>IF(ISBLANK(HLOOKUP(N$1, m_preprocess!$1:$1048576, $D150, FALSE)), "", HLOOKUP(N$1, m_preprocess!$1:$1048576, $D150, FALSE))</f>
        <v>152977.77904236014</v>
      </c>
      <c r="O150">
        <f>IF(ISBLANK(HLOOKUP(O$1, m_preprocess!$1:$1048576, $D150, FALSE)), "", HLOOKUP(O$1, m_preprocess!$1:$1048576, $D150, FALSE))</f>
        <v>263373.3582923194</v>
      </c>
      <c r="P150">
        <f>IF(ISBLANK(HLOOKUP(P$1, m_preprocess!$1:$1048576, $D150, FALSE)), "", HLOOKUP(P$1, m_preprocess!$1:$1048576, $D150, FALSE))</f>
        <v>91277.452153833554</v>
      </c>
      <c r="Q150">
        <f>IF(ISBLANK(HLOOKUP(Q$1, m_preprocess!$1:$1048576, $D150, FALSE)), "", HLOOKUP(Q$1, m_preprocess!$1:$1048576, $D150, FALSE))</f>
        <v>104338.69356709231</v>
      </c>
      <c r="R150">
        <f>IF(ISBLANK(HLOOKUP(R$1, m_preprocess!$1:$1048576, $D150, FALSE)), "", HLOOKUP(R$1, m_preprocess!$1:$1048576, $D150, FALSE))</f>
        <v>67757.212571393524</v>
      </c>
      <c r="S150">
        <f>IF(ISBLANK(HLOOKUP(S$1, m_preprocess!$1:$1048576, $D150, FALSE)), "", HLOOKUP(S$1, m_preprocess!$1:$1048576, $D150, FALSE))</f>
        <v>6806742.2491377033</v>
      </c>
      <c r="T150">
        <f>IF(ISBLANK(HLOOKUP(T$1, m_preprocess!$1:$1048576, $D150, FALSE)), "", HLOOKUP(T$1, m_preprocess!$1:$1048576, $D150, FALSE))</f>
        <v>101.5078671338556</v>
      </c>
      <c r="U150">
        <f>IF(ISBLANK(HLOOKUP(U$1, m_preprocess!$1:$1048576, $D150, FALSE)), "", HLOOKUP(U$1, m_preprocess!$1:$1048576, $D150, FALSE))</f>
        <v>5619691.2321570711</v>
      </c>
      <c r="V150">
        <f>IF(ISBLANK(HLOOKUP(V$1, m_preprocess!$1:$1048576, $D150, FALSE)), "", HLOOKUP(V$1, m_preprocess!$1:$1048576, $D150, FALSE))</f>
        <v>7653537.8286017515</v>
      </c>
      <c r="W150">
        <f>IF(ISBLANK(HLOOKUP(W$1, m_preprocess!$1:$1048576, $D150, FALSE)), "", HLOOKUP(W$1, m_preprocess!$1:$1048576, $D150, FALSE))</f>
        <v>4987.3667330700082</v>
      </c>
      <c r="X150">
        <f>IF(ISBLANK(HLOOKUP(X$1, m_preprocess!$1:$1048576, $D150, FALSE)), "", HLOOKUP(X$1, m_preprocess!$1:$1048576, $D150, FALSE))</f>
        <v>110.86</v>
      </c>
      <c r="Y150">
        <f>IF(ISBLANK(HLOOKUP(Y$1, m_preprocess!$1:$1048576, $D150, FALSE)), "", HLOOKUP(Y$1, m_preprocess!$1:$1048576, $D150, FALSE))</f>
        <v>91.1</v>
      </c>
    </row>
    <row r="151" spans="1:25">
      <c r="A151" s="66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112.85158096038469</v>
      </c>
      <c r="F151">
        <f>IF(ISBLANK(HLOOKUP(F$1, m_preprocess!$1:$1048576, $D151, FALSE)), "", HLOOKUP(F$1, m_preprocess!$1:$1048576, $D151, FALSE))</f>
        <v>108.64587762312942</v>
      </c>
      <c r="G151">
        <f>IF(ISBLANK(HLOOKUP(G$1, m_preprocess!$1:$1048576, $D151, FALSE)), "", HLOOKUP(G$1, m_preprocess!$1:$1048576, $D151, FALSE))</f>
        <v>89.003342424614772</v>
      </c>
      <c r="H151">
        <f>IF(ISBLANK(HLOOKUP(H$1, m_preprocess!$1:$1048576, $D151, FALSE)), "", HLOOKUP(H$1, m_preprocess!$1:$1048576, $D151, FALSE))</f>
        <v>124.16709650712869</v>
      </c>
      <c r="I151">
        <f>IF(ISBLANK(HLOOKUP(I$1, m_preprocess!$1:$1048576, $D151, FALSE)), "", HLOOKUP(I$1, m_preprocess!$1:$1048576, $D151, FALSE))</f>
        <v>87.005234693652085</v>
      </c>
      <c r="J151">
        <f>IF(ISBLANK(HLOOKUP(J$1, m_preprocess!$1:$1048576, $D151, FALSE)), "", HLOOKUP(J$1, m_preprocess!$1:$1048576, $D151, FALSE))</f>
        <v>306088.28957409516</v>
      </c>
      <c r="K151">
        <f>IF(ISBLANK(HLOOKUP(K$1, m_preprocess!$1:$1048576, $D151, FALSE)), "", HLOOKUP(K$1, m_preprocess!$1:$1048576, $D151, FALSE))</f>
        <v>78265.868833838686</v>
      </c>
      <c r="L151">
        <f>IF(ISBLANK(HLOOKUP(L$1, m_preprocess!$1:$1048576, $D151, FALSE)), "", HLOOKUP(L$1, m_preprocess!$1:$1048576, $D151, FALSE))</f>
        <v>62462.046642845904</v>
      </c>
      <c r="M151">
        <f>IF(ISBLANK(HLOOKUP(M$1, m_preprocess!$1:$1048576, $D151, FALSE)), "", HLOOKUP(M$1, m_preprocess!$1:$1048576, $D151, FALSE))</f>
        <v>17452.693505775769</v>
      </c>
      <c r="N151">
        <f>IF(ISBLANK(HLOOKUP(N$1, m_preprocess!$1:$1048576, $D151, FALSE)), "", HLOOKUP(N$1, m_preprocess!$1:$1048576, $D151, FALSE))</f>
        <v>147907.68059163471</v>
      </c>
      <c r="O151">
        <f>IF(ISBLANK(HLOOKUP(O$1, m_preprocess!$1:$1048576, $D151, FALSE)), "", HLOOKUP(O$1, m_preprocess!$1:$1048576, $D151, FALSE))</f>
        <v>254160.90514270341</v>
      </c>
      <c r="P151">
        <f>IF(ISBLANK(HLOOKUP(P$1, m_preprocess!$1:$1048576, $D151, FALSE)), "", HLOOKUP(P$1, m_preprocess!$1:$1048576, $D151, FALSE))</f>
        <v>94199.022341448552</v>
      </c>
      <c r="Q151">
        <f>IF(ISBLANK(HLOOKUP(Q$1, m_preprocess!$1:$1048576, $D151, FALSE)), "", HLOOKUP(Q$1, m_preprocess!$1:$1048576, $D151, FALSE))</f>
        <v>83872.426109255059</v>
      </c>
      <c r="R151">
        <f>IF(ISBLANK(HLOOKUP(R$1, m_preprocess!$1:$1048576, $D151, FALSE)), "", HLOOKUP(R$1, m_preprocess!$1:$1048576, $D151, FALSE))</f>
        <v>76089.456691999818</v>
      </c>
      <c r="S151">
        <f>IF(ISBLANK(HLOOKUP(S$1, m_preprocess!$1:$1048576, $D151, FALSE)), "", HLOOKUP(S$1, m_preprocess!$1:$1048576, $D151, FALSE))</f>
        <v>6613917.9651966002</v>
      </c>
      <c r="T151">
        <f>IF(ISBLANK(HLOOKUP(T$1, m_preprocess!$1:$1048576, $D151, FALSE)), "", HLOOKUP(T$1, m_preprocess!$1:$1048576, $D151, FALSE))</f>
        <v>98.650280644288273</v>
      </c>
      <c r="U151">
        <f>IF(ISBLANK(HLOOKUP(U$1, m_preprocess!$1:$1048576, $D151, FALSE)), "", HLOOKUP(U$1, m_preprocess!$1:$1048576, $D151, FALSE))</f>
        <v>5656057.6657810835</v>
      </c>
      <c r="V151">
        <f>IF(ISBLANK(HLOOKUP(V$1, m_preprocess!$1:$1048576, $D151, FALSE)), "", HLOOKUP(V$1, m_preprocess!$1:$1048576, $D151, FALSE))</f>
        <v>7737624.8560042512</v>
      </c>
      <c r="W151">
        <f>IF(ISBLANK(HLOOKUP(W$1, m_preprocess!$1:$1048576, $D151, FALSE)), "", HLOOKUP(W$1, m_preprocess!$1:$1048576, $D151, FALSE))</f>
        <v>5272.7462625838953</v>
      </c>
      <c r="X151">
        <f>IF(ISBLANK(HLOOKUP(X$1, m_preprocess!$1:$1048576, $D151, FALSE)), "", HLOOKUP(X$1, m_preprocess!$1:$1048576, $D151, FALSE))</f>
        <v>111.5</v>
      </c>
      <c r="Y151">
        <f>IF(ISBLANK(HLOOKUP(Y$1, m_preprocess!$1:$1048576, $D151, FALSE)), "", HLOOKUP(Y$1, m_preprocess!$1:$1048576, $D151, FALSE))</f>
        <v>91.4</v>
      </c>
    </row>
    <row r="152" spans="1:25">
      <c r="A152" s="66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116.70932123561963</v>
      </c>
      <c r="F152">
        <f>IF(ISBLANK(HLOOKUP(F$1, m_preprocess!$1:$1048576, $D152, FALSE)), "", HLOOKUP(F$1, m_preprocess!$1:$1048576, $D152, FALSE))</f>
        <v>104.62585422380334</v>
      </c>
      <c r="G152">
        <f>IF(ISBLANK(HLOOKUP(G$1, m_preprocess!$1:$1048576, $D152, FALSE)), "", HLOOKUP(G$1, m_preprocess!$1:$1048576, $D152, FALSE))</f>
        <v>94.183731021140446</v>
      </c>
      <c r="H152">
        <f>IF(ISBLANK(HLOOKUP(H$1, m_preprocess!$1:$1048576, $D152, FALSE)), "", HLOOKUP(H$1, m_preprocess!$1:$1048576, $D152, FALSE))</f>
        <v>126.32087477055019</v>
      </c>
      <c r="I152">
        <f>IF(ISBLANK(HLOOKUP(I$1, m_preprocess!$1:$1048576, $D152, FALSE)), "", HLOOKUP(I$1, m_preprocess!$1:$1048576, $D152, FALSE))</f>
        <v>101.27262365150631</v>
      </c>
      <c r="J152">
        <f>IF(ISBLANK(HLOOKUP(J$1, m_preprocess!$1:$1048576, $D152, FALSE)), "", HLOOKUP(J$1, m_preprocess!$1:$1048576, $D152, FALSE))</f>
        <v>309054.90966683166</v>
      </c>
      <c r="K152">
        <f>IF(ISBLANK(HLOOKUP(K$1, m_preprocess!$1:$1048576, $D152, FALSE)), "", HLOOKUP(K$1, m_preprocess!$1:$1048576, $D152, FALSE))</f>
        <v>77147.053296426369</v>
      </c>
      <c r="L152">
        <f>IF(ISBLANK(HLOOKUP(L$1, m_preprocess!$1:$1048576, $D152, FALSE)), "", HLOOKUP(L$1, m_preprocess!$1:$1048576, $D152, FALSE))</f>
        <v>64556.110109104928</v>
      </c>
      <c r="M152">
        <f>IF(ISBLANK(HLOOKUP(M$1, m_preprocess!$1:$1048576, $D152, FALSE)), "", HLOOKUP(M$1, m_preprocess!$1:$1048576, $D152, FALSE))</f>
        <v>17931.609262426002</v>
      </c>
      <c r="N152">
        <f>IF(ISBLANK(HLOOKUP(N$1, m_preprocess!$1:$1048576, $D152, FALSE)), "", HLOOKUP(N$1, m_preprocess!$1:$1048576, $D152, FALSE))</f>
        <v>149420.13699887437</v>
      </c>
      <c r="O152">
        <f>IF(ISBLANK(HLOOKUP(O$1, m_preprocess!$1:$1048576, $D152, FALSE)), "", HLOOKUP(O$1, m_preprocess!$1:$1048576, $D152, FALSE))</f>
        <v>275452.76692604146</v>
      </c>
      <c r="P152">
        <f>IF(ISBLANK(HLOOKUP(P$1, m_preprocess!$1:$1048576, $D152, FALSE)), "", HLOOKUP(P$1, m_preprocess!$1:$1048576, $D152, FALSE))</f>
        <v>101346.05538458606</v>
      </c>
      <c r="Q152">
        <f>IF(ISBLANK(HLOOKUP(Q$1, m_preprocess!$1:$1048576, $D152, FALSE)), "", HLOOKUP(Q$1, m_preprocess!$1:$1048576, $D152, FALSE))</f>
        <v>98410.307920528969</v>
      </c>
      <c r="R152">
        <f>IF(ISBLANK(HLOOKUP(R$1, m_preprocess!$1:$1048576, $D152, FALSE)), "", HLOOKUP(R$1, m_preprocess!$1:$1048576, $D152, FALSE))</f>
        <v>75696.403620926445</v>
      </c>
      <c r="S152">
        <f>IF(ISBLANK(HLOOKUP(S$1, m_preprocess!$1:$1048576, $D152, FALSE)), "", HLOOKUP(S$1, m_preprocess!$1:$1048576, $D152, FALSE))</f>
        <v>6508204.2985193012</v>
      </c>
      <c r="T152">
        <f>IF(ISBLANK(HLOOKUP(T$1, m_preprocess!$1:$1048576, $D152, FALSE)), "", HLOOKUP(T$1, m_preprocess!$1:$1048576, $D152, FALSE))</f>
        <v>96.364130793026376</v>
      </c>
      <c r="U152">
        <f>IF(ISBLANK(HLOOKUP(U$1, m_preprocess!$1:$1048576, $D152, FALSE)), "", HLOOKUP(U$1, m_preprocess!$1:$1048576, $D152, FALSE))</f>
        <v>5666729.649391856</v>
      </c>
      <c r="V152">
        <f>IF(ISBLANK(HLOOKUP(V$1, m_preprocess!$1:$1048576, $D152, FALSE)), "", HLOOKUP(V$1, m_preprocess!$1:$1048576, $D152, FALSE))</f>
        <v>7760820.6837652037</v>
      </c>
      <c r="W152">
        <f>IF(ISBLANK(HLOOKUP(W$1, m_preprocess!$1:$1048576, $D152, FALSE)), "", HLOOKUP(W$1, m_preprocess!$1:$1048576, $D152, FALSE))</f>
        <v>7835.611149648721</v>
      </c>
      <c r="X152">
        <f>IF(ISBLANK(HLOOKUP(X$1, m_preprocess!$1:$1048576, $D152, FALSE)), "", HLOOKUP(X$1, m_preprocess!$1:$1048576, $D152, FALSE))</f>
        <v>113.15</v>
      </c>
      <c r="Y152">
        <f>IF(ISBLANK(HLOOKUP(Y$1, m_preprocess!$1:$1048576, $D152, FALSE)), "", HLOOKUP(Y$1, m_preprocess!$1:$1048576, $D152, FALSE))</f>
        <v>90.5</v>
      </c>
    </row>
    <row r="153" spans="1:25">
      <c r="A153" s="66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127.41227189728804</v>
      </c>
      <c r="F153">
        <f>IF(ISBLANK(HLOOKUP(F$1, m_preprocess!$1:$1048576, $D153, FALSE)), "", HLOOKUP(F$1, m_preprocess!$1:$1048576, $D153, FALSE))</f>
        <v>114.41557020329844</v>
      </c>
      <c r="G153">
        <f>IF(ISBLANK(HLOOKUP(G$1, m_preprocess!$1:$1048576, $D153, FALSE)), "", HLOOKUP(G$1, m_preprocess!$1:$1048576, $D153, FALSE))</f>
        <v>94.606411493077999</v>
      </c>
      <c r="H153">
        <f>IF(ISBLANK(HLOOKUP(H$1, m_preprocess!$1:$1048576, $D153, FALSE)), "", HLOOKUP(H$1, m_preprocess!$1:$1048576, $D153, FALSE))</f>
        <v>136.80410839467288</v>
      </c>
      <c r="I153">
        <f>IF(ISBLANK(HLOOKUP(I$1, m_preprocess!$1:$1048576, $D153, FALSE)), "", HLOOKUP(I$1, m_preprocess!$1:$1048576, $D153, FALSE))</f>
        <v>117.5954561464447</v>
      </c>
      <c r="J153">
        <f>IF(ISBLANK(HLOOKUP(J$1, m_preprocess!$1:$1048576, $D153, FALSE)), "", HLOOKUP(J$1, m_preprocess!$1:$1048576, $D153, FALSE))</f>
        <v>341485.20570056618</v>
      </c>
      <c r="K153">
        <f>IF(ISBLANK(HLOOKUP(K$1, m_preprocess!$1:$1048576, $D153, FALSE)), "", HLOOKUP(K$1, m_preprocess!$1:$1048576, $D153, FALSE))</f>
        <v>85555.472591951082</v>
      </c>
      <c r="L153">
        <f>IF(ISBLANK(HLOOKUP(L$1, m_preprocess!$1:$1048576, $D153, FALSE)), "", HLOOKUP(L$1, m_preprocess!$1:$1048576, $D153, FALSE))</f>
        <v>79863.991633281257</v>
      </c>
      <c r="M153">
        <f>IF(ISBLANK(HLOOKUP(M$1, m_preprocess!$1:$1048576, $D153, FALSE)), "", HLOOKUP(M$1, m_preprocess!$1:$1048576, $D153, FALSE))</f>
        <v>24227.08371256636</v>
      </c>
      <c r="N153">
        <f>IF(ISBLANK(HLOOKUP(N$1, m_preprocess!$1:$1048576, $D153, FALSE)), "", HLOOKUP(N$1, m_preprocess!$1:$1048576, $D153, FALSE))</f>
        <v>151838.65776276746</v>
      </c>
      <c r="O153">
        <f>IF(ISBLANK(HLOOKUP(O$1, m_preprocess!$1:$1048576, $D153, FALSE)), "", HLOOKUP(O$1, m_preprocess!$1:$1048576, $D153, FALSE))</f>
        <v>335663.88595214259</v>
      </c>
      <c r="P153">
        <f>IF(ISBLANK(HLOOKUP(P$1, m_preprocess!$1:$1048576, $D153, FALSE)), "", HLOOKUP(P$1, m_preprocess!$1:$1048576, $D153, FALSE))</f>
        <v>102267.51445874093</v>
      </c>
      <c r="Q153">
        <f>IF(ISBLANK(HLOOKUP(Q$1, m_preprocess!$1:$1048576, $D153, FALSE)), "", HLOOKUP(Q$1, m_preprocess!$1:$1048576, $D153, FALSE))</f>
        <v>148808.45984053184</v>
      </c>
      <c r="R153">
        <f>IF(ISBLANK(HLOOKUP(R$1, m_preprocess!$1:$1048576, $D153, FALSE)), "", HLOOKUP(R$1, m_preprocess!$1:$1048576, $D153, FALSE))</f>
        <v>84587.911652869836</v>
      </c>
      <c r="S153">
        <f>IF(ISBLANK(HLOOKUP(S$1, m_preprocess!$1:$1048576, $D153, FALSE)), "", HLOOKUP(S$1, m_preprocess!$1:$1048576, $D153, FALSE))</f>
        <v>6677792.7331215255</v>
      </c>
      <c r="T153">
        <f>IF(ISBLANK(HLOOKUP(T$1, m_preprocess!$1:$1048576, $D153, FALSE)), "", HLOOKUP(T$1, m_preprocess!$1:$1048576, $D153, FALSE))</f>
        <v>97.206967497849135</v>
      </c>
      <c r="U153">
        <f>IF(ISBLANK(HLOOKUP(U$1, m_preprocess!$1:$1048576, $D153, FALSE)), "", HLOOKUP(U$1, m_preprocess!$1:$1048576, $D153, FALSE))</f>
        <v>5674642.2009531371</v>
      </c>
      <c r="V153">
        <f>IF(ISBLANK(HLOOKUP(V$1, m_preprocess!$1:$1048576, $D153, FALSE)), "", HLOOKUP(V$1, m_preprocess!$1:$1048576, $D153, FALSE))</f>
        <v>7758388.1151707694</v>
      </c>
      <c r="W153">
        <f>IF(ISBLANK(HLOOKUP(W$1, m_preprocess!$1:$1048576, $D153, FALSE)), "", HLOOKUP(W$1, m_preprocess!$1:$1048576, $D153, FALSE))</f>
        <v>6109.0610424282104</v>
      </c>
      <c r="X153">
        <f>IF(ISBLANK(HLOOKUP(X$1, m_preprocess!$1:$1048576, $D153, FALSE)), "", HLOOKUP(X$1, m_preprocess!$1:$1048576, $D153, FALSE))</f>
        <v>115.15</v>
      </c>
      <c r="Y153">
        <f>IF(ISBLANK(HLOOKUP(Y$1, m_preprocess!$1:$1048576, $D153, FALSE)), "", HLOOKUP(Y$1, m_preprocess!$1:$1048576, $D153, FALSE))</f>
        <v>95.6</v>
      </c>
    </row>
    <row r="154" spans="1:25">
      <c r="A154" s="66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121.36804660155966</v>
      </c>
      <c r="F154">
        <f>IF(ISBLANK(HLOOKUP(F$1, m_preprocess!$1:$1048576, $D154, FALSE)), "", HLOOKUP(F$1, m_preprocess!$1:$1048576, $D154, FALSE))</f>
        <v>106.69002630912496</v>
      </c>
      <c r="G154">
        <f>IF(ISBLANK(HLOOKUP(G$1, m_preprocess!$1:$1048576, $D154, FALSE)), "", HLOOKUP(G$1, m_preprocess!$1:$1048576, $D154, FALSE))</f>
        <v>96.718527588514377</v>
      </c>
      <c r="H154">
        <f>IF(ISBLANK(HLOOKUP(H$1, m_preprocess!$1:$1048576, $D154, FALSE)), "", HLOOKUP(H$1, m_preprocess!$1:$1048576, $D154, FALSE))</f>
        <v>133.03464382103712</v>
      </c>
      <c r="I154">
        <f>IF(ISBLANK(HLOOKUP(I$1, m_preprocess!$1:$1048576, $D154, FALSE)), "", HLOOKUP(I$1, m_preprocess!$1:$1048576, $D154, FALSE))</f>
        <v>104.49297269806017</v>
      </c>
      <c r="J154">
        <f>IF(ISBLANK(HLOOKUP(J$1, m_preprocess!$1:$1048576, $D154, FALSE)), "", HLOOKUP(J$1, m_preprocess!$1:$1048576, $D154, FALSE))</f>
        <v>328717.64711392112</v>
      </c>
      <c r="K154">
        <f>IF(ISBLANK(HLOOKUP(K$1, m_preprocess!$1:$1048576, $D154, FALSE)), "", HLOOKUP(K$1, m_preprocess!$1:$1048576, $D154, FALSE))</f>
        <v>84634.360526981443</v>
      </c>
      <c r="L154">
        <f>IF(ISBLANK(HLOOKUP(L$1, m_preprocess!$1:$1048576, $D154, FALSE)), "", HLOOKUP(L$1, m_preprocess!$1:$1048576, $D154, FALSE))</f>
        <v>77189.740167860567</v>
      </c>
      <c r="M154">
        <f>IF(ISBLANK(HLOOKUP(M$1, m_preprocess!$1:$1048576, $D154, FALSE)), "", HLOOKUP(M$1, m_preprocess!$1:$1048576, $D154, FALSE))</f>
        <v>16963.350280675524</v>
      </c>
      <c r="N154">
        <f>IF(ISBLANK(HLOOKUP(N$1, m_preprocess!$1:$1048576, $D154, FALSE)), "", HLOOKUP(N$1, m_preprocess!$1:$1048576, $D154, FALSE))</f>
        <v>149930.19613840358</v>
      </c>
      <c r="O154">
        <f>IF(ISBLANK(HLOOKUP(O$1, m_preprocess!$1:$1048576, $D154, FALSE)), "", HLOOKUP(O$1, m_preprocess!$1:$1048576, $D154, FALSE))</f>
        <v>305199.42578713485</v>
      </c>
      <c r="P154">
        <f>IF(ISBLANK(HLOOKUP(P$1, m_preprocess!$1:$1048576, $D154, FALSE)), "", HLOOKUP(P$1, m_preprocess!$1:$1048576, $D154, FALSE))</f>
        <v>102196.22266384074</v>
      </c>
      <c r="Q154">
        <f>IF(ISBLANK(HLOOKUP(Q$1, m_preprocess!$1:$1048576, $D154, FALSE)), "", HLOOKUP(Q$1, m_preprocess!$1:$1048576, $D154, FALSE))</f>
        <v>115901.61243794576</v>
      </c>
      <c r="R154">
        <f>IF(ISBLANK(HLOOKUP(R$1, m_preprocess!$1:$1048576, $D154, FALSE)), "", HLOOKUP(R$1, m_preprocess!$1:$1048576, $D154, FALSE))</f>
        <v>87101.590685348317</v>
      </c>
      <c r="S154">
        <f>IF(ISBLANK(HLOOKUP(S$1, m_preprocess!$1:$1048576, $D154, FALSE)), "", HLOOKUP(S$1, m_preprocess!$1:$1048576, $D154, FALSE))</f>
        <v>6859640.7484326018</v>
      </c>
      <c r="T154">
        <f>IF(ISBLANK(HLOOKUP(T$1, m_preprocess!$1:$1048576, $D154, FALSE)), "", HLOOKUP(T$1, m_preprocess!$1:$1048576, $D154, FALSE))</f>
        <v>98.729579588254126</v>
      </c>
      <c r="U154">
        <f>IF(ISBLANK(HLOOKUP(U$1, m_preprocess!$1:$1048576, $D154, FALSE)), "", HLOOKUP(U$1, m_preprocess!$1:$1048576, $D154, FALSE))</f>
        <v>5675027.6144200619</v>
      </c>
      <c r="V154">
        <f>IF(ISBLANK(HLOOKUP(V$1, m_preprocess!$1:$1048576, $D154, FALSE)), "", HLOOKUP(V$1, m_preprocess!$1:$1048576, $D154, FALSE))</f>
        <v>7793333.5862068972</v>
      </c>
      <c r="W154">
        <f>IF(ISBLANK(HLOOKUP(W$1, m_preprocess!$1:$1048576, $D154, FALSE)), "", HLOOKUP(W$1, m_preprocess!$1:$1048576, $D154, FALSE))</f>
        <v>12868.601622795568</v>
      </c>
      <c r="X154">
        <f>IF(ISBLANK(HLOOKUP(X$1, m_preprocess!$1:$1048576, $D154, FALSE)), "", HLOOKUP(X$1, m_preprocess!$1:$1048576, $D154, FALSE))</f>
        <v>110.95</v>
      </c>
      <c r="Y154">
        <f>IF(ISBLANK(HLOOKUP(Y$1, m_preprocess!$1:$1048576, $D154, FALSE)), "", HLOOKUP(Y$1, m_preprocess!$1:$1048576, $D154, FALSE))</f>
        <v>92</v>
      </c>
    </row>
    <row r="155" spans="1:25">
      <c r="A155" s="66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137.99096121177951</v>
      </c>
      <c r="F155">
        <f>IF(ISBLANK(HLOOKUP(F$1, m_preprocess!$1:$1048576, $D155, FALSE)), "", HLOOKUP(F$1, m_preprocess!$1:$1048576, $D155, FALSE))</f>
        <v>111.94836852831565</v>
      </c>
      <c r="G155">
        <f>IF(ISBLANK(HLOOKUP(G$1, m_preprocess!$1:$1048576, $D155, FALSE)), "", HLOOKUP(G$1, m_preprocess!$1:$1048576, $D155, FALSE))</f>
        <v>98.968334298191735</v>
      </c>
      <c r="H155">
        <f>IF(ISBLANK(HLOOKUP(H$1, m_preprocess!$1:$1048576, $D155, FALSE)), "", HLOOKUP(H$1, m_preprocess!$1:$1048576, $D155, FALSE))</f>
        <v>147.59707699960623</v>
      </c>
      <c r="I155">
        <f>IF(ISBLANK(HLOOKUP(I$1, m_preprocess!$1:$1048576, $D155, FALSE)), "", HLOOKUP(I$1, m_preprocess!$1:$1048576, $D155, FALSE))</f>
        <v>106.29759758591509</v>
      </c>
      <c r="J155">
        <f>IF(ISBLANK(HLOOKUP(J$1, m_preprocess!$1:$1048576, $D155, FALSE)), "", HLOOKUP(J$1, m_preprocess!$1:$1048576, $D155, FALSE))</f>
        <v>322351.51320119068</v>
      </c>
      <c r="K155">
        <f>IF(ISBLANK(HLOOKUP(K$1, m_preprocess!$1:$1048576, $D155, FALSE)), "", HLOOKUP(K$1, m_preprocess!$1:$1048576, $D155, FALSE))</f>
        <v>75393.117902077589</v>
      </c>
      <c r="L155">
        <f>IF(ISBLANK(HLOOKUP(L$1, m_preprocess!$1:$1048576, $D155, FALSE)), "", HLOOKUP(L$1, m_preprocess!$1:$1048576, $D155, FALSE))</f>
        <v>63464.437274980097</v>
      </c>
      <c r="M155">
        <f>IF(ISBLANK(HLOOKUP(M$1, m_preprocess!$1:$1048576, $D155, FALSE)), "", HLOOKUP(M$1, m_preprocess!$1:$1048576, $D155, FALSE))</f>
        <v>20431.895541809979</v>
      </c>
      <c r="N155">
        <f>IF(ISBLANK(HLOOKUP(N$1, m_preprocess!$1:$1048576, $D155, FALSE)), "", HLOOKUP(N$1, m_preprocess!$1:$1048576, $D155, FALSE))</f>
        <v>163062.06248232303</v>
      </c>
      <c r="O155">
        <f>IF(ISBLANK(HLOOKUP(O$1, m_preprocess!$1:$1048576, $D155, FALSE)), "", HLOOKUP(O$1, m_preprocess!$1:$1048576, $D155, FALSE))</f>
        <v>324489.68341009167</v>
      </c>
      <c r="P155">
        <f>IF(ISBLANK(HLOOKUP(P$1, m_preprocess!$1:$1048576, $D155, FALSE)), "", HLOOKUP(P$1, m_preprocess!$1:$1048576, $D155, FALSE))</f>
        <v>115355.29684952126</v>
      </c>
      <c r="Q155">
        <f>IF(ISBLANK(HLOOKUP(Q$1, m_preprocess!$1:$1048576, $D155, FALSE)), "", HLOOKUP(Q$1, m_preprocess!$1:$1048576, $D155, FALSE))</f>
        <v>127102.56290233192</v>
      </c>
      <c r="R155">
        <f>IF(ISBLANK(HLOOKUP(R$1, m_preprocess!$1:$1048576, $D155, FALSE)), "", HLOOKUP(R$1, m_preprocess!$1:$1048576, $D155, FALSE))</f>
        <v>82031.823658238485</v>
      </c>
      <c r="S155">
        <f>IF(ISBLANK(HLOOKUP(S$1, m_preprocess!$1:$1048576, $D155, FALSE)), "", HLOOKUP(S$1, m_preprocess!$1:$1048576, $D155, FALSE))</f>
        <v>7124437.6704370165</v>
      </c>
      <c r="T155">
        <f>IF(ISBLANK(HLOOKUP(T$1, m_preprocess!$1:$1048576, $D155, FALSE)), "", HLOOKUP(T$1, m_preprocess!$1:$1048576, $D155, FALSE))</f>
        <v>96.778121333449349</v>
      </c>
      <c r="U155">
        <f>IF(ISBLANK(HLOOKUP(U$1, m_preprocess!$1:$1048576, $D155, FALSE)), "", HLOOKUP(U$1, m_preprocess!$1:$1048576, $D155, FALSE))</f>
        <v>5526808.5817480711</v>
      </c>
      <c r="V155">
        <f>IF(ISBLANK(HLOOKUP(V$1, m_preprocess!$1:$1048576, $D155, FALSE)), "", HLOOKUP(V$1, m_preprocess!$1:$1048576, $D155, FALSE))</f>
        <v>7732291.1830334179</v>
      </c>
      <c r="W155">
        <f>IF(ISBLANK(HLOOKUP(W$1, m_preprocess!$1:$1048576, $D155, FALSE)), "", HLOOKUP(W$1, m_preprocess!$1:$1048576, $D155, FALSE))</f>
        <v>8482.5364313796981</v>
      </c>
      <c r="X155">
        <f>IF(ISBLANK(HLOOKUP(X$1, m_preprocess!$1:$1048576, $D155, FALSE)), "", HLOOKUP(X$1, m_preprocess!$1:$1048576, $D155, FALSE))</f>
        <v>111.33</v>
      </c>
      <c r="Y155">
        <f>IF(ISBLANK(HLOOKUP(Y$1, m_preprocess!$1:$1048576, $D155, FALSE)), "", HLOOKUP(Y$1, m_preprocess!$1:$1048576, $D155, FALSE))</f>
        <v>93.7</v>
      </c>
    </row>
    <row r="156" spans="1:25">
      <c r="A156" s="66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135.49745842376828</v>
      </c>
      <c r="F156">
        <f>IF(ISBLANK(HLOOKUP(F$1, m_preprocess!$1:$1048576, $D156, FALSE)), "", HLOOKUP(F$1, m_preprocess!$1:$1048576, $D156, FALSE))</f>
        <v>117.96945745355924</v>
      </c>
      <c r="G156">
        <f>IF(ISBLANK(HLOOKUP(G$1, m_preprocess!$1:$1048576, $D156, FALSE)), "", HLOOKUP(G$1, m_preprocess!$1:$1048576, $D156, FALSE))</f>
        <v>102.10995432060122</v>
      </c>
      <c r="H156">
        <f>IF(ISBLANK(HLOOKUP(H$1, m_preprocess!$1:$1048576, $D156, FALSE)), "", HLOOKUP(H$1, m_preprocess!$1:$1048576, $D156, FALSE))</f>
        <v>144.38797876657091</v>
      </c>
      <c r="I156">
        <f>IF(ISBLANK(HLOOKUP(I$1, m_preprocess!$1:$1048576, $D156, FALSE)), "", HLOOKUP(I$1, m_preprocess!$1:$1048576, $D156, FALSE))</f>
        <v>127.45155571265005</v>
      </c>
      <c r="J156">
        <f>IF(ISBLANK(HLOOKUP(J$1, m_preprocess!$1:$1048576, $D156, FALSE)), "", HLOOKUP(J$1, m_preprocess!$1:$1048576, $D156, FALSE))</f>
        <v>309251.87324566767</v>
      </c>
      <c r="K156">
        <f>IF(ISBLANK(HLOOKUP(K$1, m_preprocess!$1:$1048576, $D156, FALSE)), "", HLOOKUP(K$1, m_preprocess!$1:$1048576, $D156, FALSE))</f>
        <v>54188.822833861595</v>
      </c>
      <c r="L156">
        <f>IF(ISBLANK(HLOOKUP(L$1, m_preprocess!$1:$1048576, $D156, FALSE)), "", HLOOKUP(L$1, m_preprocess!$1:$1048576, $D156, FALSE))</f>
        <v>68740.205296961591</v>
      </c>
      <c r="M156">
        <f>IF(ISBLANK(HLOOKUP(M$1, m_preprocess!$1:$1048576, $D156, FALSE)), "", HLOOKUP(M$1, m_preprocess!$1:$1048576, $D156, FALSE))</f>
        <v>20657.15287548201</v>
      </c>
      <c r="N156">
        <f>IF(ISBLANK(HLOOKUP(N$1, m_preprocess!$1:$1048576, $D156, FALSE)), "", HLOOKUP(N$1, m_preprocess!$1:$1048576, $D156, FALSE))</f>
        <v>165665.69223936251</v>
      </c>
      <c r="O156">
        <f>IF(ISBLANK(HLOOKUP(O$1, m_preprocess!$1:$1048576, $D156, FALSE)), "", HLOOKUP(O$1, m_preprocess!$1:$1048576, $D156, FALSE))</f>
        <v>400736.00361523026</v>
      </c>
      <c r="P156">
        <f>IF(ISBLANK(HLOOKUP(P$1, m_preprocess!$1:$1048576, $D156, FALSE)), "", HLOOKUP(P$1, m_preprocess!$1:$1048576, $D156, FALSE))</f>
        <v>108678.9895635377</v>
      </c>
      <c r="Q156">
        <f>IF(ISBLANK(HLOOKUP(Q$1, m_preprocess!$1:$1048576, $D156, FALSE)), "", HLOOKUP(Q$1, m_preprocess!$1:$1048576, $D156, FALSE))</f>
        <v>116684.09974548563</v>
      </c>
      <c r="R156">
        <f>IF(ISBLANK(HLOOKUP(R$1, m_preprocess!$1:$1048576, $D156, FALSE)), "", HLOOKUP(R$1, m_preprocess!$1:$1048576, $D156, FALSE))</f>
        <v>175372.91430620689</v>
      </c>
      <c r="S156">
        <f>IF(ISBLANK(HLOOKUP(S$1, m_preprocess!$1:$1048576, $D156, FALSE)), "", HLOOKUP(S$1, m_preprocess!$1:$1048576, $D156, FALSE))</f>
        <v>7341672.8824867317</v>
      </c>
      <c r="T156">
        <f>IF(ISBLANK(HLOOKUP(T$1, m_preprocess!$1:$1048576, $D156, FALSE)), "", HLOOKUP(T$1, m_preprocess!$1:$1048576, $D156, FALSE))</f>
        <v>94.664008890099325</v>
      </c>
      <c r="U156">
        <f>IF(ISBLANK(HLOOKUP(U$1, m_preprocess!$1:$1048576, $D156, FALSE)), "", HLOOKUP(U$1, m_preprocess!$1:$1048576, $D156, FALSE))</f>
        <v>5617984.8695981801</v>
      </c>
      <c r="V156">
        <f>IF(ISBLANK(HLOOKUP(V$1, m_preprocess!$1:$1048576, $D156, FALSE)), "", HLOOKUP(V$1, m_preprocess!$1:$1048576, $D156, FALSE))</f>
        <v>7769050.8809704315</v>
      </c>
      <c r="W156">
        <f>IF(ISBLANK(HLOOKUP(W$1, m_preprocess!$1:$1048576, $D156, FALSE)), "", HLOOKUP(W$1, m_preprocess!$1:$1048576, $D156, FALSE))</f>
        <v>6896.7103846770478</v>
      </c>
      <c r="X156">
        <f>IF(ISBLANK(HLOOKUP(X$1, m_preprocess!$1:$1048576, $D156, FALSE)), "", HLOOKUP(X$1, m_preprocess!$1:$1048576, $D156, FALSE))</f>
        <v>111.73</v>
      </c>
      <c r="Y156">
        <f>IF(ISBLANK(HLOOKUP(Y$1, m_preprocess!$1:$1048576, $D156, FALSE)), "", HLOOKUP(Y$1, m_preprocess!$1:$1048576, $D156, FALSE))</f>
        <v>92.4</v>
      </c>
    </row>
    <row r="157" spans="1:25">
      <c r="A157" s="66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149.19287993743717</v>
      </c>
      <c r="F157">
        <f>IF(ISBLANK(HLOOKUP(F$1, m_preprocess!$1:$1048576, $D157, FALSE)), "", HLOOKUP(F$1, m_preprocess!$1:$1048576, $D157, FALSE))</f>
        <v>124.40862554431601</v>
      </c>
      <c r="G157">
        <f>IF(ISBLANK(HLOOKUP(G$1, m_preprocess!$1:$1048576, $D157, FALSE)), "", HLOOKUP(G$1, m_preprocess!$1:$1048576, $D157, FALSE))</f>
        <v>120.80022728164204</v>
      </c>
      <c r="H157">
        <f>IF(ISBLANK(HLOOKUP(H$1, m_preprocess!$1:$1048576, $D157, FALSE)), "", HLOOKUP(H$1, m_preprocess!$1:$1048576, $D157, FALSE))</f>
        <v>186.18987658863301</v>
      </c>
      <c r="I157">
        <f>IF(ISBLANK(HLOOKUP(I$1, m_preprocess!$1:$1048576, $D157, FALSE)), "", HLOOKUP(I$1, m_preprocess!$1:$1048576, $D157, FALSE))</f>
        <v>117.73388274662966</v>
      </c>
      <c r="J157">
        <f>IF(ISBLANK(HLOOKUP(J$1, m_preprocess!$1:$1048576, $D157, FALSE)), "", HLOOKUP(J$1, m_preprocess!$1:$1048576, $D157, FALSE))</f>
        <v>323427.6793700665</v>
      </c>
      <c r="K157">
        <f>IF(ISBLANK(HLOOKUP(K$1, m_preprocess!$1:$1048576, $D157, FALSE)), "", HLOOKUP(K$1, m_preprocess!$1:$1048576, $D157, FALSE))</f>
        <v>61936.915577575441</v>
      </c>
      <c r="L157">
        <f>IF(ISBLANK(HLOOKUP(L$1, m_preprocess!$1:$1048576, $D157, FALSE)), "", HLOOKUP(L$1, m_preprocess!$1:$1048576, $D157, FALSE))</f>
        <v>76555.941161754163</v>
      </c>
      <c r="M157">
        <f>IF(ISBLANK(HLOOKUP(M$1, m_preprocess!$1:$1048576, $D157, FALSE)), "", HLOOKUP(M$1, m_preprocess!$1:$1048576, $D157, FALSE))</f>
        <v>19059.634260871237</v>
      </c>
      <c r="N157">
        <f>IF(ISBLANK(HLOOKUP(N$1, m_preprocess!$1:$1048576, $D157, FALSE)), "", HLOOKUP(N$1, m_preprocess!$1:$1048576, $D157, FALSE))</f>
        <v>165875.18836986562</v>
      </c>
      <c r="O157">
        <f>IF(ISBLANK(HLOOKUP(O$1, m_preprocess!$1:$1048576, $D157, FALSE)), "", HLOOKUP(O$1, m_preprocess!$1:$1048576, $D157, FALSE))</f>
        <v>419295.71939803526</v>
      </c>
      <c r="P157">
        <f>IF(ISBLANK(HLOOKUP(P$1, m_preprocess!$1:$1048576, $D157, FALSE)), "", HLOOKUP(P$1, m_preprocess!$1:$1048576, $D157, FALSE))</f>
        <v>126432.66714238994</v>
      </c>
      <c r="Q157">
        <f>IF(ISBLANK(HLOOKUP(Q$1, m_preprocess!$1:$1048576, $D157, FALSE)), "", HLOOKUP(Q$1, m_preprocess!$1:$1048576, $D157, FALSE))</f>
        <v>98661.442023291849</v>
      </c>
      <c r="R157">
        <f>IF(ISBLANK(HLOOKUP(R$1, m_preprocess!$1:$1048576, $D157, FALSE)), "", HLOOKUP(R$1, m_preprocess!$1:$1048576, $D157, FALSE))</f>
        <v>194201.61023235347</v>
      </c>
      <c r="S157">
        <f>IF(ISBLANK(HLOOKUP(S$1, m_preprocess!$1:$1048576, $D157, FALSE)), "", HLOOKUP(S$1, m_preprocess!$1:$1048576, $D157, FALSE))</f>
        <v>7611963.3599389922</v>
      </c>
      <c r="T157">
        <f>IF(ISBLANK(HLOOKUP(T$1, m_preprocess!$1:$1048576, $D157, FALSE)), "", HLOOKUP(T$1, m_preprocess!$1:$1048576, $D157, FALSE))</f>
        <v>94.233361156793237</v>
      </c>
      <c r="U157">
        <f>IF(ISBLANK(HLOOKUP(U$1, m_preprocess!$1:$1048576, $D157, FALSE)), "", HLOOKUP(U$1, m_preprocess!$1:$1048576, $D157, FALSE))</f>
        <v>6763783.5709201824</v>
      </c>
      <c r="V157">
        <f>IF(ISBLANK(HLOOKUP(V$1, m_preprocess!$1:$1048576, $D157, FALSE)), "", HLOOKUP(V$1, m_preprocess!$1:$1048576, $D157, FALSE))</f>
        <v>8735316.1723436695</v>
      </c>
      <c r="W157">
        <f>IF(ISBLANK(HLOOKUP(W$1, m_preprocess!$1:$1048576, $D157, FALSE)), "", HLOOKUP(W$1, m_preprocess!$1:$1048576, $D157, FALSE))</f>
        <v>7189.3656336988915</v>
      </c>
      <c r="X157">
        <f>IF(ISBLANK(HLOOKUP(X$1, m_preprocess!$1:$1048576, $D157, FALSE)), "", HLOOKUP(X$1, m_preprocess!$1:$1048576, $D157, FALSE))</f>
        <v>111.25</v>
      </c>
      <c r="Y157">
        <f>IF(ISBLANK(HLOOKUP(Y$1, m_preprocess!$1:$1048576, $D157, FALSE)), "", HLOOKUP(Y$1, m_preprocess!$1:$1048576, $D157, FALSE))</f>
        <v>86.6</v>
      </c>
    </row>
    <row r="158" spans="1:25">
      <c r="A158" s="66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125.67201143721039</v>
      </c>
      <c r="F158">
        <f>IF(ISBLANK(HLOOKUP(F$1, m_preprocess!$1:$1048576, $D158, FALSE)), "", HLOOKUP(F$1, m_preprocess!$1:$1048576, $D158, FALSE))</f>
        <v>108.60696906149077</v>
      </c>
      <c r="G158">
        <f>IF(ISBLANK(HLOOKUP(G$1, m_preprocess!$1:$1048576, $D158, FALSE)), "", HLOOKUP(G$1, m_preprocess!$1:$1048576, $D158, FALSE))</f>
        <v>92.01155894303669</v>
      </c>
      <c r="H158">
        <f>IF(ISBLANK(HLOOKUP(H$1, m_preprocess!$1:$1048576, $D158, FALSE)), "", HLOOKUP(H$1, m_preprocess!$1:$1048576, $D158, FALSE))</f>
        <v>114.37260514487826</v>
      </c>
      <c r="I158">
        <f>IF(ISBLANK(HLOOKUP(I$1, m_preprocess!$1:$1048576, $D158, FALSE)), "", HLOOKUP(I$1, m_preprocess!$1:$1048576, $D158, FALSE))</f>
        <v>116.93863469935357</v>
      </c>
      <c r="J158">
        <f>IF(ISBLANK(HLOOKUP(J$1, m_preprocess!$1:$1048576, $D158, FALSE)), "", HLOOKUP(J$1, m_preprocess!$1:$1048576, $D158, FALSE))</f>
        <v>289721.39561181591</v>
      </c>
      <c r="K158">
        <f>IF(ISBLANK(HLOOKUP(K$1, m_preprocess!$1:$1048576, $D158, FALSE)), "", HLOOKUP(K$1, m_preprocess!$1:$1048576, $D158, FALSE))</f>
        <v>42858.639695399375</v>
      </c>
      <c r="L158">
        <f>IF(ISBLANK(HLOOKUP(L$1, m_preprocess!$1:$1048576, $D158, FALSE)), "", HLOOKUP(L$1, m_preprocess!$1:$1048576, $D158, FALSE))</f>
        <v>67851.870048088735</v>
      </c>
      <c r="M158">
        <f>IF(ISBLANK(HLOOKUP(M$1, m_preprocess!$1:$1048576, $D158, FALSE)), "", HLOOKUP(M$1, m_preprocess!$1:$1048576, $D158, FALSE))</f>
        <v>15684.849756464242</v>
      </c>
      <c r="N158">
        <f>IF(ISBLANK(HLOOKUP(N$1, m_preprocess!$1:$1048576, $D158, FALSE)), "", HLOOKUP(N$1, m_preprocess!$1:$1048576, $D158, FALSE))</f>
        <v>163326.03611186359</v>
      </c>
      <c r="O158">
        <f>IF(ISBLANK(HLOOKUP(O$1, m_preprocess!$1:$1048576, $D158, FALSE)), "", HLOOKUP(O$1, m_preprocess!$1:$1048576, $D158, FALSE))</f>
        <v>372260.28570245247</v>
      </c>
      <c r="P158">
        <f>IF(ISBLANK(HLOOKUP(P$1, m_preprocess!$1:$1048576, $D158, FALSE)), "", HLOOKUP(P$1, m_preprocess!$1:$1048576, $D158, FALSE))</f>
        <v>103553.44198068236</v>
      </c>
      <c r="Q158">
        <f>IF(ISBLANK(HLOOKUP(Q$1, m_preprocess!$1:$1048576, $D158, FALSE)), "", HLOOKUP(Q$1, m_preprocess!$1:$1048576, $D158, FALSE))</f>
        <v>104288.5181746489</v>
      </c>
      <c r="R158">
        <f>IF(ISBLANK(HLOOKUP(R$1, m_preprocess!$1:$1048576, $D158, FALSE)), "", HLOOKUP(R$1, m_preprocess!$1:$1048576, $D158, FALSE))</f>
        <v>164418.3255471212</v>
      </c>
      <c r="S158">
        <f>IF(ISBLANK(HLOOKUP(S$1, m_preprocess!$1:$1048576, $D158, FALSE)), "", HLOOKUP(S$1, m_preprocess!$1:$1048576, $D158, FALSE))</f>
        <v>7485331.9929806963</v>
      </c>
      <c r="T158">
        <f>IF(ISBLANK(HLOOKUP(T$1, m_preprocess!$1:$1048576, $D158, FALSE)), "", HLOOKUP(T$1, m_preprocess!$1:$1048576, $D158, FALSE))</f>
        <v>95.248720682159089</v>
      </c>
      <c r="U158">
        <f>IF(ISBLANK(HLOOKUP(U$1, m_preprocess!$1:$1048576, $D158, FALSE)), "", HLOOKUP(U$1, m_preprocess!$1:$1048576, $D158, FALSE))</f>
        <v>6127881.1865129108</v>
      </c>
      <c r="V158">
        <f>IF(ISBLANK(HLOOKUP(V$1, m_preprocess!$1:$1048576, $D158, FALSE)), "", HLOOKUP(V$1, m_preprocess!$1:$1048576, $D158, FALSE))</f>
        <v>8145301.9839558797</v>
      </c>
      <c r="W158">
        <f>IF(ISBLANK(HLOOKUP(W$1, m_preprocess!$1:$1048576, $D158, FALSE)), "", HLOOKUP(W$1, m_preprocess!$1:$1048576, $D158, FALSE))</f>
        <v>5054.6299680443271</v>
      </c>
      <c r="X158">
        <f>IF(ISBLANK(HLOOKUP(X$1, m_preprocess!$1:$1048576, $D158, FALSE)), "", HLOOKUP(X$1, m_preprocess!$1:$1048576, $D158, FALSE))</f>
        <v>108.55</v>
      </c>
      <c r="Y158">
        <f>IF(ISBLANK(HLOOKUP(Y$1, m_preprocess!$1:$1048576, $D158, FALSE)), "", HLOOKUP(Y$1, m_preprocess!$1:$1048576, $D158, FALSE))</f>
        <v>83.7</v>
      </c>
    </row>
    <row r="159" spans="1:25">
      <c r="A159" s="66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124.51431148197956</v>
      </c>
      <c r="F159">
        <f>IF(ISBLANK(HLOOKUP(F$1, m_preprocess!$1:$1048576, $D159, FALSE)), "", HLOOKUP(F$1, m_preprocess!$1:$1048576, $D159, FALSE))</f>
        <v>101.42275163382725</v>
      </c>
      <c r="G159">
        <f>IF(ISBLANK(HLOOKUP(G$1, m_preprocess!$1:$1048576, $D159, FALSE)), "", HLOOKUP(G$1, m_preprocess!$1:$1048576, $D159, FALSE))</f>
        <v>87.955501874392127</v>
      </c>
      <c r="H159">
        <f>IF(ISBLANK(HLOOKUP(H$1, m_preprocess!$1:$1048576, $D159, FALSE)), "", HLOOKUP(H$1, m_preprocess!$1:$1048576, $D159, FALSE))</f>
        <v>139.45698960650233</v>
      </c>
      <c r="I159">
        <f>IF(ISBLANK(HLOOKUP(I$1, m_preprocess!$1:$1048576, $D159, FALSE)), "", HLOOKUP(I$1, m_preprocess!$1:$1048576, $D159, FALSE))</f>
        <v>99.235105180221879</v>
      </c>
      <c r="J159">
        <f>IF(ISBLANK(HLOOKUP(J$1, m_preprocess!$1:$1048576, $D159, FALSE)), "", HLOOKUP(J$1, m_preprocess!$1:$1048576, $D159, FALSE))</f>
        <v>347003.80436065095</v>
      </c>
      <c r="K159">
        <f>IF(ISBLANK(HLOOKUP(K$1, m_preprocess!$1:$1048576, $D159, FALSE)), "", HLOOKUP(K$1, m_preprocess!$1:$1048576, $D159, FALSE))</f>
        <v>97752.305675435928</v>
      </c>
      <c r="L159">
        <f>IF(ISBLANK(HLOOKUP(L$1, m_preprocess!$1:$1048576, $D159, FALSE)), "", HLOOKUP(L$1, m_preprocess!$1:$1048576, $D159, FALSE))</f>
        <v>72705.336837501294</v>
      </c>
      <c r="M159">
        <f>IF(ISBLANK(HLOOKUP(M$1, m_preprocess!$1:$1048576, $D159, FALSE)), "", HLOOKUP(M$1, m_preprocess!$1:$1048576, $D159, FALSE))</f>
        <v>17470.312328721826</v>
      </c>
      <c r="N159">
        <f>IF(ISBLANK(HLOOKUP(N$1, m_preprocess!$1:$1048576, $D159, FALSE)), "", HLOOKUP(N$1, m_preprocess!$1:$1048576, $D159, FALSE))</f>
        <v>159075.84951899192</v>
      </c>
      <c r="O159">
        <f>IF(ISBLANK(HLOOKUP(O$1, m_preprocess!$1:$1048576, $D159, FALSE)), "", HLOOKUP(O$1, m_preprocess!$1:$1048576, $D159, FALSE))</f>
        <v>320866.70465996146</v>
      </c>
      <c r="P159">
        <f>IF(ISBLANK(HLOOKUP(P$1, m_preprocess!$1:$1048576, $D159, FALSE)), "", HLOOKUP(P$1, m_preprocess!$1:$1048576, $D159, FALSE))</f>
        <v>104119.36317390637</v>
      </c>
      <c r="Q159">
        <f>IF(ISBLANK(HLOOKUP(Q$1, m_preprocess!$1:$1048576, $D159, FALSE)), "", HLOOKUP(Q$1, m_preprocess!$1:$1048576, $D159, FALSE))</f>
        <v>71264.65081130754</v>
      </c>
      <c r="R159">
        <f>IF(ISBLANK(HLOOKUP(R$1, m_preprocess!$1:$1048576, $D159, FALSE)), "", HLOOKUP(R$1, m_preprocess!$1:$1048576, $D159, FALSE))</f>
        <v>145482.69067474752</v>
      </c>
      <c r="S159">
        <f>IF(ISBLANK(HLOOKUP(S$1, m_preprocess!$1:$1048576, $D159, FALSE)), "", HLOOKUP(S$1, m_preprocess!$1:$1048576, $D159, FALSE))</f>
        <v>7369076.8363501104</v>
      </c>
      <c r="T159">
        <f>IF(ISBLANK(HLOOKUP(T$1, m_preprocess!$1:$1048576, $D159, FALSE)), "", HLOOKUP(T$1, m_preprocess!$1:$1048576, $D159, FALSE))</f>
        <v>93.367050556885417</v>
      </c>
      <c r="U159">
        <f>IF(ISBLANK(HLOOKUP(U$1, m_preprocess!$1:$1048576, $D159, FALSE)), "", HLOOKUP(U$1, m_preprocess!$1:$1048576, $D159, FALSE))</f>
        <v>6122439.9729729723</v>
      </c>
      <c r="V159">
        <f>IF(ISBLANK(HLOOKUP(V$1, m_preprocess!$1:$1048576, $D159, FALSE)), "", HLOOKUP(V$1, m_preprocess!$1:$1048576, $D159, FALSE))</f>
        <v>8063227.8856930323</v>
      </c>
      <c r="W159">
        <f>IF(ISBLANK(HLOOKUP(W$1, m_preprocess!$1:$1048576, $D159, FALSE)), "", HLOOKUP(W$1, m_preprocess!$1:$1048576, $D159, FALSE))</f>
        <v>4020.0801433575998</v>
      </c>
      <c r="X159">
        <f>IF(ISBLANK(HLOOKUP(X$1, m_preprocess!$1:$1048576, $D159, FALSE)), "", HLOOKUP(X$1, m_preprocess!$1:$1048576, $D159, FALSE))</f>
        <v>107.8</v>
      </c>
      <c r="Y159">
        <f>IF(ISBLANK(HLOOKUP(Y$1, m_preprocess!$1:$1048576, $D159, FALSE)), "", HLOOKUP(Y$1, m_preprocess!$1:$1048576, $D159, FALSE))</f>
        <v>80.2</v>
      </c>
    </row>
    <row r="160" spans="1:25">
      <c r="A160" s="66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129.81820279321468</v>
      </c>
      <c r="F160">
        <f>IF(ISBLANK(HLOOKUP(F$1, m_preprocess!$1:$1048576, $D160, FALSE)), "", HLOOKUP(F$1, m_preprocess!$1:$1048576, $D160, FALSE))</f>
        <v>106.77438865046122</v>
      </c>
      <c r="G160">
        <f>IF(ISBLANK(HLOOKUP(G$1, m_preprocess!$1:$1048576, $D160, FALSE)), "", HLOOKUP(G$1, m_preprocess!$1:$1048576, $D160, FALSE))</f>
        <v>97.924905023509126</v>
      </c>
      <c r="H160">
        <f>IF(ISBLANK(HLOOKUP(H$1, m_preprocess!$1:$1048576, $D160, FALSE)), "", HLOOKUP(H$1, m_preprocess!$1:$1048576, $D160, FALSE))</f>
        <v>147.3012182432339</v>
      </c>
      <c r="I160">
        <f>IF(ISBLANK(HLOOKUP(I$1, m_preprocess!$1:$1048576, $D160, FALSE)), "", HLOOKUP(I$1, m_preprocess!$1:$1048576, $D160, FALSE))</f>
        <v>80.71859980014942</v>
      </c>
      <c r="J160">
        <f>IF(ISBLANK(HLOOKUP(J$1, m_preprocess!$1:$1048576, $D160, FALSE)), "", HLOOKUP(J$1, m_preprocess!$1:$1048576, $D160, FALSE))</f>
        <v>385111.54482614173</v>
      </c>
      <c r="K160">
        <f>IF(ISBLANK(HLOOKUP(K$1, m_preprocess!$1:$1048576, $D160, FALSE)), "", HLOOKUP(K$1, m_preprocess!$1:$1048576, $D160, FALSE))</f>
        <v>111351.23594948398</v>
      </c>
      <c r="L160">
        <f>IF(ISBLANK(HLOOKUP(L$1, m_preprocess!$1:$1048576, $D160, FALSE)), "", HLOOKUP(L$1, m_preprocess!$1:$1048576, $D160, FALSE))</f>
        <v>90639.11841669507</v>
      </c>
      <c r="M160">
        <f>IF(ISBLANK(HLOOKUP(M$1, m_preprocess!$1:$1048576, $D160, FALSE)), "", HLOOKUP(M$1, m_preprocess!$1:$1048576, $D160, FALSE))</f>
        <v>20208.457341149773</v>
      </c>
      <c r="N160">
        <f>IF(ISBLANK(HLOOKUP(N$1, m_preprocess!$1:$1048576, $D160, FALSE)), "", HLOOKUP(N$1, m_preprocess!$1:$1048576, $D160, FALSE))</f>
        <v>162912.73311881296</v>
      </c>
      <c r="O160">
        <f>IF(ISBLANK(HLOOKUP(O$1, m_preprocess!$1:$1048576, $D160, FALSE)), "", HLOOKUP(O$1, m_preprocess!$1:$1048576, $D160, FALSE))</f>
        <v>379739.6966609045</v>
      </c>
      <c r="P160">
        <f>IF(ISBLANK(HLOOKUP(P$1, m_preprocess!$1:$1048576, $D160, FALSE)), "", HLOOKUP(P$1, m_preprocess!$1:$1048576, $D160, FALSE))</f>
        <v>102457.45393472885</v>
      </c>
      <c r="Q160">
        <f>IF(ISBLANK(HLOOKUP(Q$1, m_preprocess!$1:$1048576, $D160, FALSE)), "", HLOOKUP(Q$1, m_preprocess!$1:$1048576, $D160, FALSE))</f>
        <v>123369.62636557582</v>
      </c>
      <c r="R160">
        <f>IF(ISBLANK(HLOOKUP(R$1, m_preprocess!$1:$1048576, $D160, FALSE)), "", HLOOKUP(R$1, m_preprocess!$1:$1048576, $D160, FALSE))</f>
        <v>153912.61636059976</v>
      </c>
      <c r="S160">
        <f>IF(ISBLANK(HLOOKUP(S$1, m_preprocess!$1:$1048576, $D160, FALSE)), "", HLOOKUP(S$1, m_preprocess!$1:$1048576, $D160, FALSE))</f>
        <v>7226287.4387979461</v>
      </c>
      <c r="T160">
        <f>IF(ISBLANK(HLOOKUP(T$1, m_preprocess!$1:$1048576, $D160, FALSE)), "", HLOOKUP(T$1, m_preprocess!$1:$1048576, $D160, FALSE))</f>
        <v>89.518625878036815</v>
      </c>
      <c r="U160">
        <f>IF(ISBLANK(HLOOKUP(U$1, m_preprocess!$1:$1048576, $D160, FALSE)), "", HLOOKUP(U$1, m_preprocess!$1:$1048576, $D160, FALSE))</f>
        <v>6006927.4808209129</v>
      </c>
      <c r="V160">
        <f>IF(ISBLANK(HLOOKUP(V$1, m_preprocess!$1:$1048576, $D160, FALSE)), "", HLOOKUP(V$1, m_preprocess!$1:$1048576, $D160, FALSE))</f>
        <v>8079378.4141216706</v>
      </c>
      <c r="W160">
        <f>IF(ISBLANK(HLOOKUP(W$1, m_preprocess!$1:$1048576, $D160, FALSE)), "", HLOOKUP(W$1, m_preprocess!$1:$1048576, $D160, FALSE))</f>
        <v>6024.546077268019</v>
      </c>
      <c r="X160">
        <f>IF(ISBLANK(HLOOKUP(X$1, m_preprocess!$1:$1048576, $D160, FALSE)), "", HLOOKUP(X$1, m_preprocess!$1:$1048576, $D160, FALSE))</f>
        <v>119.09</v>
      </c>
      <c r="Y160">
        <f>IF(ISBLANK(HLOOKUP(Y$1, m_preprocess!$1:$1048576, $D160, FALSE)), "", HLOOKUP(Y$1, m_preprocess!$1:$1048576, $D160, FALSE))</f>
        <v>92.4</v>
      </c>
    </row>
    <row r="161" spans="1:25">
      <c r="A161" s="66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126.32539601052702</v>
      </c>
      <c r="F161">
        <f>IF(ISBLANK(HLOOKUP(F$1, m_preprocess!$1:$1048576, $D161, FALSE)), "", HLOOKUP(F$1, m_preprocess!$1:$1048576, $D161, FALSE))</f>
        <v>95.818071191866181</v>
      </c>
      <c r="G161">
        <f>IF(ISBLANK(HLOOKUP(G$1, m_preprocess!$1:$1048576, $D161, FALSE)), "", HLOOKUP(G$1, m_preprocess!$1:$1048576, $D161, FALSE))</f>
        <v>99.242740889180155</v>
      </c>
      <c r="H161">
        <f>IF(ISBLANK(HLOOKUP(H$1, m_preprocess!$1:$1048576, $D161, FALSE)), "", HLOOKUP(H$1, m_preprocess!$1:$1048576, $D161, FALSE))</f>
        <v>138.62192785929162</v>
      </c>
      <c r="I161">
        <f>IF(ISBLANK(HLOOKUP(I$1, m_preprocess!$1:$1048576, $D161, FALSE)), "", HLOOKUP(I$1, m_preprocess!$1:$1048576, $D161, FALSE))</f>
        <v>80.309768635178997</v>
      </c>
      <c r="J161">
        <f>IF(ISBLANK(HLOOKUP(J$1, m_preprocess!$1:$1048576, $D161, FALSE)), "", HLOOKUP(J$1, m_preprocess!$1:$1048576, $D161, FALSE))</f>
        <v>332604.50348777953</v>
      </c>
      <c r="K161">
        <f>IF(ISBLANK(HLOOKUP(K$1, m_preprocess!$1:$1048576, $D161, FALSE)), "", HLOOKUP(K$1, m_preprocess!$1:$1048576, $D161, FALSE))</f>
        <v>79652.283117280225</v>
      </c>
      <c r="L161">
        <f>IF(ISBLANK(HLOOKUP(L$1, m_preprocess!$1:$1048576, $D161, FALSE)), "", HLOOKUP(L$1, m_preprocess!$1:$1048576, $D161, FALSE))</f>
        <v>71703.272714473424</v>
      </c>
      <c r="M161">
        <f>IF(ISBLANK(HLOOKUP(M$1, m_preprocess!$1:$1048576, $D161, FALSE)), "", HLOOKUP(M$1, m_preprocess!$1:$1048576, $D161, FALSE))</f>
        <v>19233.898651876101</v>
      </c>
      <c r="N161">
        <f>IF(ISBLANK(HLOOKUP(N$1, m_preprocess!$1:$1048576, $D161, FALSE)), "", HLOOKUP(N$1, m_preprocess!$1:$1048576, $D161, FALSE))</f>
        <v>162015.0490041498</v>
      </c>
      <c r="O161">
        <f>IF(ISBLANK(HLOOKUP(O$1, m_preprocess!$1:$1048576, $D161, FALSE)), "", HLOOKUP(O$1, m_preprocess!$1:$1048576, $D161, FALSE))</f>
        <v>356939.49580102938</v>
      </c>
      <c r="P161">
        <f>IF(ISBLANK(HLOOKUP(P$1, m_preprocess!$1:$1048576, $D161, FALSE)), "", HLOOKUP(P$1, m_preprocess!$1:$1048576, $D161, FALSE))</f>
        <v>91451.377018043146</v>
      </c>
      <c r="Q161">
        <f>IF(ISBLANK(HLOOKUP(Q$1, m_preprocess!$1:$1048576, $D161, FALSE)), "", HLOOKUP(Q$1, m_preprocess!$1:$1048576, $D161, FALSE))</f>
        <v>119009.21299161567</v>
      </c>
      <c r="R161">
        <f>IF(ISBLANK(HLOOKUP(R$1, m_preprocess!$1:$1048576, $D161, FALSE)), "", HLOOKUP(R$1, m_preprocess!$1:$1048576, $D161, FALSE))</f>
        <v>146478.90579137055</v>
      </c>
      <c r="S161">
        <f>IF(ISBLANK(HLOOKUP(S$1, m_preprocess!$1:$1048576, $D161, FALSE)), "", HLOOKUP(S$1, m_preprocess!$1:$1048576, $D161, FALSE))</f>
        <v>7087394.9781021886</v>
      </c>
      <c r="T161">
        <f>IF(ISBLANK(HLOOKUP(T$1, m_preprocess!$1:$1048576, $D161, FALSE)), "", HLOOKUP(T$1, m_preprocess!$1:$1048576, $D161, FALSE))</f>
        <v>89.0211792288178</v>
      </c>
      <c r="U161">
        <f>IF(ISBLANK(HLOOKUP(U$1, m_preprocess!$1:$1048576, $D161, FALSE)), "", HLOOKUP(U$1, m_preprocess!$1:$1048576, $D161, FALSE))</f>
        <v>5930805.7817518236</v>
      </c>
      <c r="V161">
        <f>IF(ISBLANK(HLOOKUP(V$1, m_preprocess!$1:$1048576, $D161, FALSE)), "", HLOOKUP(V$1, m_preprocess!$1:$1048576, $D161, FALSE))</f>
        <v>7781941.9795620432</v>
      </c>
      <c r="W161">
        <f>IF(ISBLANK(HLOOKUP(W$1, m_preprocess!$1:$1048576, $D161, FALSE)), "", HLOOKUP(W$1, m_preprocess!$1:$1048576, $D161, FALSE))</f>
        <v>4140.3681772610707</v>
      </c>
      <c r="X161">
        <f>IF(ISBLANK(HLOOKUP(X$1, m_preprocess!$1:$1048576, $D161, FALSE)), "", HLOOKUP(X$1, m_preprocess!$1:$1048576, $D161, FALSE))</f>
        <v>112.61</v>
      </c>
      <c r="Y161">
        <f>IF(ISBLANK(HLOOKUP(Y$1, m_preprocess!$1:$1048576, $D161, FALSE)), "", HLOOKUP(Y$1, m_preprocess!$1:$1048576, $D161, FALSE))</f>
        <v>85.7</v>
      </c>
    </row>
    <row r="162" spans="1:25">
      <c r="A162" s="66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136.3647555051688</v>
      </c>
      <c r="F162">
        <f>IF(ISBLANK(HLOOKUP(F$1, m_preprocess!$1:$1048576, $D162, FALSE)), "", HLOOKUP(F$1, m_preprocess!$1:$1048576, $D162, FALSE))</f>
        <v>122.96416062783584</v>
      </c>
      <c r="G162">
        <f>IF(ISBLANK(HLOOKUP(G$1, m_preprocess!$1:$1048576, $D162, FALSE)), "", HLOOKUP(G$1, m_preprocess!$1:$1048576, $D162, FALSE))</f>
        <v>102.15159829296697</v>
      </c>
      <c r="H162">
        <f>IF(ISBLANK(HLOOKUP(H$1, m_preprocess!$1:$1048576, $D162, FALSE)), "", HLOOKUP(H$1, m_preprocess!$1:$1048576, $D162, FALSE))</f>
        <v>177.33947020994057</v>
      </c>
      <c r="I162">
        <f>IF(ISBLANK(HLOOKUP(I$1, m_preprocess!$1:$1048576, $D162, FALSE)), "", HLOOKUP(I$1, m_preprocess!$1:$1048576, $D162, FALSE))</f>
        <v>93.048520498850692</v>
      </c>
      <c r="J162">
        <f>IF(ISBLANK(HLOOKUP(J$1, m_preprocess!$1:$1048576, $D162, FALSE)), "", HLOOKUP(J$1, m_preprocess!$1:$1048576, $D162, FALSE))</f>
        <v>348450.43728218589</v>
      </c>
      <c r="K162">
        <f>IF(ISBLANK(HLOOKUP(K$1, m_preprocess!$1:$1048576, $D162, FALSE)), "", HLOOKUP(K$1, m_preprocess!$1:$1048576, $D162, FALSE))</f>
        <v>67074.885157762212</v>
      </c>
      <c r="L162">
        <f>IF(ISBLANK(HLOOKUP(L$1, m_preprocess!$1:$1048576, $D162, FALSE)), "", HLOOKUP(L$1, m_preprocess!$1:$1048576, $D162, FALSE))</f>
        <v>97437.1413784795</v>
      </c>
      <c r="M162">
        <f>IF(ISBLANK(HLOOKUP(M$1, m_preprocess!$1:$1048576, $D162, FALSE)), "", HLOOKUP(M$1, m_preprocess!$1:$1048576, $D162, FALSE))</f>
        <v>24698.93284676702</v>
      </c>
      <c r="N162">
        <f>IF(ISBLANK(HLOOKUP(N$1, m_preprocess!$1:$1048576, $D162, FALSE)), "", HLOOKUP(N$1, m_preprocess!$1:$1048576, $D162, FALSE))</f>
        <v>159239.47789917712</v>
      </c>
      <c r="O162">
        <f>IF(ISBLANK(HLOOKUP(O$1, m_preprocess!$1:$1048576, $D162, FALSE)), "", HLOOKUP(O$1, m_preprocess!$1:$1048576, $D162, FALSE))</f>
        <v>375317.66615636123</v>
      </c>
      <c r="P162">
        <f>IF(ISBLANK(HLOOKUP(P$1, m_preprocess!$1:$1048576, $D162, FALSE)), "", HLOOKUP(P$1, m_preprocess!$1:$1048576, $D162, FALSE))</f>
        <v>106240.00062183868</v>
      </c>
      <c r="Q162">
        <f>IF(ISBLANK(HLOOKUP(Q$1, m_preprocess!$1:$1048576, $D162, FALSE)), "", HLOOKUP(Q$1, m_preprocess!$1:$1048576, $D162, FALSE))</f>
        <v>104195.29435283317</v>
      </c>
      <c r="R162">
        <f>IF(ISBLANK(HLOOKUP(R$1, m_preprocess!$1:$1048576, $D162, FALSE)), "", HLOOKUP(R$1, m_preprocess!$1:$1048576, $D162, FALSE))</f>
        <v>164882.37118168935</v>
      </c>
      <c r="S162">
        <f>IF(ISBLANK(HLOOKUP(S$1, m_preprocess!$1:$1048576, $D162, FALSE)), "", HLOOKUP(S$1, m_preprocess!$1:$1048576, $D162, FALSE))</f>
        <v>7199039.549780379</v>
      </c>
      <c r="T162">
        <f>IF(ISBLANK(HLOOKUP(T$1, m_preprocess!$1:$1048576, $D162, FALSE)), "", HLOOKUP(T$1, m_preprocess!$1:$1048576, $D162, FALSE))</f>
        <v>87.289638653507993</v>
      </c>
      <c r="U162">
        <f>IF(ISBLANK(HLOOKUP(U$1, m_preprocess!$1:$1048576, $D162, FALSE)), "", HLOOKUP(U$1, m_preprocess!$1:$1048576, $D162, FALSE))</f>
        <v>5855698.2606149325</v>
      </c>
      <c r="V162">
        <f>IF(ISBLANK(HLOOKUP(V$1, m_preprocess!$1:$1048576, $D162, FALSE)), "", HLOOKUP(V$1, m_preprocess!$1:$1048576, $D162, FALSE))</f>
        <v>7761484.9853587104</v>
      </c>
      <c r="W162">
        <f>IF(ISBLANK(HLOOKUP(W$1, m_preprocess!$1:$1048576, $D162, FALSE)), "", HLOOKUP(W$1, m_preprocess!$1:$1048576, $D162, FALSE))</f>
        <v>5800.7153482653075</v>
      </c>
      <c r="X162">
        <f>IF(ISBLANK(HLOOKUP(X$1, m_preprocess!$1:$1048576, $D162, FALSE)), "", HLOOKUP(X$1, m_preprocess!$1:$1048576, $D162, FALSE))</f>
        <v>117.19</v>
      </c>
      <c r="Y162">
        <f>IF(ISBLANK(HLOOKUP(Y$1, m_preprocess!$1:$1048576, $D162, FALSE)), "", HLOOKUP(Y$1, m_preprocess!$1:$1048576, $D162, FALSE))</f>
        <v>95.4</v>
      </c>
    </row>
    <row r="163" spans="1:25">
      <c r="A163" s="66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121.60061606787947</v>
      </c>
      <c r="F163">
        <f>IF(ISBLANK(HLOOKUP(F$1, m_preprocess!$1:$1048576, $D163, FALSE)), "", HLOOKUP(F$1, m_preprocess!$1:$1048576, $D163, FALSE))</f>
        <v>115.61230297791315</v>
      </c>
      <c r="G163">
        <f>IF(ISBLANK(HLOOKUP(G$1, m_preprocess!$1:$1048576, $D163, FALSE)), "", HLOOKUP(G$1, m_preprocess!$1:$1048576, $D163, FALSE))</f>
        <v>96.21254215716381</v>
      </c>
      <c r="H163">
        <f>IF(ISBLANK(HLOOKUP(H$1, m_preprocess!$1:$1048576, $D163, FALSE)), "", HLOOKUP(H$1, m_preprocess!$1:$1048576, $D163, FALSE))</f>
        <v>152.22543066081954</v>
      </c>
      <c r="I163">
        <f>IF(ISBLANK(HLOOKUP(I$1, m_preprocess!$1:$1048576, $D163, FALSE)), "", HLOOKUP(I$1, m_preprocess!$1:$1048576, $D163, FALSE))</f>
        <v>95.860849304194744</v>
      </c>
      <c r="J163">
        <f>IF(ISBLANK(HLOOKUP(J$1, m_preprocess!$1:$1048576, $D163, FALSE)), "", HLOOKUP(J$1, m_preprocess!$1:$1048576, $D163, FALSE))</f>
        <v>350496.8250853963</v>
      </c>
      <c r="K163">
        <f>IF(ISBLANK(HLOOKUP(K$1, m_preprocess!$1:$1048576, $D163, FALSE)), "", HLOOKUP(K$1, m_preprocess!$1:$1048576, $D163, FALSE))</f>
        <v>68128.951510941886</v>
      </c>
      <c r="L163">
        <f>IF(ISBLANK(HLOOKUP(L$1, m_preprocess!$1:$1048576, $D163, FALSE)), "", HLOOKUP(L$1, m_preprocess!$1:$1048576, $D163, FALSE))</f>
        <v>104700.17939071532</v>
      </c>
      <c r="M163">
        <f>IF(ISBLANK(HLOOKUP(M$1, m_preprocess!$1:$1048576, $D163, FALSE)), "", HLOOKUP(M$1, m_preprocess!$1:$1048576, $D163, FALSE))</f>
        <v>20158.126513581898</v>
      </c>
      <c r="N163">
        <f>IF(ISBLANK(HLOOKUP(N$1, m_preprocess!$1:$1048576, $D163, FALSE)), "", HLOOKUP(N$1, m_preprocess!$1:$1048576, $D163, FALSE))</f>
        <v>157509.56767015715</v>
      </c>
      <c r="O163">
        <f>IF(ISBLANK(HLOOKUP(O$1, m_preprocess!$1:$1048576, $D163, FALSE)), "", HLOOKUP(O$1, m_preprocess!$1:$1048576, $D163, FALSE))</f>
        <v>359690.20539744414</v>
      </c>
      <c r="P163">
        <f>IF(ISBLANK(HLOOKUP(P$1, m_preprocess!$1:$1048576, $D163, FALSE)), "", HLOOKUP(P$1, m_preprocess!$1:$1048576, $D163, FALSE))</f>
        <v>102314.66324597949</v>
      </c>
      <c r="Q163">
        <f>IF(ISBLANK(HLOOKUP(Q$1, m_preprocess!$1:$1048576, $D163, FALSE)), "", HLOOKUP(Q$1, m_preprocess!$1:$1048576, $D163, FALSE))</f>
        <v>113380.8413322125</v>
      </c>
      <c r="R163">
        <f>IF(ISBLANK(HLOOKUP(R$1, m_preprocess!$1:$1048576, $D163, FALSE)), "", HLOOKUP(R$1, m_preprocess!$1:$1048576, $D163, FALSE))</f>
        <v>143994.70081925212</v>
      </c>
      <c r="S163">
        <f>IF(ISBLANK(HLOOKUP(S$1, m_preprocess!$1:$1048576, $D163, FALSE)), "", HLOOKUP(S$1, m_preprocess!$1:$1048576, $D163, FALSE))</f>
        <v>7170159.0661764694</v>
      </c>
      <c r="T163">
        <f>IF(ISBLANK(HLOOKUP(T$1, m_preprocess!$1:$1048576, $D163, FALSE)), "", HLOOKUP(T$1, m_preprocess!$1:$1048576, $D163, FALSE))</f>
        <v>87.582342996393834</v>
      </c>
      <c r="U163">
        <f>IF(ISBLANK(HLOOKUP(U$1, m_preprocess!$1:$1048576, $D163, FALSE)), "", HLOOKUP(U$1, m_preprocess!$1:$1048576, $D163, FALSE))</f>
        <v>5980830.9926470583</v>
      </c>
      <c r="V163">
        <f>IF(ISBLANK(HLOOKUP(V$1, m_preprocess!$1:$1048576, $D163, FALSE)), "", HLOOKUP(V$1, m_preprocess!$1:$1048576, $D163, FALSE))</f>
        <v>7910536.0764705865</v>
      </c>
      <c r="W163">
        <f>IF(ISBLANK(HLOOKUP(W$1, m_preprocess!$1:$1048576, $D163, FALSE)), "", HLOOKUP(W$1, m_preprocess!$1:$1048576, $D163, FALSE))</f>
        <v>4815.7817345022104</v>
      </c>
      <c r="X163">
        <f>IF(ISBLANK(HLOOKUP(X$1, m_preprocess!$1:$1048576, $D163, FALSE)), "", HLOOKUP(X$1, m_preprocess!$1:$1048576, $D163, FALSE))</f>
        <v>114.4</v>
      </c>
      <c r="Y163">
        <f>IF(ISBLANK(HLOOKUP(Y$1, m_preprocess!$1:$1048576, $D163, FALSE)), "", HLOOKUP(Y$1, m_preprocess!$1:$1048576, $D163, FALSE))</f>
        <v>91.1</v>
      </c>
    </row>
    <row r="164" spans="1:25">
      <c r="A164" s="66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124.16544472112474</v>
      </c>
      <c r="F164">
        <f>IF(ISBLANK(HLOOKUP(F$1, m_preprocess!$1:$1048576, $D164, FALSE)), "", HLOOKUP(F$1, m_preprocess!$1:$1048576, $D164, FALSE))</f>
        <v>114.3682117223982</v>
      </c>
      <c r="G164">
        <f>IF(ISBLANK(HLOOKUP(G$1, m_preprocess!$1:$1048576, $D164, FALSE)), "", HLOOKUP(G$1, m_preprocess!$1:$1048576, $D164, FALSE))</f>
        <v>100.10996470405868</v>
      </c>
      <c r="H164">
        <f>IF(ISBLANK(HLOOKUP(H$1, m_preprocess!$1:$1048576, $D164, FALSE)), "", HLOOKUP(H$1, m_preprocess!$1:$1048576, $D164, FALSE))</f>
        <v>146.2706555003702</v>
      </c>
      <c r="I164">
        <f>IF(ISBLANK(HLOOKUP(I$1, m_preprocess!$1:$1048576, $D164, FALSE)), "", HLOOKUP(I$1, m_preprocess!$1:$1048576, $D164, FALSE))</f>
        <v>100.34503219196269</v>
      </c>
      <c r="J164">
        <f>IF(ISBLANK(HLOOKUP(J$1, m_preprocess!$1:$1048576, $D164, FALSE)), "", HLOOKUP(J$1, m_preprocess!$1:$1048576, $D164, FALSE))</f>
        <v>368486.93898559379</v>
      </c>
      <c r="K164">
        <f>IF(ISBLANK(HLOOKUP(K$1, m_preprocess!$1:$1048576, $D164, FALSE)), "", HLOOKUP(K$1, m_preprocess!$1:$1048576, $D164, FALSE))</f>
        <v>93610.944247141219</v>
      </c>
      <c r="L164">
        <f>IF(ISBLANK(HLOOKUP(L$1, m_preprocess!$1:$1048576, $D164, FALSE)), "", HLOOKUP(L$1, m_preprocess!$1:$1048576, $D164, FALSE))</f>
        <v>96090.540854004779</v>
      </c>
      <c r="M164">
        <f>IF(ISBLANK(HLOOKUP(M$1, m_preprocess!$1:$1048576, $D164, FALSE)), "", HLOOKUP(M$1, m_preprocess!$1:$1048576, $D164, FALSE))</f>
        <v>21067.526906114545</v>
      </c>
      <c r="N164">
        <f>IF(ISBLANK(HLOOKUP(N$1, m_preprocess!$1:$1048576, $D164, FALSE)), "", HLOOKUP(N$1, m_preprocess!$1:$1048576, $D164, FALSE))</f>
        <v>157717.92697833321</v>
      </c>
      <c r="O164">
        <f>IF(ISBLANK(HLOOKUP(O$1, m_preprocess!$1:$1048576, $D164, FALSE)), "", HLOOKUP(O$1, m_preprocess!$1:$1048576, $D164, FALSE))</f>
        <v>397358.15768853622</v>
      </c>
      <c r="P164">
        <f>IF(ISBLANK(HLOOKUP(P$1, m_preprocess!$1:$1048576, $D164, FALSE)), "", HLOOKUP(P$1, m_preprocess!$1:$1048576, $D164, FALSE))</f>
        <v>114579.39694517473</v>
      </c>
      <c r="Q164">
        <f>IF(ISBLANK(HLOOKUP(Q$1, m_preprocess!$1:$1048576, $D164, FALSE)), "", HLOOKUP(Q$1, m_preprocess!$1:$1048576, $D164, FALSE))</f>
        <v>115396.67017523486</v>
      </c>
      <c r="R164">
        <f>IF(ISBLANK(HLOOKUP(R$1, m_preprocess!$1:$1048576, $D164, FALSE)), "", HLOOKUP(R$1, m_preprocess!$1:$1048576, $D164, FALSE))</f>
        <v>167382.09056812673</v>
      </c>
      <c r="S164">
        <f>IF(ISBLANK(HLOOKUP(S$1, m_preprocess!$1:$1048576, $D164, FALSE)), "", HLOOKUP(S$1, m_preprocess!$1:$1048576, $D164, FALSE))</f>
        <v>7306128.7315815305</v>
      </c>
      <c r="T164">
        <f>IF(ISBLANK(HLOOKUP(T$1, m_preprocess!$1:$1048576, $D164, FALSE)), "", HLOOKUP(T$1, m_preprocess!$1:$1048576, $D164, FALSE))</f>
        <v>85.961368335626275</v>
      </c>
      <c r="U164">
        <f>IF(ISBLANK(HLOOKUP(U$1, m_preprocess!$1:$1048576, $D164, FALSE)), "", HLOOKUP(U$1, m_preprocess!$1:$1048576, $D164, FALSE))</f>
        <v>6048461.0886542229</v>
      </c>
      <c r="V164">
        <f>IF(ISBLANK(HLOOKUP(V$1, m_preprocess!$1:$1048576, $D164, FALSE)), "", HLOOKUP(V$1, m_preprocess!$1:$1048576, $D164, FALSE))</f>
        <v>8029966.6215618858</v>
      </c>
      <c r="W164">
        <f>IF(ISBLANK(HLOOKUP(W$1, m_preprocess!$1:$1048576, $D164, FALSE)), "", HLOOKUP(W$1, m_preprocess!$1:$1048576, $D164, FALSE))</f>
        <v>9108.3765414377813</v>
      </c>
      <c r="X164">
        <f>IF(ISBLANK(HLOOKUP(X$1, m_preprocess!$1:$1048576, $D164, FALSE)), "", HLOOKUP(X$1, m_preprocess!$1:$1048576, $D164, FALSE))</f>
        <v>119.41</v>
      </c>
      <c r="Y164">
        <f>IF(ISBLANK(HLOOKUP(Y$1, m_preprocess!$1:$1048576, $D164, FALSE)), "", HLOOKUP(Y$1, m_preprocess!$1:$1048576, $D164, FALSE))</f>
        <v>93.8</v>
      </c>
    </row>
    <row r="165" spans="1:25">
      <c r="A165" s="66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133.867912350886</v>
      </c>
      <c r="F165">
        <f>IF(ISBLANK(HLOOKUP(F$1, m_preprocess!$1:$1048576, $D165, FALSE)), "", HLOOKUP(F$1, m_preprocess!$1:$1048576, $D165, FALSE))</f>
        <v>121.32593998943707</v>
      </c>
      <c r="G165">
        <f>IF(ISBLANK(HLOOKUP(G$1, m_preprocess!$1:$1048576, $D165, FALSE)), "", HLOOKUP(G$1, m_preprocess!$1:$1048576, $D165, FALSE))</f>
        <v>98.889852599574695</v>
      </c>
      <c r="H165">
        <f>IF(ISBLANK(HLOOKUP(H$1, m_preprocess!$1:$1048576, $D165, FALSE)), "", HLOOKUP(H$1, m_preprocess!$1:$1048576, $D165, FALSE))</f>
        <v>173.92418819653631</v>
      </c>
      <c r="I165">
        <f>IF(ISBLANK(HLOOKUP(I$1, m_preprocess!$1:$1048576, $D165, FALSE)), "", HLOOKUP(I$1, m_preprocess!$1:$1048576, $D165, FALSE))</f>
        <v>109.20541026107546</v>
      </c>
      <c r="J165">
        <f>IF(ISBLANK(HLOOKUP(J$1, m_preprocess!$1:$1048576, $D165, FALSE)), "", HLOOKUP(J$1, m_preprocess!$1:$1048576, $D165, FALSE))</f>
        <v>369440.12195275736</v>
      </c>
      <c r="K165">
        <f>IF(ISBLANK(HLOOKUP(K$1, m_preprocess!$1:$1048576, $D165, FALSE)), "", HLOOKUP(K$1, m_preprocess!$1:$1048576, $D165, FALSE))</f>
        <v>89467.512674992264</v>
      </c>
      <c r="L165">
        <f>IF(ISBLANK(HLOOKUP(L$1, m_preprocess!$1:$1048576, $D165, FALSE)), "", HLOOKUP(L$1, m_preprocess!$1:$1048576, $D165, FALSE))</f>
        <v>95699.974320605499</v>
      </c>
      <c r="M165">
        <f>IF(ISBLANK(HLOOKUP(M$1, m_preprocess!$1:$1048576, $D165, FALSE)), "", HLOOKUP(M$1, m_preprocess!$1:$1048576, $D165, FALSE))</f>
        <v>23766.540103541076</v>
      </c>
      <c r="N165">
        <f>IF(ISBLANK(HLOOKUP(N$1, m_preprocess!$1:$1048576, $D165, FALSE)), "", HLOOKUP(N$1, m_preprocess!$1:$1048576, $D165, FALSE))</f>
        <v>160506.0948536185</v>
      </c>
      <c r="O165">
        <f>IF(ISBLANK(HLOOKUP(O$1, m_preprocess!$1:$1048576, $D165, FALSE)), "", HLOOKUP(O$1, m_preprocess!$1:$1048576, $D165, FALSE))</f>
        <v>417569.05529944436</v>
      </c>
      <c r="P165">
        <f>IF(ISBLANK(HLOOKUP(P$1, m_preprocess!$1:$1048576, $D165, FALSE)), "", HLOOKUP(P$1, m_preprocess!$1:$1048576, $D165, FALSE))</f>
        <v>113197.77759602891</v>
      </c>
      <c r="Q165">
        <f>IF(ISBLANK(HLOOKUP(Q$1, m_preprocess!$1:$1048576, $D165, FALSE)), "", HLOOKUP(Q$1, m_preprocess!$1:$1048576, $D165, FALSE))</f>
        <v>114993.74895347924</v>
      </c>
      <c r="R165">
        <f>IF(ISBLANK(HLOOKUP(R$1, m_preprocess!$1:$1048576, $D165, FALSE)), "", HLOOKUP(R$1, m_preprocess!$1:$1048576, $D165, FALSE))</f>
        <v>189377.52874993617</v>
      </c>
      <c r="S165">
        <f>IF(ISBLANK(HLOOKUP(S$1, m_preprocess!$1:$1048576, $D165, FALSE)), "", HLOOKUP(S$1, m_preprocess!$1:$1048576, $D165, FALSE))</f>
        <v>7343500.3632352939</v>
      </c>
      <c r="T165">
        <f>IF(ISBLANK(HLOOKUP(T$1, m_preprocess!$1:$1048576, $D165, FALSE)), "", HLOOKUP(T$1, m_preprocess!$1:$1048576, $D165, FALSE))</f>
        <v>84.828520102541276</v>
      </c>
      <c r="U165">
        <f>IF(ISBLANK(HLOOKUP(U$1, m_preprocess!$1:$1048576, $D165, FALSE)), "", HLOOKUP(U$1, m_preprocess!$1:$1048576, $D165, FALSE))</f>
        <v>6095816.0757352933</v>
      </c>
      <c r="V165">
        <f>IF(ISBLANK(HLOOKUP(V$1, m_preprocess!$1:$1048576, $D165, FALSE)), "", HLOOKUP(V$1, m_preprocess!$1:$1048576, $D165, FALSE))</f>
        <v>8056124.9294117633</v>
      </c>
      <c r="W165">
        <f>IF(ISBLANK(HLOOKUP(W$1, m_preprocess!$1:$1048576, $D165, FALSE)), "", HLOOKUP(W$1, m_preprocess!$1:$1048576, $D165, FALSE))</f>
        <v>12935.325919359304</v>
      </c>
      <c r="X165">
        <f>IF(ISBLANK(HLOOKUP(X$1, m_preprocess!$1:$1048576, $D165, FALSE)), "", HLOOKUP(X$1, m_preprocess!$1:$1048576, $D165, FALSE))</f>
        <v>121.06</v>
      </c>
      <c r="Y165">
        <f>IF(ISBLANK(HLOOKUP(Y$1, m_preprocess!$1:$1048576, $D165, FALSE)), "", HLOOKUP(Y$1, m_preprocess!$1:$1048576, $D165, FALSE))</f>
        <v>98.6</v>
      </c>
    </row>
    <row r="166" spans="1:25">
      <c r="A166" s="66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131.17871746993404</v>
      </c>
      <c r="F166">
        <f>IF(ISBLANK(HLOOKUP(F$1, m_preprocess!$1:$1048576, $D166, FALSE)), "", HLOOKUP(F$1, m_preprocess!$1:$1048576, $D166, FALSE))</f>
        <v>113.84751731172673</v>
      </c>
      <c r="G166">
        <f>IF(ISBLANK(HLOOKUP(G$1, m_preprocess!$1:$1048576, $D166, FALSE)), "", HLOOKUP(G$1, m_preprocess!$1:$1048576, $D166, FALSE))</f>
        <v>105.87950761980677</v>
      </c>
      <c r="H166">
        <f>IF(ISBLANK(HLOOKUP(H$1, m_preprocess!$1:$1048576, $D166, FALSE)), "", HLOOKUP(H$1, m_preprocess!$1:$1048576, $D166, FALSE))</f>
        <v>149.88448628724231</v>
      </c>
      <c r="I166">
        <f>IF(ISBLANK(HLOOKUP(I$1, m_preprocess!$1:$1048576, $D166, FALSE)), "", HLOOKUP(I$1, m_preprocess!$1:$1048576, $D166, FALSE))</f>
        <v>102.86070358123045</v>
      </c>
      <c r="J166">
        <f>IF(ISBLANK(HLOOKUP(J$1, m_preprocess!$1:$1048576, $D166, FALSE)), "", HLOOKUP(J$1, m_preprocess!$1:$1048576, $D166, FALSE))</f>
        <v>348748.05882194103</v>
      </c>
      <c r="K166">
        <f>IF(ISBLANK(HLOOKUP(K$1, m_preprocess!$1:$1048576, $D166, FALSE)), "", HLOOKUP(K$1, m_preprocess!$1:$1048576, $D166, FALSE))</f>
        <v>63734.490097500908</v>
      </c>
      <c r="L166">
        <f>IF(ISBLANK(HLOOKUP(L$1, m_preprocess!$1:$1048576, $D166, FALSE)), "", HLOOKUP(L$1, m_preprocess!$1:$1048576, $D166, FALSE))</f>
        <v>105654.27379421482</v>
      </c>
      <c r="M166">
        <f>IF(ISBLANK(HLOOKUP(M$1, m_preprocess!$1:$1048576, $D166, FALSE)), "", HLOOKUP(M$1, m_preprocess!$1:$1048576, $D166, FALSE))</f>
        <v>21819.83939943264</v>
      </c>
      <c r="N166">
        <f>IF(ISBLANK(HLOOKUP(N$1, m_preprocess!$1:$1048576, $D166, FALSE)), "", HLOOKUP(N$1, m_preprocess!$1:$1048576, $D166, FALSE))</f>
        <v>157539.45553079265</v>
      </c>
      <c r="O166">
        <f>IF(ISBLANK(HLOOKUP(O$1, m_preprocess!$1:$1048576, $D166, FALSE)), "", HLOOKUP(O$1, m_preprocess!$1:$1048576, $D166, FALSE))</f>
        <v>422745.7521893779</v>
      </c>
      <c r="P166">
        <f>IF(ISBLANK(HLOOKUP(P$1, m_preprocess!$1:$1048576, $D166, FALSE)), "", HLOOKUP(P$1, m_preprocess!$1:$1048576, $D166, FALSE))</f>
        <v>116035.88657695832</v>
      </c>
      <c r="Q166">
        <f>IF(ISBLANK(HLOOKUP(Q$1, m_preprocess!$1:$1048576, $D166, FALSE)), "", HLOOKUP(Q$1, m_preprocess!$1:$1048576, $D166, FALSE))</f>
        <v>137582.36060080439</v>
      </c>
      <c r="R166">
        <f>IF(ISBLANK(HLOOKUP(R$1, m_preprocess!$1:$1048576, $D166, FALSE)), "", HLOOKUP(R$1, m_preprocess!$1:$1048576, $D166, FALSE))</f>
        <v>169127.50501161517</v>
      </c>
      <c r="S166">
        <f>IF(ISBLANK(HLOOKUP(S$1, m_preprocess!$1:$1048576, $D166, FALSE)), "", HLOOKUP(S$1, m_preprocess!$1:$1048576, $D166, FALSE))</f>
        <v>7438768.9018567633</v>
      </c>
      <c r="T166">
        <f>IF(ISBLANK(HLOOKUP(T$1, m_preprocess!$1:$1048576, $D166, FALSE)), "", HLOOKUP(T$1, m_preprocess!$1:$1048576, $D166, FALSE))</f>
        <v>83.418190069782455</v>
      </c>
      <c r="U166">
        <f>IF(ISBLANK(HLOOKUP(U$1, m_preprocess!$1:$1048576, $D166, FALSE)), "", HLOOKUP(U$1, m_preprocess!$1:$1048576, $D166, FALSE))</f>
        <v>6051289.6182782734</v>
      </c>
      <c r="V166">
        <f>IF(ISBLANK(HLOOKUP(V$1, m_preprocess!$1:$1048576, $D166, FALSE)), "", HLOOKUP(V$1, m_preprocess!$1:$1048576, $D166, FALSE))</f>
        <v>8049341.8299975879</v>
      </c>
      <c r="W166">
        <f>IF(ISBLANK(HLOOKUP(W$1, m_preprocess!$1:$1048576, $D166, FALSE)), "", HLOOKUP(W$1, m_preprocess!$1:$1048576, $D166, FALSE))</f>
        <v>11310.176794604746</v>
      </c>
      <c r="X166">
        <f>IF(ISBLANK(HLOOKUP(X$1, m_preprocess!$1:$1048576, $D166, FALSE)), "", HLOOKUP(X$1, m_preprocess!$1:$1048576, $D166, FALSE))</f>
        <v>116.21</v>
      </c>
      <c r="Y166">
        <f>IF(ISBLANK(HLOOKUP(Y$1, m_preprocess!$1:$1048576, $D166, FALSE)), "", HLOOKUP(Y$1, m_preprocess!$1:$1048576, $D166, FALSE))</f>
        <v>93.2</v>
      </c>
    </row>
    <row r="167" spans="1:25">
      <c r="A167" s="66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140.58784036946827</v>
      </c>
      <c r="F167">
        <f>IF(ISBLANK(HLOOKUP(F$1, m_preprocess!$1:$1048576, $D167, FALSE)), "", HLOOKUP(F$1, m_preprocess!$1:$1048576, $D167, FALSE))</f>
        <v>116.96473931202127</v>
      </c>
      <c r="G167">
        <f>IF(ISBLANK(HLOOKUP(G$1, m_preprocess!$1:$1048576, $D167, FALSE)), "", HLOOKUP(G$1, m_preprocess!$1:$1048576, $D167, FALSE))</f>
        <v>99.629291413190074</v>
      </c>
      <c r="H167">
        <f>IF(ISBLANK(HLOOKUP(H$1, m_preprocess!$1:$1048576, $D167, FALSE)), "", HLOOKUP(H$1, m_preprocess!$1:$1048576, $D167, FALSE))</f>
        <v>168.4579611358966</v>
      </c>
      <c r="I167">
        <f>IF(ISBLANK(HLOOKUP(I$1, m_preprocess!$1:$1048576, $D167, FALSE)), "", HLOOKUP(I$1, m_preprocess!$1:$1048576, $D167, FALSE))</f>
        <v>109.27737211558043</v>
      </c>
      <c r="J167">
        <f>IF(ISBLANK(HLOOKUP(J$1, m_preprocess!$1:$1048576, $D167, FALSE)), "", HLOOKUP(J$1, m_preprocess!$1:$1048576, $D167, FALSE))</f>
        <v>339648.38155071449</v>
      </c>
      <c r="K167">
        <f>IF(ISBLANK(HLOOKUP(K$1, m_preprocess!$1:$1048576, $D167, FALSE)), "", HLOOKUP(K$1, m_preprocess!$1:$1048576, $D167, FALSE))</f>
        <v>69434.540341200074</v>
      </c>
      <c r="L167">
        <f>IF(ISBLANK(HLOOKUP(L$1, m_preprocess!$1:$1048576, $D167, FALSE)), "", HLOOKUP(L$1, m_preprocess!$1:$1048576, $D167, FALSE))</f>
        <v>82192.75743178236</v>
      </c>
      <c r="M167">
        <f>IF(ISBLANK(HLOOKUP(M$1, m_preprocess!$1:$1048576, $D167, FALSE)), "", HLOOKUP(M$1, m_preprocess!$1:$1048576, $D167, FALSE))</f>
        <v>27691.842003396465</v>
      </c>
      <c r="N167">
        <f>IF(ISBLANK(HLOOKUP(N$1, m_preprocess!$1:$1048576, $D167, FALSE)), "", HLOOKUP(N$1, m_preprocess!$1:$1048576, $D167, FALSE))</f>
        <v>160329.24177433562</v>
      </c>
      <c r="O167">
        <f>IF(ISBLANK(HLOOKUP(O$1, m_preprocess!$1:$1048576, $D167, FALSE)), "", HLOOKUP(O$1, m_preprocess!$1:$1048576, $D167, FALSE))</f>
        <v>489177.89653790614</v>
      </c>
      <c r="P167">
        <f>IF(ISBLANK(HLOOKUP(P$1, m_preprocess!$1:$1048576, $D167, FALSE)), "", HLOOKUP(P$1, m_preprocess!$1:$1048576, $D167, FALSE))</f>
        <v>134642.99472423908</v>
      </c>
      <c r="Q167">
        <f>IF(ISBLANK(HLOOKUP(Q$1, m_preprocess!$1:$1048576, $D167, FALSE)), "", HLOOKUP(Q$1, m_preprocess!$1:$1048576, $D167, FALSE))</f>
        <v>163746.68471438359</v>
      </c>
      <c r="R167">
        <f>IF(ISBLANK(HLOOKUP(R$1, m_preprocess!$1:$1048576, $D167, FALSE)), "", HLOOKUP(R$1, m_preprocess!$1:$1048576, $D167, FALSE))</f>
        <v>190788.21709928347</v>
      </c>
      <c r="S167">
        <f>IF(ISBLANK(HLOOKUP(S$1, m_preprocess!$1:$1048576, $D167, FALSE)), "", HLOOKUP(S$1, m_preprocess!$1:$1048576, $D167, FALSE))</f>
        <v>7425504.3915819349</v>
      </c>
      <c r="T167">
        <f>IF(ISBLANK(HLOOKUP(T$1, m_preprocess!$1:$1048576, $D167, FALSE)), "", HLOOKUP(T$1, m_preprocess!$1:$1048576, $D167, FALSE))</f>
        <v>80.865845307095356</v>
      </c>
      <c r="U167">
        <f>IF(ISBLANK(HLOOKUP(U$1, m_preprocess!$1:$1048576, $D167, FALSE)), "", HLOOKUP(U$1, m_preprocess!$1:$1048576, $D167, FALSE))</f>
        <v>6098912.1146843219</v>
      </c>
      <c r="V167">
        <f>IF(ISBLANK(HLOOKUP(V$1, m_preprocess!$1:$1048576, $D167, FALSE)), "", HLOOKUP(V$1, m_preprocess!$1:$1048576, $D167, FALSE))</f>
        <v>8070018.4738708921</v>
      </c>
      <c r="W167">
        <f>IF(ISBLANK(HLOOKUP(W$1, m_preprocess!$1:$1048576, $D167, FALSE)), "", HLOOKUP(W$1, m_preprocess!$1:$1048576, $D167, FALSE))</f>
        <v>10354.830806338778</v>
      </c>
      <c r="X167">
        <f>IF(ISBLANK(HLOOKUP(X$1, m_preprocess!$1:$1048576, $D167, FALSE)), "", HLOOKUP(X$1, m_preprocess!$1:$1048576, $D167, FALSE))</f>
        <v>119.33</v>
      </c>
      <c r="Y167">
        <f>IF(ISBLANK(HLOOKUP(Y$1, m_preprocess!$1:$1048576, $D167, FALSE)), "", HLOOKUP(Y$1, m_preprocess!$1:$1048576, $D167, FALSE))</f>
        <v>97.5</v>
      </c>
    </row>
    <row r="168" spans="1:25">
      <c r="A168" s="66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138.80006805584307</v>
      </c>
      <c r="F168">
        <f>IF(ISBLANK(HLOOKUP(F$1, m_preprocess!$1:$1048576, $D168, FALSE)), "", HLOOKUP(F$1, m_preprocess!$1:$1048576, $D168, FALSE))</f>
        <v>121.70806622898499</v>
      </c>
      <c r="G168">
        <f>IF(ISBLANK(HLOOKUP(G$1, m_preprocess!$1:$1048576, $D168, FALSE)), "", HLOOKUP(G$1, m_preprocess!$1:$1048576, $D168, FALSE))</f>
        <v>102.51916906381065</v>
      </c>
      <c r="H168">
        <f>IF(ISBLANK(HLOOKUP(H$1, m_preprocess!$1:$1048576, $D168, FALSE)), "", HLOOKUP(H$1, m_preprocess!$1:$1048576, $D168, FALSE))</f>
        <v>159.34196284924761</v>
      </c>
      <c r="I168">
        <f>IF(ISBLANK(HLOOKUP(I$1, m_preprocess!$1:$1048576, $D168, FALSE)), "", HLOOKUP(I$1, m_preprocess!$1:$1048576, $D168, FALSE))</f>
        <v>106.03904473774386</v>
      </c>
      <c r="J168">
        <f>IF(ISBLANK(HLOOKUP(J$1, m_preprocess!$1:$1048576, $D168, FALSE)), "", HLOOKUP(J$1, m_preprocess!$1:$1048576, $D168, FALSE))</f>
        <v>326656.48307523143</v>
      </c>
      <c r="K168">
        <f>IF(ISBLANK(HLOOKUP(K$1, m_preprocess!$1:$1048576, $D168, FALSE)), "", HLOOKUP(K$1, m_preprocess!$1:$1048576, $D168, FALSE))</f>
        <v>51966.883277259287</v>
      </c>
      <c r="L168">
        <f>IF(ISBLANK(HLOOKUP(L$1, m_preprocess!$1:$1048576, $D168, FALSE)), "", HLOOKUP(L$1, m_preprocess!$1:$1048576, $D168, FALSE))</f>
        <v>87918.94347347162</v>
      </c>
      <c r="M168">
        <f>IF(ISBLANK(HLOOKUP(M$1, m_preprocess!$1:$1048576, $D168, FALSE)), "", HLOOKUP(M$1, m_preprocess!$1:$1048576, $D168, FALSE))</f>
        <v>28599.99688267889</v>
      </c>
      <c r="N168">
        <f>IF(ISBLANK(HLOOKUP(N$1, m_preprocess!$1:$1048576, $D168, FALSE)), "", HLOOKUP(N$1, m_preprocess!$1:$1048576, $D168, FALSE))</f>
        <v>158170.6594418216</v>
      </c>
      <c r="O168">
        <f>IF(ISBLANK(HLOOKUP(O$1, m_preprocess!$1:$1048576, $D168, FALSE)), "", HLOOKUP(O$1, m_preprocess!$1:$1048576, $D168, FALSE))</f>
        <v>475852.7160158804</v>
      </c>
      <c r="P168">
        <f>IF(ISBLANK(HLOOKUP(P$1, m_preprocess!$1:$1048576, $D168, FALSE)), "", HLOOKUP(P$1, m_preprocess!$1:$1048576, $D168, FALSE))</f>
        <v>129080.60881797307</v>
      </c>
      <c r="Q168">
        <f>IF(ISBLANK(HLOOKUP(Q$1, m_preprocess!$1:$1048576, $D168, FALSE)), "", HLOOKUP(Q$1, m_preprocess!$1:$1048576, $D168, FALSE))</f>
        <v>167552.54007932896</v>
      </c>
      <c r="R168">
        <f>IF(ISBLANK(HLOOKUP(R$1, m_preprocess!$1:$1048576, $D168, FALSE)), "", HLOOKUP(R$1, m_preprocess!$1:$1048576, $D168, FALSE))</f>
        <v>179219.56711857842</v>
      </c>
      <c r="S168">
        <f>IF(ISBLANK(HLOOKUP(S$1, m_preprocess!$1:$1048576, $D168, FALSE)), "", HLOOKUP(S$1, m_preprocess!$1:$1048576, $D168, FALSE))</f>
        <v>7510208.8336040834</v>
      </c>
      <c r="T168">
        <f>IF(ISBLANK(HLOOKUP(T$1, m_preprocess!$1:$1048576, $D168, FALSE)), "", HLOOKUP(T$1, m_preprocess!$1:$1048576, $D168, FALSE))</f>
        <v>81.112287609305795</v>
      </c>
      <c r="U168">
        <f>IF(ISBLANK(HLOOKUP(U$1, m_preprocess!$1:$1048576, $D168, FALSE)), "", HLOOKUP(U$1, m_preprocess!$1:$1048576, $D168, FALSE))</f>
        <v>6089351.5140403798</v>
      </c>
      <c r="V168">
        <f>IF(ISBLANK(HLOOKUP(V$1, m_preprocess!$1:$1048576, $D168, FALSE)), "", HLOOKUP(V$1, m_preprocess!$1:$1048576, $D168, FALSE))</f>
        <v>8031111.1385472268</v>
      </c>
      <c r="W168">
        <f>IF(ISBLANK(HLOOKUP(W$1, m_preprocess!$1:$1048576, $D168, FALSE)), "", HLOOKUP(W$1, m_preprocess!$1:$1048576, $D168, FALSE))</f>
        <v>11336.927817524373</v>
      </c>
      <c r="X168">
        <f>IF(ISBLANK(HLOOKUP(X$1, m_preprocess!$1:$1048576, $D168, FALSE)), "", HLOOKUP(X$1, m_preprocess!$1:$1048576, $D168, FALSE))</f>
        <v>118.67</v>
      </c>
      <c r="Y168">
        <f>IF(ISBLANK(HLOOKUP(Y$1, m_preprocess!$1:$1048576, $D168, FALSE)), "", HLOOKUP(Y$1, m_preprocess!$1:$1048576, $D168, FALSE))</f>
        <v>95.9</v>
      </c>
    </row>
    <row r="169" spans="1:25">
      <c r="A169" s="66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149.0384192247808</v>
      </c>
      <c r="F169">
        <f>IF(ISBLANK(HLOOKUP(F$1, m_preprocess!$1:$1048576, $D169, FALSE)), "", HLOOKUP(F$1, m_preprocess!$1:$1048576, $D169, FALSE))</f>
        <v>127.32149509388705</v>
      </c>
      <c r="G169">
        <f>IF(ISBLANK(HLOOKUP(G$1, m_preprocess!$1:$1048576, $D169, FALSE)), "", HLOOKUP(G$1, m_preprocess!$1:$1048576, $D169, FALSE))</f>
        <v>130.01877578760838</v>
      </c>
      <c r="H169">
        <f>IF(ISBLANK(HLOOKUP(H$1, m_preprocess!$1:$1048576, $D169, FALSE)), "", HLOOKUP(H$1, m_preprocess!$1:$1048576, $D169, FALSE))</f>
        <v>166.57555973645793</v>
      </c>
      <c r="I169">
        <f>IF(ISBLANK(HLOOKUP(I$1, m_preprocess!$1:$1048576, $D169, FALSE)), "", HLOOKUP(I$1, m_preprocess!$1:$1048576, $D169, FALSE))</f>
        <v>60.047168529037386</v>
      </c>
      <c r="J169">
        <f>IF(ISBLANK(HLOOKUP(J$1, m_preprocess!$1:$1048576, $D169, FALSE)), "", HLOOKUP(J$1, m_preprocess!$1:$1048576, $D169, FALSE))</f>
        <v>299865.51964326488</v>
      </c>
      <c r="K169">
        <f>IF(ISBLANK(HLOOKUP(K$1, m_preprocess!$1:$1048576, $D169, FALSE)), "", HLOOKUP(K$1, m_preprocess!$1:$1048576, $D169, FALSE))</f>
        <v>41094.661350455746</v>
      </c>
      <c r="L169">
        <f>IF(ISBLANK(HLOOKUP(L$1, m_preprocess!$1:$1048576, $D169, FALSE)), "", HLOOKUP(L$1, m_preprocess!$1:$1048576, $D169, FALSE))</f>
        <v>66563.724689700684</v>
      </c>
      <c r="M169">
        <f>IF(ISBLANK(HLOOKUP(M$1, m_preprocess!$1:$1048576, $D169, FALSE)), "", HLOOKUP(M$1, m_preprocess!$1:$1048576, $D169, FALSE))</f>
        <v>24004.092711416804</v>
      </c>
      <c r="N169">
        <f>IF(ISBLANK(HLOOKUP(N$1, m_preprocess!$1:$1048576, $D169, FALSE)), "", HLOOKUP(N$1, m_preprocess!$1:$1048576, $D169, FALSE))</f>
        <v>168203.04089169163</v>
      </c>
      <c r="O169">
        <f>IF(ISBLANK(HLOOKUP(O$1, m_preprocess!$1:$1048576, $D169, FALSE)), "", HLOOKUP(O$1, m_preprocess!$1:$1048576, $D169, FALSE))</f>
        <v>430137.58287393476</v>
      </c>
      <c r="P169">
        <f>IF(ISBLANK(HLOOKUP(P$1, m_preprocess!$1:$1048576, $D169, FALSE)), "", HLOOKUP(P$1, m_preprocess!$1:$1048576, $D169, FALSE))</f>
        <v>135294.63084047555</v>
      </c>
      <c r="Q169">
        <f>IF(ISBLANK(HLOOKUP(Q$1, m_preprocess!$1:$1048576, $D169, FALSE)), "", HLOOKUP(Q$1, m_preprocess!$1:$1048576, $D169, FALSE))</f>
        <v>112966.27410031263</v>
      </c>
      <c r="R169">
        <f>IF(ISBLANK(HLOOKUP(R$1, m_preprocess!$1:$1048576, $D169, FALSE)), "", HLOOKUP(R$1, m_preprocess!$1:$1048576, $D169, FALSE))</f>
        <v>181876.6779331466</v>
      </c>
      <c r="S169">
        <f>IF(ISBLANK(HLOOKUP(S$1, m_preprocess!$1:$1048576, $D169, FALSE)), "", HLOOKUP(S$1, m_preprocess!$1:$1048576, $D169, FALSE))</f>
        <v>7405685.7986440677</v>
      </c>
      <c r="T169">
        <f>IF(ISBLANK(HLOOKUP(T$1, m_preprocess!$1:$1048576, $D169, FALSE)), "", HLOOKUP(T$1, m_preprocess!$1:$1048576, $D169, FALSE))</f>
        <v>77.866765479370031</v>
      </c>
      <c r="U169">
        <f>IF(ISBLANK(HLOOKUP(U$1, m_preprocess!$1:$1048576, $D169, FALSE)), "", HLOOKUP(U$1, m_preprocess!$1:$1048576, $D169, FALSE))</f>
        <v>7023996.96</v>
      </c>
      <c r="V169">
        <f>IF(ISBLANK(HLOOKUP(V$1, m_preprocess!$1:$1048576, $D169, FALSE)), "", HLOOKUP(V$1, m_preprocess!$1:$1048576, $D169, FALSE))</f>
        <v>9000146.0745762698</v>
      </c>
      <c r="W169">
        <f>IF(ISBLANK(HLOOKUP(W$1, m_preprocess!$1:$1048576, $D169, FALSE)), "", HLOOKUP(W$1, m_preprocess!$1:$1048576, $D169, FALSE))</f>
        <v>15673.514371081992</v>
      </c>
      <c r="X169">
        <f>IF(ISBLANK(HLOOKUP(X$1, m_preprocess!$1:$1048576, $D169, FALSE)), "", HLOOKUP(X$1, m_preprocess!$1:$1048576, $D169, FALSE))</f>
        <v>116.3</v>
      </c>
      <c r="Y169">
        <f>IF(ISBLANK(HLOOKUP(Y$1, m_preprocess!$1:$1048576, $D169, FALSE)), "", HLOOKUP(Y$1, m_preprocess!$1:$1048576, $D169, FALSE))</f>
        <v>87</v>
      </c>
    </row>
    <row r="170" spans="1:25">
      <c r="A170" s="66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129.59454385784457</v>
      </c>
      <c r="F170">
        <f>IF(ISBLANK(HLOOKUP(F$1, m_preprocess!$1:$1048576, $D170, FALSE)), "", HLOOKUP(F$1, m_preprocess!$1:$1048576, $D170, FALSE))</f>
        <v>104.72209777816126</v>
      </c>
      <c r="G170">
        <f>IF(ISBLANK(HLOOKUP(G$1, m_preprocess!$1:$1048576, $D170, FALSE)), "", HLOOKUP(G$1, m_preprocess!$1:$1048576, $D170, FALSE))</f>
        <v>82.8879957259702</v>
      </c>
      <c r="H170">
        <f>IF(ISBLANK(HLOOKUP(H$1, m_preprocess!$1:$1048576, $D170, FALSE)), "", HLOOKUP(H$1, m_preprocess!$1:$1048576, $D170, FALSE))</f>
        <v>130.10828197003636</v>
      </c>
      <c r="I170">
        <f>IF(ISBLANK(HLOOKUP(I$1, m_preprocess!$1:$1048576, $D170, FALSE)), "", HLOOKUP(I$1, m_preprocess!$1:$1048576, $D170, FALSE))</f>
        <v>81.265681445365729</v>
      </c>
      <c r="J170">
        <f>IF(ISBLANK(HLOOKUP(J$1, m_preprocess!$1:$1048576, $D170, FALSE)), "", HLOOKUP(J$1, m_preprocess!$1:$1048576, $D170, FALSE))</f>
        <v>323543.527482245</v>
      </c>
      <c r="K170">
        <f>IF(ISBLANK(HLOOKUP(K$1, m_preprocess!$1:$1048576, $D170, FALSE)), "", HLOOKUP(K$1, m_preprocess!$1:$1048576, $D170, FALSE))</f>
        <v>49373.47868804467</v>
      </c>
      <c r="L170">
        <f>IF(ISBLANK(HLOOKUP(L$1, m_preprocess!$1:$1048576, $D170, FALSE)), "", HLOOKUP(L$1, m_preprocess!$1:$1048576, $D170, FALSE))</f>
        <v>75551.926896764562</v>
      </c>
      <c r="M170">
        <f>IF(ISBLANK(HLOOKUP(M$1, m_preprocess!$1:$1048576, $D170, FALSE)), "", HLOOKUP(M$1, m_preprocess!$1:$1048576, $D170, FALSE))</f>
        <v>22139.845115566895</v>
      </c>
      <c r="N170">
        <f>IF(ISBLANK(HLOOKUP(N$1, m_preprocess!$1:$1048576, $D170, FALSE)), "", HLOOKUP(N$1, m_preprocess!$1:$1048576, $D170, FALSE))</f>
        <v>176478.27678186898</v>
      </c>
      <c r="O170">
        <f>IF(ISBLANK(HLOOKUP(O$1, m_preprocess!$1:$1048576, $D170, FALSE)), "", HLOOKUP(O$1, m_preprocess!$1:$1048576, $D170, FALSE))</f>
        <v>404699.94314123382</v>
      </c>
      <c r="P170">
        <f>IF(ISBLANK(HLOOKUP(P$1, m_preprocess!$1:$1048576, $D170, FALSE)), "", HLOOKUP(P$1, m_preprocess!$1:$1048576, $D170, FALSE))</f>
        <v>120445.07123716726</v>
      </c>
      <c r="Q170">
        <f>IF(ISBLANK(HLOOKUP(Q$1, m_preprocess!$1:$1048576, $D170, FALSE)), "", HLOOKUP(Q$1, m_preprocess!$1:$1048576, $D170, FALSE))</f>
        <v>113133.76584740938</v>
      </c>
      <c r="R170">
        <f>IF(ISBLANK(HLOOKUP(R$1, m_preprocess!$1:$1048576, $D170, FALSE)), "", HLOOKUP(R$1, m_preprocess!$1:$1048576, $D170, FALSE))</f>
        <v>171121.10605665715</v>
      </c>
      <c r="S170">
        <f>IF(ISBLANK(HLOOKUP(S$1, m_preprocess!$1:$1048576, $D170, FALSE)), "", HLOOKUP(S$1, m_preprocess!$1:$1048576, $D170, FALSE))</f>
        <v>7530453.6905686222</v>
      </c>
      <c r="T170">
        <f>IF(ISBLANK(HLOOKUP(T$1, m_preprocess!$1:$1048576, $D170, FALSE)), "", HLOOKUP(T$1, m_preprocess!$1:$1048576, $D170, FALSE))</f>
        <v>77.234164888504466</v>
      </c>
      <c r="U170">
        <f>IF(ISBLANK(HLOOKUP(U$1, m_preprocess!$1:$1048576, $D170, FALSE)), "", HLOOKUP(U$1, m_preprocess!$1:$1048576, $D170, FALSE))</f>
        <v>6568306.0125599457</v>
      </c>
      <c r="V170">
        <f>IF(ISBLANK(HLOOKUP(V$1, m_preprocess!$1:$1048576, $D170, FALSE)), "", HLOOKUP(V$1, m_preprocess!$1:$1048576, $D170, FALSE))</f>
        <v>8662483.6565425899</v>
      </c>
      <c r="W170">
        <f>IF(ISBLANK(HLOOKUP(W$1, m_preprocess!$1:$1048576, $D170, FALSE)), "", HLOOKUP(W$1, m_preprocess!$1:$1048576, $D170, FALSE))</f>
        <v>15223.382019310813</v>
      </c>
      <c r="X170">
        <f>IF(ISBLANK(HLOOKUP(X$1, m_preprocess!$1:$1048576, $D170, FALSE)), "", HLOOKUP(X$1, m_preprocess!$1:$1048576, $D170, FALSE))</f>
        <v>114.79</v>
      </c>
      <c r="Y170">
        <f>IF(ISBLANK(HLOOKUP(Y$1, m_preprocess!$1:$1048576, $D170, FALSE)), "", HLOOKUP(Y$1, m_preprocess!$1:$1048576, $D170, FALSE))</f>
        <v>87</v>
      </c>
    </row>
    <row r="171" spans="1:25">
      <c r="A171" s="66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129.83569261119095</v>
      </c>
      <c r="F171">
        <f>IF(ISBLANK(HLOOKUP(F$1, m_preprocess!$1:$1048576, $D171, FALSE)), "", HLOOKUP(F$1, m_preprocess!$1:$1048576, $D171, FALSE))</f>
        <v>102.76001061411925</v>
      </c>
      <c r="G171">
        <f>IF(ISBLANK(HLOOKUP(G$1, m_preprocess!$1:$1048576, $D171, FALSE)), "", HLOOKUP(G$1, m_preprocess!$1:$1048576, $D171, FALSE))</f>
        <v>81.266077601219209</v>
      </c>
      <c r="H171">
        <f>IF(ISBLANK(HLOOKUP(H$1, m_preprocess!$1:$1048576, $D171, FALSE)), "", HLOOKUP(H$1, m_preprocess!$1:$1048576, $D171, FALSE))</f>
        <v>151.30218329593876</v>
      </c>
      <c r="I171">
        <f>IF(ISBLANK(HLOOKUP(I$1, m_preprocess!$1:$1048576, $D171, FALSE)), "", HLOOKUP(I$1, m_preprocess!$1:$1048576, $D171, FALSE))</f>
        <v>95.826672318354511</v>
      </c>
      <c r="J171">
        <f>IF(ISBLANK(HLOOKUP(J$1, m_preprocess!$1:$1048576, $D171, FALSE)), "", HLOOKUP(J$1, m_preprocess!$1:$1048576, $D171, FALSE))</f>
        <v>333855.29990433482</v>
      </c>
      <c r="K171">
        <f>IF(ISBLANK(HLOOKUP(K$1, m_preprocess!$1:$1048576, $D171, FALSE)), "", HLOOKUP(K$1, m_preprocess!$1:$1048576, $D171, FALSE))</f>
        <v>83609.78960760677</v>
      </c>
      <c r="L171">
        <f>IF(ISBLANK(HLOOKUP(L$1, m_preprocess!$1:$1048576, $D171, FALSE)), "", HLOOKUP(L$1, m_preprocess!$1:$1048576, $D171, FALSE))</f>
        <v>59807.44678525941</v>
      </c>
      <c r="M171">
        <f>IF(ISBLANK(HLOOKUP(M$1, m_preprocess!$1:$1048576, $D171, FALSE)), "", HLOOKUP(M$1, m_preprocess!$1:$1048576, $D171, FALSE))</f>
        <v>23405.977377616</v>
      </c>
      <c r="N171">
        <f>IF(ISBLANK(HLOOKUP(N$1, m_preprocess!$1:$1048576, $D171, FALSE)), "", HLOOKUP(N$1, m_preprocess!$1:$1048576, $D171, FALSE))</f>
        <v>167032.08613385263</v>
      </c>
      <c r="O171">
        <f>IF(ISBLANK(HLOOKUP(O$1, m_preprocess!$1:$1048576, $D171, FALSE)), "", HLOOKUP(O$1, m_preprocess!$1:$1048576, $D171, FALSE))</f>
        <v>393961.92711246829</v>
      </c>
      <c r="P171">
        <f>IF(ISBLANK(HLOOKUP(P$1, m_preprocess!$1:$1048576, $D171, FALSE)), "", HLOOKUP(P$1, m_preprocess!$1:$1048576, $D171, FALSE))</f>
        <v>114051.52253146774</v>
      </c>
      <c r="Q171">
        <f>IF(ISBLANK(HLOOKUP(Q$1, m_preprocess!$1:$1048576, $D171, FALSE)), "", HLOOKUP(Q$1, m_preprocess!$1:$1048576, $D171, FALSE))</f>
        <v>121638.74162738251</v>
      </c>
      <c r="R171">
        <f>IF(ISBLANK(HLOOKUP(R$1, m_preprocess!$1:$1048576, $D171, FALSE)), "", HLOOKUP(R$1, m_preprocess!$1:$1048576, $D171, FALSE))</f>
        <v>158271.66295361798</v>
      </c>
      <c r="S171">
        <f>IF(ISBLANK(HLOOKUP(S$1, m_preprocess!$1:$1048576, $D171, FALSE)), "", HLOOKUP(S$1, m_preprocess!$1:$1048576, $D171, FALSE))</f>
        <v>7540929.0597801181</v>
      </c>
      <c r="T171">
        <f>IF(ISBLANK(HLOOKUP(T$1, m_preprocess!$1:$1048576, $D171, FALSE)), "", HLOOKUP(T$1, m_preprocess!$1:$1048576, $D171, FALSE))</f>
        <v>78.025203677798117</v>
      </c>
      <c r="U171">
        <f>IF(ISBLANK(HLOOKUP(U$1, m_preprocess!$1:$1048576, $D171, FALSE)), "", HLOOKUP(U$1, m_preprocess!$1:$1048576, $D171, FALSE))</f>
        <v>6687016.6229958758</v>
      </c>
      <c r="V171">
        <f>IF(ISBLANK(HLOOKUP(V$1, m_preprocess!$1:$1048576, $D171, FALSE)), "", HLOOKUP(V$1, m_preprocess!$1:$1048576, $D171, FALSE))</f>
        <v>8851352.0545121375</v>
      </c>
      <c r="W171">
        <f>IF(ISBLANK(HLOOKUP(W$1, m_preprocess!$1:$1048576, $D171, FALSE)), "", HLOOKUP(W$1, m_preprocess!$1:$1048576, $D171, FALSE))</f>
        <v>13933.977302935984</v>
      </c>
      <c r="X171">
        <f>IF(ISBLANK(HLOOKUP(X$1, m_preprocess!$1:$1048576, $D171, FALSE)), "", HLOOKUP(X$1, m_preprocess!$1:$1048576, $D171, FALSE))</f>
        <v>113.33</v>
      </c>
      <c r="Y171">
        <f>IF(ISBLANK(HLOOKUP(Y$1, m_preprocess!$1:$1048576, $D171, FALSE)), "", HLOOKUP(Y$1, m_preprocess!$1:$1048576, $D171, FALSE))</f>
        <v>82.6</v>
      </c>
    </row>
    <row r="172" spans="1:25">
      <c r="A172" s="66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145.43278268462524</v>
      </c>
      <c r="F172">
        <f>IF(ISBLANK(HLOOKUP(F$1, m_preprocess!$1:$1048576, $D172, FALSE)), "", HLOOKUP(F$1, m_preprocess!$1:$1048576, $D172, FALSE))</f>
        <v>111.59824198091175</v>
      </c>
      <c r="G172">
        <f>IF(ISBLANK(HLOOKUP(G$1, m_preprocess!$1:$1048576, $D172, FALSE)), "", HLOOKUP(G$1, m_preprocess!$1:$1048576, $D172, FALSE))</f>
        <v>94.307381448138216</v>
      </c>
      <c r="H172">
        <f>IF(ISBLANK(HLOOKUP(H$1, m_preprocess!$1:$1048576, $D172, FALSE)), "", HLOOKUP(H$1, m_preprocess!$1:$1048576, $D172, FALSE))</f>
        <v>150.1483894183157</v>
      </c>
      <c r="I172">
        <f>IF(ISBLANK(HLOOKUP(I$1, m_preprocess!$1:$1048576, $D172, FALSE)), "", HLOOKUP(I$1, m_preprocess!$1:$1048576, $D172, FALSE))</f>
        <v>88.52006359297431</v>
      </c>
      <c r="J172">
        <f>IF(ISBLANK(HLOOKUP(J$1, m_preprocess!$1:$1048576, $D172, FALSE)), "", HLOOKUP(J$1, m_preprocess!$1:$1048576, $D172, FALSE))</f>
        <v>400912.26414459548</v>
      </c>
      <c r="K172">
        <f>IF(ISBLANK(HLOOKUP(K$1, m_preprocess!$1:$1048576, $D172, FALSE)), "", HLOOKUP(K$1, m_preprocess!$1:$1048576, $D172, FALSE))</f>
        <v>138928.80719668831</v>
      </c>
      <c r="L172">
        <f>IF(ISBLANK(HLOOKUP(L$1, m_preprocess!$1:$1048576, $D172, FALSE)), "", HLOOKUP(L$1, m_preprocess!$1:$1048576, $D172, FALSE))</f>
        <v>60508.862867286021</v>
      </c>
      <c r="M172">
        <f>IF(ISBLANK(HLOOKUP(M$1, m_preprocess!$1:$1048576, $D172, FALSE)), "", HLOOKUP(M$1, m_preprocess!$1:$1048576, $D172, FALSE))</f>
        <v>27719.062459218647</v>
      </c>
      <c r="N172">
        <f>IF(ISBLANK(HLOOKUP(N$1, m_preprocess!$1:$1048576, $D172, FALSE)), "", HLOOKUP(N$1, m_preprocess!$1:$1048576, $D172, FALSE))</f>
        <v>173755.53162140254</v>
      </c>
      <c r="O172">
        <f>IF(ISBLANK(HLOOKUP(O$1, m_preprocess!$1:$1048576, $D172, FALSE)), "", HLOOKUP(O$1, m_preprocess!$1:$1048576, $D172, FALSE))</f>
        <v>468024.8303141545</v>
      </c>
      <c r="P172">
        <f>IF(ISBLANK(HLOOKUP(P$1, m_preprocess!$1:$1048576, $D172, FALSE)), "", HLOOKUP(P$1, m_preprocess!$1:$1048576, $D172, FALSE))</f>
        <v>121913.28827574143</v>
      </c>
      <c r="Q172">
        <f>IF(ISBLANK(HLOOKUP(Q$1, m_preprocess!$1:$1048576, $D172, FALSE)), "", HLOOKUP(Q$1, m_preprocess!$1:$1048576, $D172, FALSE))</f>
        <v>138572.39241065981</v>
      </c>
      <c r="R172">
        <f>IF(ISBLANK(HLOOKUP(R$1, m_preprocess!$1:$1048576, $D172, FALSE)), "", HLOOKUP(R$1, m_preprocess!$1:$1048576, $D172, FALSE))</f>
        <v>207539.14962775324</v>
      </c>
      <c r="S172">
        <f>IF(ISBLANK(HLOOKUP(S$1, m_preprocess!$1:$1048576, $D172, FALSE)), "", HLOOKUP(S$1, m_preprocess!$1:$1048576, $D172, FALSE))</f>
        <v>7725582.9532839954</v>
      </c>
      <c r="T172">
        <f>IF(ISBLANK(HLOOKUP(T$1, m_preprocess!$1:$1048576, $D172, FALSE)), "", HLOOKUP(T$1, m_preprocess!$1:$1048576, $D172, FALSE))</f>
        <v>77.412277883814411</v>
      </c>
      <c r="U172">
        <f>IF(ISBLANK(HLOOKUP(U$1, m_preprocess!$1:$1048576, $D172, FALSE)), "", HLOOKUP(U$1, m_preprocess!$1:$1048576, $D172, FALSE))</f>
        <v>7241982.6563367238</v>
      </c>
      <c r="V172">
        <f>IF(ISBLANK(HLOOKUP(V$1, m_preprocess!$1:$1048576, $D172, FALSE)), "", HLOOKUP(V$1, m_preprocess!$1:$1048576, $D172, FALSE))</f>
        <v>9536821.9821924139</v>
      </c>
      <c r="W172">
        <f>IF(ISBLANK(HLOOKUP(W$1, m_preprocess!$1:$1048576, $D172, FALSE)), "", HLOOKUP(W$1, m_preprocess!$1:$1048576, $D172, FALSE))</f>
        <v>14250.435643049166</v>
      </c>
      <c r="X172">
        <f>IF(ISBLANK(HLOOKUP(X$1, m_preprocess!$1:$1048576, $D172, FALSE)), "", HLOOKUP(X$1, m_preprocess!$1:$1048576, $D172, FALSE))</f>
        <v>125.11</v>
      </c>
      <c r="Y172">
        <f>IF(ISBLANK(HLOOKUP(Y$1, m_preprocess!$1:$1048576, $D172, FALSE)), "", HLOOKUP(Y$1, m_preprocess!$1:$1048576, $D172, FALSE))</f>
        <v>96.4</v>
      </c>
    </row>
    <row r="173" spans="1:25">
      <c r="A173" s="66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133.67637085589678</v>
      </c>
      <c r="F173">
        <f>IF(ISBLANK(HLOOKUP(F$1, m_preprocess!$1:$1048576, $D173, FALSE)), "", HLOOKUP(F$1, m_preprocess!$1:$1048576, $D173, FALSE))</f>
        <v>94.974009802737029</v>
      </c>
      <c r="G173">
        <f>IF(ISBLANK(HLOOKUP(G$1, m_preprocess!$1:$1048576, $D173, FALSE)), "", HLOOKUP(G$1, m_preprocess!$1:$1048576, $D173, FALSE))</f>
        <v>83.217709081685101</v>
      </c>
      <c r="H173">
        <f>IF(ISBLANK(HLOOKUP(H$1, m_preprocess!$1:$1048576, $D173, FALSE)), "", HLOOKUP(H$1, m_preprocess!$1:$1048576, $D173, FALSE))</f>
        <v>136.06333116567166</v>
      </c>
      <c r="I173">
        <f>IF(ISBLANK(HLOOKUP(I$1, m_preprocess!$1:$1048576, $D173, FALSE)), "", HLOOKUP(I$1, m_preprocess!$1:$1048576, $D173, FALSE))</f>
        <v>78.45321833009352</v>
      </c>
      <c r="J173">
        <f>IF(ISBLANK(HLOOKUP(J$1, m_preprocess!$1:$1048576, $D173, FALSE)), "", HLOOKUP(J$1, m_preprocess!$1:$1048576, $D173, FALSE))</f>
        <v>440982.60714668286</v>
      </c>
      <c r="K173">
        <f>IF(ISBLANK(HLOOKUP(K$1, m_preprocess!$1:$1048576, $D173, FALSE)), "", HLOOKUP(K$1, m_preprocess!$1:$1048576, $D173, FALSE))</f>
        <v>153522.52822647608</v>
      </c>
      <c r="L173">
        <f>IF(ISBLANK(HLOOKUP(L$1, m_preprocess!$1:$1048576, $D173, FALSE)), "", HLOOKUP(L$1, m_preprocess!$1:$1048576, $D173, FALSE))</f>
        <v>80065.935947392441</v>
      </c>
      <c r="M173">
        <f>IF(ISBLANK(HLOOKUP(M$1, m_preprocess!$1:$1048576, $D173, FALSE)), "", HLOOKUP(M$1, m_preprocess!$1:$1048576, $D173, FALSE))</f>
        <v>23932.295340250013</v>
      </c>
      <c r="N173">
        <f>IF(ISBLANK(HLOOKUP(N$1, m_preprocess!$1:$1048576, $D173, FALSE)), "", HLOOKUP(N$1, m_preprocess!$1:$1048576, $D173, FALSE))</f>
        <v>183461.84763256434</v>
      </c>
      <c r="O173">
        <f>IF(ISBLANK(HLOOKUP(O$1, m_preprocess!$1:$1048576, $D173, FALSE)), "", HLOOKUP(O$1, m_preprocess!$1:$1048576, $D173, FALSE))</f>
        <v>413932.07605615701</v>
      </c>
      <c r="P173">
        <f>IF(ISBLANK(HLOOKUP(P$1, m_preprocess!$1:$1048576, $D173, FALSE)), "", HLOOKUP(P$1, m_preprocess!$1:$1048576, $D173, FALSE))</f>
        <v>109518.16900570907</v>
      </c>
      <c r="Q173">
        <f>IF(ISBLANK(HLOOKUP(Q$1, m_preprocess!$1:$1048576, $D173, FALSE)), "", HLOOKUP(Q$1, m_preprocess!$1:$1048576, $D173, FALSE))</f>
        <v>117272.27644871955</v>
      </c>
      <c r="R173">
        <f>IF(ISBLANK(HLOOKUP(R$1, m_preprocess!$1:$1048576, $D173, FALSE)), "", HLOOKUP(R$1, m_preprocess!$1:$1048576, $D173, FALSE))</f>
        <v>187141.63060172831</v>
      </c>
      <c r="S173">
        <f>IF(ISBLANK(HLOOKUP(S$1, m_preprocess!$1:$1048576, $D173, FALSE)), "", HLOOKUP(S$1, m_preprocess!$1:$1048576, $D173, FALSE))</f>
        <v>7659558.3072164943</v>
      </c>
      <c r="T173">
        <f>IF(ISBLANK(HLOOKUP(T$1, m_preprocess!$1:$1048576, $D173, FALSE)), "", HLOOKUP(T$1, m_preprocess!$1:$1048576, $D173, FALSE))</f>
        <v>76.969615057384658</v>
      </c>
      <c r="U173">
        <f>IF(ISBLANK(HLOOKUP(U$1, m_preprocess!$1:$1048576, $D173, FALSE)), "", HLOOKUP(U$1, m_preprocess!$1:$1048576, $D173, FALSE))</f>
        <v>7309640.7422680408</v>
      </c>
      <c r="V173">
        <f>IF(ISBLANK(HLOOKUP(V$1, m_preprocess!$1:$1048576, $D173, FALSE)), "", HLOOKUP(V$1, m_preprocess!$1:$1048576, $D173, FALSE))</f>
        <v>9671173.6824742258</v>
      </c>
      <c r="W173">
        <f>IF(ISBLANK(HLOOKUP(W$1, m_preprocess!$1:$1048576, $D173, FALSE)), "", HLOOKUP(W$1, m_preprocess!$1:$1048576, $D173, FALSE))</f>
        <v>13300.145256157977</v>
      </c>
      <c r="X173">
        <f>IF(ISBLANK(HLOOKUP(X$1, m_preprocess!$1:$1048576, $D173, FALSE)), "", HLOOKUP(X$1, m_preprocess!$1:$1048576, $D173, FALSE))</f>
        <v>120.29</v>
      </c>
      <c r="Y173">
        <f>IF(ISBLANK(HLOOKUP(Y$1, m_preprocess!$1:$1048576, $D173, FALSE)), "", HLOOKUP(Y$1, m_preprocess!$1:$1048576, $D173, FALSE))</f>
        <v>90.6</v>
      </c>
    </row>
    <row r="174" spans="1:25">
      <c r="A174" s="66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142.57226771271752</v>
      </c>
      <c r="F174">
        <f>IF(ISBLANK(HLOOKUP(F$1, m_preprocess!$1:$1048576, $D174, FALSE)), "", HLOOKUP(F$1, m_preprocess!$1:$1048576, $D174, FALSE))</f>
        <v>125.63334366258427</v>
      </c>
      <c r="G174">
        <f>IF(ISBLANK(HLOOKUP(G$1, m_preprocess!$1:$1048576, $D174, FALSE)), "", HLOOKUP(G$1, m_preprocess!$1:$1048576, $D174, FALSE))</f>
        <v>87.5686719213206</v>
      </c>
      <c r="H174">
        <f>IF(ISBLANK(HLOOKUP(H$1, m_preprocess!$1:$1048576, $D174, FALSE)), "", HLOOKUP(H$1, m_preprocess!$1:$1048576, $D174, FALSE))</f>
        <v>212.36726085075395</v>
      </c>
      <c r="I174">
        <f>IF(ISBLANK(HLOOKUP(I$1, m_preprocess!$1:$1048576, $D174, FALSE)), "", HLOOKUP(I$1, m_preprocess!$1:$1048576, $D174, FALSE))</f>
        <v>98.217326713882272</v>
      </c>
      <c r="J174">
        <f>IF(ISBLANK(HLOOKUP(J$1, m_preprocess!$1:$1048576, $D174, FALSE)), "", HLOOKUP(J$1, m_preprocess!$1:$1048576, $D174, FALSE))</f>
        <v>448572.44874730625</v>
      </c>
      <c r="K174">
        <f>IF(ISBLANK(HLOOKUP(K$1, m_preprocess!$1:$1048576, $D174, FALSE)), "", HLOOKUP(K$1, m_preprocess!$1:$1048576, $D174, FALSE))</f>
        <v>152429.84794655375</v>
      </c>
      <c r="L174">
        <f>IF(ISBLANK(HLOOKUP(L$1, m_preprocess!$1:$1048576, $D174, FALSE)), "", HLOOKUP(L$1, m_preprocess!$1:$1048576, $D174, FALSE))</f>
        <v>88524.29490180788</v>
      </c>
      <c r="M174">
        <f>IF(ISBLANK(HLOOKUP(M$1, m_preprocess!$1:$1048576, $D174, FALSE)), "", HLOOKUP(M$1, m_preprocess!$1:$1048576, $D174, FALSE))</f>
        <v>27496.630559940149</v>
      </c>
      <c r="N174">
        <f>IF(ISBLANK(HLOOKUP(N$1, m_preprocess!$1:$1048576, $D174, FALSE)), "", HLOOKUP(N$1, m_preprocess!$1:$1048576, $D174, FALSE))</f>
        <v>180121.6753390044</v>
      </c>
      <c r="O174">
        <f>IF(ISBLANK(HLOOKUP(O$1, m_preprocess!$1:$1048576, $D174, FALSE)), "", HLOOKUP(O$1, m_preprocess!$1:$1048576, $D174, FALSE))</f>
        <v>427356.07199246716</v>
      </c>
      <c r="P174">
        <f>IF(ISBLANK(HLOOKUP(P$1, m_preprocess!$1:$1048576, $D174, FALSE)), "", HLOOKUP(P$1, m_preprocess!$1:$1048576, $D174, FALSE))</f>
        <v>117540.71505671163</v>
      </c>
      <c r="Q174">
        <f>IF(ISBLANK(HLOOKUP(Q$1, m_preprocess!$1:$1048576, $D174, FALSE)), "", HLOOKUP(Q$1, m_preprocess!$1:$1048576, $D174, FALSE))</f>
        <v>133983.69802196865</v>
      </c>
      <c r="R174">
        <f>IF(ISBLANK(HLOOKUP(R$1, m_preprocess!$1:$1048576, $D174, FALSE)), "", HLOOKUP(R$1, m_preprocess!$1:$1048576, $D174, FALSE))</f>
        <v>175831.65891378693</v>
      </c>
      <c r="S174">
        <f>IF(ISBLANK(HLOOKUP(S$1, m_preprocess!$1:$1048576, $D174, FALSE)), "", HLOOKUP(S$1, m_preprocess!$1:$1048576, $D174, FALSE))</f>
        <v>7670095.0498974705</v>
      </c>
      <c r="T174">
        <f>IF(ISBLANK(HLOOKUP(T$1, m_preprocess!$1:$1048576, $D174, FALSE)), "", HLOOKUP(T$1, m_preprocess!$1:$1048576, $D174, FALSE))</f>
        <v>76.920836866279373</v>
      </c>
      <c r="U174">
        <f>IF(ISBLANK(HLOOKUP(U$1, m_preprocess!$1:$1048576, $D174, FALSE)), "", HLOOKUP(U$1, m_preprocess!$1:$1048576, $D174, FALSE))</f>
        <v>7406672.3930280246</v>
      </c>
      <c r="V174">
        <f>IF(ISBLANK(HLOOKUP(V$1, m_preprocess!$1:$1048576, $D174, FALSE)), "", HLOOKUP(V$1, m_preprocess!$1:$1048576, $D174, FALSE))</f>
        <v>9767473.3185235821</v>
      </c>
      <c r="W174">
        <f>IF(ISBLANK(HLOOKUP(W$1, m_preprocess!$1:$1048576, $D174, FALSE)), "", HLOOKUP(W$1, m_preprocess!$1:$1048576, $D174, FALSE))</f>
        <v>16754.78136257609</v>
      </c>
      <c r="X174">
        <f>IF(ISBLANK(HLOOKUP(X$1, m_preprocess!$1:$1048576, $D174, FALSE)), "", HLOOKUP(X$1, m_preprocess!$1:$1048576, $D174, FALSE))</f>
        <v>123.9</v>
      </c>
      <c r="Y174">
        <f>IF(ISBLANK(HLOOKUP(Y$1, m_preprocess!$1:$1048576, $D174, FALSE)), "", HLOOKUP(Y$1, m_preprocess!$1:$1048576, $D174, FALSE))</f>
        <v>99.9</v>
      </c>
    </row>
    <row r="175" spans="1:25">
      <c r="A175" s="66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123.84001860412778</v>
      </c>
      <c r="F175">
        <f>IF(ISBLANK(HLOOKUP(F$1, m_preprocess!$1:$1048576, $D175, FALSE)), "", HLOOKUP(F$1, m_preprocess!$1:$1048576, $D175, FALSE))</f>
        <v>114.23721024629386</v>
      </c>
      <c r="G175">
        <f>IF(ISBLANK(HLOOKUP(G$1, m_preprocess!$1:$1048576, $D175, FALSE)), "", HLOOKUP(G$1, m_preprocess!$1:$1048576, $D175, FALSE))</f>
        <v>93.220596373093201</v>
      </c>
      <c r="H175">
        <f>IF(ISBLANK(HLOOKUP(H$1, m_preprocess!$1:$1048576, $D175, FALSE)), "", HLOOKUP(H$1, m_preprocess!$1:$1048576, $D175, FALSE))</f>
        <v>174.52830807582862</v>
      </c>
      <c r="I175">
        <f>IF(ISBLANK(HLOOKUP(I$1, m_preprocess!$1:$1048576, $D175, FALSE)), "", HLOOKUP(I$1, m_preprocess!$1:$1048576, $D175, FALSE))</f>
        <v>109.69161208264889</v>
      </c>
      <c r="J175">
        <f>IF(ISBLANK(HLOOKUP(J$1, m_preprocess!$1:$1048576, $D175, FALSE)), "", HLOOKUP(J$1, m_preprocess!$1:$1048576, $D175, FALSE))</f>
        <v>425389.64112225687</v>
      </c>
      <c r="K175">
        <f>IF(ISBLANK(HLOOKUP(K$1, m_preprocess!$1:$1048576, $D175, FALSE)), "", HLOOKUP(K$1, m_preprocess!$1:$1048576, $D175, FALSE))</f>
        <v>141945.88911069813</v>
      </c>
      <c r="L175">
        <f>IF(ISBLANK(HLOOKUP(L$1, m_preprocess!$1:$1048576, $D175, FALSE)), "", HLOOKUP(L$1, m_preprocess!$1:$1048576, $D175, FALSE))</f>
        <v>86111.76533618971</v>
      </c>
      <c r="M175">
        <f>IF(ISBLANK(HLOOKUP(M$1, m_preprocess!$1:$1048576, $D175, FALSE)), "", HLOOKUP(M$1, m_preprocess!$1:$1048576, $D175, FALSE))</f>
        <v>24831.966578441054</v>
      </c>
      <c r="N175">
        <f>IF(ISBLANK(HLOOKUP(N$1, m_preprocess!$1:$1048576, $D175, FALSE)), "", HLOOKUP(N$1, m_preprocess!$1:$1048576, $D175, FALSE))</f>
        <v>172500.02009692797</v>
      </c>
      <c r="O175">
        <f>IF(ISBLANK(HLOOKUP(O$1, m_preprocess!$1:$1048576, $D175, FALSE)), "", HLOOKUP(O$1, m_preprocess!$1:$1048576, $D175, FALSE))</f>
        <v>427004.96439053532</v>
      </c>
      <c r="P175">
        <f>IF(ISBLANK(HLOOKUP(P$1, m_preprocess!$1:$1048576, $D175, FALSE)), "", HLOOKUP(P$1, m_preprocess!$1:$1048576, $D175, FALSE))</f>
        <v>109351.9773444228</v>
      </c>
      <c r="Q175">
        <f>IF(ISBLANK(HLOOKUP(Q$1, m_preprocess!$1:$1048576, $D175, FALSE)), "", HLOOKUP(Q$1, m_preprocess!$1:$1048576, $D175, FALSE))</f>
        <v>124196.88349019521</v>
      </c>
      <c r="R175">
        <f>IF(ISBLANK(HLOOKUP(R$1, m_preprocess!$1:$1048576, $D175, FALSE)), "", HLOOKUP(R$1, m_preprocess!$1:$1048576, $D175, FALSE))</f>
        <v>193456.10355591733</v>
      </c>
      <c r="S175">
        <f>IF(ISBLANK(HLOOKUP(S$1, m_preprocess!$1:$1048576, $D175, FALSE)), "", HLOOKUP(S$1, m_preprocess!$1:$1048576, $D175, FALSE))</f>
        <v>8340546.6483138325</v>
      </c>
      <c r="T175">
        <f>IF(ISBLANK(HLOOKUP(T$1, m_preprocess!$1:$1048576, $D175, FALSE)), "", HLOOKUP(T$1, m_preprocess!$1:$1048576, $D175, FALSE))</f>
        <v>78.305174107207748</v>
      </c>
      <c r="U175">
        <f>IF(ISBLANK(HLOOKUP(U$1, m_preprocess!$1:$1048576, $D175, FALSE)), "", HLOOKUP(U$1, m_preprocess!$1:$1048576, $D175, FALSE))</f>
        <v>7839571.2635925664</v>
      </c>
      <c r="V175">
        <f>IF(ISBLANK(HLOOKUP(V$1, m_preprocess!$1:$1048576, $D175, FALSE)), "", HLOOKUP(V$1, m_preprocess!$1:$1048576, $D175, FALSE))</f>
        <v>10317798.660701996</v>
      </c>
      <c r="W175">
        <f>IF(ISBLANK(HLOOKUP(W$1, m_preprocess!$1:$1048576, $D175, FALSE)), "", HLOOKUP(W$1, m_preprocess!$1:$1048576, $D175, FALSE))</f>
        <v>14370.031449315915</v>
      </c>
      <c r="X175">
        <f>IF(ISBLANK(HLOOKUP(X$1, m_preprocess!$1:$1048576, $D175, FALSE)), "", HLOOKUP(X$1, m_preprocess!$1:$1048576, $D175, FALSE))</f>
        <v>122.38</v>
      </c>
      <c r="Y175">
        <f>IF(ISBLANK(HLOOKUP(Y$1, m_preprocess!$1:$1048576, $D175, FALSE)), "", HLOOKUP(Y$1, m_preprocess!$1:$1048576, $D175, FALSE))</f>
        <v>96.9</v>
      </c>
    </row>
    <row r="176" spans="1:25">
      <c r="A176" s="66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133.84570592334387</v>
      </c>
      <c r="F176">
        <f>IF(ISBLANK(HLOOKUP(F$1, m_preprocess!$1:$1048576, $D176, FALSE)), "", HLOOKUP(F$1, m_preprocess!$1:$1048576, $D176, FALSE))</f>
        <v>119.10534305193994</v>
      </c>
      <c r="G176">
        <f>IF(ISBLANK(HLOOKUP(G$1, m_preprocess!$1:$1048576, $D176, FALSE)), "", HLOOKUP(G$1, m_preprocess!$1:$1048576, $D176, FALSE))</f>
        <v>104.00555579121929</v>
      </c>
      <c r="H176">
        <f>IF(ISBLANK(HLOOKUP(H$1, m_preprocess!$1:$1048576, $D176, FALSE)), "", HLOOKUP(H$1, m_preprocess!$1:$1048576, $D176, FALSE))</f>
        <v>193.35989974378597</v>
      </c>
      <c r="I176">
        <f>IF(ISBLANK(HLOOKUP(I$1, m_preprocess!$1:$1048576, $D176, FALSE)), "", HLOOKUP(I$1, m_preprocess!$1:$1048576, $D176, FALSE))</f>
        <v>112.50003532705725</v>
      </c>
      <c r="J176">
        <f>IF(ISBLANK(HLOOKUP(J$1, m_preprocess!$1:$1048576, $D176, FALSE)), "", HLOOKUP(J$1, m_preprocess!$1:$1048576, $D176, FALSE))</f>
        <v>406543.15644082683</v>
      </c>
      <c r="K176">
        <f>IF(ISBLANK(HLOOKUP(K$1, m_preprocess!$1:$1048576, $D176, FALSE)), "", HLOOKUP(K$1, m_preprocess!$1:$1048576, $D176, FALSE))</f>
        <v>120541.20387240578</v>
      </c>
      <c r="L176">
        <f>IF(ISBLANK(HLOOKUP(L$1, m_preprocess!$1:$1048576, $D176, FALSE)), "", HLOOKUP(L$1, m_preprocess!$1:$1048576, $D176, FALSE))</f>
        <v>85262.169221475182</v>
      </c>
      <c r="M176">
        <f>IF(ISBLANK(HLOOKUP(M$1, m_preprocess!$1:$1048576, $D176, FALSE)), "", HLOOKUP(M$1, m_preprocess!$1:$1048576, $D176, FALSE))</f>
        <v>27011.294821968575</v>
      </c>
      <c r="N176">
        <f>IF(ISBLANK(HLOOKUP(N$1, m_preprocess!$1:$1048576, $D176, FALSE)), "", HLOOKUP(N$1, m_preprocess!$1:$1048576, $D176, FALSE))</f>
        <v>173728.48852497726</v>
      </c>
      <c r="O176">
        <f>IF(ISBLANK(HLOOKUP(O$1, m_preprocess!$1:$1048576, $D176, FALSE)), "", HLOOKUP(O$1, m_preprocess!$1:$1048576, $D176, FALSE))</f>
        <v>488433.23316674167</v>
      </c>
      <c r="P176">
        <f>IF(ISBLANK(HLOOKUP(P$1, m_preprocess!$1:$1048576, $D176, FALSE)), "", HLOOKUP(P$1, m_preprocess!$1:$1048576, $D176, FALSE))</f>
        <v>128298.87720383352</v>
      </c>
      <c r="Q176">
        <f>IF(ISBLANK(HLOOKUP(Q$1, m_preprocess!$1:$1048576, $D176, FALSE)), "", HLOOKUP(Q$1, m_preprocess!$1:$1048576, $D176, FALSE))</f>
        <v>154283.12480623051</v>
      </c>
      <c r="R176">
        <f>IF(ISBLANK(HLOOKUP(R$1, m_preprocess!$1:$1048576, $D176, FALSE)), "", HLOOKUP(R$1, m_preprocess!$1:$1048576, $D176, FALSE))</f>
        <v>205851.23115667771</v>
      </c>
      <c r="S176">
        <f>IF(ISBLANK(HLOOKUP(S$1, m_preprocess!$1:$1048576, $D176, FALSE)), "", HLOOKUP(S$1, m_preprocess!$1:$1048576, $D176, FALSE))</f>
        <v>8489845.3365318701</v>
      </c>
      <c r="T176">
        <f>IF(ISBLANK(HLOOKUP(T$1, m_preprocess!$1:$1048576, $D176, FALSE)), "", HLOOKUP(T$1, m_preprocess!$1:$1048576, $D176, FALSE))</f>
        <v>79.464378470656527</v>
      </c>
      <c r="U176">
        <f>IF(ISBLANK(HLOOKUP(U$1, m_preprocess!$1:$1048576, $D176, FALSE)), "", HLOOKUP(U$1, m_preprocess!$1:$1048576, $D176, FALSE))</f>
        <v>7798201.2316655237</v>
      </c>
      <c r="V176">
        <f>IF(ISBLANK(HLOOKUP(V$1, m_preprocess!$1:$1048576, $D176, FALSE)), "", HLOOKUP(V$1, m_preprocess!$1:$1048576, $D176, FALSE))</f>
        <v>10316949.485263878</v>
      </c>
      <c r="W176">
        <f>IF(ISBLANK(HLOOKUP(W$1, m_preprocess!$1:$1048576, $D176, FALSE)), "", HLOOKUP(W$1, m_preprocess!$1:$1048576, $D176, FALSE))</f>
        <v>17608.019020775144</v>
      </c>
      <c r="X176">
        <f>IF(ISBLANK(HLOOKUP(X$1, m_preprocess!$1:$1048576, $D176, FALSE)), "", HLOOKUP(X$1, m_preprocess!$1:$1048576, $D176, FALSE))</f>
        <v>127.85</v>
      </c>
      <c r="Y176">
        <f>IF(ISBLANK(HLOOKUP(Y$1, m_preprocess!$1:$1048576, $D176, FALSE)), "", HLOOKUP(Y$1, m_preprocess!$1:$1048576, $D176, FALSE))</f>
        <v>99.8</v>
      </c>
    </row>
    <row r="177" spans="1:25">
      <c r="A177" s="66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142.99847024482412</v>
      </c>
      <c r="F177">
        <f>IF(ISBLANK(HLOOKUP(F$1, m_preprocess!$1:$1048576, $D177, FALSE)), "", HLOOKUP(F$1, m_preprocess!$1:$1048576, $D177, FALSE))</f>
        <v>130.39663124086735</v>
      </c>
      <c r="G177">
        <f>IF(ISBLANK(HLOOKUP(G$1, m_preprocess!$1:$1048576, $D177, FALSE)), "", HLOOKUP(G$1, m_preprocess!$1:$1048576, $D177, FALSE))</f>
        <v>102.28840017220703</v>
      </c>
      <c r="H177">
        <f>IF(ISBLANK(HLOOKUP(H$1, m_preprocess!$1:$1048576, $D177, FALSE)), "", HLOOKUP(H$1, m_preprocess!$1:$1048576, $D177, FALSE))</f>
        <v>196.69452531714117</v>
      </c>
      <c r="I177">
        <f>IF(ISBLANK(HLOOKUP(I$1, m_preprocess!$1:$1048576, $D177, FALSE)), "", HLOOKUP(I$1, m_preprocess!$1:$1048576, $D177, FALSE))</f>
        <v>135.27174351653238</v>
      </c>
      <c r="J177">
        <f>IF(ISBLANK(HLOOKUP(J$1, m_preprocess!$1:$1048576, $D177, FALSE)), "", HLOOKUP(J$1, m_preprocess!$1:$1048576, $D177, FALSE))</f>
        <v>524629.98765342112</v>
      </c>
      <c r="K177">
        <f>IF(ISBLANK(HLOOKUP(K$1, m_preprocess!$1:$1048576, $D177, FALSE)), "", HLOOKUP(K$1, m_preprocess!$1:$1048576, $D177, FALSE))</f>
        <v>121522.77614385527</v>
      </c>
      <c r="L177">
        <f>IF(ISBLANK(HLOOKUP(L$1, m_preprocess!$1:$1048576, $D177, FALSE)), "", HLOOKUP(L$1, m_preprocess!$1:$1048576, $D177, FALSE))</f>
        <v>204482.13972382035</v>
      </c>
      <c r="M177">
        <f>IF(ISBLANK(HLOOKUP(M$1, m_preprocess!$1:$1048576, $D177, FALSE)), "", HLOOKUP(M$1, m_preprocess!$1:$1048576, $D177, FALSE))</f>
        <v>26909.225031378639</v>
      </c>
      <c r="N177">
        <f>IF(ISBLANK(HLOOKUP(N$1, m_preprocess!$1:$1048576, $D177, FALSE)), "", HLOOKUP(N$1, m_preprocess!$1:$1048576, $D177, FALSE))</f>
        <v>171715.846754367</v>
      </c>
      <c r="O177">
        <f>IF(ISBLANK(HLOOKUP(O$1, m_preprocess!$1:$1048576, $D177, FALSE)), "", HLOOKUP(O$1, m_preprocess!$1:$1048576, $D177, FALSE))</f>
        <v>519472.15345615952</v>
      </c>
      <c r="P177">
        <f>IF(ISBLANK(HLOOKUP(P$1, m_preprocess!$1:$1048576, $D177, FALSE)), "", HLOOKUP(P$1, m_preprocess!$1:$1048576, $D177, FALSE))</f>
        <v>140214.82618856567</v>
      </c>
      <c r="Q177">
        <f>IF(ISBLANK(HLOOKUP(Q$1, m_preprocess!$1:$1048576, $D177, FALSE)), "", HLOOKUP(Q$1, m_preprocess!$1:$1048576, $D177, FALSE))</f>
        <v>172271.27720644843</v>
      </c>
      <c r="R177">
        <f>IF(ISBLANK(HLOOKUP(R$1, m_preprocess!$1:$1048576, $D177, FALSE)), "", HLOOKUP(R$1, m_preprocess!$1:$1048576, $D177, FALSE))</f>
        <v>206986.0500611453</v>
      </c>
      <c r="S177">
        <f>IF(ISBLANK(HLOOKUP(S$1, m_preprocess!$1:$1048576, $D177, FALSE)), "", HLOOKUP(S$1, m_preprocess!$1:$1048576, $D177, FALSE))</f>
        <v>8698824.5151381213</v>
      </c>
      <c r="T177">
        <f>IF(ISBLANK(HLOOKUP(T$1, m_preprocess!$1:$1048576, $D177, FALSE)), "", HLOOKUP(T$1, m_preprocess!$1:$1048576, $D177, FALSE))</f>
        <v>77.061570447333111</v>
      </c>
      <c r="U177">
        <f>IF(ISBLANK(HLOOKUP(U$1, m_preprocess!$1:$1048576, $D177, FALSE)), "", HLOOKUP(U$1, m_preprocess!$1:$1048576, $D177, FALSE))</f>
        <v>7773232.495027625</v>
      </c>
      <c r="V177">
        <f>IF(ISBLANK(HLOOKUP(V$1, m_preprocess!$1:$1048576, $D177, FALSE)), "", HLOOKUP(V$1, m_preprocess!$1:$1048576, $D177, FALSE))</f>
        <v>10291470.048397789</v>
      </c>
      <c r="W177">
        <f>IF(ISBLANK(HLOOKUP(W$1, m_preprocess!$1:$1048576, $D177, FALSE)), "", HLOOKUP(W$1, m_preprocess!$1:$1048576, $D177, FALSE))</f>
        <v>17747.300974999998</v>
      </c>
      <c r="X177">
        <f>IF(ISBLANK(HLOOKUP(X$1, m_preprocess!$1:$1048576, $D177, FALSE)), "", HLOOKUP(X$1, m_preprocess!$1:$1048576, $D177, FALSE))</f>
        <v>129.05000000000001</v>
      </c>
      <c r="Y177">
        <f>IF(ISBLANK(HLOOKUP(Y$1, m_preprocess!$1:$1048576, $D177, FALSE)), "", HLOOKUP(Y$1, m_preprocess!$1:$1048576, $D177, FALSE))</f>
        <v>104.9</v>
      </c>
    </row>
    <row r="178" spans="1:25">
      <c r="A178" s="66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140.39479646267793</v>
      </c>
      <c r="F178">
        <f>IF(ISBLANK(HLOOKUP(F$1, m_preprocess!$1:$1048576, $D178, FALSE)), "", HLOOKUP(F$1, m_preprocess!$1:$1048576, $D178, FALSE))</f>
        <v>124.08889842653774</v>
      </c>
      <c r="G178">
        <f>IF(ISBLANK(HLOOKUP(G$1, m_preprocess!$1:$1048576, $D178, FALSE)), "", HLOOKUP(G$1, m_preprocess!$1:$1048576, $D178, FALSE))</f>
        <v>106.33948738918947</v>
      </c>
      <c r="H178">
        <f>IF(ISBLANK(HLOOKUP(H$1, m_preprocess!$1:$1048576, $D178, FALSE)), "", HLOOKUP(H$1, m_preprocess!$1:$1048576, $D178, FALSE))</f>
        <v>179.45247034003646</v>
      </c>
      <c r="I178">
        <f>IF(ISBLANK(HLOOKUP(I$1, m_preprocess!$1:$1048576, $D178, FALSE)), "", HLOOKUP(I$1, m_preprocess!$1:$1048576, $D178, FALSE))</f>
        <v>112.6412857305497</v>
      </c>
      <c r="J178">
        <f>IF(ISBLANK(HLOOKUP(J$1, m_preprocess!$1:$1048576, $D178, FALSE)), "", HLOOKUP(J$1, m_preprocess!$1:$1048576, $D178, FALSE))</f>
        <v>435581.26935469115</v>
      </c>
      <c r="K178">
        <f>IF(ISBLANK(HLOOKUP(K$1, m_preprocess!$1:$1048576, $D178, FALSE)), "", HLOOKUP(K$1, m_preprocess!$1:$1048576, $D178, FALSE))</f>
        <v>104588.38740549472</v>
      </c>
      <c r="L178">
        <f>IF(ISBLANK(HLOOKUP(L$1, m_preprocess!$1:$1048576, $D178, FALSE)), "", HLOOKUP(L$1, m_preprocess!$1:$1048576, $D178, FALSE))</f>
        <v>142935.28290106359</v>
      </c>
      <c r="M178">
        <f>IF(ISBLANK(HLOOKUP(M$1, m_preprocess!$1:$1048576, $D178, FALSE)), "", HLOOKUP(M$1, m_preprocess!$1:$1048576, $D178, FALSE))</f>
        <v>23358.38940162686</v>
      </c>
      <c r="N178">
        <f>IF(ISBLANK(HLOOKUP(N$1, m_preprocess!$1:$1048576, $D178, FALSE)), "", HLOOKUP(N$1, m_preprocess!$1:$1048576, $D178, FALSE))</f>
        <v>164699.209646506</v>
      </c>
      <c r="O178">
        <f>IF(ISBLANK(HLOOKUP(O$1, m_preprocess!$1:$1048576, $D178, FALSE)), "", HLOOKUP(O$1, m_preprocess!$1:$1048576, $D178, FALSE))</f>
        <v>443362.88226610853</v>
      </c>
      <c r="P178">
        <f>IF(ISBLANK(HLOOKUP(P$1, m_preprocess!$1:$1048576, $D178, FALSE)), "", HLOOKUP(P$1, m_preprocess!$1:$1048576, $D178, FALSE))</f>
        <v>122308.27985707705</v>
      </c>
      <c r="Q178">
        <f>IF(ISBLANK(HLOOKUP(Q$1, m_preprocess!$1:$1048576, $D178, FALSE)), "", HLOOKUP(Q$1, m_preprocess!$1:$1048576, $D178, FALSE))</f>
        <v>141397.64538460883</v>
      </c>
      <c r="R178">
        <f>IF(ISBLANK(HLOOKUP(R$1, m_preprocess!$1:$1048576, $D178, FALSE)), "", HLOOKUP(R$1, m_preprocess!$1:$1048576, $D178, FALSE))</f>
        <v>179656.95702442268</v>
      </c>
      <c r="S178">
        <f>IF(ISBLANK(HLOOKUP(S$1, m_preprocess!$1:$1048576, $D178, FALSE)), "", HLOOKUP(S$1, m_preprocess!$1:$1048576, $D178, FALSE))</f>
        <v>9138671.0164257549</v>
      </c>
      <c r="T178">
        <f>IF(ISBLANK(HLOOKUP(T$1, m_preprocess!$1:$1048576, $D178, FALSE)), "", HLOOKUP(T$1, m_preprocess!$1:$1048576, $D178, FALSE))</f>
        <v>76.201395378042278</v>
      </c>
      <c r="U178">
        <f>IF(ISBLANK(HLOOKUP(U$1, m_preprocess!$1:$1048576, $D178, FALSE)), "", HLOOKUP(U$1, m_preprocess!$1:$1048576, $D178, FALSE))</f>
        <v>7774418.481603153</v>
      </c>
      <c r="V178">
        <f>IF(ISBLANK(HLOOKUP(V$1, m_preprocess!$1:$1048576, $D178, FALSE)), "", HLOOKUP(V$1, m_preprocess!$1:$1048576, $D178, FALSE))</f>
        <v>10363307.189881733</v>
      </c>
      <c r="W178">
        <f>IF(ISBLANK(HLOOKUP(W$1, m_preprocess!$1:$1048576, $D178, FALSE)), "", HLOOKUP(W$1, m_preprocess!$1:$1048576, $D178, FALSE))</f>
        <v>16349.514284262506</v>
      </c>
      <c r="X178">
        <f>IF(ISBLANK(HLOOKUP(X$1, m_preprocess!$1:$1048576, $D178, FALSE)), "", HLOOKUP(X$1, m_preprocess!$1:$1048576, $D178, FALSE))</f>
        <v>123.24</v>
      </c>
      <c r="Y178">
        <f>IF(ISBLANK(HLOOKUP(Y$1, m_preprocess!$1:$1048576, $D178, FALSE)), "", HLOOKUP(Y$1, m_preprocess!$1:$1048576, $D178, FALSE))</f>
        <v>98.4</v>
      </c>
    </row>
    <row r="179" spans="1:25">
      <c r="A179" s="66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153.14144219254482</v>
      </c>
      <c r="F179">
        <f>IF(ISBLANK(HLOOKUP(F$1, m_preprocess!$1:$1048576, $D179, FALSE)), "", HLOOKUP(F$1, m_preprocess!$1:$1048576, $D179, FALSE))</f>
        <v>138.02576116676175</v>
      </c>
      <c r="G179">
        <f>IF(ISBLANK(HLOOKUP(G$1, m_preprocess!$1:$1048576, $D179, FALSE)), "", HLOOKUP(G$1, m_preprocess!$1:$1048576, $D179, FALSE))</f>
        <v>95.243871266715146</v>
      </c>
      <c r="H179">
        <f>IF(ISBLANK(HLOOKUP(H$1, m_preprocess!$1:$1048576, $D179, FALSE)), "", HLOOKUP(H$1, m_preprocess!$1:$1048576, $D179, FALSE))</f>
        <v>186.7831090504373</v>
      </c>
      <c r="I179">
        <f>IF(ISBLANK(HLOOKUP(I$1, m_preprocess!$1:$1048576, $D179, FALSE)), "", HLOOKUP(I$1, m_preprocess!$1:$1048576, $D179, FALSE))</f>
        <v>149.6533484125942</v>
      </c>
      <c r="J179">
        <f>IF(ISBLANK(HLOOKUP(J$1, m_preprocess!$1:$1048576, $D179, FALSE)), "", HLOOKUP(J$1, m_preprocess!$1:$1048576, $D179, FALSE))</f>
        <v>432863.91084280587</v>
      </c>
      <c r="K179">
        <f>IF(ISBLANK(HLOOKUP(K$1, m_preprocess!$1:$1048576, $D179, FALSE)), "", HLOOKUP(K$1, m_preprocess!$1:$1048576, $D179, FALSE))</f>
        <v>130531.86443071363</v>
      </c>
      <c r="L179">
        <f>IF(ISBLANK(HLOOKUP(L$1, m_preprocess!$1:$1048576, $D179, FALSE)), "", HLOOKUP(L$1, m_preprocess!$1:$1048576, $D179, FALSE))</f>
        <v>116079.64924374117</v>
      </c>
      <c r="M179">
        <f>IF(ISBLANK(HLOOKUP(M$1, m_preprocess!$1:$1048576, $D179, FALSE)), "", HLOOKUP(M$1, m_preprocess!$1:$1048576, $D179, FALSE))</f>
        <v>24794.535925929446</v>
      </c>
      <c r="N179">
        <f>IF(ISBLANK(HLOOKUP(N$1, m_preprocess!$1:$1048576, $D179, FALSE)), "", HLOOKUP(N$1, m_preprocess!$1:$1048576, $D179, FALSE))</f>
        <v>161457.86124242164</v>
      </c>
      <c r="O179">
        <f>IF(ISBLANK(HLOOKUP(O$1, m_preprocess!$1:$1048576, $D179, FALSE)), "", HLOOKUP(O$1, m_preprocess!$1:$1048576, $D179, FALSE))</f>
        <v>557438.40090544056</v>
      </c>
      <c r="P179">
        <f>IF(ISBLANK(HLOOKUP(P$1, m_preprocess!$1:$1048576, $D179, FALSE)), "", HLOOKUP(P$1, m_preprocess!$1:$1048576, $D179, FALSE))</f>
        <v>153265.91343326788</v>
      </c>
      <c r="Q179">
        <f>IF(ISBLANK(HLOOKUP(Q$1, m_preprocess!$1:$1048576, $D179, FALSE)), "", HLOOKUP(Q$1, m_preprocess!$1:$1048576, $D179, FALSE))</f>
        <v>186609.71976496498</v>
      </c>
      <c r="R179">
        <f>IF(ISBLANK(HLOOKUP(R$1, m_preprocess!$1:$1048576, $D179, FALSE)), "", HLOOKUP(R$1, m_preprocess!$1:$1048576, $D179, FALSE))</f>
        <v>217562.76770720773</v>
      </c>
      <c r="S179">
        <f>IF(ISBLANK(HLOOKUP(S$1, m_preprocess!$1:$1048576, $D179, FALSE)), "", HLOOKUP(S$1, m_preprocess!$1:$1048576, $D179, FALSE))</f>
        <v>9102935.4367476236</v>
      </c>
      <c r="T179">
        <f>IF(ISBLANK(HLOOKUP(T$1, m_preprocess!$1:$1048576, $D179, FALSE)), "", HLOOKUP(T$1, m_preprocess!$1:$1048576, $D179, FALSE))</f>
        <v>73.210201695051367</v>
      </c>
      <c r="U179">
        <f>IF(ISBLANK(HLOOKUP(U$1, m_preprocess!$1:$1048576, $D179, FALSE)), "", HLOOKUP(U$1, m_preprocess!$1:$1048576, $D179, FALSE))</f>
        <v>7565607.9180570217</v>
      </c>
      <c r="V179">
        <f>IF(ISBLANK(HLOOKUP(V$1, m_preprocess!$1:$1048576, $D179, FALSE)), "", HLOOKUP(V$1, m_preprocess!$1:$1048576, $D179, FALSE))</f>
        <v>10028540.075607181</v>
      </c>
      <c r="W179">
        <f>IF(ISBLANK(HLOOKUP(W$1, m_preprocess!$1:$1048576, $D179, FALSE)), "", HLOOKUP(W$1, m_preprocess!$1:$1048576, $D179, FALSE))</f>
        <v>20729.070440783962</v>
      </c>
      <c r="X179">
        <f>IF(ISBLANK(HLOOKUP(X$1, m_preprocess!$1:$1048576, $D179, FALSE)), "", HLOOKUP(X$1, m_preprocess!$1:$1048576, $D179, FALSE))</f>
        <v>129.16999999999999</v>
      </c>
      <c r="Y179">
        <f>IF(ISBLANK(HLOOKUP(Y$1, m_preprocess!$1:$1048576, $D179, FALSE)), "", HLOOKUP(Y$1, m_preprocess!$1:$1048576, $D179, FALSE))</f>
        <v>107.8</v>
      </c>
    </row>
    <row r="180" spans="1:25">
      <c r="A180" s="66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147.23871810197281</v>
      </c>
      <c r="F180">
        <f>IF(ISBLANK(HLOOKUP(F$1, m_preprocess!$1:$1048576, $D180, FALSE)), "", HLOOKUP(F$1, m_preprocess!$1:$1048576, $D180, FALSE))</f>
        <v>132.30457901521157</v>
      </c>
      <c r="G180">
        <f>IF(ISBLANK(HLOOKUP(G$1, m_preprocess!$1:$1048576, $D180, FALSE)), "", HLOOKUP(G$1, m_preprocess!$1:$1048576, $D180, FALSE))</f>
        <v>109.17694604798851</v>
      </c>
      <c r="H180">
        <f>IF(ISBLANK(HLOOKUP(H$1, m_preprocess!$1:$1048576, $D180, FALSE)), "", HLOOKUP(H$1, m_preprocess!$1:$1048576, $D180, FALSE))</f>
        <v>186.58962785626935</v>
      </c>
      <c r="I180">
        <f>IF(ISBLANK(HLOOKUP(I$1, m_preprocess!$1:$1048576, $D180, FALSE)), "", HLOOKUP(I$1, m_preprocess!$1:$1048576, $D180, FALSE))</f>
        <v>109.66172738945681</v>
      </c>
      <c r="J180">
        <f>IF(ISBLANK(HLOOKUP(J$1, m_preprocess!$1:$1048576, $D180, FALSE)), "", HLOOKUP(J$1, m_preprocess!$1:$1048576, $D180, FALSE))</f>
        <v>441446.67301525798</v>
      </c>
      <c r="K180">
        <f>IF(ISBLANK(HLOOKUP(K$1, m_preprocess!$1:$1048576, $D180, FALSE)), "", HLOOKUP(K$1, m_preprocess!$1:$1048576, $D180, FALSE))</f>
        <v>130538.10168110798</v>
      </c>
      <c r="L180">
        <f>IF(ISBLANK(HLOOKUP(L$1, m_preprocess!$1:$1048576, $D180, FALSE)), "", HLOOKUP(L$1, m_preprocess!$1:$1048576, $D180, FALSE))</f>
        <v>124509.98312075726</v>
      </c>
      <c r="M180">
        <f>IF(ISBLANK(HLOOKUP(M$1, m_preprocess!$1:$1048576, $D180, FALSE)), "", HLOOKUP(M$1, m_preprocess!$1:$1048576, $D180, FALSE))</f>
        <v>27136.135760437395</v>
      </c>
      <c r="N180">
        <f>IF(ISBLANK(HLOOKUP(N$1, m_preprocess!$1:$1048576, $D180, FALSE)), "", HLOOKUP(N$1, m_preprocess!$1:$1048576, $D180, FALSE))</f>
        <v>159262.4524529553</v>
      </c>
      <c r="O180">
        <f>IF(ISBLANK(HLOOKUP(O$1, m_preprocess!$1:$1048576, $D180, FALSE)), "", HLOOKUP(O$1, m_preprocess!$1:$1048576, $D180, FALSE))</f>
        <v>537514.54856789205</v>
      </c>
      <c r="P180">
        <f>IF(ISBLANK(HLOOKUP(P$1, m_preprocess!$1:$1048576, $D180, FALSE)), "", HLOOKUP(P$1, m_preprocess!$1:$1048576, $D180, FALSE))</f>
        <v>154188.19108028529</v>
      </c>
      <c r="Q180">
        <f>IF(ISBLANK(HLOOKUP(Q$1, m_preprocess!$1:$1048576, $D180, FALSE)), "", HLOOKUP(Q$1, m_preprocess!$1:$1048576, $D180, FALSE))</f>
        <v>167607.82357822833</v>
      </c>
      <c r="R180">
        <f>IF(ISBLANK(HLOOKUP(R$1, m_preprocess!$1:$1048576, $D180, FALSE)), "", HLOOKUP(R$1, m_preprocess!$1:$1048576, $D180, FALSE))</f>
        <v>215718.53390937846</v>
      </c>
      <c r="S180">
        <f>IF(ISBLANK(HLOOKUP(S$1, m_preprocess!$1:$1048576, $D180, FALSE)), "", HLOOKUP(S$1, m_preprocess!$1:$1048576, $D180, FALSE))</f>
        <v>9723994.3104342185</v>
      </c>
      <c r="T180">
        <f>IF(ISBLANK(HLOOKUP(T$1, m_preprocess!$1:$1048576, $D180, FALSE)), "", HLOOKUP(T$1, m_preprocess!$1:$1048576, $D180, FALSE))</f>
        <v>73.080404722821228</v>
      </c>
      <c r="U180">
        <f>IF(ISBLANK(HLOOKUP(U$1, m_preprocess!$1:$1048576, $D180, FALSE)), "", HLOOKUP(U$1, m_preprocess!$1:$1048576, $D180, FALSE))</f>
        <v>8074397.2222942319</v>
      </c>
      <c r="V180">
        <f>IF(ISBLANK(HLOOKUP(V$1, m_preprocess!$1:$1048576, $D180, FALSE)), "", HLOOKUP(V$1, m_preprocess!$1:$1048576, $D180, FALSE))</f>
        <v>10608687.764095917</v>
      </c>
      <c r="W180">
        <f>IF(ISBLANK(HLOOKUP(W$1, m_preprocess!$1:$1048576, $D180, FALSE)), "", HLOOKUP(W$1, m_preprocess!$1:$1048576, $D180, FALSE))</f>
        <v>18572.512871394661</v>
      </c>
      <c r="X180">
        <f>IF(ISBLANK(HLOOKUP(X$1, m_preprocess!$1:$1048576, $D180, FALSE)), "", HLOOKUP(X$1, m_preprocess!$1:$1048576, $D180, FALSE))</f>
        <v>125.88</v>
      </c>
      <c r="Y180">
        <f>IF(ISBLANK(HLOOKUP(Y$1, m_preprocess!$1:$1048576, $D180, FALSE)), "", HLOOKUP(Y$1, m_preprocess!$1:$1048576, $D180, FALSE))</f>
        <v>102.4</v>
      </c>
    </row>
    <row r="181" spans="1:25">
      <c r="A181" s="66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153.33655958447434</v>
      </c>
      <c r="F181">
        <f>IF(ISBLANK(HLOOKUP(F$1, m_preprocess!$1:$1048576, $D181, FALSE)), "", HLOOKUP(F$1, m_preprocess!$1:$1048576, $D181, FALSE))</f>
        <v>139.40201319138524</v>
      </c>
      <c r="G181">
        <f>IF(ISBLANK(HLOOKUP(G$1, m_preprocess!$1:$1048576, $D181, FALSE)), "", HLOOKUP(G$1, m_preprocess!$1:$1048576, $D181, FALSE))</f>
        <v>124.39401011917579</v>
      </c>
      <c r="H181">
        <f>IF(ISBLANK(HLOOKUP(H$1, m_preprocess!$1:$1048576, $D181, FALSE)), "", HLOOKUP(H$1, m_preprocess!$1:$1048576, $D181, FALSE))</f>
        <v>224.12201539331784</v>
      </c>
      <c r="I181">
        <f>IF(ISBLANK(HLOOKUP(I$1, m_preprocess!$1:$1048576, $D181, FALSE)), "", HLOOKUP(I$1, m_preprocess!$1:$1048576, $D181, FALSE))</f>
        <v>99.567728732565172</v>
      </c>
      <c r="J181">
        <f>IF(ISBLANK(HLOOKUP(J$1, m_preprocess!$1:$1048576, $D181, FALSE)), "", HLOOKUP(J$1, m_preprocess!$1:$1048576, $D181, FALSE))</f>
        <v>407728.44250120467</v>
      </c>
      <c r="K181">
        <f>IF(ISBLANK(HLOOKUP(K$1, m_preprocess!$1:$1048576, $D181, FALSE)), "", HLOOKUP(K$1, m_preprocess!$1:$1048576, $D181, FALSE))</f>
        <v>117451.95015020459</v>
      </c>
      <c r="L181">
        <f>IF(ISBLANK(HLOOKUP(L$1, m_preprocess!$1:$1048576, $D181, FALSE)), "", HLOOKUP(L$1, m_preprocess!$1:$1048576, $D181, FALSE))</f>
        <v>114477.37128344941</v>
      </c>
      <c r="M181">
        <f>IF(ISBLANK(HLOOKUP(M$1, m_preprocess!$1:$1048576, $D181, FALSE)), "", HLOOKUP(M$1, m_preprocess!$1:$1048576, $D181, FALSE))</f>
        <v>22512.325182224748</v>
      </c>
      <c r="N181">
        <f>IF(ISBLANK(HLOOKUP(N$1, m_preprocess!$1:$1048576, $D181, FALSE)), "", HLOOKUP(N$1, m_preprocess!$1:$1048576, $D181, FALSE))</f>
        <v>153286.79588532596</v>
      </c>
      <c r="O181">
        <f>IF(ISBLANK(HLOOKUP(O$1, m_preprocess!$1:$1048576, $D181, FALSE)), "", HLOOKUP(O$1, m_preprocess!$1:$1048576, $D181, FALSE))</f>
        <v>515615.75258161902</v>
      </c>
      <c r="P181">
        <f>IF(ISBLANK(HLOOKUP(P$1, m_preprocess!$1:$1048576, $D181, FALSE)), "", HLOOKUP(P$1, m_preprocess!$1:$1048576, $D181, FALSE))</f>
        <v>153794.84368505803</v>
      </c>
      <c r="Q181">
        <f>IF(ISBLANK(HLOOKUP(Q$1, m_preprocess!$1:$1048576, $D181, FALSE)), "", HLOOKUP(Q$1, m_preprocess!$1:$1048576, $D181, FALSE))</f>
        <v>136327.62002546861</v>
      </c>
      <c r="R181">
        <f>IF(ISBLANK(HLOOKUP(R$1, m_preprocess!$1:$1048576, $D181, FALSE)), "", HLOOKUP(R$1, m_preprocess!$1:$1048576, $D181, FALSE))</f>
        <v>225493.28887109237</v>
      </c>
      <c r="S181">
        <f>IF(ISBLANK(HLOOKUP(S$1, m_preprocess!$1:$1048576, $D181, FALSE)), "", HLOOKUP(S$1, m_preprocess!$1:$1048576, $D181, FALSE))</f>
        <v>9975163</v>
      </c>
      <c r="T181">
        <f>IF(ISBLANK(HLOOKUP(T$1, m_preprocess!$1:$1048576, $D181, FALSE)), "", HLOOKUP(T$1, m_preprocess!$1:$1048576, $D181, FALSE))</f>
        <v>71.541483408207739</v>
      </c>
      <c r="U181">
        <f>IF(ISBLANK(HLOOKUP(U$1, m_preprocess!$1:$1048576, $D181, FALSE)), "", HLOOKUP(U$1, m_preprocess!$1:$1048576, $D181, FALSE))</f>
        <v>9179824</v>
      </c>
      <c r="V181">
        <f>IF(ISBLANK(HLOOKUP(V$1, m_preprocess!$1:$1048576, $D181, FALSE)), "", HLOOKUP(V$1, m_preprocess!$1:$1048576, $D181, FALSE))</f>
        <v>11837438</v>
      </c>
      <c r="W181">
        <f>IF(ISBLANK(HLOOKUP(W$1, m_preprocess!$1:$1048576, $D181, FALSE)), "", HLOOKUP(W$1, m_preprocess!$1:$1048576, $D181, FALSE))</f>
        <v>19276.800999999999</v>
      </c>
      <c r="X181">
        <f>IF(ISBLANK(HLOOKUP(X$1, m_preprocess!$1:$1048576, $D181, FALSE)), "", HLOOKUP(X$1, m_preprocess!$1:$1048576, $D181, FALSE))</f>
        <v>122.43</v>
      </c>
      <c r="Y181">
        <f>IF(ISBLANK(HLOOKUP(Y$1, m_preprocess!$1:$1048576, $D181, FALSE)), "", HLOOKUP(Y$1, m_preprocess!$1:$1048576, $D181, FALSE))</f>
        <v>92.6</v>
      </c>
    </row>
    <row r="182" spans="1:25">
      <c r="A182" s="66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138.23040551037178</v>
      </c>
      <c r="F182">
        <f>IF(ISBLANK(HLOOKUP(F$1, m_preprocess!$1:$1048576, $D182, FALSE)), "", HLOOKUP(F$1, m_preprocess!$1:$1048576, $D182, FALSE))</f>
        <v>127.55287648107152</v>
      </c>
      <c r="G182">
        <f>IF(ISBLANK(HLOOKUP(G$1, m_preprocess!$1:$1048576, $D182, FALSE)), "", HLOOKUP(G$1, m_preprocess!$1:$1048576, $D182, FALSE))</f>
        <v>98.73134589162909</v>
      </c>
      <c r="H182">
        <f>IF(ISBLANK(HLOOKUP(H$1, m_preprocess!$1:$1048576, $D182, FALSE)), "", HLOOKUP(H$1, m_preprocess!$1:$1048576, $D182, FALSE))</f>
        <v>165.64536390339896</v>
      </c>
      <c r="I182">
        <f>IF(ISBLANK(HLOOKUP(I$1, m_preprocess!$1:$1048576, $D182, FALSE)), "", HLOOKUP(I$1, m_preprocess!$1:$1048576, $D182, FALSE))</f>
        <v>117.52787735266642</v>
      </c>
      <c r="J182">
        <f>IF(ISBLANK(HLOOKUP(J$1, m_preprocess!$1:$1048576, $D182, FALSE)), "", HLOOKUP(J$1, m_preprocess!$1:$1048576, $D182, FALSE))</f>
        <v>363466.92429307353</v>
      </c>
      <c r="K182">
        <f>IF(ISBLANK(HLOOKUP(K$1, m_preprocess!$1:$1048576, $D182, FALSE)), "", HLOOKUP(K$1, m_preprocess!$1:$1048576, $D182, FALSE))</f>
        <v>90397.561030395242</v>
      </c>
      <c r="L182">
        <f>IF(ISBLANK(HLOOKUP(L$1, m_preprocess!$1:$1048576, $D182, FALSE)), "", HLOOKUP(L$1, m_preprocess!$1:$1048576, $D182, FALSE))</f>
        <v>99137.244788093318</v>
      </c>
      <c r="M182">
        <f>IF(ISBLANK(HLOOKUP(M$1, m_preprocess!$1:$1048576, $D182, FALSE)), "", HLOOKUP(M$1, m_preprocess!$1:$1048576, $D182, FALSE))</f>
        <v>26692.126619969331</v>
      </c>
      <c r="N182">
        <f>IF(ISBLANK(HLOOKUP(N$1, m_preprocess!$1:$1048576, $D182, FALSE)), "", HLOOKUP(N$1, m_preprocess!$1:$1048576, $D182, FALSE))</f>
        <v>147239.99185461563</v>
      </c>
      <c r="O182">
        <f>IF(ISBLANK(HLOOKUP(O$1, m_preprocess!$1:$1048576, $D182, FALSE)), "", HLOOKUP(O$1, m_preprocess!$1:$1048576, $D182, FALSE))</f>
        <v>549409.2256834961</v>
      </c>
      <c r="P182">
        <f>IF(ISBLANK(HLOOKUP(P$1, m_preprocess!$1:$1048576, $D182, FALSE)), "", HLOOKUP(P$1, m_preprocess!$1:$1048576, $D182, FALSE))</f>
        <v>156556.21745062168</v>
      </c>
      <c r="Q182">
        <f>IF(ISBLANK(HLOOKUP(Q$1, m_preprocess!$1:$1048576, $D182, FALSE)), "", HLOOKUP(Q$1, m_preprocess!$1:$1048576, $D182, FALSE))</f>
        <v>167837.75999500748</v>
      </c>
      <c r="R182">
        <f>IF(ISBLANK(HLOOKUP(R$1, m_preprocess!$1:$1048576, $D182, FALSE)), "", HLOOKUP(R$1, m_preprocess!$1:$1048576, $D182, FALSE))</f>
        <v>225015.248237867</v>
      </c>
      <c r="S182">
        <f>IF(ISBLANK(HLOOKUP(S$1, m_preprocess!$1:$1048576, $D182, FALSE)), "", HLOOKUP(S$1, m_preprocess!$1:$1048576, $D182, FALSE))</f>
        <v>10307750.984251969</v>
      </c>
      <c r="T182">
        <f>IF(ISBLANK(HLOOKUP(T$1, m_preprocess!$1:$1048576, $D182, FALSE)), "", HLOOKUP(T$1, m_preprocess!$1:$1048576, $D182, FALSE))</f>
        <v>72.343294223110661</v>
      </c>
      <c r="U182">
        <f>IF(ISBLANK(HLOOKUP(U$1, m_preprocess!$1:$1048576, $D182, FALSE)), "", HLOOKUP(U$1, m_preprocess!$1:$1048576, $D182, FALSE))</f>
        <v>8571290.3543307092</v>
      </c>
      <c r="V182">
        <f>IF(ISBLANK(HLOOKUP(V$1, m_preprocess!$1:$1048576, $D182, FALSE)), "", HLOOKUP(V$1, m_preprocess!$1:$1048576, $D182, FALSE))</f>
        <v>11679885.826771654</v>
      </c>
      <c r="W182">
        <f>IF(ISBLANK(HLOOKUP(W$1, m_preprocess!$1:$1048576, $D182, FALSE)), "", HLOOKUP(W$1, m_preprocess!$1:$1048576, $D182, FALSE))</f>
        <v>17444.493583267551</v>
      </c>
      <c r="X182">
        <f>IF(ISBLANK(HLOOKUP(X$1, m_preprocess!$1:$1048576, $D182, FALSE)), "", HLOOKUP(X$1, m_preprocess!$1:$1048576, $D182, FALSE))</f>
        <v>121.86</v>
      </c>
      <c r="Y182">
        <f>IF(ISBLANK(HLOOKUP(Y$1, m_preprocess!$1:$1048576, $D182, FALSE)), "", HLOOKUP(Y$1, m_preprocess!$1:$1048576, $D182, FALSE))</f>
        <v>94.8</v>
      </c>
    </row>
    <row r="183" spans="1:25">
      <c r="A183" s="66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140.44032041055189</v>
      </c>
      <c r="F183">
        <f>IF(ISBLANK(HLOOKUP(F$1, m_preprocess!$1:$1048576, $D183, FALSE)), "", HLOOKUP(F$1, m_preprocess!$1:$1048576, $D183, FALSE))</f>
        <v>123.81317330870816</v>
      </c>
      <c r="G183">
        <f>IF(ISBLANK(HLOOKUP(G$1, m_preprocess!$1:$1048576, $D183, FALSE)), "", HLOOKUP(G$1, m_preprocess!$1:$1048576, $D183, FALSE))</f>
        <v>96.740684364170846</v>
      </c>
      <c r="H183">
        <f>IF(ISBLANK(HLOOKUP(H$1, m_preprocess!$1:$1048576, $D183, FALSE)), "", HLOOKUP(H$1, m_preprocess!$1:$1048576, $D183, FALSE))</f>
        <v>216.61894850936224</v>
      </c>
      <c r="I183">
        <f>IF(ISBLANK(HLOOKUP(I$1, m_preprocess!$1:$1048576, $D183, FALSE)), "", HLOOKUP(I$1, m_preprocess!$1:$1048576, $D183, FALSE))</f>
        <v>133.977438462039</v>
      </c>
      <c r="J183">
        <f>IF(ISBLANK(HLOOKUP(J$1, m_preprocess!$1:$1048576, $D183, FALSE)), "", HLOOKUP(J$1, m_preprocess!$1:$1048576, $D183, FALSE))</f>
        <v>441804.94555432536</v>
      </c>
      <c r="K183">
        <f>IF(ISBLANK(HLOOKUP(K$1, m_preprocess!$1:$1048576, $D183, FALSE)), "", HLOOKUP(K$1, m_preprocess!$1:$1048576, $D183, FALSE))</f>
        <v>109271.55341310301</v>
      </c>
      <c r="L183">
        <f>IF(ISBLANK(HLOOKUP(L$1, m_preprocess!$1:$1048576, $D183, FALSE)), "", HLOOKUP(L$1, m_preprocess!$1:$1048576, $D183, FALSE))</f>
        <v>167133.57356103731</v>
      </c>
      <c r="M183">
        <f>IF(ISBLANK(HLOOKUP(M$1, m_preprocess!$1:$1048576, $D183, FALSE)), "", HLOOKUP(M$1, m_preprocess!$1:$1048576, $D183, FALSE))</f>
        <v>25665.821211280236</v>
      </c>
      <c r="N183">
        <f>IF(ISBLANK(HLOOKUP(N$1, m_preprocess!$1:$1048576, $D183, FALSE)), "", HLOOKUP(N$1, m_preprocess!$1:$1048576, $D183, FALSE))</f>
        <v>139733.99736890482</v>
      </c>
      <c r="O183">
        <f>IF(ISBLANK(HLOOKUP(O$1, m_preprocess!$1:$1048576, $D183, FALSE)), "", HLOOKUP(O$1, m_preprocess!$1:$1048576, $D183, FALSE))</f>
        <v>594999.7854636471</v>
      </c>
      <c r="P183">
        <f>IF(ISBLANK(HLOOKUP(P$1, m_preprocess!$1:$1048576, $D183, FALSE)), "", HLOOKUP(P$1, m_preprocess!$1:$1048576, $D183, FALSE))</f>
        <v>152341.42030142262</v>
      </c>
      <c r="Q183">
        <f>IF(ISBLANK(HLOOKUP(Q$1, m_preprocess!$1:$1048576, $D183, FALSE)), "", HLOOKUP(Q$1, m_preprocess!$1:$1048576, $D183, FALSE))</f>
        <v>198338.53774068842</v>
      </c>
      <c r="R183">
        <f>IF(ISBLANK(HLOOKUP(R$1, m_preprocess!$1:$1048576, $D183, FALSE)), "", HLOOKUP(R$1, m_preprocess!$1:$1048576, $D183, FALSE))</f>
        <v>244319.82742153606</v>
      </c>
      <c r="S183">
        <f>IF(ISBLANK(HLOOKUP(S$1, m_preprocess!$1:$1048576, $D183, FALSE)), "", HLOOKUP(S$1, m_preprocess!$1:$1048576, $D183, FALSE))</f>
        <v>10525189.504373176</v>
      </c>
      <c r="T183">
        <f>IF(ISBLANK(HLOOKUP(T$1, m_preprocess!$1:$1048576, $D183, FALSE)), "", HLOOKUP(T$1, m_preprocess!$1:$1048576, $D183, FALSE))</f>
        <v>72.341016954248346</v>
      </c>
      <c r="U183">
        <f>IF(ISBLANK(HLOOKUP(U$1, m_preprocess!$1:$1048576, $D183, FALSE)), "", HLOOKUP(U$1, m_preprocess!$1:$1048576, $D183, FALSE))</f>
        <v>8579702.6239067055</v>
      </c>
      <c r="V183">
        <f>IF(ISBLANK(HLOOKUP(V$1, m_preprocess!$1:$1048576, $D183, FALSE)), "", HLOOKUP(V$1, m_preprocess!$1:$1048576, $D183, FALSE))</f>
        <v>11749957.240038872</v>
      </c>
      <c r="W183">
        <f>IF(ISBLANK(HLOOKUP(W$1, m_preprocess!$1:$1048576, $D183, FALSE)), "", HLOOKUP(W$1, m_preprocess!$1:$1048576, $D183, FALSE))</f>
        <v>16425.848019999998</v>
      </c>
      <c r="X183">
        <f>IF(ISBLANK(HLOOKUP(X$1, m_preprocess!$1:$1048576, $D183, FALSE)), "", HLOOKUP(X$1, m_preprocess!$1:$1048576, $D183, FALSE))</f>
        <v>121.91</v>
      </c>
      <c r="Y183">
        <f>IF(ISBLANK(HLOOKUP(Y$1, m_preprocess!$1:$1048576, $D183, FALSE)), "", HLOOKUP(Y$1, m_preprocess!$1:$1048576, $D183, FALSE))</f>
        <v>91.1</v>
      </c>
    </row>
    <row r="184" spans="1:25">
      <c r="A184" s="66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151.21060138263425</v>
      </c>
      <c r="F184">
        <f>IF(ISBLANK(HLOOKUP(F$1, m_preprocess!$1:$1048576, $D184, FALSE)), "", HLOOKUP(F$1, m_preprocess!$1:$1048576, $D184, FALSE))</f>
        <v>118.69365820605812</v>
      </c>
      <c r="G184">
        <f>IF(ISBLANK(HLOOKUP(G$1, m_preprocess!$1:$1048576, $D184, FALSE)), "", HLOOKUP(G$1, m_preprocess!$1:$1048576, $D184, FALSE))</f>
        <v>98.100184337186136</v>
      </c>
      <c r="H184">
        <f>IF(ISBLANK(HLOOKUP(H$1, m_preprocess!$1:$1048576, $D184, FALSE)), "", HLOOKUP(H$1, m_preprocess!$1:$1048576, $D184, FALSE))</f>
        <v>178.45347104929283</v>
      </c>
      <c r="I184">
        <f>IF(ISBLANK(HLOOKUP(I$1, m_preprocess!$1:$1048576, $D184, FALSE)), "", HLOOKUP(I$1, m_preprocess!$1:$1048576, $D184, FALSE))</f>
        <v>118.41700037692307</v>
      </c>
      <c r="J184">
        <f>IF(ISBLANK(HLOOKUP(J$1, m_preprocess!$1:$1048576, $D184, FALSE)), "", HLOOKUP(J$1, m_preprocess!$1:$1048576, $D184, FALSE))</f>
        <v>500703.16070807702</v>
      </c>
      <c r="K184">
        <f>IF(ISBLANK(HLOOKUP(K$1, m_preprocess!$1:$1048576, $D184, FALSE)), "", HLOOKUP(K$1, m_preprocess!$1:$1048576, $D184, FALSE))</f>
        <v>204298.70867991081</v>
      </c>
      <c r="L184">
        <f>IF(ISBLANK(HLOOKUP(L$1, m_preprocess!$1:$1048576, $D184, FALSE)), "", HLOOKUP(L$1, m_preprocess!$1:$1048576, $D184, FALSE))</f>
        <v>129125.44529181537</v>
      </c>
      <c r="M184">
        <f>IF(ISBLANK(HLOOKUP(M$1, m_preprocess!$1:$1048576, $D184, FALSE)), "", HLOOKUP(M$1, m_preprocess!$1:$1048576, $D184, FALSE))</f>
        <v>24473.457215200848</v>
      </c>
      <c r="N184">
        <f>IF(ISBLANK(HLOOKUP(N$1, m_preprocess!$1:$1048576, $D184, FALSE)), "", HLOOKUP(N$1, m_preprocess!$1:$1048576, $D184, FALSE))</f>
        <v>142805.54952114995</v>
      </c>
      <c r="O184">
        <f>IF(ISBLANK(HLOOKUP(O$1, m_preprocess!$1:$1048576, $D184, FALSE)), "", HLOOKUP(O$1, m_preprocess!$1:$1048576, $D184, FALSE))</f>
        <v>523545.67448003456</v>
      </c>
      <c r="P184">
        <f>IF(ISBLANK(HLOOKUP(P$1, m_preprocess!$1:$1048576, $D184, FALSE)), "", HLOOKUP(P$1, m_preprocess!$1:$1048576, $D184, FALSE))</f>
        <v>143310.61834739213</v>
      </c>
      <c r="Q184">
        <f>IF(ISBLANK(HLOOKUP(Q$1, m_preprocess!$1:$1048576, $D184, FALSE)), "", HLOOKUP(Q$1, m_preprocess!$1:$1048576, $D184, FALSE))</f>
        <v>155461.28072548541</v>
      </c>
      <c r="R184">
        <f>IF(ISBLANK(HLOOKUP(R$1, m_preprocess!$1:$1048576, $D184, FALSE)), "", HLOOKUP(R$1, m_preprocess!$1:$1048576, $D184, FALSE))</f>
        <v>224773.77540715705</v>
      </c>
      <c r="S184">
        <f>IF(ISBLANK(HLOOKUP(S$1, m_preprocess!$1:$1048576, $D184, FALSE)), "", HLOOKUP(S$1, m_preprocess!$1:$1048576, $D184, FALSE))</f>
        <v>10720452.702702703</v>
      </c>
      <c r="T184">
        <f>IF(ISBLANK(HLOOKUP(T$1, m_preprocess!$1:$1048576, $D184, FALSE)), "", HLOOKUP(T$1, m_preprocess!$1:$1048576, $D184, FALSE))</f>
        <v>70.603016648332655</v>
      </c>
      <c r="U184">
        <f>IF(ISBLANK(HLOOKUP(U$1, m_preprocess!$1:$1048576, $D184, FALSE)), "", HLOOKUP(U$1, m_preprocess!$1:$1048576, $D184, FALSE))</f>
        <v>8930910.2316602319</v>
      </c>
      <c r="V184">
        <f>IF(ISBLANK(HLOOKUP(V$1, m_preprocess!$1:$1048576, $D184, FALSE)), "", HLOOKUP(V$1, m_preprocess!$1:$1048576, $D184, FALSE))</f>
        <v>12193326.254826255</v>
      </c>
      <c r="W184">
        <f>IF(ISBLANK(HLOOKUP(W$1, m_preprocess!$1:$1048576, $D184, FALSE)), "", HLOOKUP(W$1, m_preprocess!$1:$1048576, $D184, FALSE))</f>
        <v>17677.474220932079</v>
      </c>
      <c r="X184">
        <f>IF(ISBLANK(HLOOKUP(X$1, m_preprocess!$1:$1048576, $D184, FALSE)), "", HLOOKUP(X$1, m_preprocess!$1:$1048576, $D184, FALSE))</f>
        <v>128.99</v>
      </c>
      <c r="Y184">
        <f>IF(ISBLANK(HLOOKUP(Y$1, m_preprocess!$1:$1048576, $D184, FALSE)), "", HLOOKUP(Y$1, m_preprocess!$1:$1048576, $D184, FALSE))</f>
        <v>97.7</v>
      </c>
    </row>
    <row r="185" spans="1:25">
      <c r="A185" s="66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151.62737331080575</v>
      </c>
      <c r="F185">
        <f>IF(ISBLANK(HLOOKUP(F$1, m_preprocess!$1:$1048576, $D185, FALSE)), "", HLOOKUP(F$1, m_preprocess!$1:$1048576, $D185, FALSE))</f>
        <v>116.64356480135891</v>
      </c>
      <c r="G185">
        <f>IF(ISBLANK(HLOOKUP(G$1, m_preprocess!$1:$1048576, $D185, FALSE)), "", HLOOKUP(G$1, m_preprocess!$1:$1048576, $D185, FALSE))</f>
        <v>92.805864849051247</v>
      </c>
      <c r="H185">
        <f>IF(ISBLANK(HLOOKUP(H$1, m_preprocess!$1:$1048576, $D185, FALSE)), "", HLOOKUP(H$1, m_preprocess!$1:$1048576, $D185, FALSE))</f>
        <v>208.84557117412956</v>
      </c>
      <c r="I185">
        <f>IF(ISBLANK(HLOOKUP(I$1, m_preprocess!$1:$1048576, $D185, FALSE)), "", HLOOKUP(I$1, m_preprocess!$1:$1048576, $D185, FALSE))</f>
        <v>116.78009714599295</v>
      </c>
      <c r="J185">
        <f>IF(ISBLANK(HLOOKUP(J$1, m_preprocess!$1:$1048576, $D185, FALSE)), "", HLOOKUP(J$1, m_preprocess!$1:$1048576, $D185, FALSE))</f>
        <v>530787.76272090129</v>
      </c>
      <c r="K185">
        <f>IF(ISBLANK(HLOOKUP(K$1, m_preprocess!$1:$1048576, $D185, FALSE)), "", HLOOKUP(K$1, m_preprocess!$1:$1048576, $D185, FALSE))</f>
        <v>200073.4767425872</v>
      </c>
      <c r="L185">
        <f>IF(ISBLANK(HLOOKUP(L$1, m_preprocess!$1:$1048576, $D185, FALSE)), "", HLOOKUP(L$1, m_preprocess!$1:$1048576, $D185, FALSE))</f>
        <v>155825.32165413257</v>
      </c>
      <c r="M185">
        <f>IF(ISBLANK(HLOOKUP(M$1, m_preprocess!$1:$1048576, $D185, FALSE)), "", HLOOKUP(M$1, m_preprocess!$1:$1048576, $D185, FALSE))</f>
        <v>28690.131260720176</v>
      </c>
      <c r="N185">
        <f>IF(ISBLANK(HLOOKUP(N$1, m_preprocess!$1:$1048576, $D185, FALSE)), "", HLOOKUP(N$1, m_preprocess!$1:$1048576, $D185, FALSE))</f>
        <v>146198.83306346132</v>
      </c>
      <c r="O185">
        <f>IF(ISBLANK(HLOOKUP(O$1, m_preprocess!$1:$1048576, $D185, FALSE)), "", HLOOKUP(O$1, m_preprocess!$1:$1048576, $D185, FALSE))</f>
        <v>597695.04366069846</v>
      </c>
      <c r="P185">
        <f>IF(ISBLANK(HLOOKUP(P$1, m_preprocess!$1:$1048576, $D185, FALSE)), "", HLOOKUP(P$1, m_preprocess!$1:$1048576, $D185, FALSE))</f>
        <v>160697.1993498088</v>
      </c>
      <c r="Q185">
        <f>IF(ISBLANK(HLOOKUP(Q$1, m_preprocess!$1:$1048576, $D185, FALSE)), "", HLOOKUP(Q$1, m_preprocess!$1:$1048576, $D185, FALSE))</f>
        <v>199991.13235298995</v>
      </c>
      <c r="R185">
        <f>IF(ISBLANK(HLOOKUP(R$1, m_preprocess!$1:$1048576, $D185, FALSE)), "", HLOOKUP(R$1, m_preprocess!$1:$1048576, $D185, FALSE))</f>
        <v>237006.71195789965</v>
      </c>
      <c r="S185">
        <f>IF(ISBLANK(HLOOKUP(S$1, m_preprocess!$1:$1048576, $D185, FALSE)), "", HLOOKUP(S$1, m_preprocess!$1:$1048576, $D185, FALSE))</f>
        <v>10755146.838112948</v>
      </c>
      <c r="T185">
        <f>IF(ISBLANK(HLOOKUP(T$1, m_preprocess!$1:$1048576, $D185, FALSE)), "", HLOOKUP(T$1, m_preprocess!$1:$1048576, $D185, FALSE))</f>
        <v>67.332190877938544</v>
      </c>
      <c r="U185">
        <f>IF(ISBLANK(HLOOKUP(U$1, m_preprocess!$1:$1048576, $D185, FALSE)), "", HLOOKUP(U$1, m_preprocess!$1:$1048576, $D185, FALSE))</f>
        <v>9346506.2646667901</v>
      </c>
      <c r="V185">
        <f>IF(ISBLANK(HLOOKUP(V$1, m_preprocess!$1:$1048576, $D185, FALSE)), "", HLOOKUP(V$1, m_preprocess!$1:$1048576, $D185, FALSE))</f>
        <v>12833893.606712921</v>
      </c>
      <c r="W185">
        <f>IF(ISBLANK(HLOOKUP(W$1, m_preprocess!$1:$1048576, $D185, FALSE)), "", HLOOKUP(W$1, m_preprocess!$1:$1048576, $D185, FALSE))</f>
        <v>18482.700840606612</v>
      </c>
      <c r="X185">
        <f>IF(ISBLANK(HLOOKUP(X$1, m_preprocess!$1:$1048576, $D185, FALSE)), "", HLOOKUP(X$1, m_preprocess!$1:$1048576, $D185, FALSE))</f>
        <v>129.47999999999999</v>
      </c>
      <c r="Y185">
        <f>IF(ISBLANK(HLOOKUP(Y$1, m_preprocess!$1:$1048576, $D185, FALSE)), "", HLOOKUP(Y$1, m_preprocess!$1:$1048576, $D185, FALSE))</f>
        <v>99.2</v>
      </c>
    </row>
    <row r="186" spans="1:25">
      <c r="A186" s="66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154.85456034115293</v>
      </c>
      <c r="F186">
        <f>IF(ISBLANK(HLOOKUP(F$1, m_preprocess!$1:$1048576, $D186, FALSE)), "", HLOOKUP(F$1, m_preprocess!$1:$1048576, $D186, FALSE))</f>
        <v>143.98008337100609</v>
      </c>
      <c r="G186">
        <f>IF(ISBLANK(HLOOKUP(G$1, m_preprocess!$1:$1048576, $D186, FALSE)), "", HLOOKUP(G$1, m_preprocess!$1:$1048576, $D186, FALSE))</f>
        <v>98.649521972390616</v>
      </c>
      <c r="H186">
        <f>IF(ISBLANK(HLOOKUP(H$1, m_preprocess!$1:$1048576, $D186, FALSE)), "", HLOOKUP(H$1, m_preprocess!$1:$1048576, $D186, FALSE))</f>
        <v>244.92939817188531</v>
      </c>
      <c r="I186">
        <f>IF(ISBLANK(HLOOKUP(I$1, m_preprocess!$1:$1048576, $D186, FALSE)), "", HLOOKUP(I$1, m_preprocess!$1:$1048576, $D186, FALSE))</f>
        <v>122.03623509452709</v>
      </c>
      <c r="J186">
        <f>IF(ISBLANK(HLOOKUP(J$1, m_preprocess!$1:$1048576, $D186, FALSE)), "", HLOOKUP(J$1, m_preprocess!$1:$1048576, $D186, FALSE))</f>
        <v>606471.92751450092</v>
      </c>
      <c r="K186">
        <f>IF(ISBLANK(HLOOKUP(K$1, m_preprocess!$1:$1048576, $D186, FALSE)), "", HLOOKUP(K$1, m_preprocess!$1:$1048576, $D186, FALSE))</f>
        <v>231235.66588795141</v>
      </c>
      <c r="L186">
        <f>IF(ISBLANK(HLOOKUP(L$1, m_preprocess!$1:$1048576, $D186, FALSE)), "", HLOOKUP(L$1, m_preprocess!$1:$1048576, $D186, FALSE))</f>
        <v>206375.13507213915</v>
      </c>
      <c r="M186">
        <f>IF(ISBLANK(HLOOKUP(M$1, m_preprocess!$1:$1048576, $D186, FALSE)), "", HLOOKUP(M$1, m_preprocess!$1:$1048576, $D186, FALSE))</f>
        <v>26421.098617913856</v>
      </c>
      <c r="N186">
        <f>IF(ISBLANK(HLOOKUP(N$1, m_preprocess!$1:$1048576, $D186, FALSE)), "", HLOOKUP(N$1, m_preprocess!$1:$1048576, $D186, FALSE))</f>
        <v>142440.02793649648</v>
      </c>
      <c r="O186">
        <f>IF(ISBLANK(HLOOKUP(O$1, m_preprocess!$1:$1048576, $D186, FALSE)), "", HLOOKUP(O$1, m_preprocess!$1:$1048576, $D186, FALSE))</f>
        <v>646262.98825319263</v>
      </c>
      <c r="P186">
        <f>IF(ISBLANK(HLOOKUP(P$1, m_preprocess!$1:$1048576, $D186, FALSE)), "", HLOOKUP(P$1, m_preprocess!$1:$1048576, $D186, FALSE))</f>
        <v>170784.06981162523</v>
      </c>
      <c r="Q186">
        <f>IF(ISBLANK(HLOOKUP(Q$1, m_preprocess!$1:$1048576, $D186, FALSE)), "", HLOOKUP(Q$1, m_preprocess!$1:$1048576, $D186, FALSE))</f>
        <v>209313.11033270502</v>
      </c>
      <c r="R186">
        <f>IF(ISBLANK(HLOOKUP(R$1, m_preprocess!$1:$1048576, $D186, FALSE)), "", HLOOKUP(R$1, m_preprocess!$1:$1048576, $D186, FALSE))</f>
        <v>266165.80810886237</v>
      </c>
      <c r="S186">
        <f>IF(ISBLANK(HLOOKUP(S$1, m_preprocess!$1:$1048576, $D186, FALSE)), "", HLOOKUP(S$1, m_preprocess!$1:$1048576, $D186, FALSE))</f>
        <v>11105939.285095029</v>
      </c>
      <c r="T186">
        <f>IF(ISBLANK(HLOOKUP(T$1, m_preprocess!$1:$1048576, $D186, FALSE)), "", HLOOKUP(T$1, m_preprocess!$1:$1048576, $D186, FALSE))</f>
        <v>63.772213118732168</v>
      </c>
      <c r="U186">
        <f>IF(ISBLANK(HLOOKUP(U$1, m_preprocess!$1:$1048576, $D186, FALSE)), "", HLOOKUP(U$1, m_preprocess!$1:$1048576, $D186, FALSE))</f>
        <v>9490212.501371149</v>
      </c>
      <c r="V186">
        <f>IF(ISBLANK(HLOOKUP(V$1, m_preprocess!$1:$1048576, $D186, FALSE)), "", HLOOKUP(V$1, m_preprocess!$1:$1048576, $D186, FALSE))</f>
        <v>13129979.164556963</v>
      </c>
      <c r="W186">
        <f>IF(ISBLANK(HLOOKUP(W$1, m_preprocess!$1:$1048576, $D186, FALSE)), "", HLOOKUP(W$1, m_preprocess!$1:$1048576, $D186, FALSE))</f>
        <v>15495.940190000003</v>
      </c>
      <c r="X186">
        <f>IF(ISBLANK(HLOOKUP(X$1, m_preprocess!$1:$1048576, $D186, FALSE)), "", HLOOKUP(X$1, m_preprocess!$1:$1048576, $D186, FALSE))</f>
        <v>128.91999999999999</v>
      </c>
      <c r="Y186">
        <f>IF(ISBLANK(HLOOKUP(Y$1, m_preprocess!$1:$1048576, $D186, FALSE)), "", HLOOKUP(Y$1, m_preprocess!$1:$1048576, $D186, FALSE))</f>
        <v>102.5</v>
      </c>
    </row>
    <row r="187" spans="1:25">
      <c r="A187" s="66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132.61508427845368</v>
      </c>
      <c r="F187">
        <f>IF(ISBLANK(HLOOKUP(F$1, m_preprocess!$1:$1048576, $D187, FALSE)), "", HLOOKUP(F$1, m_preprocess!$1:$1048576, $D187, FALSE))</f>
        <v>129.2804230403668</v>
      </c>
      <c r="G187">
        <f>IF(ISBLANK(HLOOKUP(G$1, m_preprocess!$1:$1048576, $D187, FALSE)), "", HLOOKUP(G$1, m_preprocess!$1:$1048576, $D187, FALSE))</f>
        <v>93.285963813055417</v>
      </c>
      <c r="H187">
        <f>IF(ISBLANK(HLOOKUP(H$1, m_preprocess!$1:$1048576, $D187, FALSE)), "", HLOOKUP(H$1, m_preprocess!$1:$1048576, $D187, FALSE))</f>
        <v>201.53825553181755</v>
      </c>
      <c r="I187">
        <f>IF(ISBLANK(HLOOKUP(I$1, m_preprocess!$1:$1048576, $D187, FALSE)), "", HLOOKUP(I$1, m_preprocess!$1:$1048576, $D187, FALSE))</f>
        <v>124.27138876920876</v>
      </c>
      <c r="J187">
        <f>IF(ISBLANK(HLOOKUP(J$1, m_preprocess!$1:$1048576, $D187, FALSE)), "", HLOOKUP(J$1, m_preprocess!$1:$1048576, $D187, FALSE))</f>
        <v>578746.1884343148</v>
      </c>
      <c r="K187">
        <f>IF(ISBLANK(HLOOKUP(K$1, m_preprocess!$1:$1048576, $D187, FALSE)), "", HLOOKUP(K$1, m_preprocess!$1:$1048576, $D187, FALSE))</f>
        <v>226743.35883343479</v>
      </c>
      <c r="L187">
        <f>IF(ISBLANK(HLOOKUP(L$1, m_preprocess!$1:$1048576, $D187, FALSE)), "", HLOOKUP(L$1, m_preprocess!$1:$1048576, $D187, FALSE))</f>
        <v>189568.83392032256</v>
      </c>
      <c r="M187">
        <f>IF(ISBLANK(HLOOKUP(M$1, m_preprocess!$1:$1048576, $D187, FALSE)), "", HLOOKUP(M$1, m_preprocess!$1:$1048576, $D187, FALSE))</f>
        <v>22135.827429250276</v>
      </c>
      <c r="N187">
        <f>IF(ISBLANK(HLOOKUP(N$1, m_preprocess!$1:$1048576, $D187, FALSE)), "", HLOOKUP(N$1, m_preprocess!$1:$1048576, $D187, FALSE))</f>
        <v>140298.16825130727</v>
      </c>
      <c r="O187">
        <f>IF(ISBLANK(HLOOKUP(O$1, m_preprocess!$1:$1048576, $D187, FALSE)), "", HLOOKUP(O$1, m_preprocess!$1:$1048576, $D187, FALSE))</f>
        <v>619705.85456715722</v>
      </c>
      <c r="P187">
        <f>IF(ISBLANK(HLOOKUP(P$1, m_preprocess!$1:$1048576, $D187, FALSE)), "", HLOOKUP(P$1, m_preprocess!$1:$1048576, $D187, FALSE))</f>
        <v>154043.8130989066</v>
      </c>
      <c r="Q187">
        <f>IF(ISBLANK(HLOOKUP(Q$1, m_preprocess!$1:$1048576, $D187, FALSE)), "", HLOOKUP(Q$1, m_preprocess!$1:$1048576, $D187, FALSE))</f>
        <v>213904.50900754245</v>
      </c>
      <c r="R187">
        <f>IF(ISBLANK(HLOOKUP(R$1, m_preprocess!$1:$1048576, $D187, FALSE)), "", HLOOKUP(R$1, m_preprocess!$1:$1048576, $D187, FALSE))</f>
        <v>251757.53246070826</v>
      </c>
      <c r="S187">
        <f>IF(ISBLANK(HLOOKUP(S$1, m_preprocess!$1:$1048576, $D187, FALSE)), "", HLOOKUP(S$1, m_preprocess!$1:$1048576, $D187, FALSE))</f>
        <v>11043815.939278938</v>
      </c>
      <c r="T187">
        <f>IF(ISBLANK(HLOOKUP(T$1, m_preprocess!$1:$1048576, $D187, FALSE)), "", HLOOKUP(T$1, m_preprocess!$1:$1048576, $D187, FALSE))</f>
        <v>61.860195447847218</v>
      </c>
      <c r="U187">
        <f>IF(ISBLANK(HLOOKUP(U$1, m_preprocess!$1:$1048576, $D187, FALSE)), "", HLOOKUP(U$1, m_preprocess!$1:$1048576, $D187, FALSE))</f>
        <v>9395718.2163187861</v>
      </c>
      <c r="V187">
        <f>IF(ISBLANK(HLOOKUP(V$1, m_preprocess!$1:$1048576, $D187, FALSE)), "", HLOOKUP(V$1, m_preprocess!$1:$1048576, $D187, FALSE))</f>
        <v>13100027.514231499</v>
      </c>
      <c r="W187">
        <f>IF(ISBLANK(HLOOKUP(W$1, m_preprocess!$1:$1048576, $D187, FALSE)), "", HLOOKUP(W$1, m_preprocess!$1:$1048576, $D187, FALSE))</f>
        <v>14142.617559075401</v>
      </c>
      <c r="X187">
        <f>IF(ISBLANK(HLOOKUP(X$1, m_preprocess!$1:$1048576, $D187, FALSE)), "", HLOOKUP(X$1, m_preprocess!$1:$1048576, $D187, FALSE))</f>
        <v>130.59</v>
      </c>
      <c r="Y187">
        <f>IF(ISBLANK(HLOOKUP(Y$1, m_preprocess!$1:$1048576, $D187, FALSE)), "", HLOOKUP(Y$1, m_preprocess!$1:$1048576, $D187, FALSE))</f>
        <v>103.3</v>
      </c>
    </row>
    <row r="188" spans="1:25">
      <c r="A188" s="66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140.24441418021217</v>
      </c>
      <c r="F188">
        <f>IF(ISBLANK(HLOOKUP(F$1, m_preprocess!$1:$1048576, $D188, FALSE)), "", HLOOKUP(F$1, m_preprocess!$1:$1048576, $D188, FALSE))</f>
        <v>131.51040274148559</v>
      </c>
      <c r="G188">
        <f>IF(ISBLANK(HLOOKUP(G$1, m_preprocess!$1:$1048576, $D188, FALSE)), "", HLOOKUP(G$1, m_preprocess!$1:$1048576, $D188, FALSE))</f>
        <v>95.326063272041594</v>
      </c>
      <c r="H188">
        <f>IF(ISBLANK(HLOOKUP(H$1, m_preprocess!$1:$1048576, $D188, FALSE)), "", HLOOKUP(H$1, m_preprocess!$1:$1048576, $D188, FALSE))</f>
        <v>205.21735237759717</v>
      </c>
      <c r="I188">
        <f>IF(ISBLANK(HLOOKUP(I$1, m_preprocess!$1:$1048576, $D188, FALSE)), "", HLOOKUP(I$1, m_preprocess!$1:$1048576, $D188, FALSE))</f>
        <v>139.58630034519643</v>
      </c>
      <c r="J188">
        <f>IF(ISBLANK(HLOOKUP(J$1, m_preprocess!$1:$1048576, $D188, FALSE)), "", HLOOKUP(J$1, m_preprocess!$1:$1048576, $D188, FALSE))</f>
        <v>565888.3892659226</v>
      </c>
      <c r="K188">
        <f>IF(ISBLANK(HLOOKUP(K$1, m_preprocess!$1:$1048576, $D188, FALSE)), "", HLOOKUP(K$1, m_preprocess!$1:$1048576, $D188, FALSE))</f>
        <v>223298.19386917239</v>
      </c>
      <c r="L188">
        <f>IF(ISBLANK(HLOOKUP(L$1, m_preprocess!$1:$1048576, $D188, FALSE)), "", HLOOKUP(L$1, m_preprocess!$1:$1048576, $D188, FALSE))</f>
        <v>177989.60533036565</v>
      </c>
      <c r="M188">
        <f>IF(ISBLANK(HLOOKUP(M$1, m_preprocess!$1:$1048576, $D188, FALSE)), "", HLOOKUP(M$1, m_preprocess!$1:$1048576, $D188, FALSE))</f>
        <v>26835.684968889069</v>
      </c>
      <c r="N188">
        <f>IF(ISBLANK(HLOOKUP(N$1, m_preprocess!$1:$1048576, $D188, FALSE)), "", HLOOKUP(N$1, m_preprocess!$1:$1048576, $D188, FALSE))</f>
        <v>137764.90509749559</v>
      </c>
      <c r="O188">
        <f>IF(ISBLANK(HLOOKUP(O$1, m_preprocess!$1:$1048576, $D188, FALSE)), "", HLOOKUP(O$1, m_preprocess!$1:$1048576, $D188, FALSE))</f>
        <v>771739.64779158297</v>
      </c>
      <c r="P188">
        <f>IF(ISBLANK(HLOOKUP(P$1, m_preprocess!$1:$1048576, $D188, FALSE)), "", HLOOKUP(P$1, m_preprocess!$1:$1048576, $D188, FALSE))</f>
        <v>198922.13948607311</v>
      </c>
      <c r="Q188">
        <f>IF(ISBLANK(HLOOKUP(Q$1, m_preprocess!$1:$1048576, $D188, FALSE)), "", HLOOKUP(Q$1, m_preprocess!$1:$1048576, $D188, FALSE))</f>
        <v>290973.57863232295</v>
      </c>
      <c r="R188">
        <f>IF(ISBLANK(HLOOKUP(R$1, m_preprocess!$1:$1048576, $D188, FALSE)), "", HLOOKUP(R$1, m_preprocess!$1:$1048576, $D188, FALSE))</f>
        <v>281843.92967318685</v>
      </c>
      <c r="S188">
        <f>IF(ISBLANK(HLOOKUP(S$1, m_preprocess!$1:$1048576, $D188, FALSE)), "", HLOOKUP(S$1, m_preprocess!$1:$1048576, $D188, FALSE))</f>
        <v>11299682.663864482</v>
      </c>
      <c r="T188">
        <f>IF(ISBLANK(HLOOKUP(T$1, m_preprocess!$1:$1048576, $D188, FALSE)), "", HLOOKUP(T$1, m_preprocess!$1:$1048576, $D188, FALSE))</f>
        <v>62.200824823268718</v>
      </c>
      <c r="U188">
        <f>IF(ISBLANK(HLOOKUP(U$1, m_preprocess!$1:$1048576, $D188, FALSE)), "", HLOOKUP(U$1, m_preprocess!$1:$1048576, $D188, FALSE))</f>
        <v>9566090.3078791685</v>
      </c>
      <c r="V188">
        <f>IF(ISBLANK(HLOOKUP(V$1, m_preprocess!$1:$1048576, $D188, FALSE)), "", HLOOKUP(V$1, m_preprocess!$1:$1048576, $D188, FALSE))</f>
        <v>13199727.097647989</v>
      </c>
      <c r="W188">
        <f>IF(ISBLANK(HLOOKUP(W$1, m_preprocess!$1:$1048576, $D188, FALSE)), "", HLOOKUP(W$1, m_preprocess!$1:$1048576, $D188, FALSE))</f>
        <v>18350.827450379285</v>
      </c>
      <c r="X188">
        <f>IF(ISBLANK(HLOOKUP(X$1, m_preprocess!$1:$1048576, $D188, FALSE)), "", HLOOKUP(X$1, m_preprocess!$1:$1048576, $D188, FALSE))</f>
        <v>136.53</v>
      </c>
      <c r="Y188">
        <f>IF(ISBLANK(HLOOKUP(Y$1, m_preprocess!$1:$1048576, $D188, FALSE)), "", HLOOKUP(Y$1, m_preprocess!$1:$1048576, $D188, FALSE))</f>
        <v>108.5</v>
      </c>
    </row>
    <row r="189" spans="1:25">
      <c r="A189" s="66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146.34998937420895</v>
      </c>
      <c r="F189">
        <f>IF(ISBLANK(HLOOKUP(F$1, m_preprocess!$1:$1048576, $D189, FALSE)), "", HLOOKUP(F$1, m_preprocess!$1:$1048576, $D189, FALSE))</f>
        <v>133.57946465566047</v>
      </c>
      <c r="G189">
        <f>IF(ISBLANK(HLOOKUP(G$1, m_preprocess!$1:$1048576, $D189, FALSE)), "", HLOOKUP(G$1, m_preprocess!$1:$1048576, $D189, FALSE))</f>
        <v>90.899644122420156</v>
      </c>
      <c r="H189">
        <f>IF(ISBLANK(HLOOKUP(H$1, m_preprocess!$1:$1048576, $D189, FALSE)), "", HLOOKUP(H$1, m_preprocess!$1:$1048576, $D189, FALSE))</f>
        <v>226.2182466376666</v>
      </c>
      <c r="I189">
        <f>IF(ISBLANK(HLOOKUP(I$1, m_preprocess!$1:$1048576, $D189, FALSE)), "", HLOOKUP(I$1, m_preprocess!$1:$1048576, $D189, FALSE))</f>
        <v>111.72361825671423</v>
      </c>
      <c r="J189">
        <f>IF(ISBLANK(HLOOKUP(J$1, m_preprocess!$1:$1048576, $D189, FALSE)), "", HLOOKUP(J$1, m_preprocess!$1:$1048576, $D189, FALSE))</f>
        <v>491499.68781752157</v>
      </c>
      <c r="K189">
        <f>IF(ISBLANK(HLOOKUP(K$1, m_preprocess!$1:$1048576, $D189, FALSE)), "", HLOOKUP(K$1, m_preprocess!$1:$1048576, $D189, FALSE))</f>
        <v>173010.02335503526</v>
      </c>
      <c r="L189">
        <f>IF(ISBLANK(HLOOKUP(L$1, m_preprocess!$1:$1048576, $D189, FALSE)), "", HLOOKUP(L$1, m_preprocess!$1:$1048576, $D189, FALSE))</f>
        <v>139814.27634880049</v>
      </c>
      <c r="M189">
        <f>IF(ISBLANK(HLOOKUP(M$1, m_preprocess!$1:$1048576, $D189, FALSE)), "", HLOOKUP(M$1, m_preprocess!$1:$1048576, $D189, FALSE))</f>
        <v>27448.011843236487</v>
      </c>
      <c r="N189">
        <f>IF(ISBLANK(HLOOKUP(N$1, m_preprocess!$1:$1048576, $D189, FALSE)), "", HLOOKUP(N$1, m_preprocess!$1:$1048576, $D189, FALSE))</f>
        <v>151227.37627044931</v>
      </c>
      <c r="O189">
        <f>IF(ISBLANK(HLOOKUP(O$1, m_preprocess!$1:$1048576, $D189, FALSE)), "", HLOOKUP(O$1, m_preprocess!$1:$1048576, $D189, FALSE))</f>
        <v>713657.15437800239</v>
      </c>
      <c r="P189">
        <f>IF(ISBLANK(HLOOKUP(P$1, m_preprocess!$1:$1048576, $D189, FALSE)), "", HLOOKUP(P$1, m_preprocess!$1:$1048576, $D189, FALSE))</f>
        <v>203948.20688077921</v>
      </c>
      <c r="Q189">
        <f>IF(ISBLANK(HLOOKUP(Q$1, m_preprocess!$1:$1048576, $D189, FALSE)), "", HLOOKUP(Q$1, m_preprocess!$1:$1048576, $D189, FALSE))</f>
        <v>217195.27335594356</v>
      </c>
      <c r="R189">
        <f>IF(ISBLANK(HLOOKUP(R$1, m_preprocess!$1:$1048576, $D189, FALSE)), "", HLOOKUP(R$1, m_preprocess!$1:$1048576, $D189, FALSE))</f>
        <v>292513.67414127965</v>
      </c>
      <c r="S189">
        <f>IF(ISBLANK(HLOOKUP(S$1, m_preprocess!$1:$1048576, $D189, FALSE)), "", HLOOKUP(S$1, m_preprocess!$1:$1048576, $D189, FALSE))</f>
        <v>11564986.596239015</v>
      </c>
      <c r="T189">
        <f>IF(ISBLANK(HLOOKUP(T$1, m_preprocess!$1:$1048576, $D189, FALSE)), "", HLOOKUP(T$1, m_preprocess!$1:$1048576, $D189, FALSE))</f>
        <v>60.978482426633818</v>
      </c>
      <c r="U189">
        <f>IF(ISBLANK(HLOOKUP(U$1, m_preprocess!$1:$1048576, $D189, FALSE)), "", HLOOKUP(U$1, m_preprocess!$1:$1048576, $D189, FALSE))</f>
        <v>9433836.6020761412</v>
      </c>
      <c r="V189">
        <f>IF(ISBLANK(HLOOKUP(V$1, m_preprocess!$1:$1048576, $D189, FALSE)), "", HLOOKUP(V$1, m_preprocess!$1:$1048576, $D189, FALSE))</f>
        <v>13128301.351077419</v>
      </c>
      <c r="W189">
        <f>IF(ISBLANK(HLOOKUP(W$1, m_preprocess!$1:$1048576, $D189, FALSE)), "", HLOOKUP(W$1, m_preprocess!$1:$1048576, $D189, FALSE))</f>
        <v>15747.795553412687</v>
      </c>
      <c r="X189">
        <f>IF(ISBLANK(HLOOKUP(X$1, m_preprocess!$1:$1048576, $D189, FALSE)), "", HLOOKUP(X$1, m_preprocess!$1:$1048576, $D189, FALSE))</f>
        <v>133.87</v>
      </c>
      <c r="Y189">
        <f>IF(ISBLANK(HLOOKUP(Y$1, m_preprocess!$1:$1048576, $D189, FALSE)), "", HLOOKUP(Y$1, m_preprocess!$1:$1048576, $D189, FALSE))</f>
        <v>106.9</v>
      </c>
    </row>
    <row r="190" spans="1:25">
      <c r="A190" s="66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144.02838469269079</v>
      </c>
      <c r="F190">
        <f>IF(ISBLANK(HLOOKUP(F$1, m_preprocess!$1:$1048576, $D190, FALSE)), "", HLOOKUP(F$1, m_preprocess!$1:$1048576, $D190, FALSE))</f>
        <v>130.233946405529</v>
      </c>
      <c r="G190">
        <f>IF(ISBLANK(HLOOKUP(G$1, m_preprocess!$1:$1048576, $D190, FALSE)), "", HLOOKUP(G$1, m_preprocess!$1:$1048576, $D190, FALSE))</f>
        <v>98.066433433803695</v>
      </c>
      <c r="H190">
        <f>IF(ISBLANK(HLOOKUP(H$1, m_preprocess!$1:$1048576, $D190, FALSE)), "", HLOOKUP(H$1, m_preprocess!$1:$1048576, $D190, FALSE))</f>
        <v>204.22143834668066</v>
      </c>
      <c r="I190">
        <f>IF(ISBLANK(HLOOKUP(I$1, m_preprocess!$1:$1048576, $D190, FALSE)), "", HLOOKUP(I$1, m_preprocess!$1:$1048576, $D190, FALSE))</f>
        <v>119.16872139592685</v>
      </c>
      <c r="J190">
        <f>IF(ISBLANK(HLOOKUP(J$1, m_preprocess!$1:$1048576, $D190, FALSE)), "", HLOOKUP(J$1, m_preprocess!$1:$1048576, $D190, FALSE))</f>
        <v>487244.03578187904</v>
      </c>
      <c r="K190">
        <f>IF(ISBLANK(HLOOKUP(K$1, m_preprocess!$1:$1048576, $D190, FALSE)), "", HLOOKUP(K$1, m_preprocess!$1:$1048576, $D190, FALSE))</f>
        <v>151903.70655657403</v>
      </c>
      <c r="L190">
        <f>IF(ISBLANK(HLOOKUP(L$1, m_preprocess!$1:$1048576, $D190, FALSE)), "", HLOOKUP(L$1, m_preprocess!$1:$1048576, $D190, FALSE))</f>
        <v>163764.20331953187</v>
      </c>
      <c r="M190">
        <f>IF(ISBLANK(HLOOKUP(M$1, m_preprocess!$1:$1048576, $D190, FALSE)), "", HLOOKUP(M$1, m_preprocess!$1:$1048576, $D190, FALSE))</f>
        <v>26294.365438779016</v>
      </c>
      <c r="N190">
        <f>IF(ISBLANK(HLOOKUP(N$1, m_preprocess!$1:$1048576, $D190, FALSE)), "", HLOOKUP(N$1, m_preprocess!$1:$1048576, $D190, FALSE))</f>
        <v>145281.76046699411</v>
      </c>
      <c r="O190">
        <f>IF(ISBLANK(HLOOKUP(O$1, m_preprocess!$1:$1048576, $D190, FALSE)), "", HLOOKUP(O$1, m_preprocess!$1:$1048576, $D190, FALSE))</f>
        <v>836176.81753883534</v>
      </c>
      <c r="P190">
        <f>IF(ISBLANK(HLOOKUP(P$1, m_preprocess!$1:$1048576, $D190, FALSE)), "", HLOOKUP(P$1, m_preprocess!$1:$1048576, $D190, FALSE))</f>
        <v>238673.35539218748</v>
      </c>
      <c r="Q190">
        <f>IF(ISBLANK(HLOOKUP(Q$1, m_preprocess!$1:$1048576, $D190, FALSE)), "", HLOOKUP(Q$1, m_preprocess!$1:$1048576, $D190, FALSE))</f>
        <v>307949.2788180873</v>
      </c>
      <c r="R190">
        <f>IF(ISBLANK(HLOOKUP(R$1, m_preprocess!$1:$1048576, $D190, FALSE)), "", HLOOKUP(R$1, m_preprocess!$1:$1048576, $D190, FALSE))</f>
        <v>289554.18332856061</v>
      </c>
      <c r="S190">
        <f>IF(ISBLANK(HLOOKUP(S$1, m_preprocess!$1:$1048576, $D190, FALSE)), "", HLOOKUP(S$1, m_preprocess!$1:$1048576, $D190, FALSE))</f>
        <v>12240302.058166109</v>
      </c>
      <c r="T190">
        <f>IF(ISBLANK(HLOOKUP(T$1, m_preprocess!$1:$1048576, $D190, FALSE)), "", HLOOKUP(T$1, m_preprocess!$1:$1048576, $D190, FALSE))</f>
        <v>61.035314455090031</v>
      </c>
      <c r="U190">
        <f>IF(ISBLANK(HLOOKUP(U$1, m_preprocess!$1:$1048576, $D190, FALSE)), "", HLOOKUP(U$1, m_preprocess!$1:$1048576, $D190, FALSE))</f>
        <v>8977888.5156931356</v>
      </c>
      <c r="V190">
        <f>IF(ISBLANK(HLOOKUP(V$1, m_preprocess!$1:$1048576, $D190, FALSE)), "", HLOOKUP(V$1, m_preprocess!$1:$1048576, $D190, FALSE))</f>
        <v>12800890.069949143</v>
      </c>
      <c r="W190">
        <f>IF(ISBLANK(HLOOKUP(W$1, m_preprocess!$1:$1048576, $D190, FALSE)), "", HLOOKUP(W$1, m_preprocess!$1:$1048576, $D190, FALSE))</f>
        <v>15040.430035985482</v>
      </c>
      <c r="X190">
        <f>IF(ISBLANK(HLOOKUP(X$1, m_preprocess!$1:$1048576, $D190, FALSE)), "", HLOOKUP(X$1, m_preprocess!$1:$1048576, $D190, FALSE))</f>
        <v>132.6</v>
      </c>
      <c r="Y190">
        <f>IF(ISBLANK(HLOOKUP(Y$1, m_preprocess!$1:$1048576, $D190, FALSE)), "", HLOOKUP(Y$1, m_preprocess!$1:$1048576, $D190, FALSE))</f>
        <v>107.3</v>
      </c>
    </row>
    <row r="191" spans="1:25">
      <c r="A191" s="66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158.21618734834459</v>
      </c>
      <c r="F191">
        <f>IF(ISBLANK(HLOOKUP(F$1, m_preprocess!$1:$1048576, $D191, FALSE)), "", HLOOKUP(F$1, m_preprocess!$1:$1048576, $D191, FALSE))</f>
        <v>129.42318414155116</v>
      </c>
      <c r="G191">
        <f>IF(ISBLANK(HLOOKUP(G$1, m_preprocess!$1:$1048576, $D191, FALSE)), "", HLOOKUP(G$1, m_preprocess!$1:$1048576, $D191, FALSE))</f>
        <v>92.575972006981601</v>
      </c>
      <c r="H191">
        <f>IF(ISBLANK(HLOOKUP(H$1, m_preprocess!$1:$1048576, $D191, FALSE)), "", HLOOKUP(H$1, m_preprocess!$1:$1048576, $D191, FALSE))</f>
        <v>195.18893744550903</v>
      </c>
      <c r="I191">
        <f>IF(ISBLANK(HLOOKUP(I$1, m_preprocess!$1:$1048576, $D191, FALSE)), "", HLOOKUP(I$1, m_preprocess!$1:$1048576, $D191, FALSE))</f>
        <v>126.74295711240063</v>
      </c>
      <c r="J191">
        <f>IF(ISBLANK(HLOOKUP(J$1, m_preprocess!$1:$1048576, $D191, FALSE)), "", HLOOKUP(J$1, m_preprocess!$1:$1048576, $D191, FALSE))</f>
        <v>404064.11307125544</v>
      </c>
      <c r="K191">
        <f>IF(ISBLANK(HLOOKUP(K$1, m_preprocess!$1:$1048576, $D191, FALSE)), "", HLOOKUP(K$1, m_preprocess!$1:$1048576, $D191, FALSE))</f>
        <v>77845.317663026246</v>
      </c>
      <c r="L191">
        <f>IF(ISBLANK(HLOOKUP(L$1, m_preprocess!$1:$1048576, $D191, FALSE)), "", HLOOKUP(L$1, m_preprocess!$1:$1048576, $D191, FALSE))</f>
        <v>129254.67244021319</v>
      </c>
      <c r="M191">
        <f>IF(ISBLANK(HLOOKUP(M$1, m_preprocess!$1:$1048576, $D191, FALSE)), "", HLOOKUP(M$1, m_preprocess!$1:$1048576, $D191, FALSE))</f>
        <v>28729.119913924398</v>
      </c>
      <c r="N191">
        <f>IF(ISBLANK(HLOOKUP(N$1, m_preprocess!$1:$1048576, $D191, FALSE)), "", HLOOKUP(N$1, m_preprocess!$1:$1048576, $D191, FALSE))</f>
        <v>168235.00305409159</v>
      </c>
      <c r="O191">
        <f>IF(ISBLANK(HLOOKUP(O$1, m_preprocess!$1:$1048576, $D191, FALSE)), "", HLOOKUP(O$1, m_preprocess!$1:$1048576, $D191, FALSE))</f>
        <v>762667.92003810301</v>
      </c>
      <c r="P191">
        <f>IF(ISBLANK(HLOOKUP(P$1, m_preprocess!$1:$1048576, $D191, FALSE)), "", HLOOKUP(P$1, m_preprocess!$1:$1048576, $D191, FALSE))</f>
        <v>227996.39581089141</v>
      </c>
      <c r="Q191">
        <f>IF(ISBLANK(HLOOKUP(Q$1, m_preprocess!$1:$1048576, $D191, FALSE)), "", HLOOKUP(Q$1, m_preprocess!$1:$1048576, $D191, FALSE))</f>
        <v>271972.14025898452</v>
      </c>
      <c r="R191">
        <f>IF(ISBLANK(HLOOKUP(R$1, m_preprocess!$1:$1048576, $D191, FALSE)), "", HLOOKUP(R$1, m_preprocess!$1:$1048576, $D191, FALSE))</f>
        <v>262699.38396822702</v>
      </c>
      <c r="S191">
        <f>IF(ISBLANK(HLOOKUP(S$1, m_preprocess!$1:$1048576, $D191, FALSE)), "", HLOOKUP(S$1, m_preprocess!$1:$1048576, $D191, FALSE))</f>
        <v>13064277.9342723</v>
      </c>
      <c r="T191">
        <f>IF(ISBLANK(HLOOKUP(T$1, m_preprocess!$1:$1048576, $D191, FALSE)), "", HLOOKUP(T$1, m_preprocess!$1:$1048576, $D191, FALSE))</f>
        <v>65.496599684270834</v>
      </c>
      <c r="U191">
        <f>IF(ISBLANK(HLOOKUP(U$1, m_preprocess!$1:$1048576, $D191, FALSE)), "", HLOOKUP(U$1, m_preprocess!$1:$1048576, $D191, FALSE))</f>
        <v>8486554.9295774642</v>
      </c>
      <c r="V191">
        <f>IF(ISBLANK(HLOOKUP(V$1, m_preprocess!$1:$1048576, $D191, FALSE)), "", HLOOKUP(V$1, m_preprocess!$1:$1048576, $D191, FALSE))</f>
        <v>12208220.657276995</v>
      </c>
      <c r="W191">
        <f>IF(ISBLANK(HLOOKUP(W$1, m_preprocess!$1:$1048576, $D191, FALSE)), "", HLOOKUP(W$1, m_preprocess!$1:$1048576, $D191, FALSE))</f>
        <v>18553.521578921314</v>
      </c>
      <c r="X191">
        <f>IF(ISBLANK(HLOOKUP(X$1, m_preprocess!$1:$1048576, $D191, FALSE)), "", HLOOKUP(X$1, m_preprocess!$1:$1048576, $D191, FALSE))</f>
        <v>132.80000000000001</v>
      </c>
      <c r="Y191">
        <f>IF(ISBLANK(HLOOKUP(Y$1, m_preprocess!$1:$1048576, $D191, FALSE)), "", HLOOKUP(Y$1, m_preprocess!$1:$1048576, $D191, FALSE))</f>
        <v>108.4</v>
      </c>
    </row>
    <row r="192" spans="1:25">
      <c r="A192" s="66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149.5074624887053</v>
      </c>
      <c r="F192">
        <f>IF(ISBLANK(HLOOKUP(F$1, m_preprocess!$1:$1048576, $D192, FALSE)), "", HLOOKUP(F$1, m_preprocess!$1:$1048576, $D192, FALSE))</f>
        <v>119.58333756138461</v>
      </c>
      <c r="G192">
        <f>IF(ISBLANK(HLOOKUP(G$1, m_preprocess!$1:$1048576, $D192, FALSE)), "", HLOOKUP(G$1, m_preprocess!$1:$1048576, $D192, FALSE))</f>
        <v>101.28263193788375</v>
      </c>
      <c r="H192">
        <f>IF(ISBLANK(HLOOKUP(H$1, m_preprocess!$1:$1048576, $D192, FALSE)), "", HLOOKUP(H$1, m_preprocess!$1:$1048576, $D192, FALSE))</f>
        <v>198.49150892384344</v>
      </c>
      <c r="I192">
        <f>IF(ISBLANK(HLOOKUP(I$1, m_preprocess!$1:$1048576, $D192, FALSE)), "", HLOOKUP(I$1, m_preprocess!$1:$1048576, $D192, FALSE))</f>
        <v>103.46769038706174</v>
      </c>
      <c r="J192">
        <f>IF(ISBLANK(HLOOKUP(J$1, m_preprocess!$1:$1048576, $D192, FALSE)), "", HLOOKUP(J$1, m_preprocess!$1:$1048576, $D192, FALSE))</f>
        <v>464020.27049559559</v>
      </c>
      <c r="K192">
        <f>IF(ISBLANK(HLOOKUP(K$1, m_preprocess!$1:$1048576, $D192, FALSE)), "", HLOOKUP(K$1, m_preprocess!$1:$1048576, $D192, FALSE))</f>
        <v>115620.6189727259</v>
      </c>
      <c r="L192">
        <f>IF(ISBLANK(HLOOKUP(L$1, m_preprocess!$1:$1048576, $D192, FALSE)), "", HLOOKUP(L$1, m_preprocess!$1:$1048576, $D192, FALSE))</f>
        <v>151081.16173643139</v>
      </c>
      <c r="M192">
        <f>IF(ISBLANK(HLOOKUP(M$1, m_preprocess!$1:$1048576, $D192, FALSE)), "", HLOOKUP(M$1, m_preprocess!$1:$1048576, $D192, FALSE))</f>
        <v>26279.491961682499</v>
      </c>
      <c r="N192">
        <f>IF(ISBLANK(HLOOKUP(N$1, m_preprocess!$1:$1048576, $D192, FALSE)), "", HLOOKUP(N$1, m_preprocess!$1:$1048576, $D192, FALSE))</f>
        <v>171038.99782475579</v>
      </c>
      <c r="O192">
        <f>IF(ISBLANK(HLOOKUP(O$1, m_preprocess!$1:$1048576, $D192, FALSE)), "", HLOOKUP(O$1, m_preprocess!$1:$1048576, $D192, FALSE))</f>
        <v>648004.85865037492</v>
      </c>
      <c r="P192">
        <f>IF(ISBLANK(HLOOKUP(P$1, m_preprocess!$1:$1048576, $D192, FALSE)), "", HLOOKUP(P$1, m_preprocess!$1:$1048576, $D192, FALSE))</f>
        <v>211563.32627771707</v>
      </c>
      <c r="Q192">
        <f>IF(ISBLANK(HLOOKUP(Q$1, m_preprocess!$1:$1048576, $D192, FALSE)), "", HLOOKUP(Q$1, m_preprocess!$1:$1048576, $D192, FALSE))</f>
        <v>212069.33831628162</v>
      </c>
      <c r="R192">
        <f>IF(ISBLANK(HLOOKUP(R$1, m_preprocess!$1:$1048576, $D192, FALSE)), "", HLOOKUP(R$1, m_preprocess!$1:$1048576, $D192, FALSE))</f>
        <v>224372.19405637615</v>
      </c>
      <c r="S192">
        <f>IF(ISBLANK(HLOOKUP(S$1, m_preprocess!$1:$1048576, $D192, FALSE)), "", HLOOKUP(S$1, m_preprocess!$1:$1048576, $D192, FALSE))</f>
        <v>13492079.513564076</v>
      </c>
      <c r="T192">
        <f>IF(ISBLANK(HLOOKUP(T$1, m_preprocess!$1:$1048576, $D192, FALSE)), "", HLOOKUP(T$1, m_preprocess!$1:$1048576, $D192, FALSE))</f>
        <v>71.370114881630002</v>
      </c>
      <c r="U192">
        <f>IF(ISBLANK(HLOOKUP(U$1, m_preprocess!$1:$1048576, $D192, FALSE)), "", HLOOKUP(U$1, m_preprocess!$1:$1048576, $D192, FALSE))</f>
        <v>8311815.7156220768</v>
      </c>
      <c r="V192">
        <f>IF(ISBLANK(HLOOKUP(V$1, m_preprocess!$1:$1048576, $D192, FALSE)), "", HLOOKUP(V$1, m_preprocess!$1:$1048576, $D192, FALSE))</f>
        <v>12074046.772684753</v>
      </c>
      <c r="W192">
        <f>IF(ISBLANK(HLOOKUP(W$1, m_preprocess!$1:$1048576, $D192, FALSE)), "", HLOOKUP(W$1, m_preprocess!$1:$1048576, $D192, FALSE))</f>
        <v>16159.048951346469</v>
      </c>
      <c r="X192">
        <f>IF(ISBLANK(HLOOKUP(X$1, m_preprocess!$1:$1048576, $D192, FALSE)), "", HLOOKUP(X$1, m_preprocess!$1:$1048576, $D192, FALSE))</f>
        <v>124.58</v>
      </c>
      <c r="Y192">
        <f>IF(ISBLANK(HLOOKUP(Y$1, m_preprocess!$1:$1048576, $D192, FALSE)), "", HLOOKUP(Y$1, m_preprocess!$1:$1048576, $D192, FALSE))</f>
        <v>96.2</v>
      </c>
    </row>
    <row r="193" spans="1:25">
      <c r="A193" s="66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162.21105733958066</v>
      </c>
      <c r="F193">
        <f>IF(ISBLANK(HLOOKUP(F$1, m_preprocess!$1:$1048576, $D193, FALSE)), "", HLOOKUP(F$1, m_preprocess!$1:$1048576, $D193, FALSE))</f>
        <v>129.51576201495843</v>
      </c>
      <c r="G193">
        <f>IF(ISBLANK(HLOOKUP(G$1, m_preprocess!$1:$1048576, $D193, FALSE)), "", HLOOKUP(G$1, m_preprocess!$1:$1048576, $D193, FALSE))</f>
        <v>119.99483578765906</v>
      </c>
      <c r="H193">
        <f>IF(ISBLANK(HLOOKUP(H$1, m_preprocess!$1:$1048576, $D193, FALSE)), "", HLOOKUP(H$1, m_preprocess!$1:$1048576, $D193, FALSE))</f>
        <v>209.14607466949593</v>
      </c>
      <c r="I193">
        <f>IF(ISBLANK(HLOOKUP(I$1, m_preprocess!$1:$1048576, $D193, FALSE)), "", HLOOKUP(I$1, m_preprocess!$1:$1048576, $D193, FALSE))</f>
        <v>97.527316715382142</v>
      </c>
      <c r="J193">
        <f>IF(ISBLANK(HLOOKUP(J$1, m_preprocess!$1:$1048576, $D193, FALSE)), "", HLOOKUP(J$1, m_preprocess!$1:$1048576, $D193, FALSE))</f>
        <v>429897.76713151979</v>
      </c>
      <c r="K193">
        <f>IF(ISBLANK(HLOOKUP(K$1, m_preprocess!$1:$1048576, $D193, FALSE)), "", HLOOKUP(K$1, m_preprocess!$1:$1048576, $D193, FALSE))</f>
        <v>65694.426005268935</v>
      </c>
      <c r="L193">
        <f>IF(ISBLANK(HLOOKUP(L$1, m_preprocess!$1:$1048576, $D193, FALSE)), "", HLOOKUP(L$1, m_preprocess!$1:$1048576, $D193, FALSE))</f>
        <v>168861.06652862992</v>
      </c>
      <c r="M193">
        <f>IF(ISBLANK(HLOOKUP(M$1, m_preprocess!$1:$1048576, $D193, FALSE)), "", HLOOKUP(M$1, m_preprocess!$1:$1048576, $D193, FALSE))</f>
        <v>23843.163070050352</v>
      </c>
      <c r="N193">
        <f>IF(ISBLANK(HLOOKUP(N$1, m_preprocess!$1:$1048576, $D193, FALSE)), "", HLOOKUP(N$1, m_preprocess!$1:$1048576, $D193, FALSE))</f>
        <v>171499.11152757064</v>
      </c>
      <c r="O193">
        <f>IF(ISBLANK(HLOOKUP(O$1, m_preprocess!$1:$1048576, $D193, FALSE)), "", HLOOKUP(O$1, m_preprocess!$1:$1048576, $D193, FALSE))</f>
        <v>601349.21168713213</v>
      </c>
      <c r="P193">
        <f>IF(ISBLANK(HLOOKUP(P$1, m_preprocess!$1:$1048576, $D193, FALSE)), "", HLOOKUP(P$1, m_preprocess!$1:$1048576, $D193, FALSE))</f>
        <v>220724.32906083736</v>
      </c>
      <c r="Q193">
        <f>IF(ISBLANK(HLOOKUP(Q$1, m_preprocess!$1:$1048576, $D193, FALSE)), "", HLOOKUP(Q$1, m_preprocess!$1:$1048576, $D193, FALSE))</f>
        <v>170574.0251566417</v>
      </c>
      <c r="R193">
        <f>IF(ISBLANK(HLOOKUP(R$1, m_preprocess!$1:$1048576, $D193, FALSE)), "", HLOOKUP(R$1, m_preprocess!$1:$1048576, $D193, FALSE))</f>
        <v>210050.85746965307</v>
      </c>
      <c r="S193">
        <f>IF(ISBLANK(HLOOKUP(S$1, m_preprocess!$1:$1048576, $D193, FALSE)), "", HLOOKUP(S$1, m_preprocess!$1:$1048576, $D193, FALSE))</f>
        <v>13787649.792600181</v>
      </c>
      <c r="T193">
        <f>IF(ISBLANK(HLOOKUP(T$1, m_preprocess!$1:$1048576, $D193, FALSE)), "", HLOOKUP(T$1, m_preprocess!$1:$1048576, $D193, FALSE))</f>
        <v>71.604718246124293</v>
      </c>
      <c r="U193">
        <f>IF(ISBLANK(HLOOKUP(U$1, m_preprocess!$1:$1048576, $D193, FALSE)), "", HLOOKUP(U$1, m_preprocess!$1:$1048576, $D193, FALSE))</f>
        <v>9181249.3229481485</v>
      </c>
      <c r="V193">
        <f>IF(ISBLANK(HLOOKUP(V$1, m_preprocess!$1:$1048576, $D193, FALSE)), "", HLOOKUP(V$1, m_preprocess!$1:$1048576, $D193, FALSE))</f>
        <v>13120057.485784288</v>
      </c>
      <c r="W193">
        <f>IF(ISBLANK(HLOOKUP(W$1, m_preprocess!$1:$1048576, $D193, FALSE)), "", HLOOKUP(W$1, m_preprocess!$1:$1048576, $D193, FALSE))</f>
        <v>18768.634177746731</v>
      </c>
      <c r="X193">
        <f>IF(ISBLANK(HLOOKUP(X$1, m_preprocess!$1:$1048576, $D193, FALSE)), "", HLOOKUP(X$1, m_preprocess!$1:$1048576, $D193, FALSE))</f>
        <v>118.9</v>
      </c>
      <c r="Y193">
        <f>IF(ISBLANK(HLOOKUP(Y$1, m_preprocess!$1:$1048576, $D193, FALSE)), "", HLOOKUP(Y$1, m_preprocess!$1:$1048576, $D193, FALSE))</f>
        <v>79.099999999999994</v>
      </c>
    </row>
    <row r="194" spans="1:25">
      <c r="A194" s="66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131.7592558598422</v>
      </c>
      <c r="F194">
        <f>IF(ISBLANK(HLOOKUP(F$1, m_preprocess!$1:$1048576, $D194, FALSE)), "", HLOOKUP(F$1, m_preprocess!$1:$1048576, $D194, FALSE))</f>
        <v>112.76958982897784</v>
      </c>
      <c r="G194">
        <f>IF(ISBLANK(HLOOKUP(G$1, m_preprocess!$1:$1048576, $D194, FALSE)), "", HLOOKUP(G$1, m_preprocess!$1:$1048576, $D194, FALSE))</f>
        <v>95.702436081741254</v>
      </c>
      <c r="H194">
        <f>IF(ISBLANK(HLOOKUP(H$1, m_preprocess!$1:$1048576, $D194, FALSE)), "", HLOOKUP(H$1, m_preprocess!$1:$1048576, $D194, FALSE))</f>
        <v>145.85111922602843</v>
      </c>
      <c r="I194">
        <f>IF(ISBLANK(HLOOKUP(I$1, m_preprocess!$1:$1048576, $D194, FALSE)), "", HLOOKUP(I$1, m_preprocess!$1:$1048576, $D194, FALSE))</f>
        <v>114.92262809805254</v>
      </c>
      <c r="J194">
        <f>IF(ISBLANK(HLOOKUP(J$1, m_preprocess!$1:$1048576, $D194, FALSE)), "", HLOOKUP(J$1, m_preprocess!$1:$1048576, $D194, FALSE))</f>
        <v>377544.71374141338</v>
      </c>
      <c r="K194">
        <f>IF(ISBLANK(HLOOKUP(K$1, m_preprocess!$1:$1048576, $D194, FALSE)), "", HLOOKUP(K$1, m_preprocess!$1:$1048576, $D194, FALSE))</f>
        <v>84518.478010613981</v>
      </c>
      <c r="L194">
        <f>IF(ISBLANK(HLOOKUP(L$1, m_preprocess!$1:$1048576, $D194, FALSE)), "", HLOOKUP(L$1, m_preprocess!$1:$1048576, $D194, FALSE))</f>
        <v>100879.30936734185</v>
      </c>
      <c r="M194">
        <f>IF(ISBLANK(HLOOKUP(M$1, m_preprocess!$1:$1048576, $D194, FALSE)), "", HLOOKUP(M$1, m_preprocess!$1:$1048576, $D194, FALSE))</f>
        <v>23673.038388526627</v>
      </c>
      <c r="N194">
        <f>IF(ISBLANK(HLOOKUP(N$1, m_preprocess!$1:$1048576, $D194, FALSE)), "", HLOOKUP(N$1, m_preprocess!$1:$1048576, $D194, FALSE))</f>
        <v>168473.88797493096</v>
      </c>
      <c r="O194">
        <f>IF(ISBLANK(HLOOKUP(O$1, m_preprocess!$1:$1048576, $D194, FALSE)), "", HLOOKUP(O$1, m_preprocess!$1:$1048576, $D194, FALSE))</f>
        <v>538893.03251994017</v>
      </c>
      <c r="P194">
        <f>IF(ISBLANK(HLOOKUP(P$1, m_preprocess!$1:$1048576, $D194, FALSE)), "", HLOOKUP(P$1, m_preprocess!$1:$1048576, $D194, FALSE))</f>
        <v>163684.29245549857</v>
      </c>
      <c r="Q194">
        <f>IF(ISBLANK(HLOOKUP(Q$1, m_preprocess!$1:$1048576, $D194, FALSE)), "", HLOOKUP(Q$1, m_preprocess!$1:$1048576, $D194, FALSE))</f>
        <v>182825.59149004568</v>
      </c>
      <c r="R194">
        <f>IF(ISBLANK(HLOOKUP(R$1, m_preprocess!$1:$1048576, $D194, FALSE)), "", HLOOKUP(R$1, m_preprocess!$1:$1048576, $D194, FALSE))</f>
        <v>192383.14857439592</v>
      </c>
      <c r="S194">
        <f>IF(ISBLANK(HLOOKUP(S$1, m_preprocess!$1:$1048576, $D194, FALSE)), "", HLOOKUP(S$1, m_preprocess!$1:$1048576, $D194, FALSE))</f>
        <v>14213507.903071476</v>
      </c>
      <c r="T194">
        <f>IF(ISBLANK(HLOOKUP(T$1, m_preprocess!$1:$1048576, $D194, FALSE)), "", HLOOKUP(T$1, m_preprocess!$1:$1048576, $D194, FALSE))</f>
        <v>73.519692664011515</v>
      </c>
      <c r="U194">
        <f>IF(ISBLANK(HLOOKUP(U$1, m_preprocess!$1:$1048576, $D194, FALSE)), "", HLOOKUP(U$1, m_preprocess!$1:$1048576, $D194, FALSE))</f>
        <v>8619900.9555336796</v>
      </c>
      <c r="V194">
        <f>IF(ISBLANK(HLOOKUP(V$1, m_preprocess!$1:$1048576, $D194, FALSE)), "", HLOOKUP(V$1, m_preprocess!$1:$1048576, $D194, FALSE))</f>
        <v>12851575.138831235</v>
      </c>
      <c r="W194">
        <f>IF(ISBLANK(HLOOKUP(W$1, m_preprocess!$1:$1048576, $D194, FALSE)), "", HLOOKUP(W$1, m_preprocess!$1:$1048576, $D194, FALSE))</f>
        <v>16134.287345604162</v>
      </c>
      <c r="X194">
        <f>IF(ISBLANK(HLOOKUP(X$1, m_preprocess!$1:$1048576, $D194, FALSE)), "", HLOOKUP(X$1, m_preprocess!$1:$1048576, $D194, FALSE))</f>
        <v>115.2</v>
      </c>
      <c r="Y194">
        <f>IF(ISBLANK(HLOOKUP(Y$1, m_preprocess!$1:$1048576, $D194, FALSE)), "", HLOOKUP(Y$1, m_preprocess!$1:$1048576, $D194, FALSE))</f>
        <v>78.7</v>
      </c>
    </row>
    <row r="195" spans="1:25">
      <c r="A195" s="66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130.77790809144921</v>
      </c>
      <c r="F195">
        <f>IF(ISBLANK(HLOOKUP(F$1, m_preprocess!$1:$1048576, $D195, FALSE)), "", HLOOKUP(F$1, m_preprocess!$1:$1048576, $D195, FALSE))</f>
        <v>106.88876384677441</v>
      </c>
      <c r="G195">
        <f>IF(ISBLANK(HLOOKUP(G$1, m_preprocess!$1:$1048576, $D195, FALSE)), "", HLOOKUP(G$1, m_preprocess!$1:$1048576, $D195, FALSE))</f>
        <v>93.963411185403785</v>
      </c>
      <c r="H195">
        <f>IF(ISBLANK(HLOOKUP(H$1, m_preprocess!$1:$1048576, $D195, FALSE)), "", HLOOKUP(H$1, m_preprocess!$1:$1048576, $D195, FALSE))</f>
        <v>161.44620644218764</v>
      </c>
      <c r="I195">
        <f>IF(ISBLANK(HLOOKUP(I$1, m_preprocess!$1:$1048576, $D195, FALSE)), "", HLOOKUP(I$1, m_preprocess!$1:$1048576, $D195, FALSE))</f>
        <v>108.19520767567974</v>
      </c>
      <c r="J195">
        <f>IF(ISBLANK(HLOOKUP(J$1, m_preprocess!$1:$1048576, $D195, FALSE)), "", HLOOKUP(J$1, m_preprocess!$1:$1048576, $D195, FALSE))</f>
        <v>520171.11585222953</v>
      </c>
      <c r="K195">
        <f>IF(ISBLANK(HLOOKUP(K$1, m_preprocess!$1:$1048576, $D195, FALSE)), "", HLOOKUP(K$1, m_preprocess!$1:$1048576, $D195, FALSE))</f>
        <v>205807.21739481695</v>
      </c>
      <c r="L195">
        <f>IF(ISBLANK(HLOOKUP(L$1, m_preprocess!$1:$1048576, $D195, FALSE)), "", HLOOKUP(L$1, m_preprocess!$1:$1048576, $D195, FALSE))</f>
        <v>121780.9500352842</v>
      </c>
      <c r="M195">
        <f>IF(ISBLANK(HLOOKUP(M$1, m_preprocess!$1:$1048576, $D195, FALSE)), "", HLOOKUP(M$1, m_preprocess!$1:$1048576, $D195, FALSE))</f>
        <v>20693.954946089572</v>
      </c>
      <c r="N195">
        <f>IF(ISBLANK(HLOOKUP(N$1, m_preprocess!$1:$1048576, $D195, FALSE)), "", HLOOKUP(N$1, m_preprocess!$1:$1048576, $D195, FALSE))</f>
        <v>171888.99347603877</v>
      </c>
      <c r="O195">
        <f>IF(ISBLANK(HLOOKUP(O$1, m_preprocess!$1:$1048576, $D195, FALSE)), "", HLOOKUP(O$1, m_preprocess!$1:$1048576, $D195, FALSE))</f>
        <v>525998.40095362556</v>
      </c>
      <c r="P195">
        <f>IF(ISBLANK(HLOOKUP(P$1, m_preprocess!$1:$1048576, $D195, FALSE)), "", HLOOKUP(P$1, m_preprocess!$1:$1048576, $D195, FALSE))</f>
        <v>166339.76780146197</v>
      </c>
      <c r="Q195">
        <f>IF(ISBLANK(HLOOKUP(Q$1, m_preprocess!$1:$1048576, $D195, FALSE)), "", HLOOKUP(Q$1, m_preprocess!$1:$1048576, $D195, FALSE))</f>
        <v>190396.77999653594</v>
      </c>
      <c r="R195">
        <f>IF(ISBLANK(HLOOKUP(R$1, m_preprocess!$1:$1048576, $D195, FALSE)), "", HLOOKUP(R$1, m_preprocess!$1:$1048576, $D195, FALSE))</f>
        <v>169261.85315562767</v>
      </c>
      <c r="S195">
        <f>IF(ISBLANK(HLOOKUP(S$1, m_preprocess!$1:$1048576, $D195, FALSE)), "", HLOOKUP(S$1, m_preprocess!$1:$1048576, $D195, FALSE))</f>
        <v>14376312.208760487</v>
      </c>
      <c r="T195">
        <f>IF(ISBLANK(HLOOKUP(T$1, m_preprocess!$1:$1048576, $D195, FALSE)), "", HLOOKUP(T$1, m_preprocess!$1:$1048576, $D195, FALSE))</f>
        <v>74.319517981797716</v>
      </c>
      <c r="U195">
        <f>IF(ISBLANK(HLOOKUP(U$1, m_preprocess!$1:$1048576, $D195, FALSE)), "", HLOOKUP(U$1, m_preprocess!$1:$1048576, $D195, FALSE))</f>
        <v>8535105.3122087605</v>
      </c>
      <c r="V195">
        <f>IF(ISBLANK(HLOOKUP(V$1, m_preprocess!$1:$1048576, $D195, FALSE)), "", HLOOKUP(V$1, m_preprocess!$1:$1048576, $D195, FALSE))</f>
        <v>12828947.809878845</v>
      </c>
      <c r="W195">
        <f>IF(ISBLANK(HLOOKUP(W$1, m_preprocess!$1:$1048576, $D195, FALSE)), "", HLOOKUP(W$1, m_preprocess!$1:$1048576, $D195, FALSE))</f>
        <v>17297.728291790005</v>
      </c>
      <c r="X195">
        <f>IF(ISBLANK(HLOOKUP(X$1, m_preprocess!$1:$1048576, $D195, FALSE)), "", HLOOKUP(X$1, m_preprocess!$1:$1048576, $D195, FALSE))</f>
        <v>115.26</v>
      </c>
      <c r="Y195">
        <f>IF(ISBLANK(HLOOKUP(Y$1, m_preprocess!$1:$1048576, $D195, FALSE)), "", HLOOKUP(Y$1, m_preprocess!$1:$1048576, $D195, FALSE))</f>
        <v>76.099999999999994</v>
      </c>
    </row>
    <row r="196" spans="1:25">
      <c r="A196" s="66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146.4529117374677</v>
      </c>
      <c r="F196">
        <f>IF(ISBLANK(HLOOKUP(F$1, m_preprocess!$1:$1048576, $D196, FALSE)), "", HLOOKUP(F$1, m_preprocess!$1:$1048576, $D196, FALSE))</f>
        <v>113.6989158680403</v>
      </c>
      <c r="G196">
        <f>IF(ISBLANK(HLOOKUP(G$1, m_preprocess!$1:$1048576, $D196, FALSE)), "", HLOOKUP(G$1, m_preprocess!$1:$1048576, $D196, FALSE))</f>
        <v>103.28941943359742</v>
      </c>
      <c r="H196">
        <f>IF(ISBLANK(HLOOKUP(H$1, m_preprocess!$1:$1048576, $D196, FALSE)), "", HLOOKUP(H$1, m_preprocess!$1:$1048576, $D196, FALSE))</f>
        <v>160.02786295048753</v>
      </c>
      <c r="I196">
        <f>IF(ISBLANK(HLOOKUP(I$1, m_preprocess!$1:$1048576, $D196, FALSE)), "", HLOOKUP(I$1, m_preprocess!$1:$1048576, $D196, FALSE))</f>
        <v>106.02728356235897</v>
      </c>
      <c r="J196">
        <f>IF(ISBLANK(HLOOKUP(J$1, m_preprocess!$1:$1048576, $D196, FALSE)), "", HLOOKUP(J$1, m_preprocess!$1:$1048576, $D196, FALSE))</f>
        <v>597517.88428118068</v>
      </c>
      <c r="K196">
        <f>IF(ISBLANK(HLOOKUP(K$1, m_preprocess!$1:$1048576, $D196, FALSE)), "", HLOOKUP(K$1, m_preprocess!$1:$1048576, $D196, FALSE))</f>
        <v>215398.53687332117</v>
      </c>
      <c r="L196">
        <f>IF(ISBLANK(HLOOKUP(L$1, m_preprocess!$1:$1048576, $D196, FALSE)), "", HLOOKUP(L$1, m_preprocess!$1:$1048576, $D196, FALSE))</f>
        <v>180905.2153622029</v>
      </c>
      <c r="M196">
        <f>IF(ISBLANK(HLOOKUP(M$1, m_preprocess!$1:$1048576, $D196, FALSE)), "", HLOOKUP(M$1, m_preprocess!$1:$1048576, $D196, FALSE))</f>
        <v>23974.531312620005</v>
      </c>
      <c r="N196">
        <f>IF(ISBLANK(HLOOKUP(N$1, m_preprocess!$1:$1048576, $D196, FALSE)), "", HLOOKUP(N$1, m_preprocess!$1:$1048576, $D196, FALSE))</f>
        <v>177239.60073303673</v>
      </c>
      <c r="O196">
        <f>IF(ISBLANK(HLOOKUP(O$1, m_preprocess!$1:$1048576, $D196, FALSE)), "", HLOOKUP(O$1, m_preprocess!$1:$1048576, $D196, FALSE))</f>
        <v>568305.84618907026</v>
      </c>
      <c r="P196">
        <f>IF(ISBLANK(HLOOKUP(P$1, m_preprocess!$1:$1048576, $D196, FALSE)), "", HLOOKUP(P$1, m_preprocess!$1:$1048576, $D196, FALSE))</f>
        <v>197584.41006370072</v>
      </c>
      <c r="Q196">
        <f>IF(ISBLANK(HLOOKUP(Q$1, m_preprocess!$1:$1048576, $D196, FALSE)), "", HLOOKUP(Q$1, m_preprocess!$1:$1048576, $D196, FALSE))</f>
        <v>161722.43762254258</v>
      </c>
      <c r="R196">
        <f>IF(ISBLANK(HLOOKUP(R$1, m_preprocess!$1:$1048576, $D196, FALSE)), "", HLOOKUP(R$1, m_preprocess!$1:$1048576, $D196, FALSE))</f>
        <v>208998.9985028269</v>
      </c>
      <c r="S196">
        <f>IF(ISBLANK(HLOOKUP(S$1, m_preprocess!$1:$1048576, $D196, FALSE)), "", HLOOKUP(S$1, m_preprocess!$1:$1048576, $D196, FALSE))</f>
        <v>14344765.258544426</v>
      </c>
      <c r="T196">
        <f>IF(ISBLANK(HLOOKUP(T$1, m_preprocess!$1:$1048576, $D196, FALSE)), "", HLOOKUP(T$1, m_preprocess!$1:$1048576, $D196, FALSE))</f>
        <v>74.520535178602984</v>
      </c>
      <c r="U196">
        <f>IF(ISBLANK(HLOOKUP(U$1, m_preprocess!$1:$1048576, $D196, FALSE)), "", HLOOKUP(U$1, m_preprocess!$1:$1048576, $D196, FALSE))</f>
        <v>8540114.4611784033</v>
      </c>
      <c r="V196">
        <f>IF(ISBLANK(HLOOKUP(V$1, m_preprocess!$1:$1048576, $D196, FALSE)), "", HLOOKUP(V$1, m_preprocess!$1:$1048576, $D196, FALSE))</f>
        <v>12790399.170785913</v>
      </c>
      <c r="W196">
        <f>IF(ISBLANK(HLOOKUP(W$1, m_preprocess!$1:$1048576, $D196, FALSE)), "", HLOOKUP(W$1, m_preprocess!$1:$1048576, $D196, FALSE))</f>
        <v>17659.106354032014</v>
      </c>
      <c r="X196">
        <f>IF(ISBLANK(HLOOKUP(X$1, m_preprocess!$1:$1048576, $D196, FALSE)), "", HLOOKUP(X$1, m_preprocess!$1:$1048576, $D196, FALSE))</f>
        <v>127.81</v>
      </c>
      <c r="Y196">
        <f>IF(ISBLANK(HLOOKUP(Y$1, m_preprocess!$1:$1048576, $D196, FALSE)), "", HLOOKUP(Y$1, m_preprocess!$1:$1048576, $D196, FALSE))</f>
        <v>88.6</v>
      </c>
    </row>
    <row r="197" spans="1:25">
      <c r="A197" s="66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140.22464098236901</v>
      </c>
      <c r="F197">
        <f>IF(ISBLANK(HLOOKUP(F$1, m_preprocess!$1:$1048576, $D197, FALSE)), "", HLOOKUP(F$1, m_preprocess!$1:$1048576, $D197, FALSE))</f>
        <v>110.77658649986959</v>
      </c>
      <c r="G197">
        <f>IF(ISBLANK(HLOOKUP(G$1, m_preprocess!$1:$1048576, $D197, FALSE)), "", HLOOKUP(G$1, m_preprocess!$1:$1048576, $D197, FALSE))</f>
        <v>102.99597958143724</v>
      </c>
      <c r="H197">
        <f>IF(ISBLANK(HLOOKUP(H$1, m_preprocess!$1:$1048576, $D197, FALSE)), "", HLOOKUP(H$1, m_preprocess!$1:$1048576, $D197, FALSE))</f>
        <v>159.71393745924041</v>
      </c>
      <c r="I197">
        <f>IF(ISBLANK(HLOOKUP(I$1, m_preprocess!$1:$1048576, $D197, FALSE)), "", HLOOKUP(I$1, m_preprocess!$1:$1048576, $D197, FALSE))</f>
        <v>106.95209804507674</v>
      </c>
      <c r="J197">
        <f>IF(ISBLANK(HLOOKUP(J$1, m_preprocess!$1:$1048576, $D197, FALSE)), "", HLOOKUP(J$1, m_preprocess!$1:$1048576, $D197, FALSE))</f>
        <v>479360.36053408822</v>
      </c>
      <c r="K197">
        <f>IF(ISBLANK(HLOOKUP(K$1, m_preprocess!$1:$1048576, $D197, FALSE)), "", HLOOKUP(K$1, m_preprocess!$1:$1048576, $D197, FALSE))</f>
        <v>165443.2482685578</v>
      </c>
      <c r="L197">
        <f>IF(ISBLANK(HLOOKUP(L$1, m_preprocess!$1:$1048576, $D197, FALSE)), "", HLOOKUP(L$1, m_preprocess!$1:$1048576, $D197, FALSE))</f>
        <v>118276.43921959215</v>
      </c>
      <c r="M197">
        <f>IF(ISBLANK(HLOOKUP(M$1, m_preprocess!$1:$1048576, $D197, FALSE)), "", HLOOKUP(M$1, m_preprocess!$1:$1048576, $D197, FALSE))</f>
        <v>23048.680446749018</v>
      </c>
      <c r="N197">
        <f>IF(ISBLANK(HLOOKUP(N$1, m_preprocess!$1:$1048576, $D197, FALSE)), "", HLOOKUP(N$1, m_preprocess!$1:$1048576, $D197, FALSE))</f>
        <v>172591.99259918922</v>
      </c>
      <c r="O197">
        <f>IF(ISBLANK(HLOOKUP(O$1, m_preprocess!$1:$1048576, $D197, FALSE)), "", HLOOKUP(O$1, m_preprocess!$1:$1048576, $D197, FALSE))</f>
        <v>518990.70288618706</v>
      </c>
      <c r="P197">
        <f>IF(ISBLANK(HLOOKUP(P$1, m_preprocess!$1:$1048576, $D197, FALSE)), "", HLOOKUP(P$1, m_preprocess!$1:$1048576, $D197, FALSE))</f>
        <v>177900.4630201098</v>
      </c>
      <c r="Q197">
        <f>IF(ISBLANK(HLOOKUP(Q$1, m_preprocess!$1:$1048576, $D197, FALSE)), "", HLOOKUP(Q$1, m_preprocess!$1:$1048576, $D197, FALSE))</f>
        <v>154171.4326181791</v>
      </c>
      <c r="R197">
        <f>IF(ISBLANK(HLOOKUP(R$1, m_preprocess!$1:$1048576, $D197, FALSE)), "", HLOOKUP(R$1, m_preprocess!$1:$1048576, $D197, FALSE))</f>
        <v>186918.80724789816</v>
      </c>
      <c r="S197">
        <f>IF(ISBLANK(HLOOKUP(S$1, m_preprocess!$1:$1048576, $D197, FALSE)), "", HLOOKUP(S$1, m_preprocess!$1:$1048576, $D197, FALSE))</f>
        <v>14505450.332763728</v>
      </c>
      <c r="T197">
        <f>IF(ISBLANK(HLOOKUP(T$1, m_preprocess!$1:$1048576, $D197, FALSE)), "", HLOOKUP(T$1, m_preprocess!$1:$1048576, $D197, FALSE))</f>
        <v>74.999679041174062</v>
      </c>
      <c r="U197">
        <f>IF(ISBLANK(HLOOKUP(U$1, m_preprocess!$1:$1048576, $D197, FALSE)), "", HLOOKUP(U$1, m_preprocess!$1:$1048576, $D197, FALSE))</f>
        <v>8805580.018619258</v>
      </c>
      <c r="V197">
        <f>IF(ISBLANK(HLOOKUP(V$1, m_preprocess!$1:$1048576, $D197, FALSE)), "", HLOOKUP(V$1, m_preprocess!$1:$1048576, $D197, FALSE))</f>
        <v>13168658.785997503</v>
      </c>
      <c r="W197">
        <f>IF(ISBLANK(HLOOKUP(W$1, m_preprocess!$1:$1048576, $D197, FALSE)), "", HLOOKUP(W$1, m_preprocess!$1:$1048576, $D197, FALSE))</f>
        <v>15259.610193230243</v>
      </c>
      <c r="X197">
        <f>IF(ISBLANK(HLOOKUP(X$1, m_preprocess!$1:$1048576, $D197, FALSE)), "", HLOOKUP(X$1, m_preprocess!$1:$1048576, $D197, FALSE))</f>
        <v>123.09</v>
      </c>
      <c r="Y197">
        <f>IF(ISBLANK(HLOOKUP(Y$1, m_preprocess!$1:$1048576, $D197, FALSE)), "", HLOOKUP(Y$1, m_preprocess!$1:$1048576, $D197, FALSE))</f>
        <v>85.2</v>
      </c>
    </row>
    <row r="198" spans="1:25">
      <c r="A198" s="66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138.84931776443557</v>
      </c>
      <c r="F198">
        <f>IF(ISBLANK(HLOOKUP(F$1, m_preprocess!$1:$1048576, $D198, FALSE)), "", HLOOKUP(F$1, m_preprocess!$1:$1048576, $D198, FALSE))</f>
        <v>129.05409571785069</v>
      </c>
      <c r="G198">
        <f>IF(ISBLANK(HLOOKUP(G$1, m_preprocess!$1:$1048576, $D198, FALSE)), "", HLOOKUP(G$1, m_preprocess!$1:$1048576, $D198, FALSE))</f>
        <v>107.80207556152304</v>
      </c>
      <c r="H198">
        <f>IF(ISBLANK(HLOOKUP(H$1, m_preprocess!$1:$1048576, $D198, FALSE)), "", HLOOKUP(H$1, m_preprocess!$1:$1048576, $D198, FALSE))</f>
        <v>214.48555601595911</v>
      </c>
      <c r="I198">
        <f>IF(ISBLANK(HLOOKUP(I$1, m_preprocess!$1:$1048576, $D198, FALSE)), "", HLOOKUP(I$1, m_preprocess!$1:$1048576, $D198, FALSE))</f>
        <v>101.73305513078964</v>
      </c>
      <c r="J198">
        <f>IF(ISBLANK(HLOOKUP(J$1, m_preprocess!$1:$1048576, $D198, FALSE)), "", HLOOKUP(J$1, m_preprocess!$1:$1048576, $D198, FALSE))</f>
        <v>425809.07599097019</v>
      </c>
      <c r="K198">
        <f>IF(ISBLANK(HLOOKUP(K$1, m_preprocess!$1:$1048576, $D198, FALSE)), "", HLOOKUP(K$1, m_preprocess!$1:$1048576, $D198, FALSE))</f>
        <v>130689.43520273166</v>
      </c>
      <c r="L198">
        <f>IF(ISBLANK(HLOOKUP(L$1, m_preprocess!$1:$1048576, $D198, FALSE)), "", HLOOKUP(L$1, m_preprocess!$1:$1048576, $D198, FALSE))</f>
        <v>108071.64182007295</v>
      </c>
      <c r="M198">
        <f>IF(ISBLANK(HLOOKUP(M$1, m_preprocess!$1:$1048576, $D198, FALSE)), "", HLOOKUP(M$1, m_preprocess!$1:$1048576, $D198, FALSE))</f>
        <v>25583.586022653784</v>
      </c>
      <c r="N198">
        <f>IF(ISBLANK(HLOOKUP(N$1, m_preprocess!$1:$1048576, $D198, FALSE)), "", HLOOKUP(N$1, m_preprocess!$1:$1048576, $D198, FALSE))</f>
        <v>161464.41294551178</v>
      </c>
      <c r="O198">
        <f>IF(ISBLANK(HLOOKUP(O$1, m_preprocess!$1:$1048576, $D198, FALSE)), "", HLOOKUP(O$1, m_preprocess!$1:$1048576, $D198, FALSE))</f>
        <v>441807.22568529181</v>
      </c>
      <c r="P198">
        <f>IF(ISBLANK(HLOOKUP(P$1, m_preprocess!$1:$1048576, $D198, FALSE)), "", HLOOKUP(P$1, m_preprocess!$1:$1048576, $D198, FALSE))</f>
        <v>172639.82045062393</v>
      </c>
      <c r="Q198">
        <f>IF(ISBLANK(HLOOKUP(Q$1, m_preprocess!$1:$1048576, $D198, FALSE)), "", HLOOKUP(Q$1, m_preprocess!$1:$1048576, $D198, FALSE))</f>
        <v>100016.08810031012</v>
      </c>
      <c r="R198">
        <f>IF(ISBLANK(HLOOKUP(R$1, m_preprocess!$1:$1048576, $D198, FALSE)), "", HLOOKUP(R$1, m_preprocess!$1:$1048576, $D198, FALSE))</f>
        <v>169151.31713435773</v>
      </c>
      <c r="S198">
        <f>IF(ISBLANK(HLOOKUP(S$1, m_preprocess!$1:$1048576, $D198, FALSE)), "", HLOOKUP(S$1, m_preprocess!$1:$1048576, $D198, FALSE))</f>
        <v>14422213.047839934</v>
      </c>
      <c r="T198">
        <f>IF(ISBLANK(HLOOKUP(T$1, m_preprocess!$1:$1048576, $D198, FALSE)), "", HLOOKUP(T$1, m_preprocess!$1:$1048576, $D198, FALSE))</f>
        <v>75.130794772432083</v>
      </c>
      <c r="U198">
        <f>IF(ISBLANK(HLOOKUP(U$1, m_preprocess!$1:$1048576, $D198, FALSE)), "", HLOOKUP(U$1, m_preprocess!$1:$1048576, $D198, FALSE))</f>
        <v>9193598.800808806</v>
      </c>
      <c r="V198">
        <f>IF(ISBLANK(HLOOKUP(V$1, m_preprocess!$1:$1048576, $D198, FALSE)), "", HLOOKUP(V$1, m_preprocess!$1:$1048576, $D198, FALSE))</f>
        <v>13594284.638632048</v>
      </c>
      <c r="W198">
        <f>IF(ISBLANK(HLOOKUP(W$1, m_preprocess!$1:$1048576, $D198, FALSE)), "", HLOOKUP(W$1, m_preprocess!$1:$1048576, $D198, FALSE))</f>
        <v>18402.815220928853</v>
      </c>
      <c r="X198">
        <f>IF(ISBLANK(HLOOKUP(X$1, m_preprocess!$1:$1048576, $D198, FALSE)), "", HLOOKUP(X$1, m_preprocess!$1:$1048576, $D198, FALSE))</f>
        <v>124.41</v>
      </c>
      <c r="Y198">
        <f>IF(ISBLANK(HLOOKUP(Y$1, m_preprocess!$1:$1048576, $D198, FALSE)), "", HLOOKUP(Y$1, m_preprocess!$1:$1048576, $D198, FALSE))</f>
        <v>91.3</v>
      </c>
    </row>
    <row r="199" spans="1:25">
      <c r="A199" s="66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128.66458088824845</v>
      </c>
      <c r="F199">
        <f>IF(ISBLANK(HLOOKUP(F$1, m_preprocess!$1:$1048576, $D199, FALSE)), "", HLOOKUP(F$1, m_preprocess!$1:$1048576, $D199, FALSE))</f>
        <v>124.76073353363816</v>
      </c>
      <c r="G199">
        <f>IF(ISBLANK(HLOOKUP(G$1, m_preprocess!$1:$1048576, $D199, FALSE)), "", HLOOKUP(G$1, m_preprocess!$1:$1048576, $D199, FALSE))</f>
        <v>103.09065584940994</v>
      </c>
      <c r="H199">
        <f>IF(ISBLANK(HLOOKUP(H$1, m_preprocess!$1:$1048576, $D199, FALSE)), "", HLOOKUP(H$1, m_preprocess!$1:$1048576, $D199, FALSE))</f>
        <v>215.23792745941674</v>
      </c>
      <c r="I199">
        <f>IF(ISBLANK(HLOOKUP(I$1, m_preprocess!$1:$1048576, $D199, FALSE)), "", HLOOKUP(I$1, m_preprocess!$1:$1048576, $D199, FALSE))</f>
        <v>120.72480714135533</v>
      </c>
      <c r="J199">
        <f>IF(ISBLANK(HLOOKUP(J$1, m_preprocess!$1:$1048576, $D199, FALSE)), "", HLOOKUP(J$1, m_preprocess!$1:$1048576, $D199, FALSE))</f>
        <v>464341.01735309261</v>
      </c>
      <c r="K199">
        <f>IF(ISBLANK(HLOOKUP(K$1, m_preprocess!$1:$1048576, $D199, FALSE)), "", HLOOKUP(K$1, m_preprocess!$1:$1048576, $D199, FALSE))</f>
        <v>173377.07193286615</v>
      </c>
      <c r="L199">
        <f>IF(ISBLANK(HLOOKUP(L$1, m_preprocess!$1:$1048576, $D199, FALSE)), "", HLOOKUP(L$1, m_preprocess!$1:$1048576, $D199, FALSE))</f>
        <v>108249.26826933199</v>
      </c>
      <c r="M199">
        <f>IF(ISBLANK(HLOOKUP(M$1, m_preprocess!$1:$1048576, $D199, FALSE)), "", HLOOKUP(M$1, m_preprocess!$1:$1048576, $D199, FALSE))</f>
        <v>21831.513306737703</v>
      </c>
      <c r="N199">
        <f>IF(ISBLANK(HLOOKUP(N$1, m_preprocess!$1:$1048576, $D199, FALSE)), "", HLOOKUP(N$1, m_preprocess!$1:$1048576, $D199, FALSE))</f>
        <v>160883.16384415681</v>
      </c>
      <c r="O199">
        <f>IF(ISBLANK(HLOOKUP(O$1, m_preprocess!$1:$1048576, $D199, FALSE)), "", HLOOKUP(O$1, m_preprocess!$1:$1048576, $D199, FALSE))</f>
        <v>551763.35359131871</v>
      </c>
      <c r="P199">
        <f>IF(ISBLANK(HLOOKUP(P$1, m_preprocess!$1:$1048576, $D199, FALSE)), "", HLOOKUP(P$1, m_preprocess!$1:$1048576, $D199, FALSE))</f>
        <v>177999.97389391527</v>
      </c>
      <c r="Q199">
        <f>IF(ISBLANK(HLOOKUP(Q$1, m_preprocess!$1:$1048576, $D199, FALSE)), "", HLOOKUP(Q$1, m_preprocess!$1:$1048576, $D199, FALSE))</f>
        <v>178361.7365141965</v>
      </c>
      <c r="R199">
        <f>IF(ISBLANK(HLOOKUP(R$1, m_preprocess!$1:$1048576, $D199, FALSE)), "", HLOOKUP(R$1, m_preprocess!$1:$1048576, $D199, FALSE))</f>
        <v>195401.64318320699</v>
      </c>
      <c r="S199">
        <f>IF(ISBLANK(HLOOKUP(S$1, m_preprocess!$1:$1048576, $D199, FALSE)), "", HLOOKUP(S$1, m_preprocess!$1:$1048576, $D199, FALSE))</f>
        <v>14491501.862197392</v>
      </c>
      <c r="T199">
        <f>IF(ISBLANK(HLOOKUP(T$1, m_preprocess!$1:$1048576, $D199, FALSE)), "", HLOOKUP(T$1, m_preprocess!$1:$1048576, $D199, FALSE))</f>
        <v>74.996898843992156</v>
      </c>
      <c r="U199">
        <f>IF(ISBLANK(HLOOKUP(U$1, m_preprocess!$1:$1048576, $D199, FALSE)), "", HLOOKUP(U$1, m_preprocess!$1:$1048576, $D199, FALSE))</f>
        <v>9156236.4990689009</v>
      </c>
      <c r="V199">
        <f>IF(ISBLANK(HLOOKUP(V$1, m_preprocess!$1:$1048576, $D199, FALSE)), "", HLOOKUP(V$1, m_preprocess!$1:$1048576, $D199, FALSE))</f>
        <v>13629179.702048417</v>
      </c>
      <c r="W199">
        <f>IF(ISBLANK(HLOOKUP(W$1, m_preprocess!$1:$1048576, $D199, FALSE)), "", HLOOKUP(W$1, m_preprocess!$1:$1048576, $D199, FALSE))</f>
        <v>14205.770536507534</v>
      </c>
      <c r="X199">
        <f>IF(ISBLANK(HLOOKUP(X$1, m_preprocess!$1:$1048576, $D199, FALSE)), "", HLOOKUP(X$1, m_preprocess!$1:$1048576, $D199, FALSE))</f>
        <v>125.61</v>
      </c>
      <c r="Y199">
        <f>IF(ISBLANK(HLOOKUP(Y$1, m_preprocess!$1:$1048576, $D199, FALSE)), "", HLOOKUP(Y$1, m_preprocess!$1:$1048576, $D199, FALSE))</f>
        <v>92.2</v>
      </c>
    </row>
    <row r="200" spans="1:25">
      <c r="A200" s="66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142.42441257207261</v>
      </c>
      <c r="F200">
        <f>IF(ISBLANK(HLOOKUP(F$1, m_preprocess!$1:$1048576, $D200, FALSE)), "", HLOOKUP(F$1, m_preprocess!$1:$1048576, $D200, FALSE))</f>
        <v>123.0859171802028</v>
      </c>
      <c r="G200">
        <f>IF(ISBLANK(HLOOKUP(G$1, m_preprocess!$1:$1048576, $D200, FALSE)), "", HLOOKUP(G$1, m_preprocess!$1:$1048576, $D200, FALSE))</f>
        <v>101.50144862774093</v>
      </c>
      <c r="H200">
        <f>IF(ISBLANK(HLOOKUP(H$1, m_preprocess!$1:$1048576, $D200, FALSE)), "", HLOOKUP(H$1, m_preprocess!$1:$1048576, $D200, FALSE))</f>
        <v>225.85362397051469</v>
      </c>
      <c r="I200">
        <f>IF(ISBLANK(HLOOKUP(I$1, m_preprocess!$1:$1048576, $D200, FALSE)), "", HLOOKUP(I$1, m_preprocess!$1:$1048576, $D200, FALSE))</f>
        <v>127.47524279786278</v>
      </c>
      <c r="J200">
        <f>IF(ISBLANK(HLOOKUP(J$1, m_preprocess!$1:$1048576, $D200, FALSE)), "", HLOOKUP(J$1, m_preprocess!$1:$1048576, $D200, FALSE))</f>
        <v>467247.96116125333</v>
      </c>
      <c r="K200">
        <f>IF(ISBLANK(HLOOKUP(K$1, m_preprocess!$1:$1048576, $D200, FALSE)), "", HLOOKUP(K$1, m_preprocess!$1:$1048576, $D200, FALSE))</f>
        <v>138271.56800166523</v>
      </c>
      <c r="L200">
        <f>IF(ISBLANK(HLOOKUP(L$1, m_preprocess!$1:$1048576, $D200, FALSE)), "", HLOOKUP(L$1, m_preprocess!$1:$1048576, $D200, FALSE))</f>
        <v>128425.8319339999</v>
      </c>
      <c r="M200">
        <f>IF(ISBLANK(HLOOKUP(M$1, m_preprocess!$1:$1048576, $D200, FALSE)), "", HLOOKUP(M$1, m_preprocess!$1:$1048576, $D200, FALSE))</f>
        <v>28084.601293638927</v>
      </c>
      <c r="N200">
        <f>IF(ISBLANK(HLOOKUP(N$1, m_preprocess!$1:$1048576, $D200, FALSE)), "", HLOOKUP(N$1, m_preprocess!$1:$1048576, $D200, FALSE))</f>
        <v>172465.95993194927</v>
      </c>
      <c r="O200">
        <f>IF(ISBLANK(HLOOKUP(O$1, m_preprocess!$1:$1048576, $D200, FALSE)), "", HLOOKUP(O$1, m_preprocess!$1:$1048576, $D200, FALSE))</f>
        <v>574050.26650561125</v>
      </c>
      <c r="P200">
        <f>IF(ISBLANK(HLOOKUP(P$1, m_preprocess!$1:$1048576, $D200, FALSE)), "", HLOOKUP(P$1, m_preprocess!$1:$1048576, $D200, FALSE))</f>
        <v>191152.47807497651</v>
      </c>
      <c r="Q200">
        <f>IF(ISBLANK(HLOOKUP(Q$1, m_preprocess!$1:$1048576, $D200, FALSE)), "", HLOOKUP(Q$1, m_preprocess!$1:$1048576, $D200, FALSE))</f>
        <v>164126.93240966744</v>
      </c>
      <c r="R200">
        <f>IF(ISBLANK(HLOOKUP(R$1, m_preprocess!$1:$1048576, $D200, FALSE)), "", HLOOKUP(R$1, m_preprocess!$1:$1048576, $D200, FALSE))</f>
        <v>218770.85602096727</v>
      </c>
      <c r="S200">
        <f>IF(ISBLANK(HLOOKUP(S$1, m_preprocess!$1:$1048576, $D200, FALSE)), "", HLOOKUP(S$1, m_preprocess!$1:$1048576, $D200, FALSE))</f>
        <v>14753890.756302522</v>
      </c>
      <c r="T200">
        <f>IF(ISBLANK(HLOOKUP(T$1, m_preprocess!$1:$1048576, $D200, FALSE)), "", HLOOKUP(T$1, m_preprocess!$1:$1048576, $D200, FALSE))</f>
        <v>75.170103684351744</v>
      </c>
      <c r="U200">
        <f>IF(ISBLANK(HLOOKUP(U$1, m_preprocess!$1:$1048576, $D200, FALSE)), "", HLOOKUP(U$1, m_preprocess!$1:$1048576, $D200, FALSE))</f>
        <v>9311372.5490196086</v>
      </c>
      <c r="V200">
        <f>IF(ISBLANK(HLOOKUP(V$1, m_preprocess!$1:$1048576, $D200, FALSE)), "", HLOOKUP(V$1, m_preprocess!$1:$1048576, $D200, FALSE))</f>
        <v>13869867.413632121</v>
      </c>
      <c r="W200">
        <f>IF(ISBLANK(HLOOKUP(W$1, m_preprocess!$1:$1048576, $D200, FALSE)), "", HLOOKUP(W$1, m_preprocess!$1:$1048576, $D200, FALSE))</f>
        <v>17052.313243704055</v>
      </c>
      <c r="X200">
        <f>IF(ISBLANK(HLOOKUP(X$1, m_preprocess!$1:$1048576, $D200, FALSE)), "", HLOOKUP(X$1, m_preprocess!$1:$1048576, $D200, FALSE))</f>
        <v>131.44</v>
      </c>
      <c r="Y200">
        <f>IF(ISBLANK(HLOOKUP(Y$1, m_preprocess!$1:$1048576, $D200, FALSE)), "", HLOOKUP(Y$1, m_preprocess!$1:$1048576, $D200, FALSE))</f>
        <v>97.7</v>
      </c>
    </row>
    <row r="201" spans="1:25">
      <c r="A201" s="66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143.04307674533862</v>
      </c>
      <c r="F201">
        <f>IF(ISBLANK(HLOOKUP(F$1, m_preprocess!$1:$1048576, $D201, FALSE)), "", HLOOKUP(F$1, m_preprocess!$1:$1048576, $D201, FALSE))</f>
        <v>128.53106195523409</v>
      </c>
      <c r="G201">
        <f>IF(ISBLANK(HLOOKUP(G$1, m_preprocess!$1:$1048576, $D201, FALSE)), "", HLOOKUP(G$1, m_preprocess!$1:$1048576, $D201, FALSE))</f>
        <v>100.3705281490419</v>
      </c>
      <c r="H201">
        <f>IF(ISBLANK(HLOOKUP(H$1, m_preprocess!$1:$1048576, $D201, FALSE)), "", HLOOKUP(H$1, m_preprocess!$1:$1048576, $D201, FALSE))</f>
        <v>224.46076840086562</v>
      </c>
      <c r="I201">
        <f>IF(ISBLANK(HLOOKUP(I$1, m_preprocess!$1:$1048576, $D201, FALSE)), "", HLOOKUP(I$1, m_preprocess!$1:$1048576, $D201, FALSE))</f>
        <v>131.99059243863846</v>
      </c>
      <c r="J201">
        <f>IF(ISBLANK(HLOOKUP(J$1, m_preprocess!$1:$1048576, $D201, FALSE)), "", HLOOKUP(J$1, m_preprocess!$1:$1048576, $D201, FALSE))</f>
        <v>454190.09113341273</v>
      </c>
      <c r="K201">
        <f>IF(ISBLANK(HLOOKUP(K$1, m_preprocess!$1:$1048576, $D201, FALSE)), "", HLOOKUP(K$1, m_preprocess!$1:$1048576, $D201, FALSE))</f>
        <v>105308.89843213733</v>
      </c>
      <c r="L201">
        <f>IF(ISBLANK(HLOOKUP(L$1, m_preprocess!$1:$1048576, $D201, FALSE)), "", HLOOKUP(L$1, m_preprocess!$1:$1048576, $D201, FALSE))</f>
        <v>150610.3398286186</v>
      </c>
      <c r="M201">
        <f>IF(ISBLANK(HLOOKUP(M$1, m_preprocess!$1:$1048576, $D201, FALSE)), "", HLOOKUP(M$1, m_preprocess!$1:$1048576, $D201, FALSE))</f>
        <v>26401.312192682901</v>
      </c>
      <c r="N201">
        <f>IF(ISBLANK(HLOOKUP(N$1, m_preprocess!$1:$1048576, $D201, FALSE)), "", HLOOKUP(N$1, m_preprocess!$1:$1048576, $D201, FALSE))</f>
        <v>171869.54067997396</v>
      </c>
      <c r="O201">
        <f>IF(ISBLANK(HLOOKUP(O$1, m_preprocess!$1:$1048576, $D201, FALSE)), "", HLOOKUP(O$1, m_preprocess!$1:$1048576, $D201, FALSE))</f>
        <v>606425.62531748239</v>
      </c>
      <c r="P201">
        <f>IF(ISBLANK(HLOOKUP(P$1, m_preprocess!$1:$1048576, $D201, FALSE)), "", HLOOKUP(P$1, m_preprocess!$1:$1048576, $D201, FALSE))</f>
        <v>194555.20035406592</v>
      </c>
      <c r="Q201">
        <f>IF(ISBLANK(HLOOKUP(Q$1, m_preprocess!$1:$1048576, $D201, FALSE)), "", HLOOKUP(Q$1, m_preprocess!$1:$1048576, $D201, FALSE))</f>
        <v>197855.06855827195</v>
      </c>
      <c r="R201">
        <f>IF(ISBLANK(HLOOKUP(R$1, m_preprocess!$1:$1048576, $D201, FALSE)), "", HLOOKUP(R$1, m_preprocess!$1:$1048576, $D201, FALSE))</f>
        <v>214015.35640514444</v>
      </c>
      <c r="S201">
        <f>IF(ISBLANK(HLOOKUP(S$1, m_preprocess!$1:$1048576, $D201, FALSE)), "", HLOOKUP(S$1, m_preprocess!$1:$1048576, $D201, FALSE))</f>
        <v>14911183.918669131</v>
      </c>
      <c r="T201">
        <f>IF(ISBLANK(HLOOKUP(T$1, m_preprocess!$1:$1048576, $D201, FALSE)), "", HLOOKUP(T$1, m_preprocess!$1:$1048576, $D201, FALSE))</f>
        <v>73.793937270749851</v>
      </c>
      <c r="U201">
        <f>IF(ISBLANK(HLOOKUP(U$1, m_preprocess!$1:$1048576, $D201, FALSE)), "", HLOOKUP(U$1, m_preprocess!$1:$1048576, $D201, FALSE))</f>
        <v>9298027.7264325321</v>
      </c>
      <c r="V201">
        <f>IF(ISBLANK(HLOOKUP(V$1, m_preprocess!$1:$1048576, $D201, FALSE)), "", HLOOKUP(V$1, m_preprocess!$1:$1048576, $D201, FALSE))</f>
        <v>13938231.053604435</v>
      </c>
      <c r="W201">
        <f>IF(ISBLANK(HLOOKUP(W$1, m_preprocess!$1:$1048576, $D201, FALSE)), "", HLOOKUP(W$1, m_preprocess!$1:$1048576, $D201, FALSE))</f>
        <v>17262.448160145752</v>
      </c>
      <c r="X201">
        <f>IF(ISBLANK(HLOOKUP(X$1, m_preprocess!$1:$1048576, $D201, FALSE)), "", HLOOKUP(X$1, m_preprocess!$1:$1048576, $D201, FALSE))</f>
        <v>130.69999999999999</v>
      </c>
      <c r="Y201">
        <f>IF(ISBLANK(HLOOKUP(Y$1, m_preprocess!$1:$1048576, $D201, FALSE)), "", HLOOKUP(Y$1, m_preprocess!$1:$1048576, $D201, FALSE))</f>
        <v>99.6</v>
      </c>
    </row>
    <row r="202" spans="1:25">
      <c r="A202" s="66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139.63938007429738</v>
      </c>
      <c r="F202">
        <f>IF(ISBLANK(HLOOKUP(F$1, m_preprocess!$1:$1048576, $D202, FALSE)), "", HLOOKUP(F$1, m_preprocess!$1:$1048576, $D202, FALSE))</f>
        <v>130.22553934060579</v>
      </c>
      <c r="G202">
        <f>IF(ISBLANK(HLOOKUP(G$1, m_preprocess!$1:$1048576, $D202, FALSE)), "", HLOOKUP(G$1, m_preprocess!$1:$1048576, $D202, FALSE))</f>
        <v>100.20901847075191</v>
      </c>
      <c r="H202">
        <f>IF(ISBLANK(HLOOKUP(H$1, m_preprocess!$1:$1048576, $D202, FALSE)), "", HLOOKUP(H$1, m_preprocess!$1:$1048576, $D202, FALSE))</f>
        <v>201.12352329987974</v>
      </c>
      <c r="I202">
        <f>IF(ISBLANK(HLOOKUP(I$1, m_preprocess!$1:$1048576, $D202, FALSE)), "", HLOOKUP(I$1, m_preprocess!$1:$1048576, $D202, FALSE))</f>
        <v>128.39603071107757</v>
      </c>
      <c r="J202">
        <f>IF(ISBLANK(HLOOKUP(J$1, m_preprocess!$1:$1048576, $D202, FALSE)), "", HLOOKUP(J$1, m_preprocess!$1:$1048576, $D202, FALSE))</f>
        <v>415547.77429999737</v>
      </c>
      <c r="K202">
        <f>IF(ISBLANK(HLOOKUP(K$1, m_preprocess!$1:$1048576, $D202, FALSE)), "", HLOOKUP(K$1, m_preprocess!$1:$1048576, $D202, FALSE))</f>
        <v>90758.153945456055</v>
      </c>
      <c r="L202">
        <f>IF(ISBLANK(HLOOKUP(L$1, m_preprocess!$1:$1048576, $D202, FALSE)), "", HLOOKUP(L$1, m_preprocess!$1:$1048576, $D202, FALSE))</f>
        <v>117782.10688087954</v>
      </c>
      <c r="M202">
        <f>IF(ISBLANK(HLOOKUP(M$1, m_preprocess!$1:$1048576, $D202, FALSE)), "", HLOOKUP(M$1, m_preprocess!$1:$1048576, $D202, FALSE))</f>
        <v>32252.181274197737</v>
      </c>
      <c r="N202">
        <f>IF(ISBLANK(HLOOKUP(N$1, m_preprocess!$1:$1048576, $D202, FALSE)), "", HLOOKUP(N$1, m_preprocess!$1:$1048576, $D202, FALSE))</f>
        <v>174755.33219946409</v>
      </c>
      <c r="O202">
        <f>IF(ISBLANK(HLOOKUP(O$1, m_preprocess!$1:$1048576, $D202, FALSE)), "", HLOOKUP(O$1, m_preprocess!$1:$1048576, $D202, FALSE))</f>
        <v>607809.86383615457</v>
      </c>
      <c r="P202">
        <f>IF(ISBLANK(HLOOKUP(P$1, m_preprocess!$1:$1048576, $D202, FALSE)), "", HLOOKUP(P$1, m_preprocess!$1:$1048576, $D202, FALSE))</f>
        <v>190745.29637414333</v>
      </c>
      <c r="Q202">
        <f>IF(ISBLANK(HLOOKUP(Q$1, m_preprocess!$1:$1048576, $D202, FALSE)), "", HLOOKUP(Q$1, m_preprocess!$1:$1048576, $D202, FALSE))</f>
        <v>208193.3298503744</v>
      </c>
      <c r="R202">
        <f>IF(ISBLANK(HLOOKUP(R$1, m_preprocess!$1:$1048576, $D202, FALSE)), "", HLOOKUP(R$1, m_preprocess!$1:$1048576, $D202, FALSE))</f>
        <v>208871.23761163693</v>
      </c>
      <c r="S202">
        <f>IF(ISBLANK(HLOOKUP(S$1, m_preprocess!$1:$1048576, $D202, FALSE)), "", HLOOKUP(S$1, m_preprocess!$1:$1048576, $D202, FALSE))</f>
        <v>15227624.309392264</v>
      </c>
      <c r="T202">
        <f>IF(ISBLANK(HLOOKUP(T$1, m_preprocess!$1:$1048576, $D202, FALSE)), "", HLOOKUP(T$1, m_preprocess!$1:$1048576, $D202, FALSE))</f>
        <v>74.192871786333598</v>
      </c>
      <c r="U202">
        <f>IF(ISBLANK(HLOOKUP(U$1, m_preprocess!$1:$1048576, $D202, FALSE)), "", HLOOKUP(U$1, m_preprocess!$1:$1048576, $D202, FALSE))</f>
        <v>9438382.1362799257</v>
      </c>
      <c r="V202">
        <f>IF(ISBLANK(HLOOKUP(V$1, m_preprocess!$1:$1048576, $D202, FALSE)), "", HLOOKUP(V$1, m_preprocess!$1:$1048576, $D202, FALSE))</f>
        <v>14198188.766114181</v>
      </c>
      <c r="W202">
        <f>IF(ISBLANK(HLOOKUP(W$1, m_preprocess!$1:$1048576, $D202, FALSE)), "", HLOOKUP(W$1, m_preprocess!$1:$1048576, $D202, FALSE))</f>
        <v>16103.078240060398</v>
      </c>
      <c r="X202">
        <f>IF(ISBLANK(HLOOKUP(X$1, m_preprocess!$1:$1048576, $D202, FALSE)), "", HLOOKUP(X$1, m_preprocess!$1:$1048576, $D202, FALSE))</f>
        <v>129.81</v>
      </c>
      <c r="Y202">
        <f>IF(ISBLANK(HLOOKUP(Y$1, m_preprocess!$1:$1048576, $D202, FALSE)), "", HLOOKUP(Y$1, m_preprocess!$1:$1048576, $D202, FALSE))</f>
        <v>99.4</v>
      </c>
    </row>
    <row r="203" spans="1:25">
      <c r="A203" s="66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155.17278813667212</v>
      </c>
      <c r="F203">
        <f>IF(ISBLANK(HLOOKUP(F$1, m_preprocess!$1:$1048576, $D203, FALSE)), "", HLOOKUP(F$1, m_preprocess!$1:$1048576, $D203, FALSE))</f>
        <v>141.11855724792235</v>
      </c>
      <c r="G203">
        <f>IF(ISBLANK(HLOOKUP(G$1, m_preprocess!$1:$1048576, $D203, FALSE)), "", HLOOKUP(G$1, m_preprocess!$1:$1048576, $D203, FALSE))</f>
        <v>106.11526445506041</v>
      </c>
      <c r="H203">
        <f>IF(ISBLANK(HLOOKUP(H$1, m_preprocess!$1:$1048576, $D203, FALSE)), "", HLOOKUP(H$1, m_preprocess!$1:$1048576, $D203, FALSE))</f>
        <v>229.95596475171223</v>
      </c>
      <c r="I203">
        <f>IF(ISBLANK(HLOOKUP(I$1, m_preprocess!$1:$1048576, $D203, FALSE)), "", HLOOKUP(I$1, m_preprocess!$1:$1048576, $D203, FALSE))</f>
        <v>153.7744393163423</v>
      </c>
      <c r="J203">
        <f>IF(ISBLANK(HLOOKUP(J$1, m_preprocess!$1:$1048576, $D203, FALSE)), "", HLOOKUP(J$1, m_preprocess!$1:$1048576, $D203, FALSE))</f>
        <v>451351.62649243418</v>
      </c>
      <c r="K203">
        <f>IF(ISBLANK(HLOOKUP(K$1, m_preprocess!$1:$1048576, $D203, FALSE)), "", HLOOKUP(K$1, m_preprocess!$1:$1048576, $D203, FALSE))</f>
        <v>103815.8131706469</v>
      </c>
      <c r="L203">
        <f>IF(ISBLANK(HLOOKUP(L$1, m_preprocess!$1:$1048576, $D203, FALSE)), "", HLOOKUP(L$1, m_preprocess!$1:$1048576, $D203, FALSE))</f>
        <v>141166.36466356274</v>
      </c>
      <c r="M203">
        <f>IF(ISBLANK(HLOOKUP(M$1, m_preprocess!$1:$1048576, $D203, FALSE)), "", HLOOKUP(M$1, m_preprocess!$1:$1048576, $D203, FALSE))</f>
        <v>31160.325379682359</v>
      </c>
      <c r="N203">
        <f>IF(ISBLANK(HLOOKUP(N$1, m_preprocess!$1:$1048576, $D203, FALSE)), "", HLOOKUP(N$1, m_preprocess!$1:$1048576, $D203, FALSE))</f>
        <v>175209.12327854219</v>
      </c>
      <c r="O203">
        <f>IF(ISBLANK(HLOOKUP(O$1, m_preprocess!$1:$1048576, $D203, FALSE)), "", HLOOKUP(O$1, m_preprocess!$1:$1048576, $D203, FALSE))</f>
        <v>700245.68104862887</v>
      </c>
      <c r="P203">
        <f>IF(ISBLANK(HLOOKUP(P$1, m_preprocess!$1:$1048576, $D203, FALSE)), "", HLOOKUP(P$1, m_preprocess!$1:$1048576, $D203, FALSE))</f>
        <v>236189.27265699266</v>
      </c>
      <c r="Q203">
        <f>IF(ISBLANK(HLOOKUP(Q$1, m_preprocess!$1:$1048576, $D203, FALSE)), "", HLOOKUP(Q$1, m_preprocess!$1:$1048576, $D203, FALSE))</f>
        <v>196323.03936703457</v>
      </c>
      <c r="R203">
        <f>IF(ISBLANK(HLOOKUP(R$1, m_preprocess!$1:$1048576, $D203, FALSE)), "", HLOOKUP(R$1, m_preprocess!$1:$1048576, $D203, FALSE))</f>
        <v>267733.36902460171</v>
      </c>
      <c r="S203">
        <f>IF(ISBLANK(HLOOKUP(S$1, m_preprocess!$1:$1048576, $D203, FALSE)), "", HLOOKUP(S$1, m_preprocess!$1:$1048576, $D203, FALSE))</f>
        <v>15772695.890410958</v>
      </c>
      <c r="T203">
        <f>IF(ISBLANK(HLOOKUP(T$1, m_preprocess!$1:$1048576, $D203, FALSE)), "", HLOOKUP(T$1, m_preprocess!$1:$1048576, $D203, FALSE))</f>
        <v>73.709739903167815</v>
      </c>
      <c r="U203">
        <f>IF(ISBLANK(HLOOKUP(U$1, m_preprocess!$1:$1048576, $D203, FALSE)), "", HLOOKUP(U$1, m_preprocess!$1:$1048576, $D203, FALSE))</f>
        <v>9759954.3378995433</v>
      </c>
      <c r="V203">
        <f>IF(ISBLANK(HLOOKUP(V$1, m_preprocess!$1:$1048576, $D203, FALSE)), "", HLOOKUP(V$1, m_preprocess!$1:$1048576, $D203, FALSE))</f>
        <v>14540347.94520548</v>
      </c>
      <c r="W203">
        <f>IF(ISBLANK(HLOOKUP(W$1, m_preprocess!$1:$1048576, $D203, FALSE)), "", HLOOKUP(W$1, m_preprocess!$1:$1048576, $D203, FALSE))</f>
        <v>17327.584853662549</v>
      </c>
      <c r="X203">
        <f>IF(ISBLANK(HLOOKUP(X$1, m_preprocess!$1:$1048576, $D203, FALSE)), "", HLOOKUP(X$1, m_preprocess!$1:$1048576, $D203, FALSE))</f>
        <v>132.47999999999999</v>
      </c>
      <c r="Y203">
        <f>IF(ISBLANK(HLOOKUP(Y$1, m_preprocess!$1:$1048576, $D203, FALSE)), "", HLOOKUP(Y$1, m_preprocess!$1:$1048576, $D203, FALSE))</f>
        <v>105.6</v>
      </c>
    </row>
    <row r="204" spans="1:25">
      <c r="A204" s="66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151.83237197535723</v>
      </c>
      <c r="F204">
        <f>IF(ISBLANK(HLOOKUP(F$1, m_preprocess!$1:$1048576, $D204, FALSE)), "", HLOOKUP(F$1, m_preprocess!$1:$1048576, $D204, FALSE))</f>
        <v>138.34461361691299</v>
      </c>
      <c r="G204">
        <f>IF(ISBLANK(HLOOKUP(G$1, m_preprocess!$1:$1048576, $D204, FALSE)), "", HLOOKUP(G$1, m_preprocess!$1:$1048576, $D204, FALSE))</f>
        <v>107.69191598189624</v>
      </c>
      <c r="H204">
        <f>IF(ISBLANK(HLOOKUP(H$1, m_preprocess!$1:$1048576, $D204, FALSE)), "", HLOOKUP(H$1, m_preprocess!$1:$1048576, $D204, FALSE))</f>
        <v>226.93716976504214</v>
      </c>
      <c r="I204">
        <f>IF(ISBLANK(HLOOKUP(I$1, m_preprocess!$1:$1048576, $D204, FALSE)), "", HLOOKUP(I$1, m_preprocess!$1:$1048576, $D204, FALSE))</f>
        <v>132.52710030541189</v>
      </c>
      <c r="J204">
        <f>IF(ISBLANK(HLOOKUP(J$1, m_preprocess!$1:$1048576, $D204, FALSE)), "", HLOOKUP(J$1, m_preprocess!$1:$1048576, $D204, FALSE))</f>
        <v>401404.32980185765</v>
      </c>
      <c r="K204">
        <f>IF(ISBLANK(HLOOKUP(K$1, m_preprocess!$1:$1048576, $D204, FALSE)), "", HLOOKUP(K$1, m_preprocess!$1:$1048576, $D204, FALSE))</f>
        <v>75472.955395244237</v>
      </c>
      <c r="L204">
        <f>IF(ISBLANK(HLOOKUP(L$1, m_preprocess!$1:$1048576, $D204, FALSE)), "", HLOOKUP(L$1, m_preprocess!$1:$1048576, $D204, FALSE))</f>
        <v>131726.94251336623</v>
      </c>
      <c r="M204">
        <f>IF(ISBLANK(HLOOKUP(M$1, m_preprocess!$1:$1048576, $D204, FALSE)), "", HLOOKUP(M$1, m_preprocess!$1:$1048576, $D204, FALSE))</f>
        <v>29360.121835074664</v>
      </c>
      <c r="N204">
        <f>IF(ISBLANK(HLOOKUP(N$1, m_preprocess!$1:$1048576, $D204, FALSE)), "", HLOOKUP(N$1, m_preprocess!$1:$1048576, $D204, FALSE))</f>
        <v>164844.31005817244</v>
      </c>
      <c r="O204">
        <f>IF(ISBLANK(HLOOKUP(O$1, m_preprocess!$1:$1048576, $D204, FALSE)), "", HLOOKUP(O$1, m_preprocess!$1:$1048576, $D204, FALSE))</f>
        <v>678206.87682409084</v>
      </c>
      <c r="P204">
        <f>IF(ISBLANK(HLOOKUP(P$1, m_preprocess!$1:$1048576, $D204, FALSE)), "", HLOOKUP(P$1, m_preprocess!$1:$1048576, $D204, FALSE))</f>
        <v>235515.62682381322</v>
      </c>
      <c r="Q204">
        <f>IF(ISBLANK(HLOOKUP(Q$1, m_preprocess!$1:$1048576, $D204, FALSE)), "", HLOOKUP(Q$1, m_preprocess!$1:$1048576, $D204, FALSE))</f>
        <v>192310.09708975101</v>
      </c>
      <c r="R204">
        <f>IF(ISBLANK(HLOOKUP(R$1, m_preprocess!$1:$1048576, $D204, FALSE)), "", HLOOKUP(R$1, m_preprocess!$1:$1048576, $D204, FALSE))</f>
        <v>250381.15291052655</v>
      </c>
      <c r="S204">
        <f>IF(ISBLANK(HLOOKUP(S$1, m_preprocess!$1:$1048576, $D204, FALSE)), "", HLOOKUP(S$1, m_preprocess!$1:$1048576, $D204, FALSE))</f>
        <v>16283300.917431194</v>
      </c>
      <c r="T204">
        <f>IF(ISBLANK(HLOOKUP(T$1, m_preprocess!$1:$1048576, $D204, FALSE)), "", HLOOKUP(T$1, m_preprocess!$1:$1048576, $D204, FALSE))</f>
        <v>73.797317090106617</v>
      </c>
      <c r="U204">
        <f>IF(ISBLANK(HLOOKUP(U$1, m_preprocess!$1:$1048576, $D204, FALSE)), "", HLOOKUP(U$1, m_preprocess!$1:$1048576, $D204, FALSE))</f>
        <v>10136176.146788992</v>
      </c>
      <c r="V204">
        <f>IF(ISBLANK(HLOOKUP(V$1, m_preprocess!$1:$1048576, $D204, FALSE)), "", HLOOKUP(V$1, m_preprocess!$1:$1048576, $D204, FALSE))</f>
        <v>14975800</v>
      </c>
      <c r="W204">
        <f>IF(ISBLANK(HLOOKUP(W$1, m_preprocess!$1:$1048576, $D204, FALSE)), "", HLOOKUP(W$1, m_preprocess!$1:$1048576, $D204, FALSE))</f>
        <v>17026.218775304707</v>
      </c>
      <c r="X204">
        <f>IF(ISBLANK(HLOOKUP(X$1, m_preprocess!$1:$1048576, $D204, FALSE)), "", HLOOKUP(X$1, m_preprocess!$1:$1048576, $D204, FALSE))</f>
        <v>129.62</v>
      </c>
      <c r="Y204">
        <f>IF(ISBLANK(HLOOKUP(Y$1, m_preprocess!$1:$1048576, $D204, FALSE)), "", HLOOKUP(Y$1, m_preprocess!$1:$1048576, $D204, FALSE))</f>
        <v>101.4</v>
      </c>
    </row>
    <row r="205" spans="1:25">
      <c r="A205" s="66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161.6714741445403</v>
      </c>
      <c r="F205">
        <f>IF(ISBLANK(HLOOKUP(F$1, m_preprocess!$1:$1048576, $D205, FALSE)), "", HLOOKUP(F$1, m_preprocess!$1:$1048576, $D205, FALSE))</f>
        <v>155.41485407343234</v>
      </c>
      <c r="G205">
        <f>IF(ISBLANK(HLOOKUP(G$1, m_preprocess!$1:$1048576, $D205, FALSE)), "", HLOOKUP(G$1, m_preprocess!$1:$1048576, $D205, FALSE))</f>
        <v>126.6776185396957</v>
      </c>
      <c r="H205">
        <f>IF(ISBLANK(HLOOKUP(H$1, m_preprocess!$1:$1048576, $D205, FALSE)), "", HLOOKUP(H$1, m_preprocess!$1:$1048576, $D205, FALSE))</f>
        <v>262.80090312880492</v>
      </c>
      <c r="I205">
        <f>IF(ISBLANK(HLOOKUP(I$1, m_preprocess!$1:$1048576, $D205, FALSE)), "", HLOOKUP(I$1, m_preprocess!$1:$1048576, $D205, FALSE))</f>
        <v>123.27263875988564</v>
      </c>
      <c r="J205">
        <f>IF(ISBLANK(HLOOKUP(J$1, m_preprocess!$1:$1048576, $D205, FALSE)), "", HLOOKUP(J$1, m_preprocess!$1:$1048576, $D205, FALSE))</f>
        <v>353857.67715391424</v>
      </c>
      <c r="K205">
        <f>IF(ISBLANK(HLOOKUP(K$1, m_preprocess!$1:$1048576, $D205, FALSE)), "", HLOOKUP(K$1, m_preprocess!$1:$1048576, $D205, FALSE))</f>
        <v>48389.262642706417</v>
      </c>
      <c r="L205">
        <f>IF(ISBLANK(HLOOKUP(L$1, m_preprocess!$1:$1048576, $D205, FALSE)), "", HLOOKUP(L$1, m_preprocess!$1:$1048576, $D205, FALSE))</f>
        <v>112169.31695702061</v>
      </c>
      <c r="M205">
        <f>IF(ISBLANK(HLOOKUP(M$1, m_preprocess!$1:$1048576, $D205, FALSE)), "", HLOOKUP(M$1, m_preprocess!$1:$1048576, $D205, FALSE))</f>
        <v>26072.285696125822</v>
      </c>
      <c r="N205">
        <f>IF(ISBLANK(HLOOKUP(N$1, m_preprocess!$1:$1048576, $D205, FALSE)), "", HLOOKUP(N$1, m_preprocess!$1:$1048576, $D205, FALSE))</f>
        <v>167226.81185806138</v>
      </c>
      <c r="O205">
        <f>IF(ISBLANK(HLOOKUP(O$1, m_preprocess!$1:$1048576, $D205, FALSE)), "", HLOOKUP(O$1, m_preprocess!$1:$1048576, $D205, FALSE))</f>
        <v>702779.3709575648</v>
      </c>
      <c r="P205">
        <f>IF(ISBLANK(HLOOKUP(P$1, m_preprocess!$1:$1048576, $D205, FALSE)), "", HLOOKUP(P$1, m_preprocess!$1:$1048576, $D205, FALSE))</f>
        <v>244085.42969502186</v>
      </c>
      <c r="Q205">
        <f>IF(ISBLANK(HLOOKUP(Q$1, m_preprocess!$1:$1048576, $D205, FALSE)), "", HLOOKUP(Q$1, m_preprocess!$1:$1048576, $D205, FALSE))</f>
        <v>209628.11749972444</v>
      </c>
      <c r="R205">
        <f>IF(ISBLANK(HLOOKUP(R$1, m_preprocess!$1:$1048576, $D205, FALSE)), "", HLOOKUP(R$1, m_preprocess!$1:$1048576, $D205, FALSE))</f>
        <v>249065.82376281844</v>
      </c>
      <c r="S205">
        <f>IF(ISBLANK(HLOOKUP(S$1, m_preprocess!$1:$1048576, $D205, FALSE)), "", HLOOKUP(S$1, m_preprocess!$1:$1048576, $D205, FALSE))</f>
        <v>16562637.442922374</v>
      </c>
      <c r="T205">
        <f>IF(ISBLANK(HLOOKUP(T$1, m_preprocess!$1:$1048576, $D205, FALSE)), "", HLOOKUP(T$1, m_preprocess!$1:$1048576, $D205, FALSE))</f>
        <v>70.396001468993262</v>
      </c>
      <c r="U205">
        <f>IF(ISBLANK(HLOOKUP(U$1, m_preprocess!$1:$1048576, $D205, FALSE)), "", HLOOKUP(U$1, m_preprocess!$1:$1048576, $D205, FALSE))</f>
        <v>11678167.123287672</v>
      </c>
      <c r="V205">
        <f>IF(ISBLANK(HLOOKUP(V$1, m_preprocess!$1:$1048576, $D205, FALSE)), "", HLOOKUP(V$1, m_preprocess!$1:$1048576, $D205, FALSE))</f>
        <v>16590007.305936072</v>
      </c>
      <c r="W205">
        <f>IF(ISBLANK(HLOOKUP(W$1, m_preprocess!$1:$1048576, $D205, FALSE)), "", HLOOKUP(W$1, m_preprocess!$1:$1048576, $D205, FALSE))</f>
        <v>17268.035222826074</v>
      </c>
      <c r="X205">
        <f>IF(ISBLANK(HLOOKUP(X$1, m_preprocess!$1:$1048576, $D205, FALSE)), "", HLOOKUP(X$1, m_preprocess!$1:$1048576, $D205, FALSE))</f>
        <v>129.22999999999999</v>
      </c>
      <c r="Y205">
        <f>IF(ISBLANK(HLOOKUP(Y$1, m_preprocess!$1:$1048576, $D205, FALSE)), "", HLOOKUP(Y$1, m_preprocess!$1:$1048576, $D205, FALSE))</f>
        <v>94.1</v>
      </c>
    </row>
    <row r="206" spans="1:25">
      <c r="A206" s="66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147.90006196416931</v>
      </c>
      <c r="F206">
        <f>IF(ISBLANK(HLOOKUP(F$1, m_preprocess!$1:$1048576, $D206, FALSE)), "", HLOOKUP(F$1, m_preprocess!$1:$1048576, $D206, FALSE))</f>
        <v>126.52272433297543</v>
      </c>
      <c r="G206">
        <f>IF(ISBLANK(HLOOKUP(G$1, m_preprocess!$1:$1048576, $D206, FALSE)), "", HLOOKUP(G$1, m_preprocess!$1:$1048576, $D206, FALSE))</f>
        <v>100.21932556286107</v>
      </c>
      <c r="H206">
        <f>IF(ISBLANK(HLOOKUP(H$1, m_preprocess!$1:$1048576, $D206, FALSE)), "", HLOOKUP(H$1, m_preprocess!$1:$1048576, $D206, FALSE))</f>
        <v>197.68655382159412</v>
      </c>
      <c r="I206">
        <f>IF(ISBLANK(HLOOKUP(I$1, m_preprocess!$1:$1048576, $D206, FALSE)), "", HLOOKUP(I$1, m_preprocess!$1:$1048576, $D206, FALSE))</f>
        <v>121.67023147863834</v>
      </c>
      <c r="J206">
        <f>IF(ISBLANK(HLOOKUP(J$1, m_preprocess!$1:$1048576, $D206, FALSE)), "", HLOOKUP(J$1, m_preprocess!$1:$1048576, $D206, FALSE))</f>
        <v>395586.8434350926</v>
      </c>
      <c r="K206">
        <f>IF(ISBLANK(HLOOKUP(K$1, m_preprocess!$1:$1048576, $D206, FALSE)), "", HLOOKUP(K$1, m_preprocess!$1:$1048576, $D206, FALSE))</f>
        <v>99155.289187549715</v>
      </c>
      <c r="L206">
        <f>IF(ISBLANK(HLOOKUP(L$1, m_preprocess!$1:$1048576, $D206, FALSE)), "", HLOOKUP(L$1, m_preprocess!$1:$1048576, $D206, FALSE))</f>
        <v>108522.99844515954</v>
      </c>
      <c r="M206">
        <f>IF(ISBLANK(HLOOKUP(M$1, m_preprocess!$1:$1048576, $D206, FALSE)), "", HLOOKUP(M$1, m_preprocess!$1:$1048576, $D206, FALSE))</f>
        <v>22201.751695750976</v>
      </c>
      <c r="N206">
        <f>IF(ISBLANK(HLOOKUP(N$1, m_preprocess!$1:$1048576, $D206, FALSE)), "", HLOOKUP(N$1, m_preprocess!$1:$1048576, $D206, FALSE))</f>
        <v>165706.80410663245</v>
      </c>
      <c r="O206">
        <f>IF(ISBLANK(HLOOKUP(O$1, m_preprocess!$1:$1048576, $D206, FALSE)), "", HLOOKUP(O$1, m_preprocess!$1:$1048576, $D206, FALSE))</f>
        <v>633711.83541736309</v>
      </c>
      <c r="P206">
        <f>IF(ISBLANK(HLOOKUP(P$1, m_preprocess!$1:$1048576, $D206, FALSE)), "", HLOOKUP(P$1, m_preprocess!$1:$1048576, $D206, FALSE))</f>
        <v>212612.2644203972</v>
      </c>
      <c r="Q206">
        <f>IF(ISBLANK(HLOOKUP(Q$1, m_preprocess!$1:$1048576, $D206, FALSE)), "", HLOOKUP(Q$1, m_preprocess!$1:$1048576, $D206, FALSE))</f>
        <v>154890.76105036153</v>
      </c>
      <c r="R206">
        <f>IF(ISBLANK(HLOOKUP(R$1, m_preprocess!$1:$1048576, $D206, FALSE)), "", HLOOKUP(R$1, m_preprocess!$1:$1048576, $D206, FALSE))</f>
        <v>266208.80994660425</v>
      </c>
      <c r="S206">
        <f>IF(ISBLANK(HLOOKUP(S$1, m_preprocess!$1:$1048576, $D206, FALSE)), "", HLOOKUP(S$1, m_preprocess!$1:$1048576, $D206, FALSE))</f>
        <v>16896775.768535264</v>
      </c>
      <c r="T206">
        <f>IF(ISBLANK(HLOOKUP(T$1, m_preprocess!$1:$1048576, $D206, FALSE)), "", HLOOKUP(T$1, m_preprocess!$1:$1048576, $D206, FALSE))</f>
        <v>69.788957259667953</v>
      </c>
      <c r="U206">
        <f>IF(ISBLANK(HLOOKUP(U$1, m_preprocess!$1:$1048576, $D206, FALSE)), "", HLOOKUP(U$1, m_preprocess!$1:$1048576, $D206, FALSE))</f>
        <v>11182005.424954792</v>
      </c>
      <c r="V206">
        <f>IF(ISBLANK(HLOOKUP(V$1, m_preprocess!$1:$1048576, $D206, FALSE)), "", HLOOKUP(V$1, m_preprocess!$1:$1048576, $D206, FALSE))</f>
        <v>16114505.424954792</v>
      </c>
      <c r="W206">
        <f>IF(ISBLANK(HLOOKUP(W$1, m_preprocess!$1:$1048576, $D206, FALSE)), "", HLOOKUP(W$1, m_preprocess!$1:$1048576, $D206, FALSE))</f>
        <v>16093.226980886076</v>
      </c>
      <c r="X206">
        <f>IF(ISBLANK(HLOOKUP(X$1, m_preprocess!$1:$1048576, $D206, FALSE)), "", HLOOKUP(X$1, m_preprocess!$1:$1048576, $D206, FALSE))</f>
        <v>125.81</v>
      </c>
      <c r="Y206">
        <f>IF(ISBLANK(HLOOKUP(Y$1, m_preprocess!$1:$1048576, $D206, FALSE)), "", HLOOKUP(Y$1, m_preprocess!$1:$1048576, $D206, FALSE))</f>
        <v>91.2</v>
      </c>
    </row>
    <row r="207" spans="1:25">
      <c r="A207" s="66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152.21074681355344</v>
      </c>
      <c r="F207">
        <f>IF(ISBLANK(HLOOKUP(F$1, m_preprocess!$1:$1048576, $D207, FALSE)), "", HLOOKUP(F$1, m_preprocess!$1:$1048576, $D207, FALSE))</f>
        <v>126.40723543071655</v>
      </c>
      <c r="G207">
        <f>IF(ISBLANK(HLOOKUP(G$1, m_preprocess!$1:$1048576, $D207, FALSE)), "", HLOOKUP(G$1, m_preprocess!$1:$1048576, $D207, FALSE))</f>
        <v>97.533571502366328</v>
      </c>
      <c r="H207">
        <f>IF(ISBLANK(HLOOKUP(H$1, m_preprocess!$1:$1048576, $D207, FALSE)), "", HLOOKUP(H$1, m_preprocess!$1:$1048576, $D207, FALSE))</f>
        <v>217.0414568897861</v>
      </c>
      <c r="I207">
        <f>IF(ISBLANK(HLOOKUP(I$1, m_preprocess!$1:$1048576, $D207, FALSE)), "", HLOOKUP(I$1, m_preprocess!$1:$1048576, $D207, FALSE))</f>
        <v>149.79827371165533</v>
      </c>
      <c r="J207">
        <f>IF(ISBLANK(HLOOKUP(J$1, m_preprocess!$1:$1048576, $D207, FALSE)), "", HLOOKUP(J$1, m_preprocess!$1:$1048576, $D207, FALSE))</f>
        <v>583307.48388271127</v>
      </c>
      <c r="K207">
        <f>IF(ISBLANK(HLOOKUP(K$1, m_preprocess!$1:$1048576, $D207, FALSE)), "", HLOOKUP(K$1, m_preprocess!$1:$1048576, $D207, FALSE))</f>
        <v>273311.8979803946</v>
      </c>
      <c r="L207">
        <f>IF(ISBLANK(HLOOKUP(L$1, m_preprocess!$1:$1048576, $D207, FALSE)), "", HLOOKUP(L$1, m_preprocess!$1:$1048576, $D207, FALSE))</f>
        <v>121363.02248981953</v>
      </c>
      <c r="M207">
        <f>IF(ISBLANK(HLOOKUP(M$1, m_preprocess!$1:$1048576, $D207, FALSE)), "", HLOOKUP(M$1, m_preprocess!$1:$1048576, $D207, FALSE))</f>
        <v>25233.202541658891</v>
      </c>
      <c r="N207">
        <f>IF(ISBLANK(HLOOKUP(N$1, m_preprocess!$1:$1048576, $D207, FALSE)), "", HLOOKUP(N$1, m_preprocess!$1:$1048576, $D207, FALSE))</f>
        <v>163399.36087083817</v>
      </c>
      <c r="O207">
        <f>IF(ISBLANK(HLOOKUP(O$1, m_preprocess!$1:$1048576, $D207, FALSE)), "", HLOOKUP(O$1, m_preprocess!$1:$1048576, $D207, FALSE))</f>
        <v>641489.69953908445</v>
      </c>
      <c r="P207">
        <f>IF(ISBLANK(HLOOKUP(P$1, m_preprocess!$1:$1048576, $D207, FALSE)), "", HLOOKUP(P$1, m_preprocess!$1:$1048576, $D207, FALSE))</f>
        <v>215286.95250667832</v>
      </c>
      <c r="Q207">
        <f>IF(ISBLANK(HLOOKUP(Q$1, m_preprocess!$1:$1048576, $D207, FALSE)), "", HLOOKUP(Q$1, m_preprocess!$1:$1048576, $D207, FALSE))</f>
        <v>188579.22974635501</v>
      </c>
      <c r="R207">
        <f>IF(ISBLANK(HLOOKUP(R$1, m_preprocess!$1:$1048576, $D207, FALSE)), "", HLOOKUP(R$1, m_preprocess!$1:$1048576, $D207, FALSE))</f>
        <v>237623.51728605104</v>
      </c>
      <c r="S207">
        <f>IF(ISBLANK(HLOOKUP(S$1, m_preprocess!$1:$1048576, $D207, FALSE)), "", HLOOKUP(S$1, m_preprocess!$1:$1048576, $D207, FALSE))</f>
        <v>17263197.285067871</v>
      </c>
      <c r="T207">
        <f>IF(ISBLANK(HLOOKUP(T$1, m_preprocess!$1:$1048576, $D207, FALSE)), "", HLOOKUP(T$1, m_preprocess!$1:$1048576, $D207, FALSE))</f>
        <v>69.605717695789494</v>
      </c>
      <c r="U207">
        <f>IF(ISBLANK(HLOOKUP(U$1, m_preprocess!$1:$1048576, $D207, FALSE)), "", HLOOKUP(U$1, m_preprocess!$1:$1048576, $D207, FALSE))</f>
        <v>11123465.158371041</v>
      </c>
      <c r="V207">
        <f>IF(ISBLANK(HLOOKUP(V$1, m_preprocess!$1:$1048576, $D207, FALSE)), "", HLOOKUP(V$1, m_preprocess!$1:$1048576, $D207, FALSE))</f>
        <v>16521447.963800903</v>
      </c>
      <c r="W207">
        <f>IF(ISBLANK(HLOOKUP(W$1, m_preprocess!$1:$1048576, $D207, FALSE)), "", HLOOKUP(W$1, m_preprocess!$1:$1048576, $D207, FALSE))</f>
        <v>17415.363935514975</v>
      </c>
      <c r="X207">
        <f>IF(ISBLANK(HLOOKUP(X$1, m_preprocess!$1:$1048576, $D207, FALSE)), "", HLOOKUP(X$1, m_preprocess!$1:$1048576, $D207, FALSE))</f>
        <v>127.61</v>
      </c>
      <c r="Y207">
        <f>IF(ISBLANK(HLOOKUP(Y$1, m_preprocess!$1:$1048576, $D207, FALSE)), "", HLOOKUP(Y$1, m_preprocess!$1:$1048576, $D207, FALSE))</f>
        <v>89</v>
      </c>
    </row>
    <row r="208" spans="1:25">
      <c r="A208" s="66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167.44107492238373</v>
      </c>
      <c r="F208">
        <f>IF(ISBLANK(HLOOKUP(F$1, m_preprocess!$1:$1048576, $D208, FALSE)), "", HLOOKUP(F$1, m_preprocess!$1:$1048576, $D208, FALSE))</f>
        <v>137.3063963721585</v>
      </c>
      <c r="G208">
        <f>IF(ISBLANK(HLOOKUP(G$1, m_preprocess!$1:$1048576, $D208, FALSE)), "", HLOOKUP(G$1, m_preprocess!$1:$1048576, $D208, FALSE))</f>
        <v>109.21561003035539</v>
      </c>
      <c r="H208">
        <f>IF(ISBLANK(HLOOKUP(H$1, m_preprocess!$1:$1048576, $D208, FALSE)), "", HLOOKUP(H$1, m_preprocess!$1:$1048576, $D208, FALSE))</f>
        <v>216.15457525159334</v>
      </c>
      <c r="I208">
        <f>IF(ISBLANK(HLOOKUP(I$1, m_preprocess!$1:$1048576, $D208, FALSE)), "", HLOOKUP(I$1, m_preprocess!$1:$1048576, $D208, FALSE))</f>
        <v>128.29282727819262</v>
      </c>
      <c r="J208">
        <f>IF(ISBLANK(HLOOKUP(J$1, m_preprocess!$1:$1048576, $D208, FALSE)), "", HLOOKUP(J$1, m_preprocess!$1:$1048576, $D208, FALSE))</f>
        <v>665341.23479149328</v>
      </c>
      <c r="K208">
        <f>IF(ISBLANK(HLOOKUP(K$1, m_preprocess!$1:$1048576, $D208, FALSE)), "", HLOOKUP(K$1, m_preprocess!$1:$1048576, $D208, FALSE))</f>
        <v>321043.06603093597</v>
      </c>
      <c r="L208">
        <f>IF(ISBLANK(HLOOKUP(L$1, m_preprocess!$1:$1048576, $D208, FALSE)), "", HLOOKUP(L$1, m_preprocess!$1:$1048576, $D208, FALSE))</f>
        <v>140776.87856910407</v>
      </c>
      <c r="M208">
        <f>IF(ISBLANK(HLOOKUP(M$1, m_preprocess!$1:$1048576, $D208, FALSE)), "", HLOOKUP(M$1, m_preprocess!$1:$1048576, $D208, FALSE))</f>
        <v>32739.358739099567</v>
      </c>
      <c r="N208">
        <f>IF(ISBLANK(HLOOKUP(N$1, m_preprocess!$1:$1048576, $D208, FALSE)), "", HLOOKUP(N$1, m_preprocess!$1:$1048576, $D208, FALSE))</f>
        <v>170781.93145235369</v>
      </c>
      <c r="O208">
        <f>IF(ISBLANK(HLOOKUP(O$1, m_preprocess!$1:$1048576, $D208, FALSE)), "", HLOOKUP(O$1, m_preprocess!$1:$1048576, $D208, FALSE))</f>
        <v>710389.24907838972</v>
      </c>
      <c r="P208">
        <f>IF(ISBLANK(HLOOKUP(P$1, m_preprocess!$1:$1048576, $D208, FALSE)), "", HLOOKUP(P$1, m_preprocess!$1:$1048576, $D208, FALSE))</f>
        <v>245716.1795513336</v>
      </c>
      <c r="Q208">
        <f>IF(ISBLANK(HLOOKUP(Q$1, m_preprocess!$1:$1048576, $D208, FALSE)), "", HLOOKUP(Q$1, m_preprocess!$1:$1048576, $D208, FALSE))</f>
        <v>169464.45418605197</v>
      </c>
      <c r="R208">
        <f>IF(ISBLANK(HLOOKUP(R$1, m_preprocess!$1:$1048576, $D208, FALSE)), "", HLOOKUP(R$1, m_preprocess!$1:$1048576, $D208, FALSE))</f>
        <v>295208.61534100416</v>
      </c>
      <c r="S208">
        <f>IF(ISBLANK(HLOOKUP(S$1, m_preprocess!$1:$1048576, $D208, FALSE)), "", HLOOKUP(S$1, m_preprocess!$1:$1048576, $D208, FALSE))</f>
        <v>17656983.856502242</v>
      </c>
      <c r="T208">
        <f>IF(ISBLANK(HLOOKUP(T$1, m_preprocess!$1:$1048576, $D208, FALSE)), "", HLOOKUP(T$1, m_preprocess!$1:$1048576, $D208, FALSE))</f>
        <v>69.139184879937687</v>
      </c>
      <c r="U208">
        <f>IF(ISBLANK(HLOOKUP(U$1, m_preprocess!$1:$1048576, $D208, FALSE)), "", HLOOKUP(U$1, m_preprocess!$1:$1048576, $D208, FALSE))</f>
        <v>11601497.757847533</v>
      </c>
      <c r="V208">
        <f>IF(ISBLANK(HLOOKUP(V$1, m_preprocess!$1:$1048576, $D208, FALSE)), "", HLOOKUP(V$1, m_preprocess!$1:$1048576, $D208, FALSE))</f>
        <v>16657376.681614351</v>
      </c>
      <c r="W208">
        <f>IF(ISBLANK(HLOOKUP(W$1, m_preprocess!$1:$1048576, $D208, FALSE)), "", HLOOKUP(W$1, m_preprocess!$1:$1048576, $D208, FALSE))</f>
        <v>26481.05285980221</v>
      </c>
      <c r="X208">
        <f>IF(ISBLANK(HLOOKUP(X$1, m_preprocess!$1:$1048576, $D208, FALSE)), "", HLOOKUP(X$1, m_preprocess!$1:$1048576, $D208, FALSE))</f>
        <v>143.44</v>
      </c>
      <c r="Y208">
        <f>IF(ISBLANK(HLOOKUP(Y$1, m_preprocess!$1:$1048576, $D208, FALSE)), "", HLOOKUP(Y$1, m_preprocess!$1:$1048576, $D208, FALSE))</f>
        <v>105.1</v>
      </c>
    </row>
    <row r="209" spans="1:25">
      <c r="A209" s="66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157.41734174492535</v>
      </c>
      <c r="F209">
        <f>IF(ISBLANK(HLOOKUP(F$1, m_preprocess!$1:$1048576, $D209, FALSE)), "", HLOOKUP(F$1, m_preprocess!$1:$1048576, $D209, FALSE))</f>
        <v>123.62638534891673</v>
      </c>
      <c r="G209">
        <f>IF(ISBLANK(HLOOKUP(G$1, m_preprocess!$1:$1048576, $D209, FALSE)), "", HLOOKUP(G$1, m_preprocess!$1:$1048576, $D209, FALSE))</f>
        <v>94.752853856450301</v>
      </c>
      <c r="H209">
        <f>IF(ISBLANK(HLOOKUP(H$1, m_preprocess!$1:$1048576, $D209, FALSE)), "", HLOOKUP(H$1, m_preprocess!$1:$1048576, $D209, FALSE))</f>
        <v>232.75182979010577</v>
      </c>
      <c r="I209">
        <f>IF(ISBLANK(HLOOKUP(I$1, m_preprocess!$1:$1048576, $D209, FALSE)), "", HLOOKUP(I$1, m_preprocess!$1:$1048576, $D209, FALSE))</f>
        <v>133.52573463433748</v>
      </c>
      <c r="J209">
        <f>IF(ISBLANK(HLOOKUP(J$1, m_preprocess!$1:$1048576, $D209, FALSE)), "", HLOOKUP(J$1, m_preprocess!$1:$1048576, $D209, FALSE))</f>
        <v>593146.44030954165</v>
      </c>
      <c r="K209">
        <f>IF(ISBLANK(HLOOKUP(K$1, m_preprocess!$1:$1048576, $D209, FALSE)), "", HLOOKUP(K$1, m_preprocess!$1:$1048576, $D209, FALSE))</f>
        <v>235829.12245558717</v>
      </c>
      <c r="L209">
        <f>IF(ISBLANK(HLOOKUP(L$1, m_preprocess!$1:$1048576, $D209, FALSE)), "", HLOOKUP(L$1, m_preprocess!$1:$1048576, $D209, FALSE))</f>
        <v>157710.49191176743</v>
      </c>
      <c r="M209">
        <f>IF(ISBLANK(HLOOKUP(M$1, m_preprocess!$1:$1048576, $D209, FALSE)), "", HLOOKUP(M$1, m_preprocess!$1:$1048576, $D209, FALSE))</f>
        <v>30082.160085128657</v>
      </c>
      <c r="N209">
        <f>IF(ISBLANK(HLOOKUP(N$1, m_preprocess!$1:$1048576, $D209, FALSE)), "", HLOOKUP(N$1, m_preprocess!$1:$1048576, $D209, FALSE))</f>
        <v>169524.66585705837</v>
      </c>
      <c r="O209">
        <f>IF(ISBLANK(HLOOKUP(O$1, m_preprocess!$1:$1048576, $D209, FALSE)), "", HLOOKUP(O$1, m_preprocess!$1:$1048576, $D209, FALSE))</f>
        <v>696246.19243808161</v>
      </c>
      <c r="P209">
        <f>IF(ISBLANK(HLOOKUP(P$1, m_preprocess!$1:$1048576, $D209, FALSE)), "", HLOOKUP(P$1, m_preprocess!$1:$1048576, $D209, FALSE))</f>
        <v>225086.52450782803</v>
      </c>
      <c r="Q209">
        <f>IF(ISBLANK(HLOOKUP(Q$1, m_preprocess!$1:$1048576, $D209, FALSE)), "", HLOOKUP(Q$1, m_preprocess!$1:$1048576, $D209, FALSE))</f>
        <v>198746.50509419278</v>
      </c>
      <c r="R209">
        <f>IF(ISBLANK(HLOOKUP(R$1, m_preprocess!$1:$1048576, $D209, FALSE)), "", HLOOKUP(R$1, m_preprocess!$1:$1048576, $D209, FALSE))</f>
        <v>272413.1628360608</v>
      </c>
      <c r="S209">
        <f>IF(ISBLANK(HLOOKUP(S$1, m_preprocess!$1:$1048576, $D209, FALSE)), "", HLOOKUP(S$1, m_preprocess!$1:$1048576, $D209, FALSE))</f>
        <v>17937920.818505336</v>
      </c>
      <c r="T209">
        <f>IF(ISBLANK(HLOOKUP(T$1, m_preprocess!$1:$1048576, $D209, FALSE)), "", HLOOKUP(T$1, m_preprocess!$1:$1048576, $D209, FALSE))</f>
        <v>69.53864029780884</v>
      </c>
      <c r="U209">
        <f>IF(ISBLANK(HLOOKUP(U$1, m_preprocess!$1:$1048576, $D209, FALSE)), "", HLOOKUP(U$1, m_preprocess!$1:$1048576, $D209, FALSE))</f>
        <v>11583669.039145907</v>
      </c>
      <c r="V209">
        <f>IF(ISBLANK(HLOOKUP(V$1, m_preprocess!$1:$1048576, $D209, FALSE)), "", HLOOKUP(V$1, m_preprocess!$1:$1048576, $D209, FALSE))</f>
        <v>16634841.637010675</v>
      </c>
      <c r="W209">
        <f>IF(ISBLANK(HLOOKUP(W$1, m_preprocess!$1:$1048576, $D209, FALSE)), "", HLOOKUP(W$1, m_preprocess!$1:$1048576, $D209, FALSE))</f>
        <v>18872.852449999991</v>
      </c>
      <c r="X209">
        <f>IF(ISBLANK(HLOOKUP(X$1, m_preprocess!$1:$1048576, $D209, FALSE)), "", HLOOKUP(X$1, m_preprocess!$1:$1048576, $D209, FALSE))</f>
        <v>136.87</v>
      </c>
      <c r="Y209">
        <f>IF(ISBLANK(HLOOKUP(Y$1, m_preprocess!$1:$1048576, $D209, FALSE)), "", HLOOKUP(Y$1, m_preprocess!$1:$1048576, $D209, FALSE))</f>
        <v>99.3</v>
      </c>
    </row>
    <row r="210" spans="1:25">
      <c r="A210" s="66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163.15500903328035</v>
      </c>
      <c r="F210">
        <f>IF(ISBLANK(HLOOKUP(F$1, m_preprocess!$1:$1048576, $D210, FALSE)), "", HLOOKUP(F$1, m_preprocess!$1:$1048576, $D210, FALSE))</f>
        <v>147.92581605781967</v>
      </c>
      <c r="G210">
        <f>IF(ISBLANK(HLOOKUP(G$1, m_preprocess!$1:$1048576, $D210, FALSE)), "", HLOOKUP(G$1, m_preprocess!$1:$1048576, $D210, FALSE))</f>
        <v>108.55650391189189</v>
      </c>
      <c r="H210">
        <f>IF(ISBLANK(HLOOKUP(H$1, m_preprocess!$1:$1048576, $D210, FALSE)), "", HLOOKUP(H$1, m_preprocess!$1:$1048576, $D210, FALSE))</f>
        <v>301.88761945782545</v>
      </c>
      <c r="I210">
        <f>IF(ISBLANK(HLOOKUP(I$1, m_preprocess!$1:$1048576, $D210, FALSE)), "", HLOOKUP(I$1, m_preprocess!$1:$1048576, $D210, FALSE))</f>
        <v>122.75268469836014</v>
      </c>
      <c r="J210">
        <f>IF(ISBLANK(HLOOKUP(J$1, m_preprocess!$1:$1048576, $D210, FALSE)), "", HLOOKUP(J$1, m_preprocess!$1:$1048576, $D210, FALSE))</f>
        <v>623577.53488751559</v>
      </c>
      <c r="K210">
        <f>IF(ISBLANK(HLOOKUP(K$1, m_preprocess!$1:$1048576, $D210, FALSE)), "", HLOOKUP(K$1, m_preprocess!$1:$1048576, $D210, FALSE))</f>
        <v>250418.6454275162</v>
      </c>
      <c r="L210">
        <f>IF(ISBLANK(HLOOKUP(L$1, m_preprocess!$1:$1048576, $D210, FALSE)), "", HLOOKUP(L$1, m_preprocess!$1:$1048576, $D210, FALSE))</f>
        <v>168952.44532750745</v>
      </c>
      <c r="M210">
        <f>IF(ISBLANK(HLOOKUP(M$1, m_preprocess!$1:$1048576, $D210, FALSE)), "", HLOOKUP(M$1, m_preprocess!$1:$1048576, $D210, FALSE))</f>
        <v>29520.59297480336</v>
      </c>
      <c r="N210">
        <f>IF(ISBLANK(HLOOKUP(N$1, m_preprocess!$1:$1048576, $D210, FALSE)), "", HLOOKUP(N$1, m_preprocess!$1:$1048576, $D210, FALSE))</f>
        <v>174685.85115768859</v>
      </c>
      <c r="O210">
        <f>IF(ISBLANK(HLOOKUP(O$1, m_preprocess!$1:$1048576, $D210, FALSE)), "", HLOOKUP(O$1, m_preprocess!$1:$1048576, $D210, FALSE))</f>
        <v>751377.7343107193</v>
      </c>
      <c r="P210">
        <f>IF(ISBLANK(HLOOKUP(P$1, m_preprocess!$1:$1048576, $D210, FALSE)), "", HLOOKUP(P$1, m_preprocess!$1:$1048576, $D210, FALSE))</f>
        <v>235918.9005352931</v>
      </c>
      <c r="Q210">
        <f>IF(ISBLANK(HLOOKUP(Q$1, m_preprocess!$1:$1048576, $D210, FALSE)), "", HLOOKUP(Q$1, m_preprocess!$1:$1048576, $D210, FALSE))</f>
        <v>198943.9684342971</v>
      </c>
      <c r="R210">
        <f>IF(ISBLANK(HLOOKUP(R$1, m_preprocess!$1:$1048576, $D210, FALSE)), "", HLOOKUP(R$1, m_preprocess!$1:$1048576, $D210, FALSE))</f>
        <v>316514.86534112907</v>
      </c>
      <c r="S210">
        <f>IF(ISBLANK(HLOOKUP(S$1, m_preprocess!$1:$1048576, $D210, FALSE)), "", HLOOKUP(S$1, m_preprocess!$1:$1048576, $D210, FALSE))</f>
        <v>18686780.772686433</v>
      </c>
      <c r="T210">
        <f>IF(ISBLANK(HLOOKUP(T$1, m_preprocess!$1:$1048576, $D210, FALSE)), "", HLOOKUP(T$1, m_preprocess!$1:$1048576, $D210, FALSE))</f>
        <v>68.96162505391888</v>
      </c>
      <c r="U210">
        <f>IF(ISBLANK(HLOOKUP(U$1, m_preprocess!$1:$1048576, $D210, FALSE)), "", HLOOKUP(U$1, m_preprocess!$1:$1048576, $D210, FALSE))</f>
        <v>11595054.806828393</v>
      </c>
      <c r="V210">
        <f>IF(ISBLANK(HLOOKUP(V$1, m_preprocess!$1:$1048576, $D210, FALSE)), "", HLOOKUP(V$1, m_preprocess!$1:$1048576, $D210, FALSE))</f>
        <v>16814132.973944295</v>
      </c>
      <c r="W210">
        <f>IF(ISBLANK(HLOOKUP(W$1, m_preprocess!$1:$1048576, $D210, FALSE)), "", HLOOKUP(W$1, m_preprocess!$1:$1048576, $D210, FALSE))</f>
        <v>29041.017594990495</v>
      </c>
      <c r="X210">
        <f>IF(ISBLANK(HLOOKUP(X$1, m_preprocess!$1:$1048576, $D210, FALSE)), "", HLOOKUP(X$1, m_preprocess!$1:$1048576, $D210, FALSE))</f>
        <v>136.52000000000001</v>
      </c>
      <c r="Y210">
        <f>IF(ISBLANK(HLOOKUP(Y$1, m_preprocess!$1:$1048576, $D210, FALSE)), "", HLOOKUP(Y$1, m_preprocess!$1:$1048576, $D210, FALSE))</f>
        <v>104.3</v>
      </c>
    </row>
    <row r="211" spans="1:25">
      <c r="A211" s="66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146.05238907869443</v>
      </c>
      <c r="F211">
        <f>IF(ISBLANK(HLOOKUP(F$1, m_preprocess!$1:$1048576, $D211, FALSE)), "", HLOOKUP(F$1, m_preprocess!$1:$1048576, $D211, FALSE))</f>
        <v>140.28967602967418</v>
      </c>
      <c r="G211">
        <f>IF(ISBLANK(HLOOKUP(G$1, m_preprocess!$1:$1048576, $D211, FALSE)), "", HLOOKUP(G$1, m_preprocess!$1:$1048576, $D211, FALSE))</f>
        <v>107.27168798884757</v>
      </c>
      <c r="H211">
        <f>IF(ISBLANK(HLOOKUP(H$1, m_preprocess!$1:$1048576, $D211, FALSE)), "", HLOOKUP(H$1, m_preprocess!$1:$1048576, $D211, FALSE))</f>
        <v>244.37612651687118</v>
      </c>
      <c r="I211">
        <f>IF(ISBLANK(HLOOKUP(I$1, m_preprocess!$1:$1048576, $D211, FALSE)), "", HLOOKUP(I$1, m_preprocess!$1:$1048576, $D211, FALSE))</f>
        <v>161.33190802517851</v>
      </c>
      <c r="J211">
        <f>IF(ISBLANK(HLOOKUP(J$1, m_preprocess!$1:$1048576, $D211, FALSE)), "", HLOOKUP(J$1, m_preprocess!$1:$1048576, $D211, FALSE))</f>
        <v>601560.01357372501</v>
      </c>
      <c r="K211">
        <f>IF(ISBLANK(HLOOKUP(K$1, m_preprocess!$1:$1048576, $D211, FALSE)), "", HLOOKUP(K$1, m_preprocess!$1:$1048576, $D211, FALSE))</f>
        <v>231640.75187289435</v>
      </c>
      <c r="L211">
        <f>IF(ISBLANK(HLOOKUP(L$1, m_preprocess!$1:$1048576, $D211, FALSE)), "", HLOOKUP(L$1, m_preprocess!$1:$1048576, $D211, FALSE))</f>
        <v>165559.8749250824</v>
      </c>
      <c r="M211">
        <f>IF(ISBLANK(HLOOKUP(M$1, m_preprocess!$1:$1048576, $D211, FALSE)), "", HLOOKUP(M$1, m_preprocess!$1:$1048576, $D211, FALSE))</f>
        <v>32442.271538916502</v>
      </c>
      <c r="N211">
        <f>IF(ISBLANK(HLOOKUP(N$1, m_preprocess!$1:$1048576, $D211, FALSE)), "", HLOOKUP(N$1, m_preprocess!$1:$1048576, $D211, FALSE))</f>
        <v>171917.11523683174</v>
      </c>
      <c r="O211">
        <f>IF(ISBLANK(HLOOKUP(O$1, m_preprocess!$1:$1048576, $D211, FALSE)), "", HLOOKUP(O$1, m_preprocess!$1:$1048576, $D211, FALSE))</f>
        <v>749025.36061733123</v>
      </c>
      <c r="P211">
        <f>IF(ISBLANK(HLOOKUP(P$1, m_preprocess!$1:$1048576, $D211, FALSE)), "", HLOOKUP(P$1, m_preprocess!$1:$1048576, $D211, FALSE))</f>
        <v>245822.43112257257</v>
      </c>
      <c r="Q211">
        <f>IF(ISBLANK(HLOOKUP(Q$1, m_preprocess!$1:$1048576, $D211, FALSE)), "", HLOOKUP(Q$1, m_preprocess!$1:$1048576, $D211, FALSE))</f>
        <v>202754.70137553615</v>
      </c>
      <c r="R211">
        <f>IF(ISBLANK(HLOOKUP(R$1, m_preprocess!$1:$1048576, $D211, FALSE)), "", HLOOKUP(R$1, m_preprocess!$1:$1048576, $D211, FALSE))</f>
        <v>300448.22811922256</v>
      </c>
      <c r="S211">
        <f>IF(ISBLANK(HLOOKUP(S$1, m_preprocess!$1:$1048576, $D211, FALSE)), "", HLOOKUP(S$1, m_preprocess!$1:$1048576, $D211, FALSE))</f>
        <v>18969717.857142858</v>
      </c>
      <c r="T211">
        <f>IF(ISBLANK(HLOOKUP(T$1, m_preprocess!$1:$1048576, $D211, FALSE)), "", HLOOKUP(T$1, m_preprocess!$1:$1048576, $D211, FALSE))</f>
        <v>68.418199214570862</v>
      </c>
      <c r="U211">
        <f>IF(ISBLANK(HLOOKUP(U$1, m_preprocess!$1:$1048576, $D211, FALSE)), "", HLOOKUP(U$1, m_preprocess!$1:$1048576, $D211, FALSE))</f>
        <v>11369791.071428571</v>
      </c>
      <c r="V211">
        <f>IF(ISBLANK(HLOOKUP(V$1, m_preprocess!$1:$1048576, $D211, FALSE)), "", HLOOKUP(V$1, m_preprocess!$1:$1048576, $D211, FALSE))</f>
        <v>16622087.5</v>
      </c>
      <c r="W211">
        <f>IF(ISBLANK(HLOOKUP(W$1, m_preprocess!$1:$1048576, $D211, FALSE)), "", HLOOKUP(W$1, m_preprocess!$1:$1048576, $D211, FALSE))</f>
        <v>22717.125643675365</v>
      </c>
      <c r="X211">
        <f>IF(ISBLANK(HLOOKUP(X$1, m_preprocess!$1:$1048576, $D211, FALSE)), "", HLOOKUP(X$1, m_preprocess!$1:$1048576, $D211, FALSE))</f>
        <v>136.09</v>
      </c>
      <c r="Y211">
        <f>IF(ISBLANK(HLOOKUP(Y$1, m_preprocess!$1:$1048576, $D211, FALSE)), "", HLOOKUP(Y$1, m_preprocess!$1:$1048576, $D211, FALSE))</f>
        <v>102.5</v>
      </c>
    </row>
    <row r="212" spans="1:25">
      <c r="A212" s="66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152.19903505993398</v>
      </c>
      <c r="F212">
        <f>IF(ISBLANK(HLOOKUP(F$1, m_preprocess!$1:$1048576, $D212, FALSE)), "", HLOOKUP(F$1, m_preprocess!$1:$1048576, $D212, FALSE))</f>
        <v>134.83408401980103</v>
      </c>
      <c r="G212">
        <f>IF(ISBLANK(HLOOKUP(G$1, m_preprocess!$1:$1048576, $D212, FALSE)), "", HLOOKUP(G$1, m_preprocess!$1:$1048576, $D212, FALSE))</f>
        <v>105.68436476686301</v>
      </c>
      <c r="H212">
        <f>IF(ISBLANK(HLOOKUP(H$1, m_preprocess!$1:$1048576, $D212, FALSE)), "", HLOOKUP(H$1, m_preprocess!$1:$1048576, $D212, FALSE))</f>
        <v>258.92288452012696</v>
      </c>
      <c r="I212">
        <f>IF(ISBLANK(HLOOKUP(I$1, m_preprocess!$1:$1048576, $D212, FALSE)), "", HLOOKUP(I$1, m_preprocess!$1:$1048576, $D212, FALSE))</f>
        <v>137.98356374682044</v>
      </c>
      <c r="J212">
        <f>IF(ISBLANK(HLOOKUP(J$1, m_preprocess!$1:$1048576, $D212, FALSE)), "", HLOOKUP(J$1, m_preprocess!$1:$1048576, $D212, FALSE))</f>
        <v>551989.36321142095</v>
      </c>
      <c r="K212">
        <f>IF(ISBLANK(HLOOKUP(K$1, m_preprocess!$1:$1048576, $D212, FALSE)), "", HLOOKUP(K$1, m_preprocess!$1:$1048576, $D212, FALSE))</f>
        <v>177998.58709918449</v>
      </c>
      <c r="L212">
        <f>IF(ISBLANK(HLOOKUP(L$1, m_preprocess!$1:$1048576, $D212, FALSE)), "", HLOOKUP(L$1, m_preprocess!$1:$1048576, $D212, FALSE))</f>
        <v>162505.79889415408</v>
      </c>
      <c r="M212">
        <f>IF(ISBLANK(HLOOKUP(M$1, m_preprocess!$1:$1048576, $D212, FALSE)), "", HLOOKUP(M$1, m_preprocess!$1:$1048576, $D212, FALSE))</f>
        <v>38340.428503767609</v>
      </c>
      <c r="N212">
        <f>IF(ISBLANK(HLOOKUP(N$1, m_preprocess!$1:$1048576, $D212, FALSE)), "", HLOOKUP(N$1, m_preprocess!$1:$1048576, $D212, FALSE))</f>
        <v>173144.54871431476</v>
      </c>
      <c r="O212">
        <f>IF(ISBLANK(HLOOKUP(O$1, m_preprocess!$1:$1048576, $D212, FALSE)), "", HLOOKUP(O$1, m_preprocess!$1:$1048576, $D212, FALSE))</f>
        <v>764734.1039975317</v>
      </c>
      <c r="P212">
        <f>IF(ISBLANK(HLOOKUP(P$1, m_preprocess!$1:$1048576, $D212, FALSE)), "", HLOOKUP(P$1, m_preprocess!$1:$1048576, $D212, FALSE))</f>
        <v>246224.32517681349</v>
      </c>
      <c r="Q212">
        <f>IF(ISBLANK(HLOOKUP(Q$1, m_preprocess!$1:$1048576, $D212, FALSE)), "", HLOOKUP(Q$1, m_preprocess!$1:$1048576, $D212, FALSE))</f>
        <v>201235.3268854013</v>
      </c>
      <c r="R212">
        <f>IF(ISBLANK(HLOOKUP(R$1, m_preprocess!$1:$1048576, $D212, FALSE)), "", HLOOKUP(R$1, m_preprocess!$1:$1048576, $D212, FALSE))</f>
        <v>317274.45193531684</v>
      </c>
      <c r="S212">
        <f>IF(ISBLANK(HLOOKUP(S$1, m_preprocess!$1:$1048576, $D212, FALSE)), "", HLOOKUP(S$1, m_preprocess!$1:$1048576, $D212, FALSE))</f>
        <v>19739942.908117753</v>
      </c>
      <c r="T212">
        <f>IF(ISBLANK(HLOOKUP(T$1, m_preprocess!$1:$1048576, $D212, FALSE)), "", HLOOKUP(T$1, m_preprocess!$1:$1048576, $D212, FALSE))</f>
        <v>69.780972806003533</v>
      </c>
      <c r="U212">
        <f>IF(ISBLANK(HLOOKUP(U$1, m_preprocess!$1:$1048576, $D212, FALSE)), "", HLOOKUP(U$1, m_preprocess!$1:$1048576, $D212, FALSE))</f>
        <v>11577505.798394291</v>
      </c>
      <c r="V212">
        <f>IF(ISBLANK(HLOOKUP(V$1, m_preprocess!$1:$1048576, $D212, FALSE)), "", HLOOKUP(V$1, m_preprocess!$1:$1048576, $D212, FALSE))</f>
        <v>16912662.801070474</v>
      </c>
      <c r="W212">
        <f>IF(ISBLANK(HLOOKUP(W$1, m_preprocess!$1:$1048576, $D212, FALSE)), "", HLOOKUP(W$1, m_preprocess!$1:$1048576, $D212, FALSE))</f>
        <v>21775.727037999997</v>
      </c>
      <c r="X212">
        <f>IF(ISBLANK(HLOOKUP(X$1, m_preprocess!$1:$1048576, $D212, FALSE)), "", HLOOKUP(X$1, m_preprocess!$1:$1048576, $D212, FALSE))</f>
        <v>141.63999999999999</v>
      </c>
      <c r="Y212">
        <f>IF(ISBLANK(HLOOKUP(Y$1, m_preprocess!$1:$1048576, $D212, FALSE)), "", HLOOKUP(Y$1, m_preprocess!$1:$1048576, $D212, FALSE))</f>
        <v>106.9</v>
      </c>
    </row>
    <row r="213" spans="1:25">
      <c r="A213" s="66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159.82047747366977</v>
      </c>
      <c r="F213">
        <f>IF(ISBLANK(HLOOKUP(F$1, m_preprocess!$1:$1048576, $D213, FALSE)), "", HLOOKUP(F$1, m_preprocess!$1:$1048576, $D213, FALSE))</f>
        <v>150.14319969389805</v>
      </c>
      <c r="G213">
        <f>IF(ISBLANK(HLOOKUP(G$1, m_preprocess!$1:$1048576, $D213, FALSE)), "", HLOOKUP(G$1, m_preprocess!$1:$1048576, $D213, FALSE))</f>
        <v>103.42790469496838</v>
      </c>
      <c r="H213">
        <f>IF(ISBLANK(HLOOKUP(H$1, m_preprocess!$1:$1048576, $D213, FALSE)), "", HLOOKUP(H$1, m_preprocess!$1:$1048576, $D213, FALSE))</f>
        <v>288.69419416656058</v>
      </c>
      <c r="I213">
        <f>IF(ISBLANK(HLOOKUP(I$1, m_preprocess!$1:$1048576, $D213, FALSE)), "", HLOOKUP(I$1, m_preprocess!$1:$1048576, $D213, FALSE))</f>
        <v>166.01210749546939</v>
      </c>
      <c r="J213">
        <f>IF(ISBLANK(HLOOKUP(J$1, m_preprocess!$1:$1048576, $D213, FALSE)), "", HLOOKUP(J$1, m_preprocess!$1:$1048576, $D213, FALSE))</f>
        <v>551191.79571284237</v>
      </c>
      <c r="K213">
        <f>IF(ISBLANK(HLOOKUP(K$1, m_preprocess!$1:$1048576, $D213, FALSE)), "", HLOOKUP(K$1, m_preprocess!$1:$1048576, $D213, FALSE))</f>
        <v>199735.83232441789</v>
      </c>
      <c r="L213">
        <f>IF(ISBLANK(HLOOKUP(L$1, m_preprocess!$1:$1048576, $D213, FALSE)), "", HLOOKUP(L$1, m_preprocess!$1:$1048576, $D213, FALSE))</f>
        <v>152131.5518468192</v>
      </c>
      <c r="M213">
        <f>IF(ISBLANK(HLOOKUP(M$1, m_preprocess!$1:$1048576, $D213, FALSE)), "", HLOOKUP(M$1, m_preprocess!$1:$1048576, $D213, FALSE))</f>
        <v>34004.745924305163</v>
      </c>
      <c r="N213">
        <f>IF(ISBLANK(HLOOKUP(N$1, m_preprocess!$1:$1048576, $D213, FALSE)), "", HLOOKUP(N$1, m_preprocess!$1:$1048576, $D213, FALSE))</f>
        <v>165319.66561729999</v>
      </c>
      <c r="O213">
        <f>IF(ISBLANK(HLOOKUP(O$1, m_preprocess!$1:$1048576, $D213, FALSE)), "", HLOOKUP(O$1, m_preprocess!$1:$1048576, $D213, FALSE))</f>
        <v>861796.04436466994</v>
      </c>
      <c r="P213">
        <f>IF(ISBLANK(HLOOKUP(P$1, m_preprocess!$1:$1048576, $D213, FALSE)), "", HLOOKUP(P$1, m_preprocess!$1:$1048576, $D213, FALSE))</f>
        <v>279072.9903885636</v>
      </c>
      <c r="Q213">
        <f>IF(ISBLANK(HLOOKUP(Q$1, m_preprocess!$1:$1048576, $D213, FALSE)), "", HLOOKUP(Q$1, m_preprocess!$1:$1048576, $D213, FALSE))</f>
        <v>232962.76622351384</v>
      </c>
      <c r="R213">
        <f>IF(ISBLANK(HLOOKUP(R$1, m_preprocess!$1:$1048576, $D213, FALSE)), "", HLOOKUP(R$1, m_preprocess!$1:$1048576, $D213, FALSE))</f>
        <v>349760.28775259259</v>
      </c>
      <c r="S213">
        <f>IF(ISBLANK(HLOOKUP(S$1, m_preprocess!$1:$1048576, $D213, FALSE)), "", HLOOKUP(S$1, m_preprocess!$1:$1048576, $D213, FALSE))</f>
        <v>20187209.549071621</v>
      </c>
      <c r="T213">
        <f>IF(ISBLANK(HLOOKUP(T$1, m_preprocess!$1:$1048576, $D213, FALSE)), "", HLOOKUP(T$1, m_preprocess!$1:$1048576, $D213, FALSE))</f>
        <v>69.584392875462953</v>
      </c>
      <c r="U213">
        <f>IF(ISBLANK(HLOOKUP(U$1, m_preprocess!$1:$1048576, $D213, FALSE)), "", HLOOKUP(U$1, m_preprocess!$1:$1048576, $D213, FALSE))</f>
        <v>11473320.070733866</v>
      </c>
      <c r="V213">
        <f>IF(ISBLANK(HLOOKUP(V$1, m_preprocess!$1:$1048576, $D213, FALSE)), "", HLOOKUP(V$1, m_preprocess!$1:$1048576, $D213, FALSE))</f>
        <v>16748523.430592397</v>
      </c>
      <c r="W213">
        <f>IF(ISBLANK(HLOOKUP(W$1, m_preprocess!$1:$1048576, $D213, FALSE)), "", HLOOKUP(W$1, m_preprocess!$1:$1048576, $D213, FALSE))</f>
        <v>25604.203359999996</v>
      </c>
      <c r="X213">
        <f>IF(ISBLANK(HLOOKUP(X$1, m_preprocess!$1:$1048576, $D213, FALSE)), "", HLOOKUP(X$1, m_preprocess!$1:$1048576, $D213, FALSE))</f>
        <v>141.55000000000001</v>
      </c>
      <c r="Y213">
        <f>IF(ISBLANK(HLOOKUP(Y$1, m_preprocess!$1:$1048576, $D213, FALSE)), "", HLOOKUP(Y$1, m_preprocess!$1:$1048576, $D213, FALSE))</f>
        <v>108.1</v>
      </c>
    </row>
    <row r="214" spans="1:25">
      <c r="A214" s="66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156.93941966969078</v>
      </c>
      <c r="F214">
        <f>IF(ISBLANK(HLOOKUP(F$1, m_preprocess!$1:$1048576, $D214, FALSE)), "", HLOOKUP(F$1, m_preprocess!$1:$1048576, $D214, FALSE))</f>
        <v>151.17297243793624</v>
      </c>
      <c r="G214">
        <f>IF(ISBLANK(HLOOKUP(G$1, m_preprocess!$1:$1048576, $D214, FALSE)), "", HLOOKUP(G$1, m_preprocess!$1:$1048576, $D214, FALSE))</f>
        <v>110.93979314259201</v>
      </c>
      <c r="H214">
        <f>IF(ISBLANK(HLOOKUP(H$1, m_preprocess!$1:$1048576, $D214, FALSE)), "", HLOOKUP(H$1, m_preprocess!$1:$1048576, $D214, FALSE))</f>
        <v>241.39640655291998</v>
      </c>
      <c r="I214">
        <f>IF(ISBLANK(HLOOKUP(I$1, m_preprocess!$1:$1048576, $D214, FALSE)), "", HLOOKUP(I$1, m_preprocess!$1:$1048576, $D214, FALSE))</f>
        <v>167.96360906113043</v>
      </c>
      <c r="J214">
        <f>IF(ISBLANK(HLOOKUP(J$1, m_preprocess!$1:$1048576, $D214, FALSE)), "", HLOOKUP(J$1, m_preprocess!$1:$1048576, $D214, FALSE))</f>
        <v>493955.79683658906</v>
      </c>
      <c r="K214">
        <f>IF(ISBLANK(HLOOKUP(K$1, m_preprocess!$1:$1048576, $D214, FALSE)), "", HLOOKUP(K$1, m_preprocess!$1:$1048576, $D214, FALSE))</f>
        <v>148705.42165239065</v>
      </c>
      <c r="L214">
        <f>IF(ISBLANK(HLOOKUP(L$1, m_preprocess!$1:$1048576, $D214, FALSE)), "", HLOOKUP(L$1, m_preprocess!$1:$1048576, $D214, FALSE))</f>
        <v>151142.57855299368</v>
      </c>
      <c r="M214">
        <f>IF(ISBLANK(HLOOKUP(M$1, m_preprocess!$1:$1048576, $D214, FALSE)), "", HLOOKUP(M$1, m_preprocess!$1:$1048576, $D214, FALSE))</f>
        <v>35056.983576195344</v>
      </c>
      <c r="N214">
        <f>IF(ISBLANK(HLOOKUP(N$1, m_preprocess!$1:$1048576, $D214, FALSE)), "", HLOOKUP(N$1, m_preprocess!$1:$1048576, $D214, FALSE))</f>
        <v>159050.81305500941</v>
      </c>
      <c r="O214">
        <f>IF(ISBLANK(HLOOKUP(O$1, m_preprocess!$1:$1048576, $D214, FALSE)), "", HLOOKUP(O$1, m_preprocess!$1:$1048576, $D214, FALSE))</f>
        <v>838741.19938606978</v>
      </c>
      <c r="P214">
        <f>IF(ISBLANK(HLOOKUP(P$1, m_preprocess!$1:$1048576, $D214, FALSE)), "", HLOOKUP(P$1, m_preprocess!$1:$1048576, $D214, FALSE))</f>
        <v>273388.83858288807</v>
      </c>
      <c r="Q214">
        <f>IF(ISBLANK(HLOOKUP(Q$1, m_preprocess!$1:$1048576, $D214, FALSE)), "", HLOOKUP(Q$1, m_preprocess!$1:$1048576, $D214, FALSE))</f>
        <v>238346.84587728098</v>
      </c>
      <c r="R214">
        <f>IF(ISBLANK(HLOOKUP(R$1, m_preprocess!$1:$1048576, $D214, FALSE)), "", HLOOKUP(R$1, m_preprocess!$1:$1048576, $D214, FALSE))</f>
        <v>327005.51492590073</v>
      </c>
      <c r="S214">
        <f>IF(ISBLANK(HLOOKUP(S$1, m_preprocess!$1:$1048576, $D214, FALSE)), "", HLOOKUP(S$1, m_preprocess!$1:$1048576, $D214, FALSE))</f>
        <v>21102955.634427685</v>
      </c>
      <c r="T214">
        <f>IF(ISBLANK(HLOOKUP(T$1, m_preprocess!$1:$1048576, $D214, FALSE)), "", HLOOKUP(T$1, m_preprocess!$1:$1048576, $D214, FALSE))</f>
        <v>71.215843933520233</v>
      </c>
      <c r="U214">
        <f>IF(ISBLANK(HLOOKUP(U$1, m_preprocess!$1:$1048576, $D214, FALSE)), "", HLOOKUP(U$1, m_preprocess!$1:$1048576, $D214, FALSE))</f>
        <v>11574063.886424135</v>
      </c>
      <c r="V214">
        <f>IF(ISBLANK(HLOOKUP(V$1, m_preprocess!$1:$1048576, $D214, FALSE)), "", HLOOKUP(V$1, m_preprocess!$1:$1048576, $D214, FALSE))</f>
        <v>17024391.304347828</v>
      </c>
      <c r="W214">
        <f>IF(ISBLANK(HLOOKUP(W$1, m_preprocess!$1:$1048576, $D214, FALSE)), "", HLOOKUP(W$1, m_preprocess!$1:$1048576, $D214, FALSE))</f>
        <v>23346.484450000022</v>
      </c>
      <c r="X214">
        <f>IF(ISBLANK(HLOOKUP(X$1, m_preprocess!$1:$1048576, $D214, FALSE)), "", HLOOKUP(X$1, m_preprocess!$1:$1048576, $D214, FALSE))</f>
        <v>139.46</v>
      </c>
      <c r="Y214">
        <f>IF(ISBLANK(HLOOKUP(Y$1, m_preprocess!$1:$1048576, $D214, FALSE)), "", HLOOKUP(Y$1, m_preprocess!$1:$1048576, $D214, FALSE))</f>
        <v>105.8</v>
      </c>
    </row>
    <row r="215" spans="1:25">
      <c r="A215" s="66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173.2316666867614</v>
      </c>
      <c r="F215">
        <f>IF(ISBLANK(HLOOKUP(F$1, m_preprocess!$1:$1048576, $D215, FALSE)), "", HLOOKUP(F$1, m_preprocess!$1:$1048576, $D215, FALSE))</f>
        <v>155.70949324128921</v>
      </c>
      <c r="G215">
        <f>IF(ISBLANK(HLOOKUP(G$1, m_preprocess!$1:$1048576, $D215, FALSE)), "", HLOOKUP(G$1, m_preprocess!$1:$1048576, $D215, FALSE))</f>
        <v>106.687290344351</v>
      </c>
      <c r="H215">
        <f>IF(ISBLANK(HLOOKUP(H$1, m_preprocess!$1:$1048576, $D215, FALSE)), "", HLOOKUP(H$1, m_preprocess!$1:$1048576, $D215, FALSE))</f>
        <v>285.61150232348598</v>
      </c>
      <c r="I215">
        <f>IF(ISBLANK(HLOOKUP(I$1, m_preprocess!$1:$1048576, $D215, FALSE)), "", HLOOKUP(I$1, m_preprocess!$1:$1048576, $D215, FALSE))</f>
        <v>156.09862667681313</v>
      </c>
      <c r="J215">
        <f>IF(ISBLANK(HLOOKUP(J$1, m_preprocess!$1:$1048576, $D215, FALSE)), "", HLOOKUP(J$1, m_preprocess!$1:$1048576, $D215, FALSE))</f>
        <v>473560.35592160781</v>
      </c>
      <c r="K215">
        <f>IF(ISBLANK(HLOOKUP(K$1, m_preprocess!$1:$1048576, $D215, FALSE)), "", HLOOKUP(K$1, m_preprocess!$1:$1048576, $D215, FALSE))</f>
        <v>125088.43593826794</v>
      </c>
      <c r="L215">
        <f>IF(ISBLANK(HLOOKUP(L$1, m_preprocess!$1:$1048576, $D215, FALSE)), "", HLOOKUP(L$1, m_preprocess!$1:$1048576, $D215, FALSE))</f>
        <v>150028.27996379067</v>
      </c>
      <c r="M215">
        <f>IF(ISBLANK(HLOOKUP(M$1, m_preprocess!$1:$1048576, $D215, FALSE)), "", HLOOKUP(M$1, m_preprocess!$1:$1048576, $D215, FALSE))</f>
        <v>36154.681256335898</v>
      </c>
      <c r="N215">
        <f>IF(ISBLANK(HLOOKUP(N$1, m_preprocess!$1:$1048576, $D215, FALSE)), "", HLOOKUP(N$1, m_preprocess!$1:$1048576, $D215, FALSE))</f>
        <v>162288.9587632133</v>
      </c>
      <c r="O215">
        <f>IF(ISBLANK(HLOOKUP(O$1, m_preprocess!$1:$1048576, $D215, FALSE)), "", HLOOKUP(O$1, m_preprocess!$1:$1048576, $D215, FALSE))</f>
        <v>888935.13510646974</v>
      </c>
      <c r="P215">
        <f>IF(ISBLANK(HLOOKUP(P$1, m_preprocess!$1:$1048576, $D215, FALSE)), "", HLOOKUP(P$1, m_preprocess!$1:$1048576, $D215, FALSE))</f>
        <v>301214.45618190878</v>
      </c>
      <c r="Q215">
        <f>IF(ISBLANK(HLOOKUP(Q$1, m_preprocess!$1:$1048576, $D215, FALSE)), "", HLOOKUP(Q$1, m_preprocess!$1:$1048576, $D215, FALSE))</f>
        <v>228711.8494743414</v>
      </c>
      <c r="R215">
        <f>IF(ISBLANK(HLOOKUP(R$1, m_preprocess!$1:$1048576, $D215, FALSE)), "", HLOOKUP(R$1, m_preprocess!$1:$1048576, $D215, FALSE))</f>
        <v>359008.82945021952</v>
      </c>
      <c r="S215">
        <f>IF(ISBLANK(HLOOKUP(S$1, m_preprocess!$1:$1048576, $D215, FALSE)), "", HLOOKUP(S$1, m_preprocess!$1:$1048576, $D215, FALSE))</f>
        <v>21582835.069444444</v>
      </c>
      <c r="T215">
        <f>IF(ISBLANK(HLOOKUP(T$1, m_preprocess!$1:$1048576, $D215, FALSE)), "", HLOOKUP(T$1, m_preprocess!$1:$1048576, $D215, FALSE))</f>
        <v>73.958610584555956</v>
      </c>
      <c r="U215">
        <f>IF(ISBLANK(HLOOKUP(U$1, m_preprocess!$1:$1048576, $D215, FALSE)), "", HLOOKUP(U$1, m_preprocess!$1:$1048576, $D215, FALSE))</f>
        <v>11586831.597222222</v>
      </c>
      <c r="V215">
        <f>IF(ISBLANK(HLOOKUP(V$1, m_preprocess!$1:$1048576, $D215, FALSE)), "", HLOOKUP(V$1, m_preprocess!$1:$1048576, $D215, FALSE))</f>
        <v>16994505.208333336</v>
      </c>
      <c r="W215">
        <f>IF(ISBLANK(HLOOKUP(W$1, m_preprocess!$1:$1048576, $D215, FALSE)), "", HLOOKUP(W$1, m_preprocess!$1:$1048576, $D215, FALSE))</f>
        <v>22374.847870000005</v>
      </c>
      <c r="X215">
        <f>IF(ISBLANK(HLOOKUP(X$1, m_preprocess!$1:$1048576, $D215, FALSE)), "", HLOOKUP(X$1, m_preprocess!$1:$1048576, $D215, FALSE))</f>
        <v>139.33000000000001</v>
      </c>
      <c r="Y215">
        <f>IF(ISBLANK(HLOOKUP(Y$1, m_preprocess!$1:$1048576, $D215, FALSE)), "", HLOOKUP(Y$1, m_preprocess!$1:$1048576, $D215, FALSE))</f>
        <v>107.7</v>
      </c>
    </row>
    <row r="216" spans="1:25">
      <c r="A216" s="66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171.37342037063979</v>
      </c>
      <c r="F216">
        <f>IF(ISBLANK(HLOOKUP(F$1, m_preprocess!$1:$1048576, $D216, FALSE)), "", HLOOKUP(F$1, m_preprocess!$1:$1048576, $D216, FALSE))</f>
        <v>164.03857531811485</v>
      </c>
      <c r="G216">
        <f>IF(ISBLANK(HLOOKUP(G$1, m_preprocess!$1:$1048576, $D216, FALSE)), "", HLOOKUP(G$1, m_preprocess!$1:$1048576, $D216, FALSE))</f>
        <v>113.92620761045099</v>
      </c>
      <c r="H216">
        <f>IF(ISBLANK(HLOOKUP(H$1, m_preprocess!$1:$1048576, $D216, FALSE)), "", HLOOKUP(H$1, m_preprocess!$1:$1048576, $D216, FALSE))</f>
        <v>249.49677523357008</v>
      </c>
      <c r="I216">
        <f>IF(ISBLANK(HLOOKUP(I$1, m_preprocess!$1:$1048576, $D216, FALSE)), "", HLOOKUP(I$1, m_preprocess!$1:$1048576, $D216, FALSE))</f>
        <v>161.95842513718506</v>
      </c>
      <c r="J216">
        <f>IF(ISBLANK(HLOOKUP(J$1, m_preprocess!$1:$1048576, $D216, FALSE)), "", HLOOKUP(J$1, m_preprocess!$1:$1048576, $D216, FALSE))</f>
        <v>521632.76056352636</v>
      </c>
      <c r="K216">
        <f>IF(ISBLANK(HLOOKUP(K$1, m_preprocess!$1:$1048576, $D216, FALSE)), "", HLOOKUP(K$1, m_preprocess!$1:$1048576, $D216, FALSE))</f>
        <v>150683.95567813044</v>
      </c>
      <c r="L216">
        <f>IF(ISBLANK(HLOOKUP(L$1, m_preprocess!$1:$1048576, $D216, FALSE)), "", HLOOKUP(L$1, m_preprocess!$1:$1048576, $D216, FALSE))</f>
        <v>174400.10104459195</v>
      </c>
      <c r="M216">
        <f>IF(ISBLANK(HLOOKUP(M$1, m_preprocess!$1:$1048576, $D216, FALSE)), "", HLOOKUP(M$1, m_preprocess!$1:$1048576, $D216, FALSE))</f>
        <v>39706.667157553435</v>
      </c>
      <c r="N216">
        <f>IF(ISBLANK(HLOOKUP(N$1, m_preprocess!$1:$1048576, $D216, FALSE)), "", HLOOKUP(N$1, m_preprocess!$1:$1048576, $D216, FALSE))</f>
        <v>156842.03668325048</v>
      </c>
      <c r="O216">
        <f>IF(ISBLANK(HLOOKUP(O$1, m_preprocess!$1:$1048576, $D216, FALSE)), "", HLOOKUP(O$1, m_preprocess!$1:$1048576, $D216, FALSE))</f>
        <v>908046.82491784275</v>
      </c>
      <c r="P216">
        <f>IF(ISBLANK(HLOOKUP(P$1, m_preprocess!$1:$1048576, $D216, FALSE)), "", HLOOKUP(P$1, m_preprocess!$1:$1048576, $D216, FALSE))</f>
        <v>295809.5424480823</v>
      </c>
      <c r="Q216">
        <f>IF(ISBLANK(HLOOKUP(Q$1, m_preprocess!$1:$1048576, $D216, FALSE)), "", HLOOKUP(Q$1, m_preprocess!$1:$1048576, $D216, FALSE))</f>
        <v>245426.42172133122</v>
      </c>
      <c r="R216">
        <f>IF(ISBLANK(HLOOKUP(R$1, m_preprocess!$1:$1048576, $D216, FALSE)), "", HLOOKUP(R$1, m_preprocess!$1:$1048576, $D216, FALSE))</f>
        <v>366810.86074842926</v>
      </c>
      <c r="S216">
        <f>IF(ISBLANK(HLOOKUP(S$1, m_preprocess!$1:$1048576, $D216, FALSE)), "", HLOOKUP(S$1, m_preprocess!$1:$1048576, $D216, FALSE))</f>
        <v>21657316.335350044</v>
      </c>
      <c r="T216">
        <f>IF(ISBLANK(HLOOKUP(T$1, m_preprocess!$1:$1048576, $D216, FALSE)), "", HLOOKUP(T$1, m_preprocess!$1:$1048576, $D216, FALSE))</f>
        <v>72.060667208986715</v>
      </c>
      <c r="U216">
        <f>IF(ISBLANK(HLOOKUP(U$1, m_preprocess!$1:$1048576, $D216, FALSE)), "", HLOOKUP(U$1, m_preprocess!$1:$1048576, $D216, FALSE))</f>
        <v>11339756.266205704</v>
      </c>
      <c r="V216">
        <f>IF(ISBLANK(HLOOKUP(V$1, m_preprocess!$1:$1048576, $D216, FALSE)), "", HLOOKUP(V$1, m_preprocess!$1:$1048576, $D216, FALSE))</f>
        <v>16795584.26966292</v>
      </c>
      <c r="W216">
        <f>IF(ISBLANK(HLOOKUP(W$1, m_preprocess!$1:$1048576, $D216, FALSE)), "", HLOOKUP(W$1, m_preprocess!$1:$1048576, $D216, FALSE))</f>
        <v>23652.936330610937</v>
      </c>
      <c r="X216">
        <f>IF(ISBLANK(HLOOKUP(X$1, m_preprocess!$1:$1048576, $D216, FALSE)), "", HLOOKUP(X$1, m_preprocess!$1:$1048576, $D216, FALSE))</f>
        <v>139.68</v>
      </c>
      <c r="Y216">
        <f>IF(ISBLANK(HLOOKUP(Y$1, m_preprocess!$1:$1048576, $D216, FALSE)), "", HLOOKUP(Y$1, m_preprocess!$1:$1048576, $D216, FALSE))</f>
        <v>106.8</v>
      </c>
    </row>
    <row r="217" spans="1:25">
      <c r="A217" s="66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184.8307324767602</v>
      </c>
      <c r="F217">
        <f>IF(ISBLANK(HLOOKUP(F$1, m_preprocess!$1:$1048576, $D217, FALSE)), "", HLOOKUP(F$1, m_preprocess!$1:$1048576, $D217, FALSE))</f>
        <v>169.59982122574226</v>
      </c>
      <c r="G217">
        <f>IF(ISBLANK(HLOOKUP(G$1, m_preprocess!$1:$1048576, $D217, FALSE)), "", HLOOKUP(G$1, m_preprocess!$1:$1048576, $D217, FALSE))</f>
        <v>132.93116374638811</v>
      </c>
      <c r="H217">
        <f>IF(ISBLANK(HLOOKUP(H$1, m_preprocess!$1:$1048576, $D217, FALSE)), "", HLOOKUP(H$1, m_preprocess!$1:$1048576, $D217, FALSE))</f>
        <v>302.06218790748323</v>
      </c>
      <c r="I217">
        <f>IF(ISBLANK(HLOOKUP(I$1, m_preprocess!$1:$1048576, $D217, FALSE)), "", HLOOKUP(I$1, m_preprocess!$1:$1048576, $D217, FALSE))</f>
        <v>130.8757841270031</v>
      </c>
      <c r="J217">
        <f>IF(ISBLANK(HLOOKUP(J$1, m_preprocess!$1:$1048576, $D217, FALSE)), "", HLOOKUP(J$1, m_preprocess!$1:$1048576, $D217, FALSE))</f>
        <v>479622.81233200582</v>
      </c>
      <c r="K217">
        <f>IF(ISBLANK(HLOOKUP(K$1, m_preprocess!$1:$1048576, $D217, FALSE)), "", HLOOKUP(K$1, m_preprocess!$1:$1048576, $D217, FALSE))</f>
        <v>106797.14658334783</v>
      </c>
      <c r="L217">
        <f>IF(ISBLANK(HLOOKUP(L$1, m_preprocess!$1:$1048576, $D217, FALSE)), "", HLOOKUP(L$1, m_preprocess!$1:$1048576, $D217, FALSE))</f>
        <v>185641.6362223287</v>
      </c>
      <c r="M217">
        <f>IF(ISBLANK(HLOOKUP(M$1, m_preprocess!$1:$1048576, $D217, FALSE)), "", HLOOKUP(M$1, m_preprocess!$1:$1048576, $D217, FALSE))</f>
        <v>30521.653983385255</v>
      </c>
      <c r="N217">
        <f>IF(ISBLANK(HLOOKUP(N$1, m_preprocess!$1:$1048576, $D217, FALSE)), "", HLOOKUP(N$1, m_preprocess!$1:$1048576, $D217, FALSE))</f>
        <v>156662.37554294406</v>
      </c>
      <c r="O217">
        <f>IF(ISBLANK(HLOOKUP(O$1, m_preprocess!$1:$1048576, $D217, FALSE)), "", HLOOKUP(O$1, m_preprocess!$1:$1048576, $D217, FALSE))</f>
        <v>939773.92990098963</v>
      </c>
      <c r="P217">
        <f>IF(ISBLANK(HLOOKUP(P$1, m_preprocess!$1:$1048576, $D217, FALSE)), "", HLOOKUP(P$1, m_preprocess!$1:$1048576, $D217, FALSE))</f>
        <v>292904.00081450655</v>
      </c>
      <c r="Q217">
        <f>IF(ISBLANK(HLOOKUP(Q$1, m_preprocess!$1:$1048576, $D217, FALSE)), "", HLOOKUP(Q$1, m_preprocess!$1:$1048576, $D217, FALSE))</f>
        <v>271474.2143954921</v>
      </c>
      <c r="R217">
        <f>IF(ISBLANK(HLOOKUP(R$1, m_preprocess!$1:$1048576, $D217, FALSE)), "", HLOOKUP(R$1, m_preprocess!$1:$1048576, $D217, FALSE))</f>
        <v>375395.71469099098</v>
      </c>
      <c r="S217">
        <f>IF(ISBLANK(HLOOKUP(S$1, m_preprocess!$1:$1048576, $D217, FALSE)), "", HLOOKUP(S$1, m_preprocess!$1:$1048576, $D217, FALSE))</f>
        <v>22015811.754684836</v>
      </c>
      <c r="T217">
        <f>IF(ISBLANK(HLOOKUP(T$1, m_preprocess!$1:$1048576, $D217, FALSE)), "", HLOOKUP(T$1, m_preprocess!$1:$1048576, $D217, FALSE))</f>
        <v>67.577352153103092</v>
      </c>
      <c r="U217">
        <f>IF(ISBLANK(HLOOKUP(U$1, m_preprocess!$1:$1048576, $D217, FALSE)), "", HLOOKUP(U$1, m_preprocess!$1:$1048576, $D217, FALSE))</f>
        <v>12347137.989778534</v>
      </c>
      <c r="V217">
        <f>IF(ISBLANK(HLOOKUP(V$1, m_preprocess!$1:$1048576, $D217, FALSE)), "", HLOOKUP(V$1, m_preprocess!$1:$1048576, $D217, FALSE))</f>
        <v>17904618.398637138</v>
      </c>
      <c r="W217">
        <f>IF(ISBLANK(HLOOKUP(W$1, m_preprocess!$1:$1048576, $D217, FALSE)), "", HLOOKUP(W$1, m_preprocess!$1:$1048576, $D217, FALSE))</f>
        <v>26199.877020000004</v>
      </c>
      <c r="X217">
        <f>IF(ISBLANK(HLOOKUP(X$1, m_preprocess!$1:$1048576, $D217, FALSE)), "", HLOOKUP(X$1, m_preprocess!$1:$1048576, $D217, FALSE))</f>
        <v>136.69</v>
      </c>
      <c r="Y217">
        <f>IF(ISBLANK(HLOOKUP(Y$1, m_preprocess!$1:$1048576, $D217, FALSE)), "", HLOOKUP(Y$1, m_preprocess!$1:$1048576, $D217, FALSE))</f>
        <v>96.6</v>
      </c>
    </row>
    <row r="218" spans="1:25">
      <c r="A218" s="66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162.4748020805159</v>
      </c>
      <c r="F218">
        <f>IF(ISBLANK(HLOOKUP(F$1, m_preprocess!$1:$1048576, $D218, FALSE)), "", HLOOKUP(F$1, m_preprocess!$1:$1048576, $D218, FALSE))</f>
        <v>145.35876572189531</v>
      </c>
      <c r="G218">
        <f>IF(ISBLANK(HLOOKUP(G$1, m_preprocess!$1:$1048576, $D218, FALSE)), "", HLOOKUP(G$1, m_preprocess!$1:$1048576, $D218, FALSE))</f>
        <v>103.97130603601178</v>
      </c>
      <c r="H218">
        <f>IF(ISBLANK(HLOOKUP(H$1, m_preprocess!$1:$1048576, $D218, FALSE)), "", HLOOKUP(H$1, m_preprocess!$1:$1048576, $D218, FALSE))</f>
        <v>261.3558464764161</v>
      </c>
      <c r="I218">
        <f>IF(ISBLANK(HLOOKUP(I$1, m_preprocess!$1:$1048576, $D218, FALSE)), "", HLOOKUP(I$1, m_preprocess!$1:$1048576, $D218, FALSE))</f>
        <v>135.63355373802489</v>
      </c>
      <c r="J218">
        <f>IF(ISBLANK(HLOOKUP(J$1, m_preprocess!$1:$1048576, $D218, FALSE)), "", HLOOKUP(J$1, m_preprocess!$1:$1048576, $D218, FALSE))</f>
        <v>395144.00003179396</v>
      </c>
      <c r="K218">
        <f>IF(ISBLANK(HLOOKUP(K$1, m_preprocess!$1:$1048576, $D218, FALSE)), "", HLOOKUP(K$1, m_preprocess!$1:$1048576, $D218, FALSE))</f>
        <v>82677.979799448745</v>
      </c>
      <c r="L218">
        <f>IF(ISBLANK(HLOOKUP(L$1, m_preprocess!$1:$1048576, $D218, FALSE)), "", HLOOKUP(L$1, m_preprocess!$1:$1048576, $D218, FALSE))</f>
        <v>108584.92852115443</v>
      </c>
      <c r="M218">
        <f>IF(ISBLANK(HLOOKUP(M$1, m_preprocess!$1:$1048576, $D218, FALSE)), "", HLOOKUP(M$1, m_preprocess!$1:$1048576, $D218, FALSE))</f>
        <v>34776.067240249737</v>
      </c>
      <c r="N218">
        <f>IF(ISBLANK(HLOOKUP(N$1, m_preprocess!$1:$1048576, $D218, FALSE)), "", HLOOKUP(N$1, m_preprocess!$1:$1048576, $D218, FALSE))</f>
        <v>169105.02447094099</v>
      </c>
      <c r="O218">
        <f>IF(ISBLANK(HLOOKUP(O$1, m_preprocess!$1:$1048576, $D218, FALSE)), "", HLOOKUP(O$1, m_preprocess!$1:$1048576, $D218, FALSE))</f>
        <v>778536.89384130342</v>
      </c>
      <c r="P218">
        <f>IF(ISBLANK(HLOOKUP(P$1, m_preprocess!$1:$1048576, $D218, FALSE)), "", HLOOKUP(P$1, m_preprocess!$1:$1048576, $D218, FALSE))</f>
        <v>273894.00830073783</v>
      </c>
      <c r="Q218">
        <f>IF(ISBLANK(HLOOKUP(Q$1, m_preprocess!$1:$1048576, $D218, FALSE)), "", HLOOKUP(Q$1, m_preprocess!$1:$1048576, $D218, FALSE))</f>
        <v>189268.48497776751</v>
      </c>
      <c r="R218">
        <f>IF(ISBLANK(HLOOKUP(R$1, m_preprocess!$1:$1048576, $D218, FALSE)), "", HLOOKUP(R$1, m_preprocess!$1:$1048576, $D218, FALSE))</f>
        <v>315374.40056279808</v>
      </c>
      <c r="S218">
        <f>IF(ISBLANK(HLOOKUP(S$1, m_preprocess!$1:$1048576, $D218, FALSE)), "", HLOOKUP(S$1, m_preprocess!$1:$1048576, $D218, FALSE))</f>
        <v>22161721.476510067</v>
      </c>
      <c r="T218">
        <f>IF(ISBLANK(HLOOKUP(T$1, m_preprocess!$1:$1048576, $D218, FALSE)), "", HLOOKUP(T$1, m_preprocess!$1:$1048576, $D218, FALSE))</f>
        <v>65.67572529833437</v>
      </c>
      <c r="U218">
        <f>IF(ISBLANK(HLOOKUP(U$1, m_preprocess!$1:$1048576, $D218, FALSE)), "", HLOOKUP(U$1, m_preprocess!$1:$1048576, $D218, FALSE))</f>
        <v>11472656.87919463</v>
      </c>
      <c r="V218">
        <f>IF(ISBLANK(HLOOKUP(V$1, m_preprocess!$1:$1048576, $D218, FALSE)), "", HLOOKUP(V$1, m_preprocess!$1:$1048576, $D218, FALSE))</f>
        <v>17140532.718120806</v>
      </c>
      <c r="W218">
        <f>IF(ISBLANK(HLOOKUP(W$1, m_preprocess!$1:$1048576, $D218, FALSE)), "", HLOOKUP(W$1, m_preprocess!$1:$1048576, $D218, FALSE))</f>
        <v>23295.916184059603</v>
      </c>
      <c r="X218">
        <f>IF(ISBLANK(HLOOKUP(X$1, m_preprocess!$1:$1048576, $D218, FALSE)), "", HLOOKUP(X$1, m_preprocess!$1:$1048576, $D218, FALSE))</f>
        <v>132.66</v>
      </c>
      <c r="Y218">
        <f>IF(ISBLANK(HLOOKUP(Y$1, m_preprocess!$1:$1048576, $D218, FALSE)), "", HLOOKUP(Y$1, m_preprocess!$1:$1048576, $D218, FALSE))</f>
        <v>93.2</v>
      </c>
    </row>
    <row r="219" spans="1:25">
      <c r="A219" s="66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162.46593075953757</v>
      </c>
      <c r="F219">
        <f>IF(ISBLANK(HLOOKUP(F$1, m_preprocess!$1:$1048576, $D219, FALSE)), "", HLOOKUP(F$1, m_preprocess!$1:$1048576, $D219, FALSE))</f>
        <v>137.0205189903908</v>
      </c>
      <c r="G219">
        <f>IF(ISBLANK(HLOOKUP(G$1, m_preprocess!$1:$1048576, $D219, FALSE)), "", HLOOKUP(G$1, m_preprocess!$1:$1048576, $D219, FALSE))</f>
        <v>100.18526759403085</v>
      </c>
      <c r="H219">
        <f>IF(ISBLANK(HLOOKUP(H$1, m_preprocess!$1:$1048576, $D219, FALSE)), "", HLOOKUP(H$1, m_preprocess!$1:$1048576, $D219, FALSE))</f>
        <v>281.66319459141846</v>
      </c>
      <c r="I219">
        <f>IF(ISBLANK(HLOOKUP(I$1, m_preprocess!$1:$1048576, $D219, FALSE)), "", HLOOKUP(I$1, m_preprocess!$1:$1048576, $D219, FALSE))</f>
        <v>145.73095446357419</v>
      </c>
      <c r="J219">
        <f>IF(ISBLANK(HLOOKUP(J$1, m_preprocess!$1:$1048576, $D219, FALSE)), "", HLOOKUP(J$1, m_preprocess!$1:$1048576, $D219, FALSE))</f>
        <v>485482.62281922024</v>
      </c>
      <c r="K219">
        <f>IF(ISBLANK(HLOOKUP(K$1, m_preprocess!$1:$1048576, $D219, FALSE)), "", HLOOKUP(K$1, m_preprocess!$1:$1048576, $D219, FALSE))</f>
        <v>144702.25567097779</v>
      </c>
      <c r="L219">
        <f>IF(ISBLANK(HLOOKUP(L$1, m_preprocess!$1:$1048576, $D219, FALSE)), "", HLOOKUP(L$1, m_preprocess!$1:$1048576, $D219, FALSE))</f>
        <v>137189.37289267356</v>
      </c>
      <c r="M219">
        <f>IF(ISBLANK(HLOOKUP(M$1, m_preprocess!$1:$1048576, $D219, FALSE)), "", HLOOKUP(M$1, m_preprocess!$1:$1048576, $D219, FALSE))</f>
        <v>37892.307397017321</v>
      </c>
      <c r="N219">
        <f>IF(ISBLANK(HLOOKUP(N$1, m_preprocess!$1:$1048576, $D219, FALSE)), "", HLOOKUP(N$1, m_preprocess!$1:$1048576, $D219, FALSE))</f>
        <v>165698.68685855161</v>
      </c>
      <c r="O219">
        <f>IF(ISBLANK(HLOOKUP(O$1, m_preprocess!$1:$1048576, $D219, FALSE)), "", HLOOKUP(O$1, m_preprocess!$1:$1048576, $D219, FALSE))</f>
        <v>753197.73494607583</v>
      </c>
      <c r="P219">
        <f>IF(ISBLANK(HLOOKUP(P$1, m_preprocess!$1:$1048576, $D219, FALSE)), "", HLOOKUP(P$1, m_preprocess!$1:$1048576, $D219, FALSE))</f>
        <v>244330.85405593558</v>
      </c>
      <c r="Q219">
        <f>IF(ISBLANK(HLOOKUP(Q$1, m_preprocess!$1:$1048576, $D219, FALSE)), "", HLOOKUP(Q$1, m_preprocess!$1:$1048576, $D219, FALSE))</f>
        <v>222195.75474967327</v>
      </c>
      <c r="R219">
        <f>IF(ISBLANK(HLOOKUP(R$1, m_preprocess!$1:$1048576, $D219, FALSE)), "", HLOOKUP(R$1, m_preprocess!$1:$1048576, $D219, FALSE))</f>
        <v>286671.12614046695</v>
      </c>
      <c r="S219">
        <f>IF(ISBLANK(HLOOKUP(S$1, m_preprocess!$1:$1048576, $D219, FALSE)), "", HLOOKUP(S$1, m_preprocess!$1:$1048576, $D219, FALSE))</f>
        <v>22120326.446280994</v>
      </c>
      <c r="T219">
        <f>IF(ISBLANK(HLOOKUP(T$1, m_preprocess!$1:$1048576, $D219, FALSE)), "", HLOOKUP(T$1, m_preprocess!$1:$1048576, $D219, FALSE))</f>
        <v>65.345698104520849</v>
      </c>
      <c r="U219">
        <f>IF(ISBLANK(HLOOKUP(U$1, m_preprocess!$1:$1048576, $D219, FALSE)), "", HLOOKUP(U$1, m_preprocess!$1:$1048576, $D219, FALSE))</f>
        <v>11219996.694214877</v>
      </c>
      <c r="V219">
        <f>IF(ISBLANK(HLOOKUP(V$1, m_preprocess!$1:$1048576, $D219, FALSE)), "", HLOOKUP(V$1, m_preprocess!$1:$1048576, $D219, FALSE))</f>
        <v>16965452.066115703</v>
      </c>
      <c r="W219">
        <f>IF(ISBLANK(HLOOKUP(W$1, m_preprocess!$1:$1048576, $D219, FALSE)), "", HLOOKUP(W$1, m_preprocess!$1:$1048576, $D219, FALSE))</f>
        <v>24028.30178736553</v>
      </c>
      <c r="X219">
        <f>IF(ISBLANK(HLOOKUP(X$1, m_preprocess!$1:$1048576, $D219, FALSE)), "", HLOOKUP(X$1, m_preprocess!$1:$1048576, $D219, FALSE))</f>
        <v>136.18</v>
      </c>
      <c r="Y219">
        <f>IF(ISBLANK(HLOOKUP(Y$1, m_preprocess!$1:$1048576, $D219, FALSE)), "", HLOOKUP(Y$1, m_preprocess!$1:$1048576, $D219, FALSE))</f>
        <v>95.4</v>
      </c>
    </row>
    <row r="220" spans="1:25">
      <c r="A220" s="66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178.1218370005073</v>
      </c>
      <c r="F220">
        <f>IF(ISBLANK(HLOOKUP(F$1, m_preprocess!$1:$1048576, $D220, FALSE)), "", HLOOKUP(F$1, m_preprocess!$1:$1048576, $D220, FALSE))</f>
        <v>152.19519288990924</v>
      </c>
      <c r="G220">
        <f>IF(ISBLANK(HLOOKUP(G$1, m_preprocess!$1:$1048576, $D220, FALSE)), "", HLOOKUP(G$1, m_preprocess!$1:$1048576, $D220, FALSE))</f>
        <v>104.31049267015189</v>
      </c>
      <c r="H220">
        <f>IF(ISBLANK(HLOOKUP(H$1, m_preprocess!$1:$1048576, $D220, FALSE)), "", HLOOKUP(H$1, m_preprocess!$1:$1048576, $D220, FALSE))</f>
        <v>309.64166724986575</v>
      </c>
      <c r="I220">
        <f>IF(ISBLANK(HLOOKUP(I$1, m_preprocess!$1:$1048576, $D220, FALSE)), "", HLOOKUP(I$1, m_preprocess!$1:$1048576, $D220, FALSE))</f>
        <v>145.46449686312764</v>
      </c>
      <c r="J220">
        <f>IF(ISBLANK(HLOOKUP(J$1, m_preprocess!$1:$1048576, $D220, FALSE)), "", HLOOKUP(J$1, m_preprocess!$1:$1048576, $D220, FALSE))</f>
        <v>640082.85020028031</v>
      </c>
      <c r="K220">
        <f>IF(ISBLANK(HLOOKUP(K$1, m_preprocess!$1:$1048576, $D220, FALSE)), "", HLOOKUP(K$1, m_preprocess!$1:$1048576, $D220, FALSE))</f>
        <v>275330.04920022521</v>
      </c>
      <c r="L220">
        <f>IF(ISBLANK(HLOOKUP(L$1, m_preprocess!$1:$1048576, $D220, FALSE)), "", HLOOKUP(L$1, m_preprocess!$1:$1048576, $D220, FALSE))</f>
        <v>158314.01953640147</v>
      </c>
      <c r="M220">
        <f>IF(ISBLANK(HLOOKUP(M$1, m_preprocess!$1:$1048576, $D220, FALSE)), "", HLOOKUP(M$1, m_preprocess!$1:$1048576, $D220, FALSE))</f>
        <v>44050.172668807521</v>
      </c>
      <c r="N220">
        <f>IF(ISBLANK(HLOOKUP(N$1, m_preprocess!$1:$1048576, $D220, FALSE)), "", HLOOKUP(N$1, m_preprocess!$1:$1048576, $D220, FALSE))</f>
        <v>162388.60879484614</v>
      </c>
      <c r="O220">
        <f>IF(ISBLANK(HLOOKUP(O$1, m_preprocess!$1:$1048576, $D220, FALSE)), "", HLOOKUP(O$1, m_preprocess!$1:$1048576, $D220, FALSE))</f>
        <v>821708.46573043673</v>
      </c>
      <c r="P220">
        <f>IF(ISBLANK(HLOOKUP(P$1, m_preprocess!$1:$1048576, $D220, FALSE)), "", HLOOKUP(P$1, m_preprocess!$1:$1048576, $D220, FALSE))</f>
        <v>270270.41340409365</v>
      </c>
      <c r="Q220">
        <f>IF(ISBLANK(HLOOKUP(Q$1, m_preprocess!$1:$1048576, $D220, FALSE)), "", HLOOKUP(Q$1, m_preprocess!$1:$1048576, $D220, FALSE))</f>
        <v>237188.84426755813</v>
      </c>
      <c r="R220">
        <f>IF(ISBLANK(HLOOKUP(R$1, m_preprocess!$1:$1048576, $D220, FALSE)), "", HLOOKUP(R$1, m_preprocess!$1:$1048576, $D220, FALSE))</f>
        <v>314249.20805878507</v>
      </c>
      <c r="S220">
        <f>IF(ISBLANK(HLOOKUP(S$1, m_preprocess!$1:$1048576, $D220, FALSE)), "", HLOOKUP(S$1, m_preprocess!$1:$1048576, $D220, FALSE))</f>
        <v>21288760.162601627</v>
      </c>
      <c r="T220">
        <f>IF(ISBLANK(HLOOKUP(T$1, m_preprocess!$1:$1048576, $D220, FALSE)), "", HLOOKUP(T$1, m_preprocess!$1:$1048576, $D220, FALSE))</f>
        <v>61.175883010063302</v>
      </c>
      <c r="U220">
        <f>IF(ISBLANK(HLOOKUP(U$1, m_preprocess!$1:$1048576, $D220, FALSE)), "", HLOOKUP(U$1, m_preprocess!$1:$1048576, $D220, FALSE))</f>
        <v>11136452.032520326</v>
      </c>
      <c r="V220">
        <f>IF(ISBLANK(HLOOKUP(V$1, m_preprocess!$1:$1048576, $D220, FALSE)), "", HLOOKUP(V$1, m_preprocess!$1:$1048576, $D220, FALSE))</f>
        <v>16795210.569105688</v>
      </c>
      <c r="W220">
        <f>IF(ISBLANK(HLOOKUP(W$1, m_preprocess!$1:$1048576, $D220, FALSE)), "", HLOOKUP(W$1, m_preprocess!$1:$1048576, $D220, FALSE))</f>
        <v>27845.593896494698</v>
      </c>
      <c r="X220">
        <f>IF(ISBLANK(HLOOKUP(X$1, m_preprocess!$1:$1048576, $D220, FALSE)), "", HLOOKUP(X$1, m_preprocess!$1:$1048576, $D220, FALSE))</f>
        <v>144.93</v>
      </c>
      <c r="Y220">
        <f>IF(ISBLANK(HLOOKUP(Y$1, m_preprocess!$1:$1048576, $D220, FALSE)), "", HLOOKUP(Y$1, m_preprocess!$1:$1048576, $D220, FALSE))</f>
        <v>104.4</v>
      </c>
    </row>
    <row r="221" spans="1:25">
      <c r="A221" s="66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164.37152630041857</v>
      </c>
      <c r="F221">
        <f>IF(ISBLANK(HLOOKUP(F$1, m_preprocess!$1:$1048576, $D221, FALSE)), "", HLOOKUP(F$1, m_preprocess!$1:$1048576, $D221, FALSE))</f>
        <v>134.26441881130481</v>
      </c>
      <c r="G221">
        <f>IF(ISBLANK(HLOOKUP(G$1, m_preprocess!$1:$1048576, $D221, FALSE)), "", HLOOKUP(G$1, m_preprocess!$1:$1048576, $D221, FALSE))</f>
        <v>106.11162271242188</v>
      </c>
      <c r="H221">
        <f>IF(ISBLANK(HLOOKUP(H$1, m_preprocess!$1:$1048576, $D221, FALSE)), "", HLOOKUP(H$1, m_preprocess!$1:$1048576, $D221, FALSE))</f>
        <v>242.45298878764865</v>
      </c>
      <c r="I221">
        <f>IF(ISBLANK(HLOOKUP(I$1, m_preprocess!$1:$1048576, $D221, FALSE)), "", HLOOKUP(I$1, m_preprocess!$1:$1048576, $D221, FALSE))</f>
        <v>132.14750388410746</v>
      </c>
      <c r="J221">
        <f>IF(ISBLANK(HLOOKUP(J$1, m_preprocess!$1:$1048576, $D221, FALSE)), "", HLOOKUP(J$1, m_preprocess!$1:$1048576, $D221, FALSE))</f>
        <v>608036.56474617042</v>
      </c>
      <c r="K221">
        <f>IF(ISBLANK(HLOOKUP(K$1, m_preprocess!$1:$1048576, $D221, FALSE)), "", HLOOKUP(K$1, m_preprocess!$1:$1048576, $D221, FALSE))</f>
        <v>283836.08561360481</v>
      </c>
      <c r="L221">
        <f>IF(ISBLANK(HLOOKUP(L$1, m_preprocess!$1:$1048576, $D221, FALSE)), "", HLOOKUP(L$1, m_preprocess!$1:$1048576, $D221, FALSE))</f>
        <v>121183.51826232254</v>
      </c>
      <c r="M221">
        <f>IF(ISBLANK(HLOOKUP(M$1, m_preprocess!$1:$1048576, $D221, FALSE)), "", HLOOKUP(M$1, m_preprocess!$1:$1048576, $D221, FALSE))</f>
        <v>36152.692945832765</v>
      </c>
      <c r="N221">
        <f>IF(ISBLANK(HLOOKUP(N$1, m_preprocess!$1:$1048576, $D221, FALSE)), "", HLOOKUP(N$1, m_preprocess!$1:$1048576, $D221, FALSE))</f>
        <v>166864.26792441047</v>
      </c>
      <c r="O221">
        <f>IF(ISBLANK(HLOOKUP(O$1, m_preprocess!$1:$1048576, $D221, FALSE)), "", HLOOKUP(O$1, m_preprocess!$1:$1048576, $D221, FALSE))</f>
        <v>798923.20806637895</v>
      </c>
      <c r="P221">
        <f>IF(ISBLANK(HLOOKUP(P$1, m_preprocess!$1:$1048576, $D221, FALSE)), "", HLOOKUP(P$1, m_preprocess!$1:$1048576, $D221, FALSE))</f>
        <v>258049.75729305821</v>
      </c>
      <c r="Q221">
        <f>IF(ISBLANK(HLOOKUP(Q$1, m_preprocess!$1:$1048576, $D221, FALSE)), "", HLOOKUP(Q$1, m_preprocess!$1:$1048576, $D221, FALSE))</f>
        <v>209059.26930092854</v>
      </c>
      <c r="R221">
        <f>IF(ISBLANK(HLOOKUP(R$1, m_preprocess!$1:$1048576, $D221, FALSE)), "", HLOOKUP(R$1, m_preprocess!$1:$1048576, $D221, FALSE))</f>
        <v>331814.18147239211</v>
      </c>
      <c r="S221">
        <f>IF(ISBLANK(HLOOKUP(S$1, m_preprocess!$1:$1048576, $D221, FALSE)), "", HLOOKUP(S$1, m_preprocess!$1:$1048576, $D221, FALSE))</f>
        <v>21514508.156606853</v>
      </c>
      <c r="T221">
        <f>IF(ISBLANK(HLOOKUP(T$1, m_preprocess!$1:$1048576, $D221, FALSE)), "", HLOOKUP(T$1, m_preprocess!$1:$1048576, $D221, FALSE))</f>
        <v>58.735586114150884</v>
      </c>
      <c r="U221">
        <f>IF(ISBLANK(HLOOKUP(U$1, m_preprocess!$1:$1048576, $D221, FALSE)), "", HLOOKUP(U$1, m_preprocess!$1:$1048576, $D221, FALSE))</f>
        <v>11266163.13213703</v>
      </c>
      <c r="V221">
        <f>IF(ISBLANK(HLOOKUP(V$1, m_preprocess!$1:$1048576, $D221, FALSE)), "", HLOOKUP(V$1, m_preprocess!$1:$1048576, $D221, FALSE))</f>
        <v>17023238.172920067</v>
      </c>
      <c r="W221">
        <f>IF(ISBLANK(HLOOKUP(W$1, m_preprocess!$1:$1048576, $D221, FALSE)), "", HLOOKUP(W$1, m_preprocess!$1:$1048576, $D221, FALSE))</f>
        <v>38195.642641890598</v>
      </c>
      <c r="X221">
        <f>IF(ISBLANK(HLOOKUP(X$1, m_preprocess!$1:$1048576, $D221, FALSE)), "", HLOOKUP(X$1, m_preprocess!$1:$1048576, $D221, FALSE))</f>
        <v>139.88999999999999</v>
      </c>
      <c r="Y221">
        <f>IF(ISBLANK(HLOOKUP(Y$1, m_preprocess!$1:$1048576, $D221, FALSE)), "", HLOOKUP(Y$1, m_preprocess!$1:$1048576, $D221, FALSE))</f>
        <v>97.5</v>
      </c>
    </row>
    <row r="222" spans="1:25">
      <c r="A222" s="66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173.99814548288839</v>
      </c>
      <c r="F222">
        <f>IF(ISBLANK(HLOOKUP(F$1, m_preprocess!$1:$1048576, $D222, FALSE)), "", HLOOKUP(F$1, m_preprocess!$1:$1048576, $D222, FALSE))</f>
        <v>172.3047960197884</v>
      </c>
      <c r="G222">
        <f>IF(ISBLANK(HLOOKUP(G$1, m_preprocess!$1:$1048576, $D222, FALSE)), "", HLOOKUP(G$1, m_preprocess!$1:$1048576, $D222, FALSE))</f>
        <v>105.82230499757446</v>
      </c>
      <c r="H222">
        <f>IF(ISBLANK(HLOOKUP(H$1, m_preprocess!$1:$1048576, $D222, FALSE)), "", HLOOKUP(H$1, m_preprocess!$1:$1048576, $D222, FALSE))</f>
        <v>352.66941032581821</v>
      </c>
      <c r="I222">
        <f>IF(ISBLANK(HLOOKUP(I$1, m_preprocess!$1:$1048576, $D222, FALSE)), "", HLOOKUP(I$1, m_preprocess!$1:$1048576, $D222, FALSE))</f>
        <v>139.28874999655545</v>
      </c>
      <c r="J222">
        <f>IF(ISBLANK(HLOOKUP(J$1, m_preprocess!$1:$1048576, $D222, FALSE)), "", HLOOKUP(J$1, m_preprocess!$1:$1048576, $D222, FALSE))</f>
        <v>675082.16224913462</v>
      </c>
      <c r="K222">
        <f>IF(ISBLANK(HLOOKUP(K$1, m_preprocess!$1:$1048576, $D222, FALSE)), "", HLOOKUP(K$1, m_preprocess!$1:$1048576, $D222, FALSE))</f>
        <v>298332.21290857345</v>
      </c>
      <c r="L222">
        <f>IF(ISBLANK(HLOOKUP(L$1, m_preprocess!$1:$1048576, $D222, FALSE)), "", HLOOKUP(L$1, m_preprocess!$1:$1048576, $D222, FALSE))</f>
        <v>163713.13092005334</v>
      </c>
      <c r="M222">
        <f>IF(ISBLANK(HLOOKUP(M$1, m_preprocess!$1:$1048576, $D222, FALSE)), "", HLOOKUP(M$1, m_preprocess!$1:$1048576, $D222, FALSE))</f>
        <v>40397.534031420568</v>
      </c>
      <c r="N222">
        <f>IF(ISBLANK(HLOOKUP(N$1, m_preprocess!$1:$1048576, $D222, FALSE)), "", HLOOKUP(N$1, m_preprocess!$1:$1048576, $D222, FALSE))</f>
        <v>172639.28438908723</v>
      </c>
      <c r="O222">
        <f>IF(ISBLANK(HLOOKUP(O$1, m_preprocess!$1:$1048576, $D222, FALSE)), "", HLOOKUP(O$1, m_preprocess!$1:$1048576, $D222, FALSE))</f>
        <v>889471.83988239488</v>
      </c>
      <c r="P222">
        <f>IF(ISBLANK(HLOOKUP(P$1, m_preprocess!$1:$1048576, $D222, FALSE)), "", HLOOKUP(P$1, m_preprocess!$1:$1048576, $D222, FALSE))</f>
        <v>274991.31129110331</v>
      </c>
      <c r="Q222">
        <f>IF(ISBLANK(HLOOKUP(Q$1, m_preprocess!$1:$1048576, $D222, FALSE)), "", HLOOKUP(Q$1, m_preprocess!$1:$1048576, $D222, FALSE))</f>
        <v>231840.38156417242</v>
      </c>
      <c r="R222">
        <f>IF(ISBLANK(HLOOKUP(R$1, m_preprocess!$1:$1048576, $D222, FALSE)), "", HLOOKUP(R$1, m_preprocess!$1:$1048576, $D222, FALSE))</f>
        <v>382640.14702711906</v>
      </c>
      <c r="S222">
        <f>IF(ISBLANK(HLOOKUP(S$1, m_preprocess!$1:$1048576, $D222, FALSE)), "", HLOOKUP(S$1, m_preprocess!$1:$1048576, $D222, FALSE))</f>
        <v>22071574.225122351</v>
      </c>
      <c r="T222">
        <f>IF(ISBLANK(HLOOKUP(T$1, m_preprocess!$1:$1048576, $D222, FALSE)), "", HLOOKUP(T$1, m_preprocess!$1:$1048576, $D222, FALSE))</f>
        <v>58.050691875198979</v>
      </c>
      <c r="U222">
        <f>IF(ISBLANK(HLOOKUP(U$1, m_preprocess!$1:$1048576, $D222, FALSE)), "", HLOOKUP(U$1, m_preprocess!$1:$1048576, $D222, FALSE))</f>
        <v>11168048.939641109</v>
      </c>
      <c r="V222">
        <f>IF(ISBLANK(HLOOKUP(V$1, m_preprocess!$1:$1048576, $D222, FALSE)), "", HLOOKUP(V$1, m_preprocess!$1:$1048576, $D222, FALSE))</f>
        <v>17114326.264274061</v>
      </c>
      <c r="W222">
        <f>IF(ISBLANK(HLOOKUP(W$1, m_preprocess!$1:$1048576, $D222, FALSE)), "", HLOOKUP(W$1, m_preprocess!$1:$1048576, $D222, FALSE))</f>
        <v>32357.63273326731</v>
      </c>
      <c r="X222">
        <f>IF(ISBLANK(HLOOKUP(X$1, m_preprocess!$1:$1048576, $D222, FALSE)), "", HLOOKUP(X$1, m_preprocess!$1:$1048576, $D222, FALSE))</f>
        <v>143.22999999999999</v>
      </c>
      <c r="Y222">
        <f>IF(ISBLANK(HLOOKUP(Y$1, m_preprocess!$1:$1048576, $D222, FALSE)), "", HLOOKUP(Y$1, m_preprocess!$1:$1048576, $D222, FALSE))</f>
        <v>107.1</v>
      </c>
    </row>
    <row r="223" spans="1:25">
      <c r="A223" s="66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150.57883097079826</v>
      </c>
      <c r="F223">
        <f>IF(ISBLANK(HLOOKUP(F$1, m_preprocess!$1:$1048576, $D223, FALSE)), "", HLOOKUP(F$1, m_preprocess!$1:$1048576, $D223, FALSE))</f>
        <v>156.03506954181975</v>
      </c>
      <c r="G223">
        <f>IF(ISBLANK(HLOOKUP(G$1, m_preprocess!$1:$1048576, $D223, FALSE)), "", HLOOKUP(G$1, m_preprocess!$1:$1048576, $D223, FALSE))</f>
        <v>107.51791764665123</v>
      </c>
      <c r="H223">
        <f>IF(ISBLANK(HLOOKUP(H$1, m_preprocess!$1:$1048576, $D223, FALSE)), "", HLOOKUP(H$1, m_preprocess!$1:$1048576, $D223, FALSE))</f>
        <v>290.40461364639566</v>
      </c>
      <c r="I223">
        <f>IF(ISBLANK(HLOOKUP(I$1, m_preprocess!$1:$1048576, $D223, FALSE)), "", HLOOKUP(I$1, m_preprocess!$1:$1048576, $D223, FALSE))</f>
        <v>155.89174402101639</v>
      </c>
      <c r="J223">
        <f>IF(ISBLANK(HLOOKUP(J$1, m_preprocess!$1:$1048576, $D223, FALSE)), "", HLOOKUP(J$1, m_preprocess!$1:$1048576, $D223, FALSE))</f>
        <v>604766.65644460253</v>
      </c>
      <c r="K223">
        <f>IF(ISBLANK(HLOOKUP(K$1, m_preprocess!$1:$1048576, $D223, FALSE)), "", HLOOKUP(K$1, m_preprocess!$1:$1048576, $D223, FALSE))</f>
        <v>233553.03025563172</v>
      </c>
      <c r="L223">
        <f>IF(ISBLANK(HLOOKUP(L$1, m_preprocess!$1:$1048576, $D223, FALSE)), "", HLOOKUP(L$1, m_preprocess!$1:$1048576, $D223, FALSE))</f>
        <v>161680.25873152722</v>
      </c>
      <c r="M223">
        <f>IF(ISBLANK(HLOOKUP(M$1, m_preprocess!$1:$1048576, $D223, FALSE)), "", HLOOKUP(M$1, m_preprocess!$1:$1048576, $D223, FALSE))</f>
        <v>37946.099482527265</v>
      </c>
      <c r="N223">
        <f>IF(ISBLANK(HLOOKUP(N$1, m_preprocess!$1:$1048576, $D223, FALSE)), "", HLOOKUP(N$1, m_preprocess!$1:$1048576, $D223, FALSE))</f>
        <v>171587.26797491629</v>
      </c>
      <c r="O223">
        <f>IF(ISBLANK(HLOOKUP(O$1, m_preprocess!$1:$1048576, $D223, FALSE)), "", HLOOKUP(O$1, m_preprocess!$1:$1048576, $D223, FALSE))</f>
        <v>940356.83681075193</v>
      </c>
      <c r="P223">
        <f>IF(ISBLANK(HLOOKUP(P$1, m_preprocess!$1:$1048576, $D223, FALSE)), "", HLOOKUP(P$1, m_preprocess!$1:$1048576, $D223, FALSE))</f>
        <v>270081.39567349851</v>
      </c>
      <c r="Q223">
        <f>IF(ISBLANK(HLOOKUP(Q$1, m_preprocess!$1:$1048576, $D223, FALSE)), "", HLOOKUP(Q$1, m_preprocess!$1:$1048576, $D223, FALSE))</f>
        <v>291704.55079584988</v>
      </c>
      <c r="R223">
        <f>IF(ISBLANK(HLOOKUP(R$1, m_preprocess!$1:$1048576, $D223, FALSE)), "", HLOOKUP(R$1, m_preprocess!$1:$1048576, $D223, FALSE))</f>
        <v>378570.89034140354</v>
      </c>
      <c r="S223">
        <f>IF(ISBLANK(HLOOKUP(S$1, m_preprocess!$1:$1048576, $D223, FALSE)), "", HLOOKUP(S$1, m_preprocess!$1:$1048576, $D223, FALSE))</f>
        <v>22468036.915504511</v>
      </c>
      <c r="T223">
        <f>IF(ISBLANK(HLOOKUP(T$1, m_preprocess!$1:$1048576, $D223, FALSE)), "", HLOOKUP(T$1, m_preprocess!$1:$1048576, $D223, FALSE))</f>
        <v>58.849826242313426</v>
      </c>
      <c r="U223">
        <f>IF(ISBLANK(HLOOKUP(U$1, m_preprocess!$1:$1048576, $D223, FALSE)), "", HLOOKUP(U$1, m_preprocess!$1:$1048576, $D223, FALSE))</f>
        <v>11183732.567678424</v>
      </c>
      <c r="V223">
        <f>IF(ISBLANK(HLOOKUP(V$1, m_preprocess!$1:$1048576, $D223, FALSE)), "", HLOOKUP(V$1, m_preprocess!$1:$1048576, $D223, FALSE))</f>
        <v>17471064.807219032</v>
      </c>
      <c r="W223">
        <f>IF(ISBLANK(HLOOKUP(W$1, m_preprocess!$1:$1048576, $D223, FALSE)), "", HLOOKUP(W$1, m_preprocess!$1:$1048576, $D223, FALSE))</f>
        <v>49249.138628297733</v>
      </c>
      <c r="X223">
        <f>IF(ISBLANK(HLOOKUP(X$1, m_preprocess!$1:$1048576, $D223, FALSE)), "", HLOOKUP(X$1, m_preprocess!$1:$1048576, $D223, FALSE))</f>
        <v>141.75</v>
      </c>
      <c r="Y223">
        <f>IF(ISBLANK(HLOOKUP(Y$1, m_preprocess!$1:$1048576, $D223, FALSE)), "", HLOOKUP(Y$1, m_preprocess!$1:$1048576, $D223, FALSE))</f>
        <v>102.8</v>
      </c>
    </row>
    <row r="224" spans="1:25">
      <c r="A224" s="66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155.43423770055634</v>
      </c>
      <c r="F224">
        <f>IF(ISBLANK(HLOOKUP(F$1, m_preprocess!$1:$1048576, $D224, FALSE)), "", HLOOKUP(F$1, m_preprocess!$1:$1048576, $D224, FALSE))</f>
        <v>146.11592886783285</v>
      </c>
      <c r="G224">
        <f>IF(ISBLANK(HLOOKUP(G$1, m_preprocess!$1:$1048576, $D224, FALSE)), "", HLOOKUP(G$1, m_preprocess!$1:$1048576, $D224, FALSE))</f>
        <v>113.17985576051223</v>
      </c>
      <c r="H224">
        <f>IF(ISBLANK(HLOOKUP(H$1, m_preprocess!$1:$1048576, $D224, FALSE)), "", HLOOKUP(H$1, m_preprocess!$1:$1048576, $D224, FALSE))</f>
        <v>277.28915254953034</v>
      </c>
      <c r="I224">
        <f>IF(ISBLANK(HLOOKUP(I$1, m_preprocess!$1:$1048576, $D224, FALSE)), "", HLOOKUP(I$1, m_preprocess!$1:$1048576, $D224, FALSE))</f>
        <v>136.57398929173152</v>
      </c>
      <c r="J224">
        <f>IF(ISBLANK(HLOOKUP(J$1, m_preprocess!$1:$1048576, $D224, FALSE)), "", HLOOKUP(J$1, m_preprocess!$1:$1048576, $D224, FALSE))</f>
        <v>687190.59628782002</v>
      </c>
      <c r="K224">
        <f>IF(ISBLANK(HLOOKUP(K$1, m_preprocess!$1:$1048576, $D224, FALSE)), "", HLOOKUP(K$1, m_preprocess!$1:$1048576, $D224, FALSE))</f>
        <v>293538.02131152694</v>
      </c>
      <c r="L224">
        <f>IF(ISBLANK(HLOOKUP(L$1, m_preprocess!$1:$1048576, $D224, FALSE)), "", HLOOKUP(L$1, m_preprocess!$1:$1048576, $D224, FALSE))</f>
        <v>179804.99317386374</v>
      </c>
      <c r="M224">
        <f>IF(ISBLANK(HLOOKUP(M$1, m_preprocess!$1:$1048576, $D224, FALSE)), "", HLOOKUP(M$1, m_preprocess!$1:$1048576, $D224, FALSE))</f>
        <v>38960.510368836287</v>
      </c>
      <c r="N224">
        <f>IF(ISBLANK(HLOOKUP(N$1, m_preprocess!$1:$1048576, $D224, FALSE)), "", HLOOKUP(N$1, m_preprocess!$1:$1048576, $D224, FALSE))</f>
        <v>174887.07143359297</v>
      </c>
      <c r="O224">
        <f>IF(ISBLANK(HLOOKUP(O$1, m_preprocess!$1:$1048576, $D224, FALSE)), "", HLOOKUP(O$1, m_preprocess!$1:$1048576, $D224, FALSE))</f>
        <v>878449.83121312235</v>
      </c>
      <c r="P224">
        <f>IF(ISBLANK(HLOOKUP(P$1, m_preprocess!$1:$1048576, $D224, FALSE)), "", HLOOKUP(P$1, m_preprocess!$1:$1048576, $D224, FALSE))</f>
        <v>256426.75832463938</v>
      </c>
      <c r="Q224">
        <f>IF(ISBLANK(HLOOKUP(Q$1, m_preprocess!$1:$1048576, $D224, FALSE)), "", HLOOKUP(Q$1, m_preprocess!$1:$1048576, $D224, FALSE))</f>
        <v>266944.79561636859</v>
      </c>
      <c r="R224">
        <f>IF(ISBLANK(HLOOKUP(R$1, m_preprocess!$1:$1048576, $D224, FALSE)), "", HLOOKUP(R$1, m_preprocess!$1:$1048576, $D224, FALSE))</f>
        <v>355078.27727211436</v>
      </c>
      <c r="S224">
        <f>IF(ISBLANK(HLOOKUP(S$1, m_preprocess!$1:$1048576, $D224, FALSE)), "", HLOOKUP(S$1, m_preprocess!$1:$1048576, $D224, FALSE))</f>
        <v>22380221.493027072</v>
      </c>
      <c r="T224">
        <f>IF(ISBLANK(HLOOKUP(T$1, m_preprocess!$1:$1048576, $D224, FALSE)), "", HLOOKUP(T$1, m_preprocess!$1:$1048576, $D224, FALSE))</f>
        <v>57.70514305142548</v>
      </c>
      <c r="U224">
        <f>IF(ISBLANK(HLOOKUP(U$1, m_preprocess!$1:$1048576, $D224, FALSE)), "", HLOOKUP(U$1, m_preprocess!$1:$1048576, $D224, FALSE))</f>
        <v>11286351.107465135</v>
      </c>
      <c r="V224">
        <f>IF(ISBLANK(HLOOKUP(V$1, m_preprocess!$1:$1048576, $D224, FALSE)), "", HLOOKUP(V$1, m_preprocess!$1:$1048576, $D224, FALSE))</f>
        <v>17632240.360951599</v>
      </c>
      <c r="W224">
        <f>IF(ISBLANK(HLOOKUP(W$1, m_preprocess!$1:$1048576, $D224, FALSE)), "", HLOOKUP(W$1, m_preprocess!$1:$1048576, $D224, FALSE))</f>
        <v>48588.863033023481</v>
      </c>
      <c r="X224">
        <f>IF(ISBLANK(HLOOKUP(X$1, m_preprocess!$1:$1048576, $D224, FALSE)), "", HLOOKUP(X$1, m_preprocess!$1:$1048576, $D224, FALSE))</f>
        <v>145.19</v>
      </c>
      <c r="Y224">
        <f>IF(ISBLANK(HLOOKUP(Y$1, m_preprocess!$1:$1048576, $D224, FALSE)), "", HLOOKUP(Y$1, m_preprocess!$1:$1048576, $D224, FALSE))</f>
        <v>106.1</v>
      </c>
    </row>
    <row r="225" spans="1:25">
      <c r="A225" s="66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164.30203273987604</v>
      </c>
      <c r="F225">
        <f>IF(ISBLANK(HLOOKUP(F$1, m_preprocess!$1:$1048576, $D225, FALSE)), "", HLOOKUP(F$1, m_preprocess!$1:$1048576, $D225, FALSE))</f>
        <v>164.22913631737521</v>
      </c>
      <c r="G225">
        <f>IF(ISBLANK(HLOOKUP(G$1, m_preprocess!$1:$1048576, $D225, FALSE)), "", HLOOKUP(G$1, m_preprocess!$1:$1048576, $D225, FALSE))</f>
        <v>109.29297814523848</v>
      </c>
      <c r="H225">
        <f>IF(ISBLANK(HLOOKUP(H$1, m_preprocess!$1:$1048576, $D225, FALSE)), "", HLOOKUP(H$1, m_preprocess!$1:$1048576, $D225, FALSE))</f>
        <v>307.28784378804846</v>
      </c>
      <c r="I225">
        <f>IF(ISBLANK(HLOOKUP(I$1, m_preprocess!$1:$1048576, $D225, FALSE)), "", HLOOKUP(I$1, m_preprocess!$1:$1048576, $D225, FALSE))</f>
        <v>164.90892602602386</v>
      </c>
      <c r="J225">
        <f>IF(ISBLANK(HLOOKUP(J$1, m_preprocess!$1:$1048576, $D225, FALSE)), "", HLOOKUP(J$1, m_preprocess!$1:$1048576, $D225, FALSE))</f>
        <v>689808.97841952567</v>
      </c>
      <c r="K225">
        <f>IF(ISBLANK(HLOOKUP(K$1, m_preprocess!$1:$1048576, $D225, FALSE)), "", HLOOKUP(K$1, m_preprocess!$1:$1048576, $D225, FALSE))</f>
        <v>298062.52331131289</v>
      </c>
      <c r="L225">
        <f>IF(ISBLANK(HLOOKUP(L$1, m_preprocess!$1:$1048576, $D225, FALSE)), "", HLOOKUP(L$1, m_preprocess!$1:$1048576, $D225, FALSE))</f>
        <v>180490.59882439475</v>
      </c>
      <c r="M225">
        <f>IF(ISBLANK(HLOOKUP(M$1, m_preprocess!$1:$1048576, $D225, FALSE)), "", HLOOKUP(M$1, m_preprocess!$1:$1048576, $D225, FALSE))</f>
        <v>41526.53343941264</v>
      </c>
      <c r="N225">
        <f>IF(ISBLANK(HLOOKUP(N$1, m_preprocess!$1:$1048576, $D225, FALSE)), "", HLOOKUP(N$1, m_preprocess!$1:$1048576, $D225, FALSE))</f>
        <v>169729.32284440534</v>
      </c>
      <c r="O225">
        <f>IF(ISBLANK(HLOOKUP(O$1, m_preprocess!$1:$1048576, $D225, FALSE)), "", HLOOKUP(O$1, m_preprocess!$1:$1048576, $D225, FALSE))</f>
        <v>999154.08126306883</v>
      </c>
      <c r="P225">
        <f>IF(ISBLANK(HLOOKUP(P$1, m_preprocess!$1:$1048576, $D225, FALSE)), "", HLOOKUP(P$1, m_preprocess!$1:$1048576, $D225, FALSE))</f>
        <v>300568.65035529615</v>
      </c>
      <c r="Q225">
        <f>IF(ISBLANK(HLOOKUP(Q$1, m_preprocess!$1:$1048576, $D225, FALSE)), "", HLOOKUP(Q$1, m_preprocess!$1:$1048576, $D225, FALSE))</f>
        <v>302040.52021416399</v>
      </c>
      <c r="R225">
        <f>IF(ISBLANK(HLOOKUP(R$1, m_preprocess!$1:$1048576, $D225, FALSE)), "", HLOOKUP(R$1, m_preprocess!$1:$1048576, $D225, FALSE))</f>
        <v>396544.91069360852</v>
      </c>
      <c r="S225">
        <f>IF(ISBLANK(HLOOKUP(S$1, m_preprocess!$1:$1048576, $D225, FALSE)), "", HLOOKUP(S$1, m_preprocess!$1:$1048576, $D225, FALSE))</f>
        <v>22809453.290008124</v>
      </c>
      <c r="T225">
        <f>IF(ISBLANK(HLOOKUP(T$1, m_preprocess!$1:$1048576, $D225, FALSE)), "", HLOOKUP(T$1, m_preprocess!$1:$1048576, $D225, FALSE))</f>
        <v>56.716806190835875</v>
      </c>
      <c r="U225">
        <f>IF(ISBLANK(HLOOKUP(U$1, m_preprocess!$1:$1048576, $D225, FALSE)), "", HLOOKUP(U$1, m_preprocess!$1:$1048576, $D225, FALSE))</f>
        <v>11423277.822908204</v>
      </c>
      <c r="V225">
        <f>IF(ISBLANK(HLOOKUP(V$1, m_preprocess!$1:$1048576, $D225, FALSE)), "", HLOOKUP(V$1, m_preprocess!$1:$1048576, $D225, FALSE))</f>
        <v>17807474.411047928</v>
      </c>
      <c r="W225">
        <f>IF(ISBLANK(HLOOKUP(W$1, m_preprocess!$1:$1048576, $D225, FALSE)), "", HLOOKUP(W$1, m_preprocess!$1:$1048576, $D225, FALSE))</f>
        <v>46988.562784888243</v>
      </c>
      <c r="X225">
        <f>IF(ISBLANK(HLOOKUP(X$1, m_preprocess!$1:$1048576, $D225, FALSE)), "", HLOOKUP(X$1, m_preprocess!$1:$1048576, $D225, FALSE))</f>
        <v>147.51</v>
      </c>
      <c r="Y225">
        <f>IF(ISBLANK(HLOOKUP(Y$1, m_preprocess!$1:$1048576, $D225, FALSE)), "", HLOOKUP(Y$1, m_preprocess!$1:$1048576, $D225, FALSE))</f>
        <v>110.8</v>
      </c>
    </row>
    <row r="226" spans="1:25">
      <c r="A226" s="66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163.82804028688042</v>
      </c>
      <c r="F226">
        <f>IF(ISBLANK(HLOOKUP(F$1, m_preprocess!$1:$1048576, $D226, FALSE)), "", HLOOKUP(F$1, m_preprocess!$1:$1048576, $D226, FALSE))</f>
        <v>162.76135683143789</v>
      </c>
      <c r="G226">
        <f>IF(ISBLANK(HLOOKUP(G$1, m_preprocess!$1:$1048576, $D226, FALSE)), "", HLOOKUP(G$1, m_preprocess!$1:$1048576, $D226, FALSE))</f>
        <v>114.57621459743993</v>
      </c>
      <c r="H226">
        <f>IF(ISBLANK(HLOOKUP(H$1, m_preprocess!$1:$1048576, $D226, FALSE)), "", HLOOKUP(H$1, m_preprocess!$1:$1048576, $D226, FALSE))</f>
        <v>257.63018515067881</v>
      </c>
      <c r="I226">
        <f>IF(ISBLANK(HLOOKUP(I$1, m_preprocess!$1:$1048576, $D226, FALSE)), "", HLOOKUP(I$1, m_preprocess!$1:$1048576, $D226, FALSE))</f>
        <v>156.07538973509975</v>
      </c>
      <c r="J226">
        <f>IF(ISBLANK(HLOOKUP(J$1, m_preprocess!$1:$1048576, $D226, FALSE)), "", HLOOKUP(J$1, m_preprocess!$1:$1048576, $D226, FALSE))</f>
        <v>621018.65909232304</v>
      </c>
      <c r="K226">
        <f>IF(ISBLANK(HLOOKUP(K$1, m_preprocess!$1:$1048576, $D226, FALSE)), "", HLOOKUP(K$1, m_preprocess!$1:$1048576, $D226, FALSE))</f>
        <v>255206.27425148617</v>
      </c>
      <c r="L226">
        <f>IF(ISBLANK(HLOOKUP(L$1, m_preprocess!$1:$1048576, $D226, FALSE)), "", HLOOKUP(L$1, m_preprocess!$1:$1048576, $D226, FALSE))</f>
        <v>155502.55994798223</v>
      </c>
      <c r="M226">
        <f>IF(ISBLANK(HLOOKUP(M$1, m_preprocess!$1:$1048576, $D226, FALSE)), "", HLOOKUP(M$1, m_preprocess!$1:$1048576, $D226, FALSE))</f>
        <v>39403.156155636898</v>
      </c>
      <c r="N226">
        <f>IF(ISBLANK(HLOOKUP(N$1, m_preprocess!$1:$1048576, $D226, FALSE)), "", HLOOKUP(N$1, m_preprocess!$1:$1048576, $D226, FALSE))</f>
        <v>170906.66873721781</v>
      </c>
      <c r="O226">
        <f>IF(ISBLANK(HLOOKUP(O$1, m_preprocess!$1:$1048576, $D226, FALSE)), "", HLOOKUP(O$1, m_preprocess!$1:$1048576, $D226, FALSE))</f>
        <v>973970.18194865144</v>
      </c>
      <c r="P226">
        <f>IF(ISBLANK(HLOOKUP(P$1, m_preprocess!$1:$1048576, $D226, FALSE)), "", HLOOKUP(P$1, m_preprocess!$1:$1048576, $D226, FALSE))</f>
        <v>302757.32988884463</v>
      </c>
      <c r="Q226">
        <f>IF(ISBLANK(HLOOKUP(Q$1, m_preprocess!$1:$1048576, $D226, FALSE)), "", HLOOKUP(Q$1, m_preprocess!$1:$1048576, $D226, FALSE))</f>
        <v>316912.54332800279</v>
      </c>
      <c r="R226">
        <f>IF(ISBLANK(HLOOKUP(R$1, m_preprocess!$1:$1048576, $D226, FALSE)), "", HLOOKUP(R$1, m_preprocess!$1:$1048576, $D226, FALSE))</f>
        <v>354300.30873180396</v>
      </c>
      <c r="S226">
        <f>IF(ISBLANK(HLOOKUP(S$1, m_preprocess!$1:$1048576, $D226, FALSE)), "", HLOOKUP(S$1, m_preprocess!$1:$1048576, $D226, FALSE))</f>
        <v>23918745.336577453</v>
      </c>
      <c r="T226">
        <f>IF(ISBLANK(HLOOKUP(T$1, m_preprocess!$1:$1048576, $D226, FALSE)), "", HLOOKUP(T$1, m_preprocess!$1:$1048576, $D226, FALSE))</f>
        <v>58.108510668722978</v>
      </c>
      <c r="U226">
        <f>IF(ISBLANK(HLOOKUP(U$1, m_preprocess!$1:$1048576, $D226, FALSE)), "", HLOOKUP(U$1, m_preprocess!$1:$1048576, $D226, FALSE))</f>
        <v>11366021.897810219</v>
      </c>
      <c r="V226">
        <f>IF(ISBLANK(HLOOKUP(V$1, m_preprocess!$1:$1048576, $D226, FALSE)), "", HLOOKUP(V$1, m_preprocess!$1:$1048576, $D226, FALSE))</f>
        <v>17918197.891321979</v>
      </c>
      <c r="W226">
        <f>IF(ISBLANK(HLOOKUP(W$1, m_preprocess!$1:$1048576, $D226, FALSE)), "", HLOOKUP(W$1, m_preprocess!$1:$1048576, $D226, FALSE))</f>
        <v>38787.138519473068</v>
      </c>
      <c r="X226">
        <f>IF(ISBLANK(HLOOKUP(X$1, m_preprocess!$1:$1048576, $D226, FALSE)), "", HLOOKUP(X$1, m_preprocess!$1:$1048576, $D226, FALSE))</f>
        <v>142.30000000000001</v>
      </c>
      <c r="Y226">
        <f>IF(ISBLANK(HLOOKUP(Y$1, m_preprocess!$1:$1048576, $D226, FALSE)), "", HLOOKUP(Y$1, m_preprocess!$1:$1048576, $D226, FALSE))</f>
        <v>104.8</v>
      </c>
    </row>
    <row r="227" spans="1:25">
      <c r="A227" s="66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174.50826432792246</v>
      </c>
      <c r="F227">
        <f>IF(ISBLANK(HLOOKUP(F$1, m_preprocess!$1:$1048576, $D227, FALSE)), "", HLOOKUP(F$1, m_preprocess!$1:$1048576, $D227, FALSE))</f>
        <v>158.41670274273005</v>
      </c>
      <c r="G227">
        <f>IF(ISBLANK(HLOOKUP(G$1, m_preprocess!$1:$1048576, $D227, FALSE)), "", HLOOKUP(G$1, m_preprocess!$1:$1048576, $D227, FALSE))</f>
        <v>113.28602876176203</v>
      </c>
      <c r="H227">
        <f>IF(ISBLANK(HLOOKUP(H$1, m_preprocess!$1:$1048576, $D227, FALSE)), "", HLOOKUP(H$1, m_preprocess!$1:$1048576, $D227, FALSE))</f>
        <v>250.27360334580794</v>
      </c>
      <c r="I227">
        <f>IF(ISBLANK(HLOOKUP(I$1, m_preprocess!$1:$1048576, $D227, FALSE)), "", HLOOKUP(I$1, m_preprocess!$1:$1048576, $D227, FALSE))</f>
        <v>152.1208565973177</v>
      </c>
      <c r="J227">
        <f>IF(ISBLANK(HLOOKUP(J$1, m_preprocess!$1:$1048576, $D227, FALSE)), "", HLOOKUP(J$1, m_preprocess!$1:$1048576, $D227, FALSE))</f>
        <v>551390.53890966403</v>
      </c>
      <c r="K227">
        <f>IF(ISBLANK(HLOOKUP(K$1, m_preprocess!$1:$1048576, $D227, FALSE)), "", HLOOKUP(K$1, m_preprocess!$1:$1048576, $D227, FALSE))</f>
        <v>247962.19694960027</v>
      </c>
      <c r="L227">
        <f>IF(ISBLANK(HLOOKUP(L$1, m_preprocess!$1:$1048576, $D227, FALSE)), "", HLOOKUP(L$1, m_preprocess!$1:$1048576, $D227, FALSE))</f>
        <v>83546.899000136837</v>
      </c>
      <c r="M227">
        <f>IF(ISBLANK(HLOOKUP(M$1, m_preprocess!$1:$1048576, $D227, FALSE)), "", HLOOKUP(M$1, m_preprocess!$1:$1048576, $D227, FALSE))</f>
        <v>42113.825981003145</v>
      </c>
      <c r="N227">
        <f>IF(ISBLANK(HLOOKUP(N$1, m_preprocess!$1:$1048576, $D227, FALSE)), "", HLOOKUP(N$1, m_preprocess!$1:$1048576, $D227, FALSE))</f>
        <v>177767.6169789237</v>
      </c>
      <c r="O227">
        <f>IF(ISBLANK(HLOOKUP(O$1, m_preprocess!$1:$1048576, $D227, FALSE)), "", HLOOKUP(O$1, m_preprocess!$1:$1048576, $D227, FALSE))</f>
        <v>976742.26926136529</v>
      </c>
      <c r="P227">
        <f>IF(ISBLANK(HLOOKUP(P$1, m_preprocess!$1:$1048576, $D227, FALSE)), "", HLOOKUP(P$1, m_preprocess!$1:$1048576, $D227, FALSE))</f>
        <v>313745.68430998613</v>
      </c>
      <c r="Q227">
        <f>IF(ISBLANK(HLOOKUP(Q$1, m_preprocess!$1:$1048576, $D227, FALSE)), "", HLOOKUP(Q$1, m_preprocess!$1:$1048576, $D227, FALSE))</f>
        <v>332805.34167614329</v>
      </c>
      <c r="R227">
        <f>IF(ISBLANK(HLOOKUP(R$1, m_preprocess!$1:$1048576, $D227, FALSE)), "", HLOOKUP(R$1, m_preprocess!$1:$1048576, $D227, FALSE))</f>
        <v>330191.24327523587</v>
      </c>
      <c r="S227">
        <f>IF(ISBLANK(HLOOKUP(S$1, m_preprocess!$1:$1048576, $D227, FALSE)), "", HLOOKUP(S$1, m_preprocess!$1:$1048576, $D227, FALSE))</f>
        <v>24443492.232215863</v>
      </c>
      <c r="T227">
        <f>IF(ISBLANK(HLOOKUP(T$1, m_preprocess!$1:$1048576, $D227, FALSE)), "", HLOOKUP(T$1, m_preprocess!$1:$1048576, $D227, FALSE))</f>
        <v>61.183397280444296</v>
      </c>
      <c r="U227">
        <f>IF(ISBLANK(HLOOKUP(U$1, m_preprocess!$1:$1048576, $D227, FALSE)), "", HLOOKUP(U$1, m_preprocess!$1:$1048576, $D227, FALSE))</f>
        <v>11536324.611610794</v>
      </c>
      <c r="V227">
        <f>IF(ISBLANK(HLOOKUP(V$1, m_preprocess!$1:$1048576, $D227, FALSE)), "", HLOOKUP(V$1, m_preprocess!$1:$1048576, $D227, FALSE))</f>
        <v>18219077.677841373</v>
      </c>
      <c r="W227">
        <f>IF(ISBLANK(HLOOKUP(W$1, m_preprocess!$1:$1048576, $D227, FALSE)), "", HLOOKUP(W$1, m_preprocess!$1:$1048576, $D227, FALSE))</f>
        <v>44244.23701988197</v>
      </c>
      <c r="X227">
        <f>IF(ISBLANK(HLOOKUP(X$1, m_preprocess!$1:$1048576, $D227, FALSE)), "", HLOOKUP(X$1, m_preprocess!$1:$1048576, $D227, FALSE))</f>
        <v>142.02000000000001</v>
      </c>
      <c r="Y227">
        <f>IF(ISBLANK(HLOOKUP(Y$1, m_preprocess!$1:$1048576, $D227, FALSE)), "", HLOOKUP(Y$1, m_preprocess!$1:$1048576, $D227, FALSE))</f>
        <v>106.3</v>
      </c>
    </row>
    <row r="228" spans="1:25">
      <c r="A228" s="66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171.63375159255079</v>
      </c>
      <c r="F228">
        <f>IF(ISBLANK(HLOOKUP(F$1, m_preprocess!$1:$1048576, $D228, FALSE)), "", HLOOKUP(F$1, m_preprocess!$1:$1048576, $D228, FALSE))</f>
        <v>168.64673659133004</v>
      </c>
      <c r="G228">
        <f>IF(ISBLANK(HLOOKUP(G$1, m_preprocess!$1:$1048576, $D228, FALSE)), "", HLOOKUP(G$1, m_preprocess!$1:$1048576, $D228, FALSE))</f>
        <v>125.83802380971379</v>
      </c>
      <c r="H228">
        <f>IF(ISBLANK(HLOOKUP(H$1, m_preprocess!$1:$1048576, $D228, FALSE)), "", HLOOKUP(H$1, m_preprocess!$1:$1048576, $D228, FALSE))</f>
        <v>240.10424387212419</v>
      </c>
      <c r="I228">
        <f>IF(ISBLANK(HLOOKUP(I$1, m_preprocess!$1:$1048576, $D228, FALSE)), "", HLOOKUP(I$1, m_preprocess!$1:$1048576, $D228, FALSE))</f>
        <v>169.9406161184518</v>
      </c>
      <c r="J228">
        <f>IF(ISBLANK(HLOOKUP(J$1, m_preprocess!$1:$1048576, $D228, FALSE)), "", HLOOKUP(J$1, m_preprocess!$1:$1048576, $D228, FALSE))</f>
        <v>554695.2304935233</v>
      </c>
      <c r="K228">
        <f>IF(ISBLANK(HLOOKUP(K$1, m_preprocess!$1:$1048576, $D228, FALSE)), "", HLOOKUP(K$1, m_preprocess!$1:$1048576, $D228, FALSE))</f>
        <v>239418.37728816303</v>
      </c>
      <c r="L228">
        <f>IF(ISBLANK(HLOOKUP(L$1, m_preprocess!$1:$1048576, $D228, FALSE)), "", HLOOKUP(L$1, m_preprocess!$1:$1048576, $D228, FALSE))</f>
        <v>91519.053217986322</v>
      </c>
      <c r="M228">
        <f>IF(ISBLANK(HLOOKUP(M$1, m_preprocess!$1:$1048576, $D228, FALSE)), "", HLOOKUP(M$1, m_preprocess!$1:$1048576, $D228, FALSE))</f>
        <v>49792.91863313604</v>
      </c>
      <c r="N228">
        <f>IF(ISBLANK(HLOOKUP(N$1, m_preprocess!$1:$1048576, $D228, FALSE)), "", HLOOKUP(N$1, m_preprocess!$1:$1048576, $D228, FALSE))</f>
        <v>173964.88135423794</v>
      </c>
      <c r="O228">
        <f>IF(ISBLANK(HLOOKUP(O$1, m_preprocess!$1:$1048576, $D228, FALSE)), "", HLOOKUP(O$1, m_preprocess!$1:$1048576, $D228, FALSE))</f>
        <v>973877.4169979752</v>
      </c>
      <c r="P228">
        <f>IF(ISBLANK(HLOOKUP(P$1, m_preprocess!$1:$1048576, $D228, FALSE)), "", HLOOKUP(P$1, m_preprocess!$1:$1048576, $D228, FALSE))</f>
        <v>317835.75431214651</v>
      </c>
      <c r="Q228">
        <f>IF(ISBLANK(HLOOKUP(Q$1, m_preprocess!$1:$1048576, $D228, FALSE)), "", HLOOKUP(Q$1, m_preprocess!$1:$1048576, $D228, FALSE))</f>
        <v>325229.08817103133</v>
      </c>
      <c r="R228">
        <f>IF(ISBLANK(HLOOKUP(R$1, m_preprocess!$1:$1048576, $D228, FALSE)), "", HLOOKUP(R$1, m_preprocess!$1:$1048576, $D228, FALSE))</f>
        <v>330812.57451479742</v>
      </c>
      <c r="S228">
        <f>IF(ISBLANK(HLOOKUP(S$1, m_preprocess!$1:$1048576, $D228, FALSE)), "", HLOOKUP(S$1, m_preprocess!$1:$1048576, $D228, FALSE))</f>
        <v>25860390.343698852</v>
      </c>
      <c r="T228">
        <f>IF(ISBLANK(HLOOKUP(T$1, m_preprocess!$1:$1048576, $D228, FALSE)), "", HLOOKUP(T$1, m_preprocess!$1:$1048576, $D228, FALSE))</f>
        <v>63.0692553347169</v>
      </c>
      <c r="U228">
        <f>IF(ISBLANK(HLOOKUP(U$1, m_preprocess!$1:$1048576, $D228, FALSE)), "", HLOOKUP(U$1, m_preprocess!$1:$1048576, $D228, FALSE))</f>
        <v>11570424.713584287</v>
      </c>
      <c r="V228">
        <f>IF(ISBLANK(HLOOKUP(V$1, m_preprocess!$1:$1048576, $D228, FALSE)), "", HLOOKUP(V$1, m_preprocess!$1:$1048576, $D228, FALSE))</f>
        <v>18308497.545008183</v>
      </c>
      <c r="W228">
        <f>IF(ISBLANK(HLOOKUP(W$1, m_preprocess!$1:$1048576, $D228, FALSE)), "", HLOOKUP(W$1, m_preprocess!$1:$1048576, $D228, FALSE))</f>
        <v>34308.73842831426</v>
      </c>
      <c r="X228">
        <f>IF(ISBLANK(HLOOKUP(X$1, m_preprocess!$1:$1048576, $D228, FALSE)), "", HLOOKUP(X$1, m_preprocess!$1:$1048576, $D228, FALSE))</f>
        <v>141.87</v>
      </c>
      <c r="Y228">
        <f>IF(ISBLANK(HLOOKUP(Y$1, m_preprocess!$1:$1048576, $D228, FALSE)), "", HLOOKUP(Y$1, m_preprocess!$1:$1048576, $D228, FALSE))</f>
        <v>104.2</v>
      </c>
    </row>
    <row r="229" spans="1:25">
      <c r="A229" s="66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193.91935599967206</v>
      </c>
      <c r="F229">
        <f>IF(ISBLANK(HLOOKUP(F$1, m_preprocess!$1:$1048576, $D229, FALSE)), "", HLOOKUP(F$1, m_preprocess!$1:$1048576, $D229, FALSE))</f>
        <v>184.28284596199762</v>
      </c>
      <c r="G229">
        <f>IF(ISBLANK(HLOOKUP(G$1, m_preprocess!$1:$1048576, $D229, FALSE)), "", HLOOKUP(G$1, m_preprocess!$1:$1048576, $D229, FALSE))</f>
        <v>151.55842881444894</v>
      </c>
      <c r="H229">
        <f>IF(ISBLANK(HLOOKUP(H$1, m_preprocess!$1:$1048576, $D229, FALSE)), "", HLOOKUP(H$1, m_preprocess!$1:$1048576, $D229, FALSE))</f>
        <v>313.35392351201398</v>
      </c>
      <c r="I229">
        <f>IF(ISBLANK(HLOOKUP(I$1, m_preprocess!$1:$1048576, $D229, FALSE)), "", HLOOKUP(I$1, m_preprocess!$1:$1048576, $D229, FALSE))</f>
        <v>139.27833682318584</v>
      </c>
      <c r="J229">
        <f>IF(ISBLANK(HLOOKUP(J$1, m_preprocess!$1:$1048576, $D229, FALSE)), "", HLOOKUP(J$1, m_preprocess!$1:$1048576, $D229, FALSE))</f>
        <v>475353.50715015113</v>
      </c>
      <c r="K229">
        <f>IF(ISBLANK(HLOOKUP(K$1, m_preprocess!$1:$1048576, $D229, FALSE)), "", HLOOKUP(K$1, m_preprocess!$1:$1048576, $D229, FALSE))</f>
        <v>111915.85500179911</v>
      </c>
      <c r="L229">
        <f>IF(ISBLANK(HLOOKUP(L$1, m_preprocess!$1:$1048576, $D229, FALSE)), "", HLOOKUP(L$1, m_preprocess!$1:$1048576, $D229, FALSE))</f>
        <v>146885.50016303413</v>
      </c>
      <c r="M229">
        <f>IF(ISBLANK(HLOOKUP(M$1, m_preprocess!$1:$1048576, $D229, FALSE)), "", HLOOKUP(M$1, m_preprocess!$1:$1048576, $D229, FALSE))</f>
        <v>38878.797050733185</v>
      </c>
      <c r="N229">
        <f>IF(ISBLANK(HLOOKUP(N$1, m_preprocess!$1:$1048576, $D229, FALSE)), "", HLOOKUP(N$1, m_preprocess!$1:$1048576, $D229, FALSE))</f>
        <v>177673.35493458476</v>
      </c>
      <c r="O229">
        <f>IF(ISBLANK(HLOOKUP(O$1, m_preprocess!$1:$1048576, $D229, FALSE)), "", HLOOKUP(O$1, m_preprocess!$1:$1048576, $D229, FALSE))</f>
        <v>880243.93490327836</v>
      </c>
      <c r="P229">
        <f>IF(ISBLANK(HLOOKUP(P$1, m_preprocess!$1:$1048576, $D229, FALSE)), "", HLOOKUP(P$1, m_preprocess!$1:$1048576, $D229, FALSE))</f>
        <v>297465.38470803475</v>
      </c>
      <c r="Q229">
        <f>IF(ISBLANK(HLOOKUP(Q$1, m_preprocess!$1:$1048576, $D229, FALSE)), "", HLOOKUP(Q$1, m_preprocess!$1:$1048576, $D229, FALSE))</f>
        <v>288496.52430725365</v>
      </c>
      <c r="R229">
        <f>IF(ISBLANK(HLOOKUP(R$1, m_preprocess!$1:$1048576, $D229, FALSE)), "", HLOOKUP(R$1, m_preprocess!$1:$1048576, $D229, FALSE))</f>
        <v>294282.0258879902</v>
      </c>
      <c r="S229">
        <f>IF(ISBLANK(HLOOKUP(S$1, m_preprocess!$1:$1048576, $D229, FALSE)), "", HLOOKUP(S$1, m_preprocess!$1:$1048576, $D229, FALSE))</f>
        <v>26179415.584415585</v>
      </c>
      <c r="T229">
        <f>IF(ISBLANK(HLOOKUP(T$1, m_preprocess!$1:$1048576, $D229, FALSE)), "", HLOOKUP(T$1, m_preprocess!$1:$1048576, $D229, FALSE))</f>
        <v>63.314541627171117</v>
      </c>
      <c r="U229">
        <f>IF(ISBLANK(HLOOKUP(U$1, m_preprocess!$1:$1048576, $D229, FALSE)), "", HLOOKUP(U$1, m_preprocess!$1:$1048576, $D229, FALSE))</f>
        <v>13125327.922077922</v>
      </c>
      <c r="V229">
        <f>IF(ISBLANK(HLOOKUP(V$1, m_preprocess!$1:$1048576, $D229, FALSE)), "", HLOOKUP(V$1, m_preprocess!$1:$1048576, $D229, FALSE))</f>
        <v>20023943.181818184</v>
      </c>
      <c r="W229">
        <f>IF(ISBLANK(HLOOKUP(W$1, m_preprocess!$1:$1048576, $D229, FALSE)), "", HLOOKUP(W$1, m_preprocess!$1:$1048576, $D229, FALSE))</f>
        <v>42664.678809048703</v>
      </c>
      <c r="X229">
        <f>IF(ISBLANK(HLOOKUP(X$1, m_preprocess!$1:$1048576, $D229, FALSE)), "", HLOOKUP(X$1, m_preprocess!$1:$1048576, $D229, FALSE))</f>
        <v>139.22999999999999</v>
      </c>
      <c r="Y229">
        <f>IF(ISBLANK(HLOOKUP(Y$1, m_preprocess!$1:$1048576, $D229, FALSE)), "", HLOOKUP(Y$1, m_preprocess!$1:$1048576, $D229, FALSE))</f>
        <v>95.7</v>
      </c>
    </row>
    <row r="230" spans="1:25">
      <c r="A230" s="66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157.39753923334121</v>
      </c>
      <c r="F230">
        <f>IF(ISBLANK(HLOOKUP(F$1, m_preprocess!$1:$1048576, $D230, FALSE)), "", HLOOKUP(F$1, m_preprocess!$1:$1048576, $D230, FALSE))</f>
        <v>155.4712753369364</v>
      </c>
      <c r="G230">
        <f>IF(ISBLANK(HLOOKUP(G$1, m_preprocess!$1:$1048576, $D230, FALSE)), "", HLOOKUP(G$1, m_preprocess!$1:$1048576, $D230, FALSE))</f>
        <v>112.9895786955968</v>
      </c>
      <c r="H230">
        <f>IF(ISBLANK(HLOOKUP(H$1, m_preprocess!$1:$1048576, $D230, FALSE)), "", HLOOKUP(H$1, m_preprocess!$1:$1048576, $D230, FALSE))</f>
        <v>209.00675622670281</v>
      </c>
      <c r="I230">
        <f>IF(ISBLANK(HLOOKUP(I$1, m_preprocess!$1:$1048576, $D230, FALSE)), "", HLOOKUP(I$1, m_preprocess!$1:$1048576, $D230, FALSE))</f>
        <v>137.33869102199705</v>
      </c>
      <c r="J230">
        <f>IF(ISBLANK(HLOOKUP(J$1, m_preprocess!$1:$1048576, $D230, FALSE)), "", HLOOKUP(J$1, m_preprocess!$1:$1048576, $D230, FALSE))</f>
        <v>475445.38619350735</v>
      </c>
      <c r="K230">
        <f>IF(ISBLANK(HLOOKUP(K$1, m_preprocess!$1:$1048576, $D230, FALSE)), "", HLOOKUP(K$1, m_preprocess!$1:$1048576, $D230, FALSE))</f>
        <v>147480.1945959359</v>
      </c>
      <c r="L230">
        <f>IF(ISBLANK(HLOOKUP(L$1, m_preprocess!$1:$1048576, $D230, FALSE)), "", HLOOKUP(L$1, m_preprocess!$1:$1048576, $D230, FALSE))</f>
        <v>122646.65796517904</v>
      </c>
      <c r="M230">
        <f>IF(ISBLANK(HLOOKUP(M$1, m_preprocess!$1:$1048576, $D230, FALSE)), "", HLOOKUP(M$1, m_preprocess!$1:$1048576, $D230, FALSE))</f>
        <v>41551.853052558814</v>
      </c>
      <c r="N230">
        <f>IF(ISBLANK(HLOOKUP(N$1, m_preprocess!$1:$1048576, $D230, FALSE)), "", HLOOKUP(N$1, m_preprocess!$1:$1048576, $D230, FALSE))</f>
        <v>163766.68057983354</v>
      </c>
      <c r="O230">
        <f>IF(ISBLANK(HLOOKUP(O$1, m_preprocess!$1:$1048576, $D230, FALSE)), "", HLOOKUP(O$1, m_preprocess!$1:$1048576, $D230, FALSE))</f>
        <v>738615.8026115956</v>
      </c>
      <c r="P230">
        <f>IF(ISBLANK(HLOOKUP(P$1, m_preprocess!$1:$1048576, $D230, FALSE)), "", HLOOKUP(P$1, m_preprocess!$1:$1048576, $D230, FALSE))</f>
        <v>244460.96540673997</v>
      </c>
      <c r="Q230">
        <f>IF(ISBLANK(HLOOKUP(Q$1, m_preprocess!$1:$1048576, $D230, FALSE)), "", HLOOKUP(Q$1, m_preprocess!$1:$1048576, $D230, FALSE))</f>
        <v>215471.70169681849</v>
      </c>
      <c r="R230">
        <f>IF(ISBLANK(HLOOKUP(R$1, m_preprocess!$1:$1048576, $D230, FALSE)), "", HLOOKUP(R$1, m_preprocess!$1:$1048576, $D230, FALSE))</f>
        <v>278683.13550803711</v>
      </c>
      <c r="S230">
        <f>IF(ISBLANK(HLOOKUP(S$1, m_preprocess!$1:$1048576, $D230, FALSE)), "", HLOOKUP(S$1, m_preprocess!$1:$1048576, $D230, FALSE))</f>
        <v>26687097.991967872</v>
      </c>
      <c r="T230">
        <f>IF(ISBLANK(HLOOKUP(T$1, m_preprocess!$1:$1048576, $D230, FALSE)), "", HLOOKUP(T$1, m_preprocess!$1:$1048576, $D230, FALSE))</f>
        <v>65.695623333755151</v>
      </c>
      <c r="U230">
        <f>IF(ISBLANK(HLOOKUP(U$1, m_preprocess!$1:$1048576, $D230, FALSE)), "", HLOOKUP(U$1, m_preprocess!$1:$1048576, $D230, FALSE))</f>
        <v>12067031.325301206</v>
      </c>
      <c r="V230">
        <f>IF(ISBLANK(HLOOKUP(V$1, m_preprocess!$1:$1048576, $D230, FALSE)), "", HLOOKUP(V$1, m_preprocess!$1:$1048576, $D230, FALSE))</f>
        <v>19204734.939759035</v>
      </c>
      <c r="W230">
        <f>IF(ISBLANK(HLOOKUP(W$1, m_preprocess!$1:$1048576, $D230, FALSE)), "", HLOOKUP(W$1, m_preprocess!$1:$1048576, $D230, FALSE))</f>
        <v>40796.60452527694</v>
      </c>
      <c r="X230">
        <f>IF(ISBLANK(HLOOKUP(X$1, m_preprocess!$1:$1048576, $D230, FALSE)), "", HLOOKUP(X$1, m_preprocess!$1:$1048576, $D230, FALSE))</f>
        <v>133.34</v>
      </c>
      <c r="Y230">
        <f>IF(ISBLANK(HLOOKUP(Y$1, m_preprocess!$1:$1048576, $D230, FALSE)), "", HLOOKUP(Y$1, m_preprocess!$1:$1048576, $D230, FALSE))</f>
        <v>88.7</v>
      </c>
    </row>
    <row r="231" spans="1:25">
      <c r="A231" s="66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156.71096002646294</v>
      </c>
      <c r="F231">
        <f>IF(ISBLANK(HLOOKUP(F$1, m_preprocess!$1:$1048576, $D231, FALSE)), "", HLOOKUP(F$1, m_preprocess!$1:$1048576, $D231, FALSE))</f>
        <v>142.47638024785627</v>
      </c>
      <c r="G231">
        <f>IF(ISBLANK(HLOOKUP(G$1, m_preprocess!$1:$1048576, $D231, FALSE)), "", HLOOKUP(G$1, m_preprocess!$1:$1048576, $D231, FALSE))</f>
        <v>117.0949309436463</v>
      </c>
      <c r="H231">
        <f>IF(ISBLANK(HLOOKUP(H$1, m_preprocess!$1:$1048576, $D231, FALSE)), "", HLOOKUP(H$1, m_preprocess!$1:$1048576, $D231, FALSE))</f>
        <v>231.9612365069078</v>
      </c>
      <c r="I231">
        <f>IF(ISBLANK(HLOOKUP(I$1, m_preprocess!$1:$1048576, $D231, FALSE)), "", HLOOKUP(I$1, m_preprocess!$1:$1048576, $D231, FALSE))</f>
        <v>135.87579931626638</v>
      </c>
      <c r="J231">
        <f>IF(ISBLANK(HLOOKUP(J$1, m_preprocess!$1:$1048576, $D231, FALSE)), "", HLOOKUP(J$1, m_preprocess!$1:$1048576, $D231, FALSE))</f>
        <v>445779.1423735157</v>
      </c>
      <c r="K231">
        <f>IF(ISBLANK(HLOOKUP(K$1, m_preprocess!$1:$1048576, $D231, FALSE)), "", HLOOKUP(K$1, m_preprocess!$1:$1048576, $D231, FALSE))</f>
        <v>157866.99115364949</v>
      </c>
      <c r="L231">
        <f>IF(ISBLANK(HLOOKUP(L$1, m_preprocess!$1:$1048576, $D231, FALSE)), "", HLOOKUP(L$1, m_preprocess!$1:$1048576, $D231, FALSE))</f>
        <v>94874.231867518145</v>
      </c>
      <c r="M231">
        <f>IF(ISBLANK(HLOOKUP(M$1, m_preprocess!$1:$1048576, $D231, FALSE)), "", HLOOKUP(M$1, m_preprocess!$1:$1048576, $D231, FALSE))</f>
        <v>32863.712018820806</v>
      </c>
      <c r="N231">
        <f>IF(ISBLANK(HLOOKUP(N$1, m_preprocess!$1:$1048576, $D231, FALSE)), "", HLOOKUP(N$1, m_preprocess!$1:$1048576, $D231, FALSE))</f>
        <v>160174.20733352724</v>
      </c>
      <c r="O231">
        <f>IF(ISBLANK(HLOOKUP(O$1, m_preprocess!$1:$1048576, $D231, FALSE)), "", HLOOKUP(O$1, m_preprocess!$1:$1048576, $D231, FALSE))</f>
        <v>720437.97912411834</v>
      </c>
      <c r="P231">
        <f>IF(ISBLANK(HLOOKUP(P$1, m_preprocess!$1:$1048576, $D231, FALSE)), "", HLOOKUP(P$1, m_preprocess!$1:$1048576, $D231, FALSE))</f>
        <v>235019.83290750819</v>
      </c>
      <c r="Q231">
        <f>IF(ISBLANK(HLOOKUP(Q$1, m_preprocess!$1:$1048576, $D231, FALSE)), "", HLOOKUP(Q$1, m_preprocess!$1:$1048576, $D231, FALSE))</f>
        <v>239629.44099413886</v>
      </c>
      <c r="R231">
        <f>IF(ISBLANK(HLOOKUP(R$1, m_preprocess!$1:$1048576, $D231, FALSE)), "", HLOOKUP(R$1, m_preprocess!$1:$1048576, $D231, FALSE))</f>
        <v>245788.7052224713</v>
      </c>
      <c r="S231">
        <f>IF(ISBLANK(HLOOKUP(S$1, m_preprocess!$1:$1048576, $D231, FALSE)), "", HLOOKUP(S$1, m_preprocess!$1:$1048576, $D231, FALSE))</f>
        <v>25224109.177215189</v>
      </c>
      <c r="T231">
        <f>IF(ISBLANK(HLOOKUP(T$1, m_preprocess!$1:$1048576, $D231, FALSE)), "", HLOOKUP(T$1, m_preprocess!$1:$1048576, $D231, FALSE))</f>
        <v>63.542295496684694</v>
      </c>
      <c r="U231">
        <f>IF(ISBLANK(HLOOKUP(U$1, m_preprocess!$1:$1048576, $D231, FALSE)), "", HLOOKUP(U$1, m_preprocess!$1:$1048576, $D231, FALSE))</f>
        <v>11623587.025316454</v>
      </c>
      <c r="V231">
        <f>IF(ISBLANK(HLOOKUP(V$1, m_preprocess!$1:$1048576, $D231, FALSE)), "", HLOOKUP(V$1, m_preprocess!$1:$1048576, $D231, FALSE))</f>
        <v>18702260.284810126</v>
      </c>
      <c r="W231">
        <f>IF(ISBLANK(HLOOKUP(W$1, m_preprocess!$1:$1048576, $D231, FALSE)), "", HLOOKUP(W$1, m_preprocess!$1:$1048576, $D231, FALSE))</f>
        <v>37572.494390941145</v>
      </c>
      <c r="X231">
        <f>IF(ISBLANK(HLOOKUP(X$1, m_preprocess!$1:$1048576, $D231, FALSE)), "", HLOOKUP(X$1, m_preprocess!$1:$1048576, $D231, FALSE))</f>
        <v>135.35</v>
      </c>
      <c r="Y231">
        <f>IF(ISBLANK(HLOOKUP(Y$1, m_preprocess!$1:$1048576, $D231, FALSE)), "", HLOOKUP(Y$1, m_preprocess!$1:$1048576, $D231, FALSE))</f>
        <v>89.8</v>
      </c>
    </row>
    <row r="232" spans="1:25">
      <c r="A232" s="66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174.61201342682315</v>
      </c>
      <c r="F232">
        <f>IF(ISBLANK(HLOOKUP(F$1, m_preprocess!$1:$1048576, $D232, FALSE)), "", HLOOKUP(F$1, m_preprocess!$1:$1048576, $D232, FALSE))</f>
        <v>147.65795274282911</v>
      </c>
      <c r="G232">
        <f>IF(ISBLANK(HLOOKUP(G$1, m_preprocess!$1:$1048576, $D232, FALSE)), "", HLOOKUP(G$1, m_preprocess!$1:$1048576, $D232, FALSE))</f>
        <v>126.47042079048326</v>
      </c>
      <c r="H232">
        <f>IF(ISBLANK(HLOOKUP(H$1, m_preprocess!$1:$1048576, $D232, FALSE)), "", HLOOKUP(H$1, m_preprocess!$1:$1048576, $D232, FALSE))</f>
        <v>260.5645954533598</v>
      </c>
      <c r="I232">
        <f>IF(ISBLANK(HLOOKUP(I$1, m_preprocess!$1:$1048576, $D232, FALSE)), "", HLOOKUP(I$1, m_preprocess!$1:$1048576, $D232, FALSE))</f>
        <v>121.74575848248091</v>
      </c>
      <c r="J232">
        <f>IF(ISBLANK(HLOOKUP(J$1, m_preprocess!$1:$1048576, $D232, FALSE)), "", HLOOKUP(J$1, m_preprocess!$1:$1048576, $D232, FALSE))</f>
        <v>565438.69229673676</v>
      </c>
      <c r="K232">
        <f>IF(ISBLANK(HLOOKUP(K$1, m_preprocess!$1:$1048576, $D232, FALSE)), "", HLOOKUP(K$1, m_preprocess!$1:$1048576, $D232, FALSE))</f>
        <v>233968.0682076762</v>
      </c>
      <c r="L232">
        <f>IF(ISBLANK(HLOOKUP(L$1, m_preprocess!$1:$1048576, $D232, FALSE)), "", HLOOKUP(L$1, m_preprocess!$1:$1048576, $D232, FALSE))</f>
        <v>122765.43812595341</v>
      </c>
      <c r="M232">
        <f>IF(ISBLANK(HLOOKUP(M$1, m_preprocess!$1:$1048576, $D232, FALSE)), "", HLOOKUP(M$1, m_preprocess!$1:$1048576, $D232, FALSE))</f>
        <v>42102.654296611981</v>
      </c>
      <c r="N232">
        <f>IF(ISBLANK(HLOOKUP(N$1, m_preprocess!$1:$1048576, $D232, FALSE)), "", HLOOKUP(N$1, m_preprocess!$1:$1048576, $D232, FALSE))</f>
        <v>166602.53166649511</v>
      </c>
      <c r="O232">
        <f>IF(ISBLANK(HLOOKUP(O$1, m_preprocess!$1:$1048576, $D232, FALSE)), "", HLOOKUP(O$1, m_preprocess!$1:$1048576, $D232, FALSE))</f>
        <v>823702.68883383472</v>
      </c>
      <c r="P232">
        <f>IF(ISBLANK(HLOOKUP(P$1, m_preprocess!$1:$1048576, $D232, FALSE)), "", HLOOKUP(P$1, m_preprocess!$1:$1048576, $D232, FALSE))</f>
        <v>249374.39552001987</v>
      </c>
      <c r="Q232">
        <f>IF(ISBLANK(HLOOKUP(Q$1, m_preprocess!$1:$1048576, $D232, FALSE)), "", HLOOKUP(Q$1, m_preprocess!$1:$1048576, $D232, FALSE))</f>
        <v>289063.59699438658</v>
      </c>
      <c r="R232">
        <f>IF(ISBLANK(HLOOKUP(R$1, m_preprocess!$1:$1048576, $D232, FALSE)), "", HLOOKUP(R$1, m_preprocess!$1:$1048576, $D232, FALSE))</f>
        <v>285264.69631942833</v>
      </c>
      <c r="S232">
        <f>IF(ISBLANK(HLOOKUP(S$1, m_preprocess!$1:$1048576, $D232, FALSE)), "", HLOOKUP(S$1, m_preprocess!$1:$1048576, $D232, FALSE))</f>
        <v>25625188.188976377</v>
      </c>
      <c r="T232">
        <f>IF(ISBLANK(HLOOKUP(T$1, m_preprocess!$1:$1048576, $D232, FALSE)), "", HLOOKUP(T$1, m_preprocess!$1:$1048576, $D232, FALSE))</f>
        <v>60.515956340114776</v>
      </c>
      <c r="U232">
        <f>IF(ISBLANK(HLOOKUP(U$1, m_preprocess!$1:$1048576, $D232, FALSE)), "", HLOOKUP(U$1, m_preprocess!$1:$1048576, $D232, FALSE))</f>
        <v>11831584.251968505</v>
      </c>
      <c r="V232">
        <f>IF(ISBLANK(HLOOKUP(V$1, m_preprocess!$1:$1048576, $D232, FALSE)), "", HLOOKUP(V$1, m_preprocess!$1:$1048576, $D232, FALSE))</f>
        <v>18919043.307086613</v>
      </c>
      <c r="W232">
        <f>IF(ISBLANK(HLOOKUP(W$1, m_preprocess!$1:$1048576, $D232, FALSE)), "", HLOOKUP(W$1, m_preprocess!$1:$1048576, $D232, FALSE))</f>
        <v>45705.021054006022</v>
      </c>
      <c r="X232">
        <f>IF(ISBLANK(HLOOKUP(X$1, m_preprocess!$1:$1048576, $D232, FALSE)), "", HLOOKUP(X$1, m_preprocess!$1:$1048576, $D232, FALSE))</f>
        <v>146.35</v>
      </c>
      <c r="Y232">
        <f>IF(ISBLANK(HLOOKUP(Y$1, m_preprocess!$1:$1048576, $D232, FALSE)), "", HLOOKUP(Y$1, m_preprocess!$1:$1048576, $D232, FALSE))</f>
        <v>99.7</v>
      </c>
    </row>
    <row r="233" spans="1:25">
      <c r="A233" s="66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157.93908253050949</v>
      </c>
      <c r="F233">
        <f>IF(ISBLANK(HLOOKUP(F$1, m_preprocess!$1:$1048576, $D233, FALSE)), "", HLOOKUP(F$1, m_preprocess!$1:$1048576, $D233, FALSE))</f>
        <v>127.28801008841535</v>
      </c>
      <c r="G233">
        <f>IF(ISBLANK(HLOOKUP(G$1, m_preprocess!$1:$1048576, $D233, FALSE)), "", HLOOKUP(G$1, m_preprocess!$1:$1048576, $D233, FALSE))</f>
        <v>122.9432803059413</v>
      </c>
      <c r="H233">
        <f>IF(ISBLANK(HLOOKUP(H$1, m_preprocess!$1:$1048576, $D233, FALSE)), "", HLOOKUP(H$1, m_preprocess!$1:$1048576, $D233, FALSE))</f>
        <v>259.25943564786218</v>
      </c>
      <c r="I233">
        <f>IF(ISBLANK(HLOOKUP(I$1, m_preprocess!$1:$1048576, $D233, FALSE)), "", HLOOKUP(I$1, m_preprocess!$1:$1048576, $D233, FALSE))</f>
        <v>104.77758720069092</v>
      </c>
      <c r="J233">
        <f>IF(ISBLANK(HLOOKUP(J$1, m_preprocess!$1:$1048576, $D233, FALSE)), "", HLOOKUP(J$1, m_preprocess!$1:$1048576, $D233, FALSE))</f>
        <v>549359.25281864707</v>
      </c>
      <c r="K233">
        <f>IF(ISBLANK(HLOOKUP(K$1, m_preprocess!$1:$1048576, $D233, FALSE)), "", HLOOKUP(K$1, m_preprocess!$1:$1048576, $D233, FALSE))</f>
        <v>222519.13963442753</v>
      </c>
      <c r="L233">
        <f>IF(ISBLANK(HLOOKUP(L$1, m_preprocess!$1:$1048576, $D233, FALSE)), "", HLOOKUP(L$1, m_preprocess!$1:$1048576, $D233, FALSE))</f>
        <v>112188.80629134861</v>
      </c>
      <c r="M233">
        <f>IF(ISBLANK(HLOOKUP(M$1, m_preprocess!$1:$1048576, $D233, FALSE)), "", HLOOKUP(M$1, m_preprocess!$1:$1048576, $D233, FALSE))</f>
        <v>47859.24554452442</v>
      </c>
      <c r="N233">
        <f>IF(ISBLANK(HLOOKUP(N$1, m_preprocess!$1:$1048576, $D233, FALSE)), "", HLOOKUP(N$1, m_preprocess!$1:$1048576, $D233, FALSE))</f>
        <v>166792.06134834644</v>
      </c>
      <c r="O233">
        <f>IF(ISBLANK(HLOOKUP(O$1, m_preprocess!$1:$1048576, $D233, FALSE)), "", HLOOKUP(O$1, m_preprocess!$1:$1048576, $D233, FALSE))</f>
        <v>801172.373546088</v>
      </c>
      <c r="P233">
        <f>IF(ISBLANK(HLOOKUP(P$1, m_preprocess!$1:$1048576, $D233, FALSE)), "", HLOOKUP(P$1, m_preprocess!$1:$1048576, $D233, FALSE))</f>
        <v>249600.62755253847</v>
      </c>
      <c r="Q233">
        <f>IF(ISBLANK(HLOOKUP(Q$1, m_preprocess!$1:$1048576, $D233, FALSE)), "", HLOOKUP(Q$1, m_preprocess!$1:$1048576, $D233, FALSE))</f>
        <v>249574.73491346027</v>
      </c>
      <c r="R233">
        <f>IF(ISBLANK(HLOOKUP(R$1, m_preprocess!$1:$1048576, $D233, FALSE)), "", HLOOKUP(R$1, m_preprocess!$1:$1048576, $D233, FALSE))</f>
        <v>301997.0110800892</v>
      </c>
      <c r="S233">
        <f>IF(ISBLANK(HLOOKUP(S$1, m_preprocess!$1:$1048576, $D233, FALSE)), "", HLOOKUP(S$1, m_preprocess!$1:$1048576, $D233, FALSE))</f>
        <v>25724322.020520914</v>
      </c>
      <c r="T233">
        <f>IF(ISBLANK(HLOOKUP(T$1, m_preprocess!$1:$1048576, $D233, FALSE)), "", HLOOKUP(T$1, m_preprocess!$1:$1048576, $D233, FALSE))</f>
        <v>61.808706393413303</v>
      </c>
      <c r="U233">
        <f>IF(ISBLANK(HLOOKUP(U$1, m_preprocess!$1:$1048576, $D233, FALSE)), "", HLOOKUP(U$1, m_preprocess!$1:$1048576, $D233, FALSE))</f>
        <v>11692707.971586423</v>
      </c>
      <c r="V233">
        <f>IF(ISBLANK(HLOOKUP(V$1, m_preprocess!$1:$1048576, $D233, FALSE)), "", HLOOKUP(V$1, m_preprocess!$1:$1048576, $D233, FALSE))</f>
        <v>18904786.108918708</v>
      </c>
      <c r="W233">
        <f>IF(ISBLANK(HLOOKUP(W$1, m_preprocess!$1:$1048576, $D233, FALSE)), "", HLOOKUP(W$1, m_preprocess!$1:$1048576, $D233, FALSE))</f>
        <v>60266.623295018522</v>
      </c>
      <c r="X233">
        <f>IF(ISBLANK(HLOOKUP(X$1, m_preprocess!$1:$1048576, $D233, FALSE)), "", HLOOKUP(X$1, m_preprocess!$1:$1048576, $D233, FALSE))</f>
        <v>139.85</v>
      </c>
      <c r="Y233">
        <f>IF(ISBLANK(HLOOKUP(Y$1, m_preprocess!$1:$1048576, $D233, FALSE)), "", HLOOKUP(Y$1, m_preprocess!$1:$1048576, $D233, FALSE))</f>
        <v>92.8</v>
      </c>
    </row>
    <row r="234" spans="1:25">
      <c r="A234" s="66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171.64545697430017</v>
      </c>
      <c r="F234">
        <f>IF(ISBLANK(HLOOKUP(F$1, m_preprocess!$1:$1048576, $D234, FALSE)), "", HLOOKUP(F$1, m_preprocess!$1:$1048576, $D234, FALSE))</f>
        <v>172.30010546356607</v>
      </c>
      <c r="G234">
        <f>IF(ISBLANK(HLOOKUP(G$1, m_preprocess!$1:$1048576, $D234, FALSE)), "", HLOOKUP(G$1, m_preprocess!$1:$1048576, $D234, FALSE))</f>
        <v>125.69803368905468</v>
      </c>
      <c r="H234">
        <f>IF(ISBLANK(HLOOKUP(H$1, m_preprocess!$1:$1048576, $D234, FALSE)), "", HLOOKUP(H$1, m_preprocess!$1:$1048576, $D234, FALSE))</f>
        <v>330.8773657586899</v>
      </c>
      <c r="I234">
        <f>IF(ISBLANK(HLOOKUP(I$1, m_preprocess!$1:$1048576, $D234, FALSE)), "", HLOOKUP(I$1, m_preprocess!$1:$1048576, $D234, FALSE))</f>
        <v>142.72620946526993</v>
      </c>
      <c r="J234">
        <f>IF(ISBLANK(HLOOKUP(J$1, m_preprocess!$1:$1048576, $D234, FALSE)), "", HLOOKUP(J$1, m_preprocess!$1:$1048576, $D234, FALSE))</f>
        <v>644440.16118775262</v>
      </c>
      <c r="K234">
        <f>IF(ISBLANK(HLOOKUP(K$1, m_preprocess!$1:$1048576, $D234, FALSE)), "", HLOOKUP(K$1, m_preprocess!$1:$1048576, $D234, FALSE))</f>
        <v>290049.02016555372</v>
      </c>
      <c r="L234">
        <f>IF(ISBLANK(HLOOKUP(L$1, m_preprocess!$1:$1048576, $D234, FALSE)), "", HLOOKUP(L$1, m_preprocess!$1:$1048576, $D234, FALSE))</f>
        <v>133251.23483679505</v>
      </c>
      <c r="M234">
        <f>IF(ISBLANK(HLOOKUP(M$1, m_preprocess!$1:$1048576, $D234, FALSE)), "", HLOOKUP(M$1, m_preprocess!$1:$1048576, $D234, FALSE))</f>
        <v>47499.029642939255</v>
      </c>
      <c r="N234">
        <f>IF(ISBLANK(HLOOKUP(N$1, m_preprocess!$1:$1048576, $D234, FALSE)), "", HLOOKUP(N$1, m_preprocess!$1:$1048576, $D234, FALSE))</f>
        <v>173640.87654246463</v>
      </c>
      <c r="O234">
        <f>IF(ISBLANK(HLOOKUP(O$1, m_preprocess!$1:$1048576, $D234, FALSE)), "", HLOOKUP(O$1, m_preprocess!$1:$1048576, $D234, FALSE))</f>
        <v>832645.66594648443</v>
      </c>
      <c r="P234">
        <f>IF(ISBLANK(HLOOKUP(P$1, m_preprocess!$1:$1048576, $D234, FALSE)), "", HLOOKUP(P$1, m_preprocess!$1:$1048576, $D234, FALSE))</f>
        <v>265121.63828854985</v>
      </c>
      <c r="Q234">
        <f>IF(ISBLANK(HLOOKUP(Q$1, m_preprocess!$1:$1048576, $D234, FALSE)), "", HLOOKUP(Q$1, m_preprocess!$1:$1048576, $D234, FALSE))</f>
        <v>292306.74319089379</v>
      </c>
      <c r="R234">
        <f>IF(ISBLANK(HLOOKUP(R$1, m_preprocess!$1:$1048576, $D234, FALSE)), "", HLOOKUP(R$1, m_preprocess!$1:$1048576, $D234, FALSE))</f>
        <v>275217.28446704074</v>
      </c>
      <c r="S234">
        <f>IF(ISBLANK(HLOOKUP(S$1, m_preprocess!$1:$1048576, $D234, FALSE)), "", HLOOKUP(S$1, m_preprocess!$1:$1048576, $D234, FALSE))</f>
        <v>26287714.622641508</v>
      </c>
      <c r="T234">
        <f>IF(ISBLANK(HLOOKUP(T$1, m_preprocess!$1:$1048576, $D234, FALSE)), "", HLOOKUP(T$1, m_preprocess!$1:$1048576, $D234, FALSE))</f>
        <v>61.367661717822045</v>
      </c>
      <c r="U234">
        <f>IF(ISBLANK(HLOOKUP(U$1, m_preprocess!$1:$1048576, $D234, FALSE)), "", HLOOKUP(U$1, m_preprocess!$1:$1048576, $D234, FALSE))</f>
        <v>11699324.685534591</v>
      </c>
      <c r="V234">
        <f>IF(ISBLANK(HLOOKUP(V$1, m_preprocess!$1:$1048576, $D234, FALSE)), "", HLOOKUP(V$1, m_preprocess!$1:$1048576, $D234, FALSE))</f>
        <v>18800093.553459119</v>
      </c>
      <c r="W234">
        <f>IF(ISBLANK(HLOOKUP(W$1, m_preprocess!$1:$1048576, $D234, FALSE)), "", HLOOKUP(W$1, m_preprocess!$1:$1048576, $D234, FALSE))</f>
        <v>47581.726330059479</v>
      </c>
      <c r="X234">
        <f>IF(ISBLANK(HLOOKUP(X$1, m_preprocess!$1:$1048576, $D234, FALSE)), "", HLOOKUP(X$1, m_preprocess!$1:$1048576, $D234, FALSE))</f>
        <v>144.56</v>
      </c>
      <c r="Y234">
        <f>IF(ISBLANK(HLOOKUP(Y$1, m_preprocess!$1:$1048576, $D234, FALSE)), "", HLOOKUP(Y$1, m_preprocess!$1:$1048576, $D234, FALSE))</f>
        <v>102.5</v>
      </c>
    </row>
    <row r="235" spans="1:25">
      <c r="A235" s="66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150.94355586731476</v>
      </c>
      <c r="F235">
        <f>IF(ISBLANK(HLOOKUP(F$1, m_preprocess!$1:$1048576, $D235, FALSE)), "", HLOOKUP(F$1, m_preprocess!$1:$1048576, $D235, FALSE))</f>
        <v>151.72192587927188</v>
      </c>
      <c r="G235">
        <f>IF(ISBLANK(HLOOKUP(G$1, m_preprocess!$1:$1048576, $D235, FALSE)), "", HLOOKUP(G$1, m_preprocess!$1:$1048576, $D235, FALSE))</f>
        <v>122.00392596530826</v>
      </c>
      <c r="H235">
        <f>IF(ISBLANK(HLOOKUP(H$1, m_preprocess!$1:$1048576, $D235, FALSE)), "", HLOOKUP(H$1, m_preprocess!$1:$1048576, $D235, FALSE))</f>
        <v>281.37401190025935</v>
      </c>
      <c r="I235">
        <f>IF(ISBLANK(HLOOKUP(I$1, m_preprocess!$1:$1048576, $D235, FALSE)), "", HLOOKUP(I$1, m_preprocess!$1:$1048576, $D235, FALSE))</f>
        <v>128.49498836042832</v>
      </c>
      <c r="J235">
        <f>IF(ISBLANK(HLOOKUP(J$1, m_preprocess!$1:$1048576, $D235, FALSE)), "", HLOOKUP(J$1, m_preprocess!$1:$1048576, $D235, FALSE))</f>
        <v>579043.30981716618</v>
      </c>
      <c r="K235">
        <f>IF(ISBLANK(HLOOKUP(K$1, m_preprocess!$1:$1048576, $D235, FALSE)), "", HLOOKUP(K$1, m_preprocess!$1:$1048576, $D235, FALSE))</f>
        <v>231693.7593172635</v>
      </c>
      <c r="L235">
        <f>IF(ISBLANK(HLOOKUP(L$1, m_preprocess!$1:$1048576, $D235, FALSE)), "", HLOOKUP(L$1, m_preprocess!$1:$1048576, $D235, FALSE))</f>
        <v>128756.05024572137</v>
      </c>
      <c r="M235">
        <f>IF(ISBLANK(HLOOKUP(M$1, m_preprocess!$1:$1048576, $D235, FALSE)), "", HLOOKUP(M$1, m_preprocess!$1:$1048576, $D235, FALSE))</f>
        <v>40418.003771079137</v>
      </c>
      <c r="N235">
        <f>IF(ISBLANK(HLOOKUP(N$1, m_preprocess!$1:$1048576, $D235, FALSE)), "", HLOOKUP(N$1, m_preprocess!$1:$1048576, $D235, FALSE))</f>
        <v>178175.49648310218</v>
      </c>
      <c r="O235">
        <f>IF(ISBLANK(HLOOKUP(O$1, m_preprocess!$1:$1048576, $D235, FALSE)), "", HLOOKUP(O$1, m_preprocess!$1:$1048576, $D235, FALSE))</f>
        <v>773464.21751646046</v>
      </c>
      <c r="P235">
        <f>IF(ISBLANK(HLOOKUP(P$1, m_preprocess!$1:$1048576, $D235, FALSE)), "", HLOOKUP(P$1, m_preprocess!$1:$1048576, $D235, FALSE))</f>
        <v>250201.54444568139</v>
      </c>
      <c r="Q235">
        <f>IF(ISBLANK(HLOOKUP(Q$1, m_preprocess!$1:$1048576, $D235, FALSE)), "", HLOOKUP(Q$1, m_preprocess!$1:$1048576, $D235, FALSE))</f>
        <v>261672.88381974093</v>
      </c>
      <c r="R235">
        <f>IF(ISBLANK(HLOOKUP(R$1, m_preprocess!$1:$1048576, $D235, FALSE)), "", HLOOKUP(R$1, m_preprocess!$1:$1048576, $D235, FALSE))</f>
        <v>261589.78925103811</v>
      </c>
      <c r="S235">
        <f>IF(ISBLANK(HLOOKUP(S$1, m_preprocess!$1:$1048576, $D235, FALSE)), "", HLOOKUP(S$1, m_preprocess!$1:$1048576, $D235, FALSE))</f>
        <v>26680408.839779004</v>
      </c>
      <c r="T235">
        <f>IF(ISBLANK(HLOOKUP(T$1, m_preprocess!$1:$1048576, $D235, FALSE)), "", HLOOKUP(T$1, m_preprocess!$1:$1048576, $D235, FALSE))</f>
        <v>63.003642993850086</v>
      </c>
      <c r="U235">
        <f>IF(ISBLANK(HLOOKUP(U$1, m_preprocess!$1:$1048576, $D235, FALSE)), "", HLOOKUP(U$1, m_preprocess!$1:$1048576, $D235, FALSE))</f>
        <v>11687587.213891082</v>
      </c>
      <c r="V235">
        <f>IF(ISBLANK(HLOOKUP(V$1, m_preprocess!$1:$1048576, $D235, FALSE)), "", HLOOKUP(V$1, m_preprocess!$1:$1048576, $D235, FALSE))</f>
        <v>18975287.292817682</v>
      </c>
      <c r="W235">
        <f>IF(ISBLANK(HLOOKUP(W$1, m_preprocess!$1:$1048576, $D235, FALSE)), "", HLOOKUP(W$1, m_preprocess!$1:$1048576, $D235, FALSE))</f>
        <v>43030.800558016963</v>
      </c>
      <c r="X235">
        <f>IF(ISBLANK(HLOOKUP(X$1, m_preprocess!$1:$1048576, $D235, FALSE)), "", HLOOKUP(X$1, m_preprocess!$1:$1048576, $D235, FALSE))</f>
        <v>142.28</v>
      </c>
      <c r="Y235">
        <f>IF(ISBLANK(HLOOKUP(Y$1, m_preprocess!$1:$1048576, $D235, FALSE)), "", HLOOKUP(Y$1, m_preprocess!$1:$1048576, $D235, FALSE))</f>
        <v>98.3</v>
      </c>
    </row>
    <row r="236" spans="1:25">
      <c r="A236" s="66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168.09696401581917</v>
      </c>
      <c r="F236">
        <f>IF(ISBLANK(HLOOKUP(F$1, m_preprocess!$1:$1048576, $D236, FALSE)), "", HLOOKUP(F$1, m_preprocess!$1:$1048576, $D236, FALSE))</f>
        <v>152.54705570039849</v>
      </c>
      <c r="G236">
        <f>IF(ISBLANK(HLOOKUP(G$1, m_preprocess!$1:$1048576, $D236, FALSE)), "", HLOOKUP(G$1, m_preprocess!$1:$1048576, $D236, FALSE))</f>
        <v>130.22534641850282</v>
      </c>
      <c r="H236">
        <f>IF(ISBLANK(HLOOKUP(H$1, m_preprocess!$1:$1048576, $D236, FALSE)), "", HLOOKUP(H$1, m_preprocess!$1:$1048576, $D236, FALSE))</f>
        <v>255.56601564053295</v>
      </c>
      <c r="I236">
        <f>IF(ISBLANK(HLOOKUP(I$1, m_preprocess!$1:$1048576, $D236, FALSE)), "", HLOOKUP(I$1, m_preprocess!$1:$1048576, $D236, FALSE))</f>
        <v>153.4898061837186</v>
      </c>
      <c r="J236">
        <f>IF(ISBLANK(HLOOKUP(J$1, m_preprocess!$1:$1048576, $D236, FALSE)), "", HLOOKUP(J$1, m_preprocess!$1:$1048576, $D236, FALSE))</f>
        <v>588477.97574210167</v>
      </c>
      <c r="K236">
        <f>IF(ISBLANK(HLOOKUP(K$1, m_preprocess!$1:$1048576, $D236, FALSE)), "", HLOOKUP(K$1, m_preprocess!$1:$1048576, $D236, FALSE))</f>
        <v>251223.74410266656</v>
      </c>
      <c r="L236">
        <f>IF(ISBLANK(HLOOKUP(L$1, m_preprocess!$1:$1048576, $D236, FALSE)), "", HLOOKUP(L$1, m_preprocess!$1:$1048576, $D236, FALSE))</f>
        <v>119997.00885876802</v>
      </c>
      <c r="M236">
        <f>IF(ISBLANK(HLOOKUP(M$1, m_preprocess!$1:$1048576, $D236, FALSE)), "", HLOOKUP(M$1, m_preprocess!$1:$1048576, $D236, FALSE))</f>
        <v>43512.072523746363</v>
      </c>
      <c r="N236">
        <f>IF(ISBLANK(HLOOKUP(N$1, m_preprocess!$1:$1048576, $D236, FALSE)), "", HLOOKUP(N$1, m_preprocess!$1:$1048576, $D236, FALSE))</f>
        <v>173745.15025692081</v>
      </c>
      <c r="O236">
        <f>IF(ISBLANK(HLOOKUP(O$1, m_preprocess!$1:$1048576, $D236, FALSE)), "", HLOOKUP(O$1, m_preprocess!$1:$1048576, $D236, FALSE))</f>
        <v>868837.72925980831</v>
      </c>
      <c r="P236">
        <f>IF(ISBLANK(HLOOKUP(P$1, m_preprocess!$1:$1048576, $D236, FALSE)), "", HLOOKUP(P$1, m_preprocess!$1:$1048576, $D236, FALSE))</f>
        <v>258665.71430338637</v>
      </c>
      <c r="Q236">
        <f>IF(ISBLANK(HLOOKUP(Q$1, m_preprocess!$1:$1048576, $D236, FALSE)), "", HLOOKUP(Q$1, m_preprocess!$1:$1048576, $D236, FALSE))</f>
        <v>329277.00335107098</v>
      </c>
      <c r="R236">
        <f>IF(ISBLANK(HLOOKUP(R$1, m_preprocess!$1:$1048576, $D236, FALSE)), "", HLOOKUP(R$1, m_preprocess!$1:$1048576, $D236, FALSE))</f>
        <v>280895.01160535082</v>
      </c>
      <c r="S236">
        <f>IF(ISBLANK(HLOOKUP(S$1, m_preprocess!$1:$1048576, $D236, FALSE)), "", HLOOKUP(S$1, m_preprocess!$1:$1048576, $D236, FALSE))</f>
        <v>26737838.328075711</v>
      </c>
      <c r="T236">
        <f>IF(ISBLANK(HLOOKUP(T$1, m_preprocess!$1:$1048576, $D236, FALSE)), "", HLOOKUP(T$1, m_preprocess!$1:$1048576, $D236, FALSE))</f>
        <v>61.711487580326803</v>
      </c>
      <c r="U236">
        <f>IF(ISBLANK(HLOOKUP(U$1, m_preprocess!$1:$1048576, $D236, FALSE)), "", HLOOKUP(U$1, m_preprocess!$1:$1048576, $D236, FALSE))</f>
        <v>11599140.378548896</v>
      </c>
      <c r="V236">
        <f>IF(ISBLANK(HLOOKUP(V$1, m_preprocess!$1:$1048576, $D236, FALSE)), "", HLOOKUP(V$1, m_preprocess!$1:$1048576, $D236, FALSE))</f>
        <v>18901183.75394322</v>
      </c>
      <c r="W236">
        <f>IF(ISBLANK(HLOOKUP(W$1, m_preprocess!$1:$1048576, $D236, FALSE)), "", HLOOKUP(W$1, m_preprocess!$1:$1048576, $D236, FALSE))</f>
        <v>41574.376407414762</v>
      </c>
      <c r="X236">
        <f>IF(ISBLANK(HLOOKUP(X$1, m_preprocess!$1:$1048576, $D236, FALSE)), "", HLOOKUP(X$1, m_preprocess!$1:$1048576, $D236, FALSE))</f>
        <v>147.46</v>
      </c>
      <c r="Y236">
        <f>IF(ISBLANK(HLOOKUP(Y$1, m_preprocess!$1:$1048576, $D236, FALSE)), "", HLOOKUP(Y$1, m_preprocess!$1:$1048576, $D236, FALSE))</f>
        <v>104.5</v>
      </c>
    </row>
    <row r="237" spans="1:25">
      <c r="A237" s="66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169.25087472363322</v>
      </c>
      <c r="F237">
        <f>IF(ISBLANK(HLOOKUP(F$1, m_preprocess!$1:$1048576, $D237, FALSE)), "", HLOOKUP(F$1, m_preprocess!$1:$1048576, $D237, FALSE))</f>
        <v>170.2359519443396</v>
      </c>
      <c r="G237">
        <f>IF(ISBLANK(HLOOKUP(G$1, m_preprocess!$1:$1048576, $D237, FALSE)), "", HLOOKUP(G$1, m_preprocess!$1:$1048576, $D237, FALSE))</f>
        <v>124.64504917083696</v>
      </c>
      <c r="H237">
        <f>IF(ISBLANK(HLOOKUP(H$1, m_preprocess!$1:$1048576, $D237, FALSE)), "", HLOOKUP(H$1, m_preprocess!$1:$1048576, $D237, FALSE))</f>
        <v>297.10115657201629</v>
      </c>
      <c r="I237">
        <f>IF(ISBLANK(HLOOKUP(I$1, m_preprocess!$1:$1048576, $D237, FALSE)), "", HLOOKUP(I$1, m_preprocess!$1:$1048576, $D237, FALSE))</f>
        <v>174.73406388918195</v>
      </c>
      <c r="J237">
        <f>IF(ISBLANK(HLOOKUP(J$1, m_preprocess!$1:$1048576, $D237, FALSE)), "", HLOOKUP(J$1, m_preprocess!$1:$1048576, $D237, FALSE))</f>
        <v>534257.03457753279</v>
      </c>
      <c r="K237">
        <f>IF(ISBLANK(HLOOKUP(K$1, m_preprocess!$1:$1048576, $D237, FALSE)), "", HLOOKUP(K$1, m_preprocess!$1:$1048576, $D237, FALSE))</f>
        <v>196178.22745097641</v>
      </c>
      <c r="L237">
        <f>IF(ISBLANK(HLOOKUP(L$1, m_preprocess!$1:$1048576, $D237, FALSE)), "", HLOOKUP(L$1, m_preprocess!$1:$1048576, $D237, FALSE))</f>
        <v>127031.94455181458</v>
      </c>
      <c r="M237">
        <f>IF(ISBLANK(HLOOKUP(M$1, m_preprocess!$1:$1048576, $D237, FALSE)), "", HLOOKUP(M$1, m_preprocess!$1:$1048576, $D237, FALSE))</f>
        <v>45429.199656363387</v>
      </c>
      <c r="N237">
        <f>IF(ISBLANK(HLOOKUP(N$1, m_preprocess!$1:$1048576, $D237, FALSE)), "", HLOOKUP(N$1, m_preprocess!$1:$1048576, $D237, FALSE))</f>
        <v>165617.6629183784</v>
      </c>
      <c r="O237">
        <f>IF(ISBLANK(HLOOKUP(O$1, m_preprocess!$1:$1048576, $D237, FALSE)), "", HLOOKUP(O$1, m_preprocess!$1:$1048576, $D237, FALSE))</f>
        <v>935147.29605576582</v>
      </c>
      <c r="P237">
        <f>IF(ISBLANK(HLOOKUP(P$1, m_preprocess!$1:$1048576, $D237, FALSE)), "", HLOOKUP(P$1, m_preprocess!$1:$1048576, $D237, FALSE))</f>
        <v>290954.06333445018</v>
      </c>
      <c r="Q237">
        <f>IF(ISBLANK(HLOOKUP(Q$1, m_preprocess!$1:$1048576, $D237, FALSE)), "", HLOOKUP(Q$1, m_preprocess!$1:$1048576, $D237, FALSE))</f>
        <v>336868.46736895939</v>
      </c>
      <c r="R237">
        <f>IF(ISBLANK(HLOOKUP(R$1, m_preprocess!$1:$1048576, $D237, FALSE)), "", HLOOKUP(R$1, m_preprocess!$1:$1048576, $D237, FALSE))</f>
        <v>307324.76535235607</v>
      </c>
      <c r="S237">
        <f>IF(ISBLANK(HLOOKUP(S$1, m_preprocess!$1:$1048576, $D237, FALSE)), "", HLOOKUP(S$1, m_preprocess!$1:$1048576, $D237, FALSE))</f>
        <v>27342226.877470355</v>
      </c>
      <c r="T237">
        <f>IF(ISBLANK(HLOOKUP(T$1, m_preprocess!$1:$1048576, $D237, FALSE)), "", HLOOKUP(T$1, m_preprocess!$1:$1048576, $D237, FALSE))</f>
        <v>61.981790895699127</v>
      </c>
      <c r="U237">
        <f>IF(ISBLANK(HLOOKUP(U$1, m_preprocess!$1:$1048576, $D237, FALSE)), "", HLOOKUP(U$1, m_preprocess!$1:$1048576, $D237, FALSE))</f>
        <v>11935361.264822135</v>
      </c>
      <c r="V237">
        <f>IF(ISBLANK(HLOOKUP(V$1, m_preprocess!$1:$1048576, $D237, FALSE)), "", HLOOKUP(V$1, m_preprocess!$1:$1048576, $D237, FALSE))</f>
        <v>19411696.442687746</v>
      </c>
      <c r="W237">
        <f>IF(ISBLANK(HLOOKUP(W$1, m_preprocess!$1:$1048576, $D237, FALSE)), "", HLOOKUP(W$1, m_preprocess!$1:$1048576, $D237, FALSE))</f>
        <v>42739.514829812477</v>
      </c>
      <c r="X237">
        <f>IF(ISBLANK(HLOOKUP(X$1, m_preprocess!$1:$1048576, $D237, FALSE)), "", HLOOKUP(X$1, m_preprocess!$1:$1048576, $D237, FALSE))</f>
        <v>149.91</v>
      </c>
      <c r="Y237">
        <f>IF(ISBLANK(HLOOKUP(Y$1, m_preprocess!$1:$1048576, $D237, FALSE)), "", HLOOKUP(Y$1, m_preprocess!$1:$1048576, $D237, FALSE))</f>
        <v>111.5</v>
      </c>
    </row>
    <row r="238" spans="1:25">
      <c r="A238" s="66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166.21122191200647</v>
      </c>
      <c r="F238">
        <f>IF(ISBLANK(HLOOKUP(F$1, m_preprocess!$1:$1048576, $D238, FALSE)), "", HLOOKUP(F$1, m_preprocess!$1:$1048576, $D238, FALSE))</f>
        <v>163.13781541678301</v>
      </c>
      <c r="G238">
        <f>IF(ISBLANK(HLOOKUP(G$1, m_preprocess!$1:$1048576, $D238, FALSE)), "", HLOOKUP(G$1, m_preprocess!$1:$1048576, $D238, FALSE))</f>
        <v>130.75268970429681</v>
      </c>
      <c r="H238">
        <f>IF(ISBLANK(HLOOKUP(H$1, m_preprocess!$1:$1048576, $D238, FALSE)), "", HLOOKUP(H$1, m_preprocess!$1:$1048576, $D238, FALSE))</f>
        <v>229.78328897372921</v>
      </c>
      <c r="I238">
        <f>IF(ISBLANK(HLOOKUP(I$1, m_preprocess!$1:$1048576, $D238, FALSE)), "", HLOOKUP(I$1, m_preprocess!$1:$1048576, $D238, FALSE))</f>
        <v>156.57678747340569</v>
      </c>
      <c r="J238">
        <f>IF(ISBLANK(HLOOKUP(J$1, m_preprocess!$1:$1048576, $D238, FALSE)), "", HLOOKUP(J$1, m_preprocess!$1:$1048576, $D238, FALSE))</f>
        <v>524425.61202009313</v>
      </c>
      <c r="K238">
        <f>IF(ISBLANK(HLOOKUP(K$1, m_preprocess!$1:$1048576, $D238, FALSE)), "", HLOOKUP(K$1, m_preprocess!$1:$1048576, $D238, FALSE))</f>
        <v>204708.81054640617</v>
      </c>
      <c r="L238">
        <f>IF(ISBLANK(HLOOKUP(L$1, m_preprocess!$1:$1048576, $D238, FALSE)), "", HLOOKUP(L$1, m_preprocess!$1:$1048576, $D238, FALSE))</f>
        <v>120022.85226558404</v>
      </c>
      <c r="M238">
        <f>IF(ISBLANK(HLOOKUP(M$1, m_preprocess!$1:$1048576, $D238, FALSE)), "", HLOOKUP(M$1, m_preprocess!$1:$1048576, $D238, FALSE))</f>
        <v>37478.884793619844</v>
      </c>
      <c r="N238">
        <f>IF(ISBLANK(HLOOKUP(N$1, m_preprocess!$1:$1048576, $D238, FALSE)), "", HLOOKUP(N$1, m_preprocess!$1:$1048576, $D238, FALSE))</f>
        <v>162215.06441448306</v>
      </c>
      <c r="O238">
        <f>IF(ISBLANK(HLOOKUP(O$1, m_preprocess!$1:$1048576, $D238, FALSE)), "", HLOOKUP(O$1, m_preprocess!$1:$1048576, $D238, FALSE))</f>
        <v>869401.78379270423</v>
      </c>
      <c r="P238">
        <f>IF(ISBLANK(HLOOKUP(P$1, m_preprocess!$1:$1048576, $D238, FALSE)), "", HLOOKUP(P$1, m_preprocess!$1:$1048576, $D238, FALSE))</f>
        <v>270028.59211347066</v>
      </c>
      <c r="Q238">
        <f>IF(ISBLANK(HLOOKUP(Q$1, m_preprocess!$1:$1048576, $D238, FALSE)), "", HLOOKUP(Q$1, m_preprocess!$1:$1048576, $D238, FALSE))</f>
        <v>299948.20529224322</v>
      </c>
      <c r="R238">
        <f>IF(ISBLANK(HLOOKUP(R$1, m_preprocess!$1:$1048576, $D238, FALSE)), "", HLOOKUP(R$1, m_preprocess!$1:$1048576, $D238, FALSE))</f>
        <v>299424.98638699023</v>
      </c>
      <c r="S238">
        <f>IF(ISBLANK(HLOOKUP(S$1, m_preprocess!$1:$1048576, $D238, FALSE)), "", HLOOKUP(S$1, m_preprocess!$1:$1048576, $D238, FALSE))</f>
        <v>27734483.820047356</v>
      </c>
      <c r="T238">
        <f>IF(ISBLANK(HLOOKUP(T$1, m_preprocess!$1:$1048576, $D238, FALSE)), "", HLOOKUP(T$1, m_preprocess!$1:$1048576, $D238, FALSE))</f>
        <v>63.282219648428608</v>
      </c>
      <c r="U238">
        <f>IF(ISBLANK(HLOOKUP(U$1, m_preprocess!$1:$1048576, $D238, FALSE)), "", HLOOKUP(U$1, m_preprocess!$1:$1048576, $D238, FALSE))</f>
        <v>11965948.697711129</v>
      </c>
      <c r="V238">
        <f>IF(ISBLANK(HLOOKUP(V$1, m_preprocess!$1:$1048576, $D238, FALSE)), "", HLOOKUP(V$1, m_preprocess!$1:$1048576, $D238, FALSE))</f>
        <v>19641828.729281768</v>
      </c>
      <c r="W238">
        <f>IF(ISBLANK(HLOOKUP(W$1, m_preprocess!$1:$1048576, $D238, FALSE)), "", HLOOKUP(W$1, m_preprocess!$1:$1048576, $D238, FALSE))</f>
        <v>41237.449302643581</v>
      </c>
      <c r="X238">
        <f>IF(ISBLANK(HLOOKUP(X$1, m_preprocess!$1:$1048576, $D238, FALSE)), "", HLOOKUP(X$1, m_preprocess!$1:$1048576, $D238, FALSE))</f>
        <v>141.6</v>
      </c>
      <c r="Y238">
        <f>IF(ISBLANK(HLOOKUP(Y$1, m_preprocess!$1:$1048576, $D238, FALSE)), "", HLOOKUP(Y$1, m_preprocess!$1:$1048576, $D238, FALSE))</f>
        <v>103.4</v>
      </c>
    </row>
    <row r="239" spans="1:25">
      <c r="A239" s="66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180.69620642484938</v>
      </c>
      <c r="F239">
        <f>IF(ISBLANK(HLOOKUP(F$1, m_preprocess!$1:$1048576, $D239, FALSE)), "", HLOOKUP(F$1, m_preprocess!$1:$1048576, $D239, FALSE))</f>
        <v>176.51365775261587</v>
      </c>
      <c r="G239">
        <f>IF(ISBLANK(HLOOKUP(G$1, m_preprocess!$1:$1048576, $D239, FALSE)), "", HLOOKUP(G$1, m_preprocess!$1:$1048576, $D239, FALSE))</f>
        <v>130.47633881321673</v>
      </c>
      <c r="H239">
        <f>IF(ISBLANK(HLOOKUP(H$1, m_preprocess!$1:$1048576, $D239, FALSE)), "", HLOOKUP(H$1, m_preprocess!$1:$1048576, $D239, FALSE))</f>
        <v>256.3543793725471</v>
      </c>
      <c r="I239">
        <f>IF(ISBLANK(HLOOKUP(I$1, m_preprocess!$1:$1048576, $D239, FALSE)), "", HLOOKUP(I$1, m_preprocess!$1:$1048576, $D239, FALSE))</f>
        <v>187.54241170202752</v>
      </c>
      <c r="J239">
        <f>IF(ISBLANK(HLOOKUP(J$1, m_preprocess!$1:$1048576, $D239, FALSE)), "", HLOOKUP(J$1, m_preprocess!$1:$1048576, $D239, FALSE))</f>
        <v>549324.20312728558</v>
      </c>
      <c r="K239">
        <f>IF(ISBLANK(HLOOKUP(K$1, m_preprocess!$1:$1048576, $D239, FALSE)), "", HLOOKUP(K$1, m_preprocess!$1:$1048576, $D239, FALSE))</f>
        <v>201171.30154928137</v>
      </c>
      <c r="L239">
        <f>IF(ISBLANK(HLOOKUP(L$1, m_preprocess!$1:$1048576, $D239, FALSE)), "", HLOOKUP(L$1, m_preprocess!$1:$1048576, $D239, FALSE))</f>
        <v>131714.20205232681</v>
      </c>
      <c r="M239">
        <f>IF(ISBLANK(HLOOKUP(M$1, m_preprocess!$1:$1048576, $D239, FALSE)), "", HLOOKUP(M$1, m_preprocess!$1:$1048576, $D239, FALSE))</f>
        <v>50688.92124234495</v>
      </c>
      <c r="N239">
        <f>IF(ISBLANK(HLOOKUP(N$1, m_preprocess!$1:$1048576, $D239, FALSE)), "", HLOOKUP(N$1, m_preprocess!$1:$1048576, $D239, FALSE))</f>
        <v>165749.77828333247</v>
      </c>
      <c r="O239">
        <f>IF(ISBLANK(HLOOKUP(O$1, m_preprocess!$1:$1048576, $D239, FALSE)), "", HLOOKUP(O$1, m_preprocess!$1:$1048576, $D239, FALSE))</f>
        <v>941695.81384390604</v>
      </c>
      <c r="P239">
        <f>IF(ISBLANK(HLOOKUP(P$1, m_preprocess!$1:$1048576, $D239, FALSE)), "", HLOOKUP(P$1, m_preprocess!$1:$1048576, $D239, FALSE))</f>
        <v>304920.21860360052</v>
      </c>
      <c r="Q239">
        <f>IF(ISBLANK(HLOOKUP(Q$1, m_preprocess!$1:$1048576, $D239, FALSE)), "", HLOOKUP(Q$1, m_preprocess!$1:$1048576, $D239, FALSE))</f>
        <v>339509.16065196088</v>
      </c>
      <c r="R239">
        <f>IF(ISBLANK(HLOOKUP(R$1, m_preprocess!$1:$1048576, $D239, FALSE)), "", HLOOKUP(R$1, m_preprocess!$1:$1048576, $D239, FALSE))</f>
        <v>297266.43458834453</v>
      </c>
      <c r="S239">
        <f>IF(ISBLANK(HLOOKUP(S$1, m_preprocess!$1:$1048576, $D239, FALSE)), "", HLOOKUP(S$1, m_preprocess!$1:$1048576, $D239, FALSE))</f>
        <v>28379077.53164557</v>
      </c>
      <c r="T239">
        <f>IF(ISBLANK(HLOOKUP(T$1, m_preprocess!$1:$1048576, $D239, FALSE)), "", HLOOKUP(T$1, m_preprocess!$1:$1048576, $D239, FALSE))</f>
        <v>64.369168736323829</v>
      </c>
      <c r="U239">
        <f>IF(ISBLANK(HLOOKUP(U$1, m_preprocess!$1:$1048576, $D239, FALSE)), "", HLOOKUP(U$1, m_preprocess!$1:$1048576, $D239, FALSE))</f>
        <v>12113905.854430379</v>
      </c>
      <c r="V239">
        <f>IF(ISBLANK(HLOOKUP(V$1, m_preprocess!$1:$1048576, $D239, FALSE)), "", HLOOKUP(V$1, m_preprocess!$1:$1048576, $D239, FALSE))</f>
        <v>19876346.518987343</v>
      </c>
      <c r="W239">
        <f>IF(ISBLANK(HLOOKUP(W$1, m_preprocess!$1:$1048576, $D239, FALSE)), "", HLOOKUP(W$1, m_preprocess!$1:$1048576, $D239, FALSE))</f>
        <v>43731.30905999981</v>
      </c>
      <c r="X239">
        <f>IF(ISBLANK(HLOOKUP(X$1, m_preprocess!$1:$1048576, $D239, FALSE)), "", HLOOKUP(X$1, m_preprocess!$1:$1048576, $D239, FALSE))</f>
        <v>147.71</v>
      </c>
      <c r="Y239">
        <f>IF(ISBLANK(HLOOKUP(Y$1, m_preprocess!$1:$1048576, $D239, FALSE)), "", HLOOKUP(Y$1, m_preprocess!$1:$1048576, $D239, FALSE))</f>
        <v>111.8</v>
      </c>
    </row>
    <row r="240" spans="1:25">
      <c r="A240" s="66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167.81776996736374</v>
      </c>
      <c r="F240">
        <f>IF(ISBLANK(HLOOKUP(F$1, m_preprocess!$1:$1048576, $D240, FALSE)), "", HLOOKUP(F$1, m_preprocess!$1:$1048576, $D240, FALSE))</f>
        <v>173.13249403821229</v>
      </c>
      <c r="G240">
        <f>IF(ISBLANK(HLOOKUP(G$1, m_preprocess!$1:$1048576, $D240, FALSE)), "", HLOOKUP(G$1, m_preprocess!$1:$1048576, $D240, FALSE))</f>
        <v>143.12548981520672</v>
      </c>
      <c r="H240">
        <f>IF(ISBLANK(HLOOKUP(H$1, m_preprocess!$1:$1048576, $D240, FALSE)), "", HLOOKUP(H$1, m_preprocess!$1:$1048576, $D240, FALSE))</f>
        <v>265.0142981675591</v>
      </c>
      <c r="I240">
        <f>IF(ISBLANK(HLOOKUP(I$1, m_preprocess!$1:$1048576, $D240, FALSE)), "", HLOOKUP(I$1, m_preprocess!$1:$1048576, $D240, FALSE))</f>
        <v>152.98521960728311</v>
      </c>
      <c r="J240">
        <f>IF(ISBLANK(HLOOKUP(J$1, m_preprocess!$1:$1048576, $D240, FALSE)), "", HLOOKUP(J$1, m_preprocess!$1:$1048576, $D240, FALSE))</f>
        <v>530136.38107590261</v>
      </c>
      <c r="K240">
        <f>IF(ISBLANK(HLOOKUP(K$1, m_preprocess!$1:$1048576, $D240, FALSE)), "", HLOOKUP(K$1, m_preprocess!$1:$1048576, $D240, FALSE))</f>
        <v>228901.59685801505</v>
      </c>
      <c r="L240">
        <f>IF(ISBLANK(HLOOKUP(L$1, m_preprocess!$1:$1048576, $D240, FALSE)), "", HLOOKUP(L$1, m_preprocess!$1:$1048576, $D240, FALSE))</f>
        <v>93144.937688088074</v>
      </c>
      <c r="M240">
        <f>IF(ISBLANK(HLOOKUP(M$1, m_preprocess!$1:$1048576, $D240, FALSE)), "", HLOOKUP(M$1, m_preprocess!$1:$1048576, $D240, FALSE))</f>
        <v>49297.056572177789</v>
      </c>
      <c r="N240">
        <f>IF(ISBLANK(HLOOKUP(N$1, m_preprocess!$1:$1048576, $D240, FALSE)), "", HLOOKUP(N$1, m_preprocess!$1:$1048576, $D240, FALSE))</f>
        <v>158792.78995762169</v>
      </c>
      <c r="O240">
        <f>IF(ISBLANK(HLOOKUP(O$1, m_preprocess!$1:$1048576, $D240, FALSE)), "", HLOOKUP(O$1, m_preprocess!$1:$1048576, $D240, FALSE))</f>
        <v>924441.35007307027</v>
      </c>
      <c r="P240">
        <f>IF(ISBLANK(HLOOKUP(P$1, m_preprocess!$1:$1048576, $D240, FALSE)), "", HLOOKUP(P$1, m_preprocess!$1:$1048576, $D240, FALSE))</f>
        <v>299867.51021971821</v>
      </c>
      <c r="Q240">
        <f>IF(ISBLANK(HLOOKUP(Q$1, m_preprocess!$1:$1048576, $D240, FALSE)), "", HLOOKUP(Q$1, m_preprocess!$1:$1048576, $D240, FALSE))</f>
        <v>314515.89447138179</v>
      </c>
      <c r="R240">
        <f>IF(ISBLANK(HLOOKUP(R$1, m_preprocess!$1:$1048576, $D240, FALSE)), "", HLOOKUP(R$1, m_preprocess!$1:$1048576, $D240, FALSE))</f>
        <v>310057.94538197038</v>
      </c>
      <c r="S240">
        <f>IF(ISBLANK(HLOOKUP(S$1, m_preprocess!$1:$1048576, $D240, FALSE)), "", HLOOKUP(S$1, m_preprocess!$1:$1048576, $D240, FALSE))</f>
        <v>28703172.955974843</v>
      </c>
      <c r="T240">
        <f>IF(ISBLANK(HLOOKUP(T$1, m_preprocess!$1:$1048576, $D240, FALSE)), "", HLOOKUP(T$1, m_preprocess!$1:$1048576, $D240, FALSE))</f>
        <v>63.853135911997029</v>
      </c>
      <c r="U240">
        <f>IF(ISBLANK(HLOOKUP(U$1, m_preprocess!$1:$1048576, $D240, FALSE)), "", HLOOKUP(U$1, m_preprocess!$1:$1048576, $D240, FALSE))</f>
        <v>12198476.415094338</v>
      </c>
      <c r="V240">
        <f>IF(ISBLANK(HLOOKUP(V$1, m_preprocess!$1:$1048576, $D240, FALSE)), "", HLOOKUP(V$1, m_preprocess!$1:$1048576, $D240, FALSE))</f>
        <v>20015383.647798739</v>
      </c>
      <c r="W240">
        <f>IF(ISBLANK(HLOOKUP(W$1, m_preprocess!$1:$1048576, $D240, FALSE)), "", HLOOKUP(W$1, m_preprocess!$1:$1048576, $D240, FALSE))</f>
        <v>38357.640290000047</v>
      </c>
      <c r="X240">
        <f>IF(ISBLANK(HLOOKUP(X$1, m_preprocess!$1:$1048576, $D240, FALSE)), "", HLOOKUP(X$1, m_preprocess!$1:$1048576, $D240, FALSE))</f>
        <v>144.15</v>
      </c>
      <c r="Y240">
        <f>IF(ISBLANK(HLOOKUP(Y$1, m_preprocess!$1:$1048576, $D240, FALSE)), "", HLOOKUP(Y$1, m_preprocess!$1:$1048576, $D240, FALSE))</f>
        <v>104.8</v>
      </c>
    </row>
    <row r="241" spans="1:25">
      <c r="A241" s="66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185.41948637661358</v>
      </c>
      <c r="F241">
        <f>IF(ISBLANK(HLOOKUP(F$1, m_preprocess!$1:$1048576, $D241, FALSE)), "", HLOOKUP(F$1, m_preprocess!$1:$1048576, $D241, FALSE))</f>
        <v>183.78309440985092</v>
      </c>
      <c r="G241">
        <f>IF(ISBLANK(HLOOKUP(G$1, m_preprocess!$1:$1048576, $D241, FALSE)), "", HLOOKUP(G$1, m_preprocess!$1:$1048576, $D241, FALSE))</f>
        <v>149.38400451613538</v>
      </c>
      <c r="H241">
        <f>IF(ISBLANK(HLOOKUP(H$1, m_preprocess!$1:$1048576, $D241, FALSE)), "", HLOOKUP(H$1, m_preprocess!$1:$1048576, $D241, FALSE))</f>
        <v>282.76336202348932</v>
      </c>
      <c r="I241">
        <f>IF(ISBLANK(HLOOKUP(I$1, m_preprocess!$1:$1048576, $D241, FALSE)), "", HLOOKUP(I$1, m_preprocess!$1:$1048576, $D241, FALSE))</f>
        <v>132.9378631962386</v>
      </c>
      <c r="J241">
        <f>IF(ISBLANK(HLOOKUP(J$1, m_preprocess!$1:$1048576, $D241, FALSE)), "", HLOOKUP(J$1, m_preprocess!$1:$1048576, $D241, FALSE))</f>
        <v>460373.5128209595</v>
      </c>
      <c r="K241">
        <f>IF(ISBLANK(HLOOKUP(K$1, m_preprocess!$1:$1048576, $D241, FALSE)), "", HLOOKUP(K$1, m_preprocess!$1:$1048576, $D241, FALSE))</f>
        <v>130963.8087070203</v>
      </c>
      <c r="L241">
        <f>IF(ISBLANK(HLOOKUP(L$1, m_preprocess!$1:$1048576, $D241, FALSE)), "", HLOOKUP(L$1, m_preprocess!$1:$1048576, $D241, FALSE))</f>
        <v>124503.71445248227</v>
      </c>
      <c r="M241">
        <f>IF(ISBLANK(HLOOKUP(M$1, m_preprocess!$1:$1048576, $D241, FALSE)), "", HLOOKUP(M$1, m_preprocess!$1:$1048576, $D241, FALSE))</f>
        <v>39436.96353073253</v>
      </c>
      <c r="N241">
        <f>IF(ISBLANK(HLOOKUP(N$1, m_preprocess!$1:$1048576, $D241, FALSE)), "", HLOOKUP(N$1, m_preprocess!$1:$1048576, $D241, FALSE))</f>
        <v>165469.02613072441</v>
      </c>
      <c r="O241">
        <f>IF(ISBLANK(HLOOKUP(O$1, m_preprocess!$1:$1048576, $D241, FALSE)), "", HLOOKUP(O$1, m_preprocess!$1:$1048576, $D241, FALSE))</f>
        <v>914726.51288059773</v>
      </c>
      <c r="P241">
        <f>IF(ISBLANK(HLOOKUP(P$1, m_preprocess!$1:$1048576, $D241, FALSE)), "", HLOOKUP(P$1, m_preprocess!$1:$1048576, $D241, FALSE))</f>
        <v>292589.45037999906</v>
      </c>
      <c r="Q241">
        <f>IF(ISBLANK(HLOOKUP(Q$1, m_preprocess!$1:$1048576, $D241, FALSE)), "", HLOOKUP(Q$1, m_preprocess!$1:$1048576, $D241, FALSE))</f>
        <v>293358.16320034413</v>
      </c>
      <c r="R241">
        <f>IF(ISBLANK(HLOOKUP(R$1, m_preprocess!$1:$1048576, $D241, FALSE)), "", HLOOKUP(R$1, m_preprocess!$1:$1048576, $D241, FALSE))</f>
        <v>328778.89930025442</v>
      </c>
      <c r="S241">
        <f>IF(ISBLANK(HLOOKUP(S$1, m_preprocess!$1:$1048576, $D241, FALSE)), "", HLOOKUP(S$1, m_preprocess!$1:$1048576, $D241, FALSE))</f>
        <v>28357389.539422326</v>
      </c>
      <c r="T241">
        <f>IF(ISBLANK(HLOOKUP(T$1, m_preprocess!$1:$1048576, $D241, FALSE)), "", HLOOKUP(T$1, m_preprocess!$1:$1048576, $D241, FALSE))</f>
        <v>61.246985626023175</v>
      </c>
      <c r="U241">
        <f>IF(ISBLANK(HLOOKUP(U$1, m_preprocess!$1:$1048576, $D241, FALSE)), "", HLOOKUP(U$1, m_preprocess!$1:$1048576, $D241, FALSE))</f>
        <v>13845537.080405936</v>
      </c>
      <c r="V241">
        <f>IF(ISBLANK(HLOOKUP(V$1, m_preprocess!$1:$1048576, $D241, FALSE)), "", HLOOKUP(V$1, m_preprocess!$1:$1048576, $D241, FALSE))</f>
        <v>21703742.388758782</v>
      </c>
      <c r="W241">
        <f>IF(ISBLANK(HLOOKUP(W$1, m_preprocess!$1:$1048576, $D241, FALSE)), "", HLOOKUP(W$1, m_preprocess!$1:$1048576, $D241, FALSE))</f>
        <v>45879.320660000005</v>
      </c>
      <c r="X241">
        <f>IF(ISBLANK(HLOOKUP(X$1, m_preprocess!$1:$1048576, $D241, FALSE)), "", HLOOKUP(X$1, m_preprocess!$1:$1048576, $D241, FALSE))</f>
        <v>139.52000000000001</v>
      </c>
      <c r="Y241">
        <f>IF(ISBLANK(HLOOKUP(Y$1, m_preprocess!$1:$1048576, $D241, FALSE)), "", HLOOKUP(Y$1, m_preprocess!$1:$1048576, $D241, FALSE))</f>
        <v>92.2</v>
      </c>
    </row>
    <row r="242" spans="1:25">
      <c r="A242" s="66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190.37022792253106</v>
      </c>
      <c r="F242">
        <f>IF(ISBLANK(HLOOKUP(F$1, m_preprocess!$1:$1048576, $D242, FALSE)), "", HLOOKUP(F$1, m_preprocess!$1:$1048576, $D242, FALSE))</f>
        <v>169.90167037147893</v>
      </c>
      <c r="G242">
        <f>IF(ISBLANK(HLOOKUP(G$1, m_preprocess!$1:$1048576, $D242, FALSE)), "", HLOOKUP(G$1, m_preprocess!$1:$1048576, $D242, FALSE))</f>
        <v>118.07453517723606</v>
      </c>
      <c r="H242">
        <f>IF(ISBLANK(HLOOKUP(H$1, m_preprocess!$1:$1048576, $D242, FALSE)), "", HLOOKUP(H$1, m_preprocess!$1:$1048576, $D242, FALSE))</f>
        <v>208.0981295257144</v>
      </c>
      <c r="I242">
        <f>IF(ISBLANK(HLOOKUP(I$1, m_preprocess!$1:$1048576, $D242, FALSE)), "", HLOOKUP(I$1, m_preprocess!$1:$1048576, $D242, FALSE))</f>
        <v>168.43787669937407</v>
      </c>
      <c r="J242">
        <f>IF(ISBLANK(HLOOKUP(J$1, m_preprocess!$1:$1048576, $D242, FALSE)), "", HLOOKUP(J$1, m_preprocess!$1:$1048576, $D242, FALSE))</f>
        <v>569714.59238125768</v>
      </c>
      <c r="K242">
        <f>IF(ISBLANK(HLOOKUP(K$1, m_preprocess!$1:$1048576, $D242, FALSE)), "", HLOOKUP(K$1, m_preprocess!$1:$1048576, $D242, FALSE))</f>
        <v>239669.83899378014</v>
      </c>
      <c r="L242">
        <f>IF(ISBLANK(HLOOKUP(L$1, m_preprocess!$1:$1048576, $D242, FALSE)), "", HLOOKUP(L$1, m_preprocess!$1:$1048576, $D242, FALSE))</f>
        <v>124626.54635272622</v>
      </c>
      <c r="M242">
        <f>IF(ISBLANK(HLOOKUP(M$1, m_preprocess!$1:$1048576, $D242, FALSE)), "", HLOOKUP(M$1, m_preprocess!$1:$1048576, $D242, FALSE))</f>
        <v>42809.506727298882</v>
      </c>
      <c r="N242">
        <f>IF(ISBLANK(HLOOKUP(N$1, m_preprocess!$1:$1048576, $D242, FALSE)), "", HLOOKUP(N$1, m_preprocess!$1:$1048576, $D242, FALSE))</f>
        <v>162608.70030745238</v>
      </c>
      <c r="O242">
        <f>IF(ISBLANK(HLOOKUP(O$1, m_preprocess!$1:$1048576, $D242, FALSE)), "", HLOOKUP(O$1, m_preprocess!$1:$1048576, $D242, FALSE))</f>
        <v>959924.07761336071</v>
      </c>
      <c r="P242">
        <f>IF(ISBLANK(HLOOKUP(P$1, m_preprocess!$1:$1048576, $D242, FALSE)), "", HLOOKUP(P$1, m_preprocess!$1:$1048576, $D242, FALSE))</f>
        <v>304871.01704330841</v>
      </c>
      <c r="Q242">
        <f>IF(ISBLANK(HLOOKUP(Q$1, m_preprocess!$1:$1048576, $D242, FALSE)), "", HLOOKUP(Q$1, m_preprocess!$1:$1048576, $D242, FALSE))</f>
        <v>301769.8756028947</v>
      </c>
      <c r="R242">
        <f>IF(ISBLANK(HLOOKUP(R$1, m_preprocess!$1:$1048576, $D242, FALSE)), "", HLOOKUP(R$1, m_preprocess!$1:$1048576, $D242, FALSE))</f>
        <v>353283.18496715755</v>
      </c>
      <c r="S242">
        <f>IF(ISBLANK(HLOOKUP(S$1, m_preprocess!$1:$1048576, $D242, FALSE)), "", HLOOKUP(S$1, m_preprocess!$1:$1048576, $D242, FALSE))</f>
        <v>27903918.981481485</v>
      </c>
      <c r="T242">
        <f>IF(ISBLANK(HLOOKUP(T$1, m_preprocess!$1:$1048576, $D242, FALSE)), "", HLOOKUP(T$1, m_preprocess!$1:$1048576, $D242, FALSE))</f>
        <v>59.141860334425125</v>
      </c>
      <c r="U242">
        <f>IF(ISBLANK(HLOOKUP(U$1, m_preprocess!$1:$1048576, $D242, FALSE)), "", HLOOKUP(U$1, m_preprocess!$1:$1048576, $D242, FALSE))</f>
        <v>13094625</v>
      </c>
      <c r="V242">
        <f>IF(ISBLANK(HLOOKUP(V$1, m_preprocess!$1:$1048576, $D242, FALSE)), "", HLOOKUP(V$1, m_preprocess!$1:$1048576, $D242, FALSE))</f>
        <v>21124570.987654325</v>
      </c>
      <c r="W242">
        <f>IF(ISBLANK(HLOOKUP(W$1, m_preprocess!$1:$1048576, $D242, FALSE)), "", HLOOKUP(W$1, m_preprocess!$1:$1048576, $D242, FALSE))</f>
        <v>44024.847710000089</v>
      </c>
      <c r="X242">
        <f>IF(ISBLANK(HLOOKUP(X$1, m_preprocess!$1:$1048576, $D242, FALSE)), "", HLOOKUP(X$1, m_preprocess!$1:$1048576, $D242, FALSE))</f>
        <v>139.32</v>
      </c>
      <c r="Y242">
        <f>IF(ISBLANK(HLOOKUP(Y$1, m_preprocess!$1:$1048576, $D242, FALSE)), "", HLOOKUP(Y$1, m_preprocess!$1:$1048576, $D242, FALSE))</f>
        <v>94.5</v>
      </c>
    </row>
    <row r="243" spans="1:25">
      <c r="A243" s="66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188.87916922945749</v>
      </c>
      <c r="F243">
        <f>IF(ISBLANK(HLOOKUP(F$1, m_preprocess!$1:$1048576, $D243, FALSE)), "", HLOOKUP(F$1, m_preprocess!$1:$1048576, $D243, FALSE))</f>
        <v>156.78985488948169</v>
      </c>
      <c r="G243">
        <f>IF(ISBLANK(HLOOKUP(G$1, m_preprocess!$1:$1048576, $D243, FALSE)), "", HLOOKUP(G$1, m_preprocess!$1:$1048576, $D243, FALSE))</f>
        <v>121.40232954967615</v>
      </c>
      <c r="H243">
        <f>IF(ISBLANK(HLOOKUP(H$1, m_preprocess!$1:$1048576, $D243, FALSE)), "", HLOOKUP(H$1, m_preprocess!$1:$1048576, $D243, FALSE))</f>
        <v>223.12519740474571</v>
      </c>
      <c r="I243">
        <f>IF(ISBLANK(HLOOKUP(I$1, m_preprocess!$1:$1048576, $D243, FALSE)), "", HLOOKUP(I$1, m_preprocess!$1:$1048576, $D243, FALSE))</f>
        <v>152.88623365381125</v>
      </c>
      <c r="J243">
        <f>IF(ISBLANK(HLOOKUP(J$1, m_preprocess!$1:$1048576, $D243, FALSE)), "", HLOOKUP(J$1, m_preprocess!$1:$1048576, $D243, FALSE))</f>
        <v>657826.23137606843</v>
      </c>
      <c r="K243">
        <f>IF(ISBLANK(HLOOKUP(K$1, m_preprocess!$1:$1048576, $D243, FALSE)), "", HLOOKUP(K$1, m_preprocess!$1:$1048576, $D243, FALSE))</f>
        <v>295024.54980243085</v>
      </c>
      <c r="L243">
        <f>IF(ISBLANK(HLOOKUP(L$1, m_preprocess!$1:$1048576, $D243, FALSE)), "", HLOOKUP(L$1, m_preprocess!$1:$1048576, $D243, FALSE))</f>
        <v>165696.43444860075</v>
      </c>
      <c r="M243">
        <f>IF(ISBLANK(HLOOKUP(M$1, m_preprocess!$1:$1048576, $D243, FALSE)), "", HLOOKUP(M$1, m_preprocess!$1:$1048576, $D243, FALSE))</f>
        <v>39278.526076360329</v>
      </c>
      <c r="N243">
        <f>IF(ISBLANK(HLOOKUP(N$1, m_preprocess!$1:$1048576, $D243, FALSE)), "", HLOOKUP(N$1, m_preprocess!$1:$1048576, $D243, FALSE))</f>
        <v>157826.72104867661</v>
      </c>
      <c r="O243">
        <f>IF(ISBLANK(HLOOKUP(O$1, m_preprocess!$1:$1048576, $D243, FALSE)), "", HLOOKUP(O$1, m_preprocess!$1:$1048576, $D243, FALSE))</f>
        <v>828752.5972339412</v>
      </c>
      <c r="P243">
        <f>IF(ISBLANK(HLOOKUP(P$1, m_preprocess!$1:$1048576, $D243, FALSE)), "", HLOOKUP(P$1, m_preprocess!$1:$1048576, $D243, FALSE))</f>
        <v>245757.38708463369</v>
      </c>
      <c r="Q243">
        <f>IF(ISBLANK(HLOOKUP(Q$1, m_preprocess!$1:$1048576, $D243, FALSE)), "", HLOOKUP(Q$1, m_preprocess!$1:$1048576, $D243, FALSE))</f>
        <v>259975.5215510269</v>
      </c>
      <c r="R243">
        <f>IF(ISBLANK(HLOOKUP(R$1, m_preprocess!$1:$1048576, $D243, FALSE)), "", HLOOKUP(R$1, m_preprocess!$1:$1048576, $D243, FALSE))</f>
        <v>323019.68859828054</v>
      </c>
      <c r="S243">
        <f>IF(ISBLANK(HLOOKUP(S$1, m_preprocess!$1:$1048576, $D243, FALSE)), "", HLOOKUP(S$1, m_preprocess!$1:$1048576, $D243, FALSE))</f>
        <v>28006310.264385697</v>
      </c>
      <c r="T243">
        <f>IF(ISBLANK(HLOOKUP(T$1, m_preprocess!$1:$1048576, $D243, FALSE)), "", HLOOKUP(T$1, m_preprocess!$1:$1048576, $D243, FALSE))</f>
        <v>57.508724619245989</v>
      </c>
      <c r="U243">
        <f>IF(ISBLANK(HLOOKUP(U$1, m_preprocess!$1:$1048576, $D243, FALSE)), "", HLOOKUP(U$1, m_preprocess!$1:$1048576, $D243, FALSE))</f>
        <v>13472977.449455677</v>
      </c>
      <c r="V243">
        <f>IF(ISBLANK(HLOOKUP(V$1, m_preprocess!$1:$1048576, $D243, FALSE)), "", HLOOKUP(V$1, m_preprocess!$1:$1048576, $D243, FALSE))</f>
        <v>21748243.390357699</v>
      </c>
      <c r="W243">
        <f>IF(ISBLANK(HLOOKUP(W$1, m_preprocess!$1:$1048576, $D243, FALSE)), "", HLOOKUP(W$1, m_preprocess!$1:$1048576, $D243, FALSE))</f>
        <v>31162.432999999972</v>
      </c>
      <c r="X243">
        <f>IF(ISBLANK(HLOOKUP(X$1, m_preprocess!$1:$1048576, $D243, FALSE)), "", HLOOKUP(X$1, m_preprocess!$1:$1048576, $D243, FALSE))</f>
        <v>136.13999999999999</v>
      </c>
      <c r="Y243">
        <f>IF(ISBLANK(HLOOKUP(Y$1, m_preprocess!$1:$1048576, $D243, FALSE)), "", HLOOKUP(Y$1, m_preprocess!$1:$1048576, $D243, FALSE))</f>
        <v>88.1</v>
      </c>
    </row>
    <row r="244" spans="1:25">
      <c r="A244" s="66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199.42453696728705</v>
      </c>
      <c r="F244">
        <f>IF(ISBLANK(HLOOKUP(F$1, m_preprocess!$1:$1048576, $D244, FALSE)), "", HLOOKUP(F$1, m_preprocess!$1:$1048576, $D244, FALSE))</f>
        <v>147.43880505488914</v>
      </c>
      <c r="G244">
        <f>IF(ISBLANK(HLOOKUP(G$1, m_preprocess!$1:$1048576, $D244, FALSE)), "", HLOOKUP(G$1, m_preprocess!$1:$1048576, $D244, FALSE))</f>
        <v>130.0247573812542</v>
      </c>
      <c r="H244">
        <f>IF(ISBLANK(HLOOKUP(H$1, m_preprocess!$1:$1048576, $D244, FALSE)), "", HLOOKUP(H$1, m_preprocess!$1:$1048576, $D244, FALSE))</f>
        <v>223.25414994444375</v>
      </c>
      <c r="I244">
        <f>IF(ISBLANK(HLOOKUP(I$1, m_preprocess!$1:$1048576, $D244, FALSE)), "", HLOOKUP(I$1, m_preprocess!$1:$1048576, $D244, FALSE))</f>
        <v>120.89136672870769</v>
      </c>
      <c r="J244">
        <f>IF(ISBLANK(HLOOKUP(J$1, m_preprocess!$1:$1048576, $D244, FALSE)), "", HLOOKUP(J$1, m_preprocess!$1:$1048576, $D244, FALSE))</f>
        <v>744023.17393790395</v>
      </c>
      <c r="K244">
        <f>IF(ISBLANK(HLOOKUP(K$1, m_preprocess!$1:$1048576, $D244, FALSE)), "", HLOOKUP(K$1, m_preprocess!$1:$1048576, $D244, FALSE))</f>
        <v>361311.29772236221</v>
      </c>
      <c r="L244">
        <f>IF(ISBLANK(HLOOKUP(L$1, m_preprocess!$1:$1048576, $D244, FALSE)), "", HLOOKUP(L$1, m_preprocess!$1:$1048576, $D244, FALSE))</f>
        <v>182315.12065524806</v>
      </c>
      <c r="M244">
        <f>IF(ISBLANK(HLOOKUP(M$1, m_preprocess!$1:$1048576, $D244, FALSE)), "", HLOOKUP(M$1, m_preprocess!$1:$1048576, $D244, FALSE))</f>
        <v>38163.404661733424</v>
      </c>
      <c r="N244">
        <f>IF(ISBLANK(HLOOKUP(N$1, m_preprocess!$1:$1048576, $D244, FALSE)), "", HLOOKUP(N$1, m_preprocess!$1:$1048576, $D244, FALSE))</f>
        <v>162233.35089856031</v>
      </c>
      <c r="O244">
        <f>IF(ISBLANK(HLOOKUP(O$1, m_preprocess!$1:$1048576, $D244, FALSE)), "", HLOOKUP(O$1, m_preprocess!$1:$1048576, $D244, FALSE))</f>
        <v>821701.59606898634</v>
      </c>
      <c r="P244">
        <f>IF(ISBLANK(HLOOKUP(P$1, m_preprocess!$1:$1048576, $D244, FALSE)), "", HLOOKUP(P$1, m_preprocess!$1:$1048576, $D244, FALSE))</f>
        <v>248280.60295921541</v>
      </c>
      <c r="Q244">
        <f>IF(ISBLANK(HLOOKUP(Q$1, m_preprocess!$1:$1048576, $D244, FALSE)), "", HLOOKUP(Q$1, m_preprocess!$1:$1048576, $D244, FALSE))</f>
        <v>254981.51035454357</v>
      </c>
      <c r="R244">
        <f>IF(ISBLANK(HLOOKUP(R$1, m_preprocess!$1:$1048576, $D244, FALSE)), "", HLOOKUP(R$1, m_preprocess!$1:$1048576, $D244, FALSE))</f>
        <v>318439.48275522736</v>
      </c>
      <c r="S244">
        <f>IF(ISBLANK(HLOOKUP(S$1, m_preprocess!$1:$1048576, $D244, FALSE)), "", HLOOKUP(S$1, m_preprocess!$1:$1048576, $D244, FALSE))</f>
        <v>28207101.167315174</v>
      </c>
      <c r="T244">
        <f>IF(ISBLANK(HLOOKUP(T$1, m_preprocess!$1:$1048576, $D244, FALSE)), "", HLOOKUP(T$1, m_preprocess!$1:$1048576, $D244, FALSE))</f>
        <v>56.616287563756465</v>
      </c>
      <c r="U244">
        <f>IF(ISBLANK(HLOOKUP(U$1, m_preprocess!$1:$1048576, $D244, FALSE)), "", HLOOKUP(U$1, m_preprocess!$1:$1048576, $D244, FALSE))</f>
        <v>13759437.354085604</v>
      </c>
      <c r="V244">
        <f>IF(ISBLANK(HLOOKUP(V$1, m_preprocess!$1:$1048576, $D244, FALSE)), "", HLOOKUP(V$1, m_preprocess!$1:$1048576, $D244, FALSE))</f>
        <v>22099671.595330741</v>
      </c>
      <c r="W244">
        <f>IF(ISBLANK(HLOOKUP(W$1, m_preprocess!$1:$1048576, $D244, FALSE)), "", HLOOKUP(W$1, m_preprocess!$1:$1048576, $D244, FALSE))</f>
        <v>35292.609689999997</v>
      </c>
      <c r="X244">
        <f>IF(ISBLANK(HLOOKUP(X$1, m_preprocess!$1:$1048576, $D244, FALSE)), "", HLOOKUP(X$1, m_preprocess!$1:$1048576, $D244, FALSE))</f>
        <v>148.01</v>
      </c>
      <c r="Y244">
        <f>IF(ISBLANK(HLOOKUP(Y$1, m_preprocess!$1:$1048576, $D244, FALSE)), "", HLOOKUP(Y$1, m_preprocess!$1:$1048576, $D244, FALSE))</f>
        <v>97.7</v>
      </c>
    </row>
    <row r="245" spans="1:25">
      <c r="A245" s="66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194.23845569813611</v>
      </c>
      <c r="F245">
        <f>IF(ISBLANK(HLOOKUP(F$1, m_preprocess!$1:$1048576, $D245, FALSE)), "", HLOOKUP(F$1, m_preprocess!$1:$1048576, $D245, FALSE))</f>
        <v>149.88977510113818</v>
      </c>
      <c r="G245">
        <f>IF(ISBLANK(HLOOKUP(G$1, m_preprocess!$1:$1048576, $D245, FALSE)), "", HLOOKUP(G$1, m_preprocess!$1:$1048576, $D245, FALSE))</f>
        <v>119.46423253149263</v>
      </c>
      <c r="H245">
        <f>IF(ISBLANK(HLOOKUP(H$1, m_preprocess!$1:$1048576, $D245, FALSE)), "", HLOOKUP(H$1, m_preprocess!$1:$1048576, $D245, FALSE))</f>
        <v>242.28385689562779</v>
      </c>
      <c r="I245">
        <f>IF(ISBLANK(HLOOKUP(I$1, m_preprocess!$1:$1048576, $D245, FALSE)), "", HLOOKUP(I$1, m_preprocess!$1:$1048576, $D245, FALSE))</f>
        <v>146.8752695132867</v>
      </c>
      <c r="J245">
        <f>IF(ISBLANK(HLOOKUP(J$1, m_preprocess!$1:$1048576, $D245, FALSE)), "", HLOOKUP(J$1, m_preprocess!$1:$1048576, $D245, FALSE))</f>
        <v>862898.52746898774</v>
      </c>
      <c r="K245">
        <f>IF(ISBLANK(HLOOKUP(K$1, m_preprocess!$1:$1048576, $D245, FALSE)), "", HLOOKUP(K$1, m_preprocess!$1:$1048576, $D245, FALSE))</f>
        <v>417163.21715078736</v>
      </c>
      <c r="L245">
        <f>IF(ISBLANK(HLOOKUP(L$1, m_preprocess!$1:$1048576, $D245, FALSE)), "", HLOOKUP(L$1, m_preprocess!$1:$1048576, $D245, FALSE))</f>
        <v>207464.02341817648</v>
      </c>
      <c r="M245">
        <f>IF(ISBLANK(HLOOKUP(M$1, m_preprocess!$1:$1048576, $D245, FALSE)), "", HLOOKUP(M$1, m_preprocess!$1:$1048576, $D245, FALSE))</f>
        <v>55538.23685103048</v>
      </c>
      <c r="N245">
        <f>IF(ISBLANK(HLOOKUP(N$1, m_preprocess!$1:$1048576, $D245, FALSE)), "", HLOOKUP(N$1, m_preprocess!$1:$1048576, $D245, FALSE))</f>
        <v>182733.05004899346</v>
      </c>
      <c r="O245">
        <f>IF(ISBLANK(HLOOKUP(O$1, m_preprocess!$1:$1048576, $D245, FALSE)), "", HLOOKUP(O$1, m_preprocess!$1:$1048576, $D245, FALSE))</f>
        <v>1011736.5367723875</v>
      </c>
      <c r="P245">
        <f>IF(ISBLANK(HLOOKUP(P$1, m_preprocess!$1:$1048576, $D245, FALSE)), "", HLOOKUP(P$1, m_preprocess!$1:$1048576, $D245, FALSE))</f>
        <v>296906.89622662374</v>
      </c>
      <c r="Q245">
        <f>IF(ISBLANK(HLOOKUP(Q$1, m_preprocess!$1:$1048576, $D245, FALSE)), "", HLOOKUP(Q$1, m_preprocess!$1:$1048576, $D245, FALSE))</f>
        <v>316703.42206583358</v>
      </c>
      <c r="R245">
        <f>IF(ISBLANK(HLOOKUP(R$1, m_preprocess!$1:$1048576, $D245, FALSE)), "", HLOOKUP(R$1, m_preprocess!$1:$1048576, $D245, FALSE))</f>
        <v>398126.21847993019</v>
      </c>
      <c r="S245">
        <f>IF(ISBLANK(HLOOKUP(S$1, m_preprocess!$1:$1048576, $D245, FALSE)), "", HLOOKUP(S$1, m_preprocess!$1:$1048576, $D245, FALSE))</f>
        <v>28384269.619269624</v>
      </c>
      <c r="T245">
        <f>IF(ISBLANK(HLOOKUP(T$1, m_preprocess!$1:$1048576, $D245, FALSE)), "", HLOOKUP(T$1, m_preprocess!$1:$1048576, $D245, FALSE))</f>
        <v>58.233919874386885</v>
      </c>
      <c r="U245">
        <f>IF(ISBLANK(HLOOKUP(U$1, m_preprocess!$1:$1048576, $D245, FALSE)), "", HLOOKUP(U$1, m_preprocess!$1:$1048576, $D245, FALSE))</f>
        <v>13980751.35975136</v>
      </c>
      <c r="V245">
        <f>IF(ISBLANK(HLOOKUP(V$1, m_preprocess!$1:$1048576, $D245, FALSE)), "", HLOOKUP(V$1, m_preprocess!$1:$1048576, $D245, FALSE))</f>
        <v>22598950.271950275</v>
      </c>
      <c r="W245">
        <f>IF(ISBLANK(HLOOKUP(W$1, m_preprocess!$1:$1048576, $D245, FALSE)), "", HLOOKUP(W$1, m_preprocess!$1:$1048576, $D245, FALSE))</f>
        <v>43824.052016835449</v>
      </c>
      <c r="X245">
        <f>IF(ISBLANK(HLOOKUP(X$1, m_preprocess!$1:$1048576, $D245, FALSE)), "", HLOOKUP(X$1, m_preprocess!$1:$1048576, $D245, FALSE))</f>
        <v>149.79</v>
      </c>
      <c r="Y245">
        <f>IF(ISBLANK(HLOOKUP(Y$1, m_preprocess!$1:$1048576, $D245, FALSE)), "", HLOOKUP(Y$1, m_preprocess!$1:$1048576, $D245, FALSE))</f>
        <v>101.8</v>
      </c>
    </row>
    <row r="246" spans="1:25">
      <c r="A246" s="66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199.69195569127925</v>
      </c>
      <c r="F246">
        <f>IF(ISBLANK(HLOOKUP(F$1, m_preprocess!$1:$1048576, $D246, FALSE)), "", HLOOKUP(F$1, m_preprocess!$1:$1048576, $D246, FALSE))</f>
        <v>181.63581511153183</v>
      </c>
      <c r="G246">
        <f>IF(ISBLANK(HLOOKUP(G$1, m_preprocess!$1:$1048576, $D246, FALSE)), "", HLOOKUP(G$1, m_preprocess!$1:$1048576, $D246, FALSE))</f>
        <v>131.21494985892582</v>
      </c>
      <c r="H246">
        <f>IF(ISBLANK(HLOOKUP(H$1, m_preprocess!$1:$1048576, $D246, FALSE)), "", HLOOKUP(H$1, m_preprocess!$1:$1048576, $D246, FALSE))</f>
        <v>286.05428460634641</v>
      </c>
      <c r="I246">
        <f>IF(ISBLANK(HLOOKUP(I$1, m_preprocess!$1:$1048576, $D246, FALSE)), "", HLOOKUP(I$1, m_preprocess!$1:$1048576, $D246, FALSE))</f>
        <v>136.95270698191553</v>
      </c>
      <c r="J246">
        <f>IF(ISBLANK(HLOOKUP(J$1, m_preprocess!$1:$1048576, $D246, FALSE)), "", HLOOKUP(J$1, m_preprocess!$1:$1048576, $D246, FALSE))</f>
        <v>916429.72695442091</v>
      </c>
      <c r="K246">
        <f>IF(ISBLANK(HLOOKUP(K$1, m_preprocess!$1:$1048576, $D246, FALSE)), "", HLOOKUP(K$1, m_preprocess!$1:$1048576, $D246, FALSE))</f>
        <v>405396.85250295844</v>
      </c>
      <c r="L246">
        <f>IF(ISBLANK(HLOOKUP(L$1, m_preprocess!$1:$1048576, $D246, FALSE)), "", HLOOKUP(L$1, m_preprocess!$1:$1048576, $D246, FALSE))</f>
        <v>272946.09771082923</v>
      </c>
      <c r="M246">
        <f>IF(ISBLANK(HLOOKUP(M$1, m_preprocess!$1:$1048576, $D246, FALSE)), "", HLOOKUP(M$1, m_preprocess!$1:$1048576, $D246, FALSE))</f>
        <v>58737.672233531201</v>
      </c>
      <c r="N246">
        <f>IF(ISBLANK(HLOOKUP(N$1, m_preprocess!$1:$1048576, $D246, FALSE)), "", HLOOKUP(N$1, m_preprocess!$1:$1048576, $D246, FALSE))</f>
        <v>179349.10450710205</v>
      </c>
      <c r="O246">
        <f>IF(ISBLANK(HLOOKUP(O$1, m_preprocess!$1:$1048576, $D246, FALSE)), "", HLOOKUP(O$1, m_preprocess!$1:$1048576, $D246, FALSE))</f>
        <v>899504.31302002922</v>
      </c>
      <c r="P246">
        <f>IF(ISBLANK(HLOOKUP(P$1, m_preprocess!$1:$1048576, $D246, FALSE)), "", HLOOKUP(P$1, m_preprocess!$1:$1048576, $D246, FALSE))</f>
        <v>251921.0968135802</v>
      </c>
      <c r="Q246">
        <f>IF(ISBLANK(HLOOKUP(Q$1, m_preprocess!$1:$1048576, $D246, FALSE)), "", HLOOKUP(Q$1, m_preprocess!$1:$1048576, $D246, FALSE))</f>
        <v>307597.20741388761</v>
      </c>
      <c r="R246">
        <f>IF(ISBLANK(HLOOKUP(R$1, m_preprocess!$1:$1048576, $D246, FALSE)), "", HLOOKUP(R$1, m_preprocess!$1:$1048576, $D246, FALSE))</f>
        <v>339986.00879256142</v>
      </c>
      <c r="S246">
        <f>IF(ISBLANK(HLOOKUP(S$1, m_preprocess!$1:$1048576, $D246, FALSE)), "", HLOOKUP(S$1, m_preprocess!$1:$1048576, $D246, FALSE))</f>
        <v>29077247.856586125</v>
      </c>
      <c r="T246">
        <f>IF(ISBLANK(HLOOKUP(T$1, m_preprocess!$1:$1048576, $D246, FALSE)), "", HLOOKUP(T$1, m_preprocess!$1:$1048576, $D246, FALSE))</f>
        <v>59.264693802300847</v>
      </c>
      <c r="U246">
        <f>IF(ISBLANK(HLOOKUP(U$1, m_preprocess!$1:$1048576, $D246, FALSE)), "", HLOOKUP(U$1, m_preprocess!$1:$1048576, $D246, FALSE))</f>
        <v>13921819.953234604</v>
      </c>
      <c r="V246">
        <f>IF(ISBLANK(HLOOKUP(V$1, m_preprocess!$1:$1048576, $D246, FALSE)), "", HLOOKUP(V$1, m_preprocess!$1:$1048576, $D246, FALSE))</f>
        <v>22608717.069368664</v>
      </c>
      <c r="W246">
        <f>IF(ISBLANK(HLOOKUP(W$1, m_preprocess!$1:$1048576, $D246, FALSE)), "", HLOOKUP(W$1, m_preprocess!$1:$1048576, $D246, FALSE))</f>
        <v>36792.736001357414</v>
      </c>
      <c r="X246">
        <f>IF(ISBLANK(HLOOKUP(X$1, m_preprocess!$1:$1048576, $D246, FALSE)), "", HLOOKUP(X$1, m_preprocess!$1:$1048576, $D246, FALSE))</f>
        <v>147.03</v>
      </c>
      <c r="Y246">
        <f>IF(ISBLANK(HLOOKUP(Y$1, m_preprocess!$1:$1048576, $D246, FALSE)), "", HLOOKUP(Y$1, m_preprocess!$1:$1048576, $D246, FALSE))</f>
        <v>105</v>
      </c>
    </row>
    <row r="247" spans="1:25">
      <c r="A247" s="66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164.26365912105967</v>
      </c>
      <c r="F247">
        <f>IF(ISBLANK(HLOOKUP(F$1, m_preprocess!$1:$1048576, $D247, FALSE)), "", HLOOKUP(F$1, m_preprocess!$1:$1048576, $D247, FALSE))</f>
        <v>158.06886012256479</v>
      </c>
      <c r="G247">
        <f>IF(ISBLANK(HLOOKUP(G$1, m_preprocess!$1:$1048576, $D247, FALSE)), "", HLOOKUP(G$1, m_preprocess!$1:$1048576, $D247, FALSE))</f>
        <v>124.28869673658311</v>
      </c>
      <c r="H247">
        <f>IF(ISBLANK(HLOOKUP(H$1, m_preprocess!$1:$1048576, $D247, FALSE)), "", HLOOKUP(H$1, m_preprocess!$1:$1048576, $D247, FALSE))</f>
        <v>242.61620222239847</v>
      </c>
      <c r="I247">
        <f>IF(ISBLANK(HLOOKUP(I$1, m_preprocess!$1:$1048576, $D247, FALSE)), "", HLOOKUP(I$1, m_preprocess!$1:$1048576, $D247, FALSE))</f>
        <v>133.12840288155317</v>
      </c>
      <c r="J247">
        <f>IF(ISBLANK(HLOOKUP(J$1, m_preprocess!$1:$1048576, $D247, FALSE)), "", HLOOKUP(J$1, m_preprocess!$1:$1048576, $D247, FALSE))</f>
        <v>852826.21394465899</v>
      </c>
      <c r="K247">
        <f>IF(ISBLANK(HLOOKUP(K$1, m_preprocess!$1:$1048576, $D247, FALSE)), "", HLOOKUP(K$1, m_preprocess!$1:$1048576, $D247, FALSE))</f>
        <v>389959.56597885804</v>
      </c>
      <c r="L247">
        <f>IF(ISBLANK(HLOOKUP(L$1, m_preprocess!$1:$1048576, $D247, FALSE)), "", HLOOKUP(L$1, m_preprocess!$1:$1048576, $D247, FALSE))</f>
        <v>239135.22817899525</v>
      </c>
      <c r="M247">
        <f>IF(ISBLANK(HLOOKUP(M$1, m_preprocess!$1:$1048576, $D247, FALSE)), "", HLOOKUP(M$1, m_preprocess!$1:$1048576, $D247, FALSE))</f>
        <v>47736.988033941263</v>
      </c>
      <c r="N247">
        <f>IF(ISBLANK(HLOOKUP(N$1, m_preprocess!$1:$1048576, $D247, FALSE)), "", HLOOKUP(N$1, m_preprocess!$1:$1048576, $D247, FALSE))</f>
        <v>175994.43175286433</v>
      </c>
      <c r="O247">
        <f>IF(ISBLANK(HLOOKUP(O$1, m_preprocess!$1:$1048576, $D247, FALSE)), "", HLOOKUP(O$1, m_preprocess!$1:$1048576, $D247, FALSE))</f>
        <v>799015.80509978184</v>
      </c>
      <c r="P247">
        <f>IF(ISBLANK(HLOOKUP(P$1, m_preprocess!$1:$1048576, $D247, FALSE)), "", HLOOKUP(P$1, m_preprocess!$1:$1048576, $D247, FALSE))</f>
        <v>228456.35606257321</v>
      </c>
      <c r="Q247">
        <f>IF(ISBLANK(HLOOKUP(Q$1, m_preprocess!$1:$1048576, $D247, FALSE)), "", HLOOKUP(Q$1, m_preprocess!$1:$1048576, $D247, FALSE))</f>
        <v>292264.88274988026</v>
      </c>
      <c r="R247">
        <f>IF(ISBLANK(HLOOKUP(R$1, m_preprocess!$1:$1048576, $D247, FALSE)), "", HLOOKUP(R$1, m_preprocess!$1:$1048576, $D247, FALSE))</f>
        <v>278294.56628732849</v>
      </c>
      <c r="S247">
        <f>IF(ISBLANK(HLOOKUP(S$1, m_preprocess!$1:$1048576, $D247, FALSE)), "", HLOOKUP(S$1, m_preprocess!$1:$1048576, $D247, FALSE))</f>
        <v>29870721.489526764</v>
      </c>
      <c r="T247">
        <f>IF(ISBLANK(HLOOKUP(T$1, m_preprocess!$1:$1048576, $D247, FALSE)), "", HLOOKUP(T$1, m_preprocess!$1:$1048576, $D247, FALSE))</f>
        <v>62.147417127846097</v>
      </c>
      <c r="U247">
        <f>IF(ISBLANK(HLOOKUP(U$1, m_preprocess!$1:$1048576, $D247, FALSE)), "", HLOOKUP(U$1, m_preprocess!$1:$1048576, $D247, FALSE))</f>
        <v>13398263.770364624</v>
      </c>
      <c r="V247">
        <f>IF(ISBLANK(HLOOKUP(V$1, m_preprocess!$1:$1048576, $D247, FALSE)), "", HLOOKUP(V$1, m_preprocess!$1:$1048576, $D247, FALSE))</f>
        <v>22199139.64313421</v>
      </c>
      <c r="W247">
        <f>IF(ISBLANK(HLOOKUP(W$1, m_preprocess!$1:$1048576, $D247, FALSE)), "", HLOOKUP(W$1, m_preprocess!$1:$1048576, $D247, FALSE))</f>
        <v>41084.431395244872</v>
      </c>
      <c r="X247">
        <f>IF(ISBLANK(HLOOKUP(X$1, m_preprocess!$1:$1048576, $D247, FALSE)), "", HLOOKUP(X$1, m_preprocess!$1:$1048576, $D247, FALSE))</f>
        <v>144.87</v>
      </c>
      <c r="Y247">
        <f>IF(ISBLANK(HLOOKUP(Y$1, m_preprocess!$1:$1048576, $D247, FALSE)), "", HLOOKUP(Y$1, m_preprocess!$1:$1048576, $D247, FALSE))</f>
        <v>101.7</v>
      </c>
    </row>
    <row r="248" spans="1:25">
      <c r="A248" s="66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188.48171974426612</v>
      </c>
      <c r="F248">
        <f>IF(ISBLANK(HLOOKUP(F$1, m_preprocess!$1:$1048576, $D248, FALSE)), "", HLOOKUP(F$1, m_preprocess!$1:$1048576, $D248, FALSE))</f>
        <v>164.69315005795653</v>
      </c>
      <c r="G248">
        <f>IF(ISBLANK(HLOOKUP(G$1, m_preprocess!$1:$1048576, $D248, FALSE)), "", HLOOKUP(G$1, m_preprocess!$1:$1048576, $D248, FALSE))</f>
        <v>122.21197510394198</v>
      </c>
      <c r="H248">
        <f>IF(ISBLANK(HLOOKUP(H$1, m_preprocess!$1:$1048576, $D248, FALSE)), "", HLOOKUP(H$1, m_preprocess!$1:$1048576, $D248, FALSE))</f>
        <v>231.21890096887276</v>
      </c>
      <c r="I248">
        <f>IF(ISBLANK(HLOOKUP(I$1, m_preprocess!$1:$1048576, $D248, FALSE)), "", HLOOKUP(I$1, m_preprocess!$1:$1048576, $D248, FALSE))</f>
        <v>157.82144254711807</v>
      </c>
      <c r="J248">
        <f>IF(ISBLANK(HLOOKUP(J$1, m_preprocess!$1:$1048576, $D248, FALSE)), "", HLOOKUP(J$1, m_preprocess!$1:$1048576, $D248, FALSE))</f>
        <v>851271.54664688092</v>
      </c>
      <c r="K248">
        <f>IF(ISBLANK(HLOOKUP(K$1, m_preprocess!$1:$1048576, $D248, FALSE)), "", HLOOKUP(K$1, m_preprocess!$1:$1048576, $D248, FALSE))</f>
        <v>330990.26714783529</v>
      </c>
      <c r="L248">
        <f>IF(ISBLANK(HLOOKUP(L$1, m_preprocess!$1:$1048576, $D248, FALSE)), "", HLOOKUP(L$1, m_preprocess!$1:$1048576, $D248, FALSE))</f>
        <v>291234.87155690975</v>
      </c>
      <c r="M248">
        <f>IF(ISBLANK(HLOOKUP(M$1, m_preprocess!$1:$1048576, $D248, FALSE)), "", HLOOKUP(M$1, m_preprocess!$1:$1048576, $D248, FALSE))</f>
        <v>47895.622110924705</v>
      </c>
      <c r="N248">
        <f>IF(ISBLANK(HLOOKUP(N$1, m_preprocess!$1:$1048576, $D248, FALSE)), "", HLOOKUP(N$1, m_preprocess!$1:$1048576, $D248, FALSE))</f>
        <v>181150.78583121113</v>
      </c>
      <c r="O248">
        <f>IF(ISBLANK(HLOOKUP(O$1, m_preprocess!$1:$1048576, $D248, FALSE)), "", HLOOKUP(O$1, m_preprocess!$1:$1048576, $D248, FALSE))</f>
        <v>891059.27824367408</v>
      </c>
      <c r="P248">
        <f>IF(ISBLANK(HLOOKUP(P$1, m_preprocess!$1:$1048576, $D248, FALSE)), "", HLOOKUP(P$1, m_preprocess!$1:$1048576, $D248, FALSE))</f>
        <v>250569.31263509349</v>
      </c>
      <c r="Q248">
        <f>IF(ISBLANK(HLOOKUP(Q$1, m_preprocess!$1:$1048576, $D248, FALSE)), "", HLOOKUP(Q$1, m_preprocess!$1:$1048576, $D248, FALSE))</f>
        <v>317393.34107453749</v>
      </c>
      <c r="R248">
        <f>IF(ISBLANK(HLOOKUP(R$1, m_preprocess!$1:$1048576, $D248, FALSE)), "", HLOOKUP(R$1, m_preprocess!$1:$1048576, $D248, FALSE))</f>
        <v>323096.62453404313</v>
      </c>
      <c r="S248">
        <f>IF(ISBLANK(HLOOKUP(S$1, m_preprocess!$1:$1048576, $D248, FALSE)), "", HLOOKUP(S$1, m_preprocess!$1:$1048576, $D248, FALSE))</f>
        <v>29950052.469135802</v>
      </c>
      <c r="T248">
        <f>IF(ISBLANK(HLOOKUP(T$1, m_preprocess!$1:$1048576, $D248, FALSE)), "", HLOOKUP(T$1, m_preprocess!$1:$1048576, $D248, FALSE))</f>
        <v>62.981584754606502</v>
      </c>
      <c r="U248">
        <f>IF(ISBLANK(HLOOKUP(U$1, m_preprocess!$1:$1048576, $D248, FALSE)), "", HLOOKUP(U$1, m_preprocess!$1:$1048576, $D248, FALSE))</f>
        <v>13352428.240740743</v>
      </c>
      <c r="V248">
        <f>IF(ISBLANK(HLOOKUP(V$1, m_preprocess!$1:$1048576, $D248, FALSE)), "", HLOOKUP(V$1, m_preprocess!$1:$1048576, $D248, FALSE))</f>
        <v>22133139.660493828</v>
      </c>
      <c r="W248">
        <f>IF(ISBLANK(HLOOKUP(W$1, m_preprocess!$1:$1048576, $D248, FALSE)), "", HLOOKUP(W$1, m_preprocess!$1:$1048576, $D248, FALSE))</f>
        <v>49441.228481946368</v>
      </c>
      <c r="X248">
        <f>IF(ISBLANK(HLOOKUP(X$1, m_preprocess!$1:$1048576, $D248, FALSE)), "", HLOOKUP(X$1, m_preprocess!$1:$1048576, $D248, FALSE))</f>
        <v>152.13</v>
      </c>
      <c r="Y248">
        <f>IF(ISBLANK(HLOOKUP(Y$1, m_preprocess!$1:$1048576, $D248, FALSE)), "", HLOOKUP(Y$1, m_preprocess!$1:$1048576, $D248, FALSE))</f>
        <v>108</v>
      </c>
    </row>
    <row r="249" spans="1:25">
      <c r="A249" s="66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190.1059704529913</v>
      </c>
      <c r="F249">
        <f>IF(ISBLANK(HLOOKUP(F$1, m_preprocess!$1:$1048576, $D249, FALSE)), "", HLOOKUP(F$1, m_preprocess!$1:$1048576, $D249, FALSE))</f>
        <v>172.54743034363662</v>
      </c>
      <c r="G249">
        <f>IF(ISBLANK(HLOOKUP(G$1, m_preprocess!$1:$1048576, $D249, FALSE)), "", HLOOKUP(G$1, m_preprocess!$1:$1048576, $D249, FALSE))</f>
        <v>124.56675767616275</v>
      </c>
      <c r="H249">
        <f>IF(ISBLANK(HLOOKUP(H$1, m_preprocess!$1:$1048576, $D249, FALSE)), "", HLOOKUP(H$1, m_preprocess!$1:$1048576, $D249, FALSE))</f>
        <v>276.44631128551748</v>
      </c>
      <c r="I249">
        <f>IF(ISBLANK(HLOOKUP(I$1, m_preprocess!$1:$1048576, $D249, FALSE)), "", HLOOKUP(I$1, m_preprocess!$1:$1048576, $D249, FALSE))</f>
        <v>195.64405150153979</v>
      </c>
      <c r="J249">
        <f>IF(ISBLANK(HLOOKUP(J$1, m_preprocess!$1:$1048576, $D249, FALSE)), "", HLOOKUP(J$1, m_preprocess!$1:$1048576, $D249, FALSE))</f>
        <v>866528.94206935621</v>
      </c>
      <c r="K249">
        <f>IF(ISBLANK(HLOOKUP(K$1, m_preprocess!$1:$1048576, $D249, FALSE)), "", HLOOKUP(K$1, m_preprocess!$1:$1048576, $D249, FALSE))</f>
        <v>269966.42175702116</v>
      </c>
      <c r="L249">
        <f>IF(ISBLANK(HLOOKUP(L$1, m_preprocess!$1:$1048576, $D249, FALSE)), "", HLOOKUP(L$1, m_preprocess!$1:$1048576, $D249, FALSE))</f>
        <v>356938.1852749227</v>
      </c>
      <c r="M249">
        <f>IF(ISBLANK(HLOOKUP(M$1, m_preprocess!$1:$1048576, $D249, FALSE)), "", HLOOKUP(M$1, m_preprocess!$1:$1048576, $D249, FALSE))</f>
        <v>58710.622317064044</v>
      </c>
      <c r="N249">
        <f>IF(ISBLANK(HLOOKUP(N$1, m_preprocess!$1:$1048576, $D249, FALSE)), "", HLOOKUP(N$1, m_preprocess!$1:$1048576, $D249, FALSE))</f>
        <v>180913.71272034838</v>
      </c>
      <c r="O249">
        <f>IF(ISBLANK(HLOOKUP(O$1, m_preprocess!$1:$1048576, $D249, FALSE)), "", HLOOKUP(O$1, m_preprocess!$1:$1048576, $D249, FALSE))</f>
        <v>931925.36361336405</v>
      </c>
      <c r="P249">
        <f>IF(ISBLANK(HLOOKUP(P$1, m_preprocess!$1:$1048576, $D249, FALSE)), "", HLOOKUP(P$1, m_preprocess!$1:$1048576, $D249, FALSE))</f>
        <v>274232.78989545594</v>
      </c>
      <c r="Q249">
        <f>IF(ISBLANK(HLOOKUP(Q$1, m_preprocess!$1:$1048576, $D249, FALSE)), "", HLOOKUP(Q$1, m_preprocess!$1:$1048576, $D249, FALSE))</f>
        <v>341932.10755353962</v>
      </c>
      <c r="R249">
        <f>IF(ISBLANK(HLOOKUP(R$1, m_preprocess!$1:$1048576, $D249, FALSE)), "", HLOOKUP(R$1, m_preprocess!$1:$1048576, $D249, FALSE))</f>
        <v>315760.46616436844</v>
      </c>
      <c r="S249">
        <f>IF(ISBLANK(HLOOKUP(S$1, m_preprocess!$1:$1048576, $D249, FALSE)), "", HLOOKUP(S$1, m_preprocess!$1:$1048576, $D249, FALSE))</f>
        <v>30530632.668711651</v>
      </c>
      <c r="T249">
        <f>IF(ISBLANK(HLOOKUP(T$1, m_preprocess!$1:$1048576, $D249, FALSE)), "", HLOOKUP(T$1, m_preprocess!$1:$1048576, $D249, FALSE))</f>
        <v>62.249671029086549</v>
      </c>
      <c r="U249">
        <f>IF(ISBLANK(HLOOKUP(U$1, m_preprocess!$1:$1048576, $D249, FALSE)), "", HLOOKUP(U$1, m_preprocess!$1:$1048576, $D249, FALSE))</f>
        <v>13160349.693251532</v>
      </c>
      <c r="V249">
        <f>IF(ISBLANK(HLOOKUP(V$1, m_preprocess!$1:$1048576, $D249, FALSE)), "", HLOOKUP(V$1, m_preprocess!$1:$1048576, $D249, FALSE))</f>
        <v>22044904.907975458</v>
      </c>
      <c r="W249">
        <f>IF(ISBLANK(HLOOKUP(W$1, m_preprocess!$1:$1048576, $D249, FALSE)), "", HLOOKUP(W$1, m_preprocess!$1:$1048576, $D249, FALSE))</f>
        <v>40752.050973122008</v>
      </c>
      <c r="X249">
        <f>IF(ISBLANK(HLOOKUP(X$1, m_preprocess!$1:$1048576, $D249, FALSE)), "", HLOOKUP(X$1, m_preprocess!$1:$1048576, $D249, FALSE))</f>
        <v>151.81</v>
      </c>
      <c r="Y249">
        <f>IF(ISBLANK(HLOOKUP(Y$1, m_preprocess!$1:$1048576, $D249, FALSE)), "", HLOOKUP(Y$1, m_preprocess!$1:$1048576, $D249, FALSE))</f>
        <v>112</v>
      </c>
    </row>
    <row r="250" spans="1:25">
      <c r="A250" s="66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186.12917500725194</v>
      </c>
      <c r="F250">
        <f>IF(ISBLANK(HLOOKUP(F$1, m_preprocess!$1:$1048576, $D250, FALSE)), "", HLOOKUP(F$1, m_preprocess!$1:$1048576, $D250, FALSE))</f>
        <v>170.66010848257025</v>
      </c>
      <c r="G250">
        <f>IF(ISBLANK(HLOOKUP(G$1, m_preprocess!$1:$1048576, $D250, FALSE)), "", HLOOKUP(G$1, m_preprocess!$1:$1048576, $D250, FALSE))</f>
        <v>126.79163471456795</v>
      </c>
      <c r="H250">
        <f>IF(ISBLANK(HLOOKUP(H$1, m_preprocess!$1:$1048576, $D250, FALSE)), "", HLOOKUP(H$1, m_preprocess!$1:$1048576, $D250, FALSE))</f>
        <v>265.57812559084709</v>
      </c>
      <c r="I250">
        <f>IF(ISBLANK(HLOOKUP(I$1, m_preprocess!$1:$1048576, $D250, FALSE)), "", HLOOKUP(I$1, m_preprocess!$1:$1048576, $D250, FALSE))</f>
        <v>155.78135064572155</v>
      </c>
      <c r="J250">
        <f>IF(ISBLANK(HLOOKUP(J$1, m_preprocess!$1:$1048576, $D250, FALSE)), "", HLOOKUP(J$1, m_preprocess!$1:$1048576, $D250, FALSE))</f>
        <v>648618.92211603385</v>
      </c>
      <c r="K250">
        <f>IF(ISBLANK(HLOOKUP(K$1, m_preprocess!$1:$1048576, $D250, FALSE)), "", HLOOKUP(K$1, m_preprocess!$1:$1048576, $D250, FALSE))</f>
        <v>172263.30758667368</v>
      </c>
      <c r="L250">
        <f>IF(ISBLANK(HLOOKUP(L$1, m_preprocess!$1:$1048576, $D250, FALSE)), "", HLOOKUP(L$1, m_preprocess!$1:$1048576, $D250, FALSE))</f>
        <v>239844.00760532948</v>
      </c>
      <c r="M250">
        <f>IF(ISBLANK(HLOOKUP(M$1, m_preprocess!$1:$1048576, $D250, FALSE)), "", HLOOKUP(M$1, m_preprocess!$1:$1048576, $D250, FALSE))</f>
        <v>58529.140411967775</v>
      </c>
      <c r="N250">
        <f>IF(ISBLANK(HLOOKUP(N$1, m_preprocess!$1:$1048576, $D250, FALSE)), "", HLOOKUP(N$1, m_preprocess!$1:$1048576, $D250, FALSE))</f>
        <v>177982.46651206302</v>
      </c>
      <c r="O250">
        <f>IF(ISBLANK(HLOOKUP(O$1, m_preprocess!$1:$1048576, $D250, FALSE)), "", HLOOKUP(O$1, m_preprocess!$1:$1048576, $D250, FALSE))</f>
        <v>934745.86424045789</v>
      </c>
      <c r="P250">
        <f>IF(ISBLANK(HLOOKUP(P$1, m_preprocess!$1:$1048576, $D250, FALSE)), "", HLOOKUP(P$1, m_preprocess!$1:$1048576, $D250, FALSE))</f>
        <v>272713.26787869487</v>
      </c>
      <c r="Q250">
        <f>IF(ISBLANK(HLOOKUP(Q$1, m_preprocess!$1:$1048576, $D250, FALSE)), "", HLOOKUP(Q$1, m_preprocess!$1:$1048576, $D250, FALSE))</f>
        <v>318456.67095671763</v>
      </c>
      <c r="R250">
        <f>IF(ISBLANK(HLOOKUP(R$1, m_preprocess!$1:$1048576, $D250, FALSE)), "", HLOOKUP(R$1, m_preprocess!$1:$1048576, $D250, FALSE))</f>
        <v>343575.92540504551</v>
      </c>
      <c r="S250">
        <f>IF(ISBLANK(HLOOKUP(S$1, m_preprocess!$1:$1048576, $D250, FALSE)), "", HLOOKUP(S$1, m_preprocess!$1:$1048576, $D250, FALSE))</f>
        <v>31067660.550458711</v>
      </c>
      <c r="T250">
        <f>IF(ISBLANK(HLOOKUP(T$1, m_preprocess!$1:$1048576, $D250, FALSE)), "", HLOOKUP(T$1, m_preprocess!$1:$1048576, $D250, FALSE))</f>
        <v>62.752016391344448</v>
      </c>
      <c r="U250">
        <f>IF(ISBLANK(HLOOKUP(U$1, m_preprocess!$1:$1048576, $D250, FALSE)), "", HLOOKUP(U$1, m_preprocess!$1:$1048576, $D250, FALSE))</f>
        <v>12883241.590214066</v>
      </c>
      <c r="V250">
        <f>IF(ISBLANK(HLOOKUP(V$1, m_preprocess!$1:$1048576, $D250, FALSE)), "", HLOOKUP(V$1, m_preprocess!$1:$1048576, $D250, FALSE))</f>
        <v>21798424.311926603</v>
      </c>
      <c r="W250">
        <f>IF(ISBLANK(HLOOKUP(W$1, m_preprocess!$1:$1048576, $D250, FALSE)), "", HLOOKUP(W$1, m_preprocess!$1:$1048576, $D250, FALSE))</f>
        <v>39517.66993569905</v>
      </c>
      <c r="X250">
        <f>IF(ISBLANK(HLOOKUP(X$1, m_preprocess!$1:$1048576, $D250, FALSE)), "", HLOOKUP(X$1, m_preprocess!$1:$1048576, $D250, FALSE))</f>
        <v>147.27000000000001</v>
      </c>
      <c r="Y250">
        <f>IF(ISBLANK(HLOOKUP(Y$1, m_preprocess!$1:$1048576, $D250, FALSE)), "", HLOOKUP(Y$1, m_preprocess!$1:$1048576, $D250, FALSE))</f>
        <v>107.3</v>
      </c>
    </row>
    <row r="251" spans="1:25">
      <c r="A251" s="66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207.36032524324426</v>
      </c>
      <c r="F251">
        <f>IF(ISBLANK(HLOOKUP(F$1, m_preprocess!$1:$1048576, $D251, FALSE)), "", HLOOKUP(F$1, m_preprocess!$1:$1048576, $D251, FALSE))</f>
        <v>165.95240906531171</v>
      </c>
      <c r="G251">
        <f>IF(ISBLANK(HLOOKUP(G$1, m_preprocess!$1:$1048576, $D251, FALSE)), "", HLOOKUP(G$1, m_preprocess!$1:$1048576, $D251, FALSE))</f>
        <v>118.23654711592064</v>
      </c>
      <c r="H251">
        <f>IF(ISBLANK(HLOOKUP(H$1, m_preprocess!$1:$1048576, $D251, FALSE)), "", HLOOKUP(H$1, m_preprocess!$1:$1048576, $D251, FALSE))</f>
        <v>292.92247315601941</v>
      </c>
      <c r="I251">
        <f>IF(ISBLANK(HLOOKUP(I$1, m_preprocess!$1:$1048576, $D251, FALSE)), "", HLOOKUP(I$1, m_preprocess!$1:$1048576, $D251, FALSE))</f>
        <v>175.61669371169967</v>
      </c>
      <c r="J251">
        <f>IF(ISBLANK(HLOOKUP(J$1, m_preprocess!$1:$1048576, $D251, FALSE)), "", HLOOKUP(J$1, m_preprocess!$1:$1048576, $D251, FALSE))</f>
        <v>612236.71711481735</v>
      </c>
      <c r="K251">
        <f>IF(ISBLANK(HLOOKUP(K$1, m_preprocess!$1:$1048576, $D251, FALSE)), "", HLOOKUP(K$1, m_preprocess!$1:$1048576, $D251, FALSE))</f>
        <v>157542.80658183622</v>
      </c>
      <c r="L251">
        <f>IF(ISBLANK(HLOOKUP(L$1, m_preprocess!$1:$1048576, $D251, FALSE)), "", HLOOKUP(L$1, m_preprocess!$1:$1048576, $D251, FALSE))</f>
        <v>220173.84872296511</v>
      </c>
      <c r="M251">
        <f>IF(ISBLANK(HLOOKUP(M$1, m_preprocess!$1:$1048576, $D251, FALSE)), "", HLOOKUP(M$1, m_preprocess!$1:$1048576, $D251, FALSE))</f>
        <v>57584.445165512894</v>
      </c>
      <c r="N251">
        <f>IF(ISBLANK(HLOOKUP(N$1, m_preprocess!$1:$1048576, $D251, FALSE)), "", HLOOKUP(N$1, m_preprocess!$1:$1048576, $D251, FALSE))</f>
        <v>176935.61664450314</v>
      </c>
      <c r="O251">
        <f>IF(ISBLANK(HLOOKUP(O$1, m_preprocess!$1:$1048576, $D251, FALSE)), "", HLOOKUP(O$1, m_preprocess!$1:$1048576, $D251, FALSE))</f>
        <v>966439.44291827688</v>
      </c>
      <c r="P251">
        <f>IF(ISBLANK(HLOOKUP(P$1, m_preprocess!$1:$1048576, $D251, FALSE)), "", HLOOKUP(P$1, m_preprocess!$1:$1048576, $D251, FALSE))</f>
        <v>329035.87425577996</v>
      </c>
      <c r="Q251">
        <f>IF(ISBLANK(HLOOKUP(Q$1, m_preprocess!$1:$1048576, $D251, FALSE)), "", HLOOKUP(Q$1, m_preprocess!$1:$1048576, $D251, FALSE))</f>
        <v>294689.90128314478</v>
      </c>
      <c r="R251">
        <f>IF(ISBLANK(HLOOKUP(R$1, m_preprocess!$1:$1048576, $D251, FALSE)), "", HLOOKUP(R$1, m_preprocess!$1:$1048576, $D251, FALSE))</f>
        <v>342713.66737935215</v>
      </c>
      <c r="S251">
        <f>IF(ISBLANK(HLOOKUP(S$1, m_preprocess!$1:$1048576, $D251, FALSE)), "", HLOOKUP(S$1, m_preprocess!$1:$1048576, $D251, FALSE))</f>
        <v>31749371.493555721</v>
      </c>
      <c r="T251">
        <f>IF(ISBLANK(HLOOKUP(T$1, m_preprocess!$1:$1048576, $D251, FALSE)), "", HLOOKUP(T$1, m_preprocess!$1:$1048576, $D251, FALSE))</f>
        <v>63.030634382839182</v>
      </c>
      <c r="U251">
        <f>IF(ISBLANK(HLOOKUP(U$1, m_preprocess!$1:$1048576, $D251, FALSE)), "", HLOOKUP(U$1, m_preprocess!$1:$1048576, $D251, FALSE))</f>
        <v>12999379.833206974</v>
      </c>
      <c r="V251">
        <f>IF(ISBLANK(HLOOKUP(V$1, m_preprocess!$1:$1048576, $D251, FALSE)), "", HLOOKUP(V$1, m_preprocess!$1:$1048576, $D251, FALSE))</f>
        <v>21500015.163002275</v>
      </c>
      <c r="W251">
        <f>IF(ISBLANK(HLOOKUP(W$1, m_preprocess!$1:$1048576, $D251, FALSE)), "", HLOOKUP(W$1, m_preprocess!$1:$1048576, $D251, FALSE))</f>
        <v>49066.630182382542</v>
      </c>
      <c r="X251">
        <f>IF(ISBLANK(HLOOKUP(X$1, m_preprocess!$1:$1048576, $D251, FALSE)), "", HLOOKUP(X$1, m_preprocess!$1:$1048576, $D251, FALSE))</f>
        <v>151.9</v>
      </c>
      <c r="Y251">
        <f>IF(ISBLANK(HLOOKUP(Y$1, m_preprocess!$1:$1048576, $D251, FALSE)), "", HLOOKUP(Y$1, m_preprocess!$1:$1048576, $D251, FALSE))</f>
        <v>112.6</v>
      </c>
    </row>
    <row r="252" spans="1:25">
      <c r="A252" s="66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197.40994028817147</v>
      </c>
      <c r="F252">
        <f>IF(ISBLANK(HLOOKUP(F$1, m_preprocess!$1:$1048576, $D252, FALSE)), "", HLOOKUP(F$1, m_preprocess!$1:$1048576, $D252, FALSE))</f>
        <v>165.99894323132037</v>
      </c>
      <c r="G252">
        <f>IF(ISBLANK(HLOOKUP(G$1, m_preprocess!$1:$1048576, $D252, FALSE)), "", HLOOKUP(G$1, m_preprocess!$1:$1048576, $D252, FALSE))</f>
        <v>131.85286117593077</v>
      </c>
      <c r="H252">
        <f>IF(ISBLANK(HLOOKUP(H$1, m_preprocess!$1:$1048576, $D252, FALSE)), "", HLOOKUP(H$1, m_preprocess!$1:$1048576, $D252, FALSE))</f>
        <v>235.13495859838343</v>
      </c>
      <c r="I252">
        <f>IF(ISBLANK(HLOOKUP(I$1, m_preprocess!$1:$1048576, $D252, FALSE)), "", HLOOKUP(I$1, m_preprocess!$1:$1048576, $D252, FALSE))</f>
        <v>169.76581121102228</v>
      </c>
      <c r="J252">
        <f>IF(ISBLANK(HLOOKUP(J$1, m_preprocess!$1:$1048576, $D252, FALSE)), "", HLOOKUP(J$1, m_preprocess!$1:$1048576, $D252, FALSE))</f>
        <v>608933.23992677184</v>
      </c>
      <c r="K252">
        <f>IF(ISBLANK(HLOOKUP(K$1, m_preprocess!$1:$1048576, $D252, FALSE)), "", HLOOKUP(K$1, m_preprocess!$1:$1048576, $D252, FALSE))</f>
        <v>98348.79886260668</v>
      </c>
      <c r="L252">
        <f>IF(ISBLANK(HLOOKUP(L$1, m_preprocess!$1:$1048576, $D252, FALSE)), "", HLOOKUP(L$1, m_preprocess!$1:$1048576, $D252, FALSE))</f>
        <v>286658.393759684</v>
      </c>
      <c r="M252">
        <f>IF(ISBLANK(HLOOKUP(M$1, m_preprocess!$1:$1048576, $D252, FALSE)), "", HLOOKUP(M$1, m_preprocess!$1:$1048576, $D252, FALSE))</f>
        <v>55025.846788051625</v>
      </c>
      <c r="N252">
        <f>IF(ISBLANK(HLOOKUP(N$1, m_preprocess!$1:$1048576, $D252, FALSE)), "", HLOOKUP(N$1, m_preprocess!$1:$1048576, $D252, FALSE))</f>
        <v>168900.20051642964</v>
      </c>
      <c r="O252">
        <f>IF(ISBLANK(HLOOKUP(O$1, m_preprocess!$1:$1048576, $D252, FALSE)), "", HLOOKUP(O$1, m_preprocess!$1:$1048576, $D252, FALSE))</f>
        <v>905379.45754345634</v>
      </c>
      <c r="P252">
        <f>IF(ISBLANK(HLOOKUP(P$1, m_preprocess!$1:$1048576, $D252, FALSE)), "", HLOOKUP(P$1, m_preprocess!$1:$1048576, $D252, FALSE))</f>
        <v>304646.12013505341</v>
      </c>
      <c r="Q252">
        <f>IF(ISBLANK(HLOOKUP(Q$1, m_preprocess!$1:$1048576, $D252, FALSE)), "", HLOOKUP(Q$1, m_preprocess!$1:$1048576, $D252, FALSE))</f>
        <v>302347.81510737306</v>
      </c>
      <c r="R252">
        <f>IF(ISBLANK(HLOOKUP(R$1, m_preprocess!$1:$1048576, $D252, FALSE)), "", HLOOKUP(R$1, m_preprocess!$1:$1048576, $D252, FALSE))</f>
        <v>298385.52230103</v>
      </c>
      <c r="S252">
        <f>IF(ISBLANK(HLOOKUP(S$1, m_preprocess!$1:$1048576, $D252, FALSE)), "", HLOOKUP(S$1, m_preprocess!$1:$1048576, $D252, FALSE))</f>
        <v>32448506.777108431</v>
      </c>
      <c r="T252">
        <f>IF(ISBLANK(HLOOKUP(T$1, m_preprocess!$1:$1048576, $D252, FALSE)), "", HLOOKUP(T$1, m_preprocess!$1:$1048576, $D252, FALSE))</f>
        <v>61.939191466630831</v>
      </c>
      <c r="U252">
        <f>IF(ISBLANK(HLOOKUP(U$1, m_preprocess!$1:$1048576, $D252, FALSE)), "", HLOOKUP(U$1, m_preprocess!$1:$1048576, $D252, FALSE))</f>
        <v>13088482.68072289</v>
      </c>
      <c r="V252">
        <f>IF(ISBLANK(HLOOKUP(V$1, m_preprocess!$1:$1048576, $D252, FALSE)), "", HLOOKUP(V$1, m_preprocess!$1:$1048576, $D252, FALSE))</f>
        <v>22087118.222891565</v>
      </c>
      <c r="W252">
        <f>IF(ISBLANK(HLOOKUP(W$1, m_preprocess!$1:$1048576, $D252, FALSE)), "", HLOOKUP(W$1, m_preprocess!$1:$1048576, $D252, FALSE))</f>
        <v>48604.98801653165</v>
      </c>
      <c r="X252">
        <f>IF(ISBLANK(HLOOKUP(X$1, m_preprocess!$1:$1048576, $D252, FALSE)), "", HLOOKUP(X$1, m_preprocess!$1:$1048576, $D252, FALSE))</f>
        <v>147.79</v>
      </c>
      <c r="Y252">
        <f>IF(ISBLANK(HLOOKUP(Y$1, m_preprocess!$1:$1048576, $D252, FALSE)), "", HLOOKUP(Y$1, m_preprocess!$1:$1048576, $D252, FALSE))</f>
        <v>106.1</v>
      </c>
    </row>
    <row r="253" spans="1:25">
      <c r="A253" s="66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217.77286168922888</v>
      </c>
      <c r="F253">
        <f>IF(ISBLANK(HLOOKUP(F$1, m_preprocess!$1:$1048576, $D253, FALSE)), "", HLOOKUP(F$1, m_preprocess!$1:$1048576, $D253, FALSE))</f>
        <v>186.80963549740434</v>
      </c>
      <c r="G253">
        <f>IF(ISBLANK(HLOOKUP(G$1, m_preprocess!$1:$1048576, $D253, FALSE)), "", HLOOKUP(G$1, m_preprocess!$1:$1048576, $D253, FALSE))</f>
        <v>156.18292372720941</v>
      </c>
      <c r="H253">
        <f>IF(ISBLANK(HLOOKUP(H$1, m_preprocess!$1:$1048576, $D253, FALSE)), "", HLOOKUP(H$1, m_preprocess!$1:$1048576, $D253, FALSE))</f>
        <v>276.12949907230495</v>
      </c>
      <c r="I253">
        <f>IF(ISBLANK(HLOOKUP(I$1, m_preprocess!$1:$1048576, $D253, FALSE)), "", HLOOKUP(I$1, m_preprocess!$1:$1048576, $D253, FALSE))</f>
        <v>151.000491460831</v>
      </c>
      <c r="J253">
        <f>IF(ISBLANK(HLOOKUP(J$1, m_preprocess!$1:$1048576, $D253, FALSE)), "", HLOOKUP(J$1, m_preprocess!$1:$1048576, $D253, FALSE))</f>
        <v>498517.15969694924</v>
      </c>
      <c r="K253">
        <f>IF(ISBLANK(HLOOKUP(K$1, m_preprocess!$1:$1048576, $D253, FALSE)), "", HLOOKUP(K$1, m_preprocess!$1:$1048576, $D253, FALSE))</f>
        <v>59648.607190527422</v>
      </c>
      <c r="L253">
        <f>IF(ISBLANK(HLOOKUP(L$1, m_preprocess!$1:$1048576, $D253, FALSE)), "", HLOOKUP(L$1, m_preprocess!$1:$1048576, $D253, FALSE))</f>
        <v>217823.28766882175</v>
      </c>
      <c r="M253">
        <f>IF(ISBLANK(HLOOKUP(M$1, m_preprocess!$1:$1048576, $D253, FALSE)), "", HLOOKUP(M$1, m_preprocess!$1:$1048576, $D253, FALSE))</f>
        <v>45777.666167954274</v>
      </c>
      <c r="N253">
        <f>IF(ISBLANK(HLOOKUP(N$1, m_preprocess!$1:$1048576, $D253, FALSE)), "", HLOOKUP(N$1, m_preprocess!$1:$1048576, $D253, FALSE))</f>
        <v>175267.59866964587</v>
      </c>
      <c r="O253">
        <f>IF(ISBLANK(HLOOKUP(O$1, m_preprocess!$1:$1048576, $D253, FALSE)), "", HLOOKUP(O$1, m_preprocess!$1:$1048576, $D253, FALSE))</f>
        <v>931900.83485736756</v>
      </c>
      <c r="P253">
        <f>IF(ISBLANK(HLOOKUP(P$1, m_preprocess!$1:$1048576, $D253, FALSE)), "", HLOOKUP(P$1, m_preprocess!$1:$1048576, $D253, FALSE))</f>
        <v>343552.78028941469</v>
      </c>
      <c r="Q253">
        <f>IF(ISBLANK(HLOOKUP(Q$1, m_preprocess!$1:$1048576, $D253, FALSE)), "", HLOOKUP(Q$1, m_preprocess!$1:$1048576, $D253, FALSE))</f>
        <v>280644.49017410656</v>
      </c>
      <c r="R253">
        <f>IF(ISBLANK(HLOOKUP(R$1, m_preprocess!$1:$1048576, $D253, FALSE)), "", HLOOKUP(R$1, m_preprocess!$1:$1048576, $D253, FALSE))</f>
        <v>307703.56439384626</v>
      </c>
      <c r="S253">
        <f>IF(ISBLANK(HLOOKUP(S$1, m_preprocess!$1:$1048576, $D253, FALSE)), "", HLOOKUP(S$1, m_preprocess!$1:$1048576, $D253, FALSE))</f>
        <v>33856306.245297216</v>
      </c>
      <c r="T253">
        <f>IF(ISBLANK(HLOOKUP(T$1, m_preprocess!$1:$1048576, $D253, FALSE)), "", HLOOKUP(T$1, m_preprocess!$1:$1048576, $D253, FALSE))</f>
        <v>63.230874589894803</v>
      </c>
      <c r="U253">
        <f>IF(ISBLANK(HLOOKUP(U$1, m_preprocess!$1:$1048576, $D253, FALSE)), "", HLOOKUP(U$1, m_preprocess!$1:$1048576, $D253, FALSE))</f>
        <v>15319433.408577876</v>
      </c>
      <c r="V253">
        <f>IF(ISBLANK(HLOOKUP(V$1, m_preprocess!$1:$1048576, $D253, FALSE)), "", HLOOKUP(V$1, m_preprocess!$1:$1048576, $D253, FALSE))</f>
        <v>24585756.207674943</v>
      </c>
      <c r="W253">
        <f>IF(ISBLANK(HLOOKUP(W$1, m_preprocess!$1:$1048576, $D253, FALSE)), "", HLOOKUP(W$1, m_preprocess!$1:$1048576, $D253, FALSE))</f>
        <v>59791.858307757859</v>
      </c>
      <c r="X253">
        <f>IF(ISBLANK(HLOOKUP(X$1, m_preprocess!$1:$1048576, $D253, FALSE)), "", HLOOKUP(X$1, m_preprocess!$1:$1048576, $D253, FALSE))</f>
        <v>145.77000000000001</v>
      </c>
      <c r="Y253">
        <f>IF(ISBLANK(HLOOKUP(Y$1, m_preprocess!$1:$1048576, $D253, FALSE)), "", HLOOKUP(Y$1, m_preprocess!$1:$1048576, $D253, FALSE))</f>
        <v>90.1</v>
      </c>
    </row>
    <row r="254" spans="1:25">
      <c r="A254" s="66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199.10229870133418</v>
      </c>
      <c r="F254">
        <f>IF(ISBLANK(HLOOKUP(F$1, m_preprocess!$1:$1048576, $D254, FALSE)), "", HLOOKUP(F$1, m_preprocess!$1:$1048576, $D254, FALSE))</f>
        <v>171.30207608298238</v>
      </c>
      <c r="G254">
        <f>IF(ISBLANK(HLOOKUP(G$1, m_preprocess!$1:$1048576, $D254, FALSE)), "", HLOOKUP(G$1, m_preprocess!$1:$1048576, $D254, FALSE))</f>
        <v>119.89249225078535</v>
      </c>
      <c r="H254">
        <f>IF(ISBLANK(HLOOKUP(H$1, m_preprocess!$1:$1048576, $D254, FALSE)), "", HLOOKUP(H$1, m_preprocess!$1:$1048576, $D254, FALSE))</f>
        <v>193.61232393153216</v>
      </c>
      <c r="I254">
        <f>IF(ISBLANK(HLOOKUP(I$1, m_preprocess!$1:$1048576, $D254, FALSE)), "", HLOOKUP(I$1, m_preprocess!$1:$1048576, $D254, FALSE))</f>
        <v>175.64171465715995</v>
      </c>
      <c r="J254">
        <f>IF(ISBLANK(HLOOKUP(J$1, m_preprocess!$1:$1048576, $D254, FALSE)), "", HLOOKUP(J$1, m_preprocess!$1:$1048576, $D254, FALSE))</f>
        <v>680358.22882518056</v>
      </c>
      <c r="K254">
        <f>IF(ISBLANK(HLOOKUP(K$1, m_preprocess!$1:$1048576, $D254, FALSE)), "", HLOOKUP(K$1, m_preprocess!$1:$1048576, $D254, FALSE))</f>
        <v>244083.53537812107</v>
      </c>
      <c r="L254">
        <f>IF(ISBLANK(HLOOKUP(L$1, m_preprocess!$1:$1048576, $D254, FALSE)), "", HLOOKUP(L$1, m_preprocess!$1:$1048576, $D254, FALSE))</f>
        <v>209444.39237687542</v>
      </c>
      <c r="M254">
        <f>IF(ISBLANK(HLOOKUP(M$1, m_preprocess!$1:$1048576, $D254, FALSE)), "", HLOOKUP(M$1, m_preprocess!$1:$1048576, $D254, FALSE))</f>
        <v>54495.601456935779</v>
      </c>
      <c r="N254">
        <f>IF(ISBLANK(HLOOKUP(N$1, m_preprocess!$1:$1048576, $D254, FALSE)), "", HLOOKUP(N$1, m_preprocess!$1:$1048576, $D254, FALSE))</f>
        <v>172334.69976595894</v>
      </c>
      <c r="O254">
        <f>IF(ISBLANK(HLOOKUP(O$1, m_preprocess!$1:$1048576, $D254, FALSE)), "", HLOOKUP(O$1, m_preprocess!$1:$1048576, $D254, FALSE))</f>
        <v>847269.66633218329</v>
      </c>
      <c r="P254">
        <f>IF(ISBLANK(HLOOKUP(P$1, m_preprocess!$1:$1048576, $D254, FALSE)), "", HLOOKUP(P$1, m_preprocess!$1:$1048576, $D254, FALSE))</f>
        <v>270629.20349508815</v>
      </c>
      <c r="Q254">
        <f>IF(ISBLANK(HLOOKUP(Q$1, m_preprocess!$1:$1048576, $D254, FALSE)), "", HLOOKUP(Q$1, m_preprocess!$1:$1048576, $D254, FALSE))</f>
        <v>286229.93094685592</v>
      </c>
      <c r="R254">
        <f>IF(ISBLANK(HLOOKUP(R$1, m_preprocess!$1:$1048576, $D254, FALSE)), "", HLOOKUP(R$1, m_preprocess!$1:$1048576, $D254, FALSE))</f>
        <v>290410.53189023898</v>
      </c>
      <c r="S254">
        <f>IF(ISBLANK(HLOOKUP(S$1, m_preprocess!$1:$1048576, $D254, FALSE)), "", HLOOKUP(S$1, m_preprocess!$1:$1048576, $D254, FALSE))</f>
        <v>33861409.057164073</v>
      </c>
      <c r="T254">
        <f>IF(ISBLANK(HLOOKUP(T$1, m_preprocess!$1:$1048576, $D254, FALSE)), "", HLOOKUP(T$1, m_preprocess!$1:$1048576, $D254, FALSE))</f>
        <v>63.308946657834795</v>
      </c>
      <c r="U254">
        <f>IF(ISBLANK(HLOOKUP(U$1, m_preprocess!$1:$1048576, $D254, FALSE)), "", HLOOKUP(U$1, m_preprocess!$1:$1048576, $D254, FALSE))</f>
        <v>14075129.17594655</v>
      </c>
      <c r="V254">
        <f>IF(ISBLANK(HLOOKUP(V$1, m_preprocess!$1:$1048576, $D254, FALSE)), "", HLOOKUP(V$1, m_preprocess!$1:$1048576, $D254, FALSE))</f>
        <v>23269463.251670379</v>
      </c>
      <c r="W254">
        <f>IF(ISBLANK(HLOOKUP(W$1, m_preprocess!$1:$1048576, $D254, FALSE)), "", HLOOKUP(W$1, m_preprocess!$1:$1048576, $D254, FALSE))</f>
        <v>31033.360251320501</v>
      </c>
      <c r="X254">
        <f>IF(ISBLANK(HLOOKUP(X$1, m_preprocess!$1:$1048576, $D254, FALSE)), "", HLOOKUP(X$1, m_preprocess!$1:$1048576, $D254, FALSE))</f>
        <v>142.72</v>
      </c>
      <c r="Y254">
        <f>IF(ISBLANK(HLOOKUP(Y$1, m_preprocess!$1:$1048576, $D254, FALSE)), "", HLOOKUP(Y$1, m_preprocess!$1:$1048576, $D254, FALSE))</f>
        <v>92.6</v>
      </c>
    </row>
    <row r="255" spans="1:25">
      <c r="A255" s="66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196.41071082304467</v>
      </c>
      <c r="F255">
        <f>IF(ISBLANK(HLOOKUP(F$1, m_preprocess!$1:$1048576, $D255, FALSE)), "", HLOOKUP(F$1, m_preprocess!$1:$1048576, $D255, FALSE))</f>
        <v>162.05800114974775</v>
      </c>
      <c r="G255">
        <f>IF(ISBLANK(HLOOKUP(G$1, m_preprocess!$1:$1048576, $D255, FALSE)), "", HLOOKUP(G$1, m_preprocess!$1:$1048576, $D255, FALSE))</f>
        <v>124.42928195857296</v>
      </c>
      <c r="H255">
        <f>IF(ISBLANK(HLOOKUP(H$1, m_preprocess!$1:$1048576, $D255, FALSE)), "", HLOOKUP(H$1, m_preprocess!$1:$1048576, $D255, FALSE))</f>
        <v>227.27446128878088</v>
      </c>
      <c r="I255">
        <f>IF(ISBLANK(HLOOKUP(I$1, m_preprocess!$1:$1048576, $D255, FALSE)), "", HLOOKUP(I$1, m_preprocess!$1:$1048576, $D255, FALSE))</f>
        <v>162.23451474267833</v>
      </c>
      <c r="J255">
        <f>IF(ISBLANK(HLOOKUP(J$1, m_preprocess!$1:$1048576, $D255, FALSE)), "", HLOOKUP(J$1, m_preprocess!$1:$1048576, $D255, FALSE))</f>
        <v>771229.47112675896</v>
      </c>
      <c r="K255">
        <f>IF(ISBLANK(HLOOKUP(K$1, m_preprocess!$1:$1048576, $D255, FALSE)), "", HLOOKUP(K$1, m_preprocess!$1:$1048576, $D255, FALSE))</f>
        <v>375471.91373812052</v>
      </c>
      <c r="L255">
        <f>IF(ISBLANK(HLOOKUP(L$1, m_preprocess!$1:$1048576, $D255, FALSE)), "", HLOOKUP(L$1, m_preprocess!$1:$1048576, $D255, FALSE))</f>
        <v>199716.09611595172</v>
      </c>
      <c r="M255">
        <f>IF(ISBLANK(HLOOKUP(M$1, m_preprocess!$1:$1048576, $D255, FALSE)), "", HLOOKUP(M$1, m_preprocess!$1:$1048576, $D255, FALSE))</f>
        <v>45543.43696834927</v>
      </c>
      <c r="N255">
        <f>IF(ISBLANK(HLOOKUP(N$1, m_preprocess!$1:$1048576, $D255, FALSE)), "", HLOOKUP(N$1, m_preprocess!$1:$1048576, $D255, FALSE))</f>
        <v>150498.0239070731</v>
      </c>
      <c r="O255">
        <f>IF(ISBLANK(HLOOKUP(O$1, m_preprocess!$1:$1048576, $D255, FALSE)), "", HLOOKUP(O$1, m_preprocess!$1:$1048576, $D255, FALSE))</f>
        <v>830402.61203771806</v>
      </c>
      <c r="P255">
        <f>IF(ISBLANK(HLOOKUP(P$1, m_preprocess!$1:$1048576, $D255, FALSE)), "", HLOOKUP(P$1, m_preprocess!$1:$1048576, $D255, FALSE))</f>
        <v>251431.97951994039</v>
      </c>
      <c r="Q255">
        <f>IF(ISBLANK(HLOOKUP(Q$1, m_preprocess!$1:$1048576, $D255, FALSE)), "", HLOOKUP(Q$1, m_preprocess!$1:$1048576, $D255, FALSE))</f>
        <v>273735.41924731934</v>
      </c>
      <c r="R255">
        <f>IF(ISBLANK(HLOOKUP(R$1, m_preprocess!$1:$1048576, $D255, FALSE)), "", HLOOKUP(R$1, m_preprocess!$1:$1048576, $D255, FALSE))</f>
        <v>305235.21327045822</v>
      </c>
      <c r="S255">
        <f>IF(ISBLANK(HLOOKUP(S$1, m_preprocess!$1:$1048576, $D255, FALSE)), "", HLOOKUP(S$1, m_preprocess!$1:$1048576, $D255, FALSE))</f>
        <v>33030578.908554576</v>
      </c>
      <c r="T255">
        <f>IF(ISBLANK(HLOOKUP(T$1, m_preprocess!$1:$1048576, $D255, FALSE)), "", HLOOKUP(T$1, m_preprocess!$1:$1048576, $D255, FALSE))</f>
        <v>61.134793699382953</v>
      </c>
      <c r="U255">
        <f>IF(ISBLANK(HLOOKUP(U$1, m_preprocess!$1:$1048576, $D255, FALSE)), "", HLOOKUP(U$1, m_preprocess!$1:$1048576, $D255, FALSE))</f>
        <v>13628210.914454278</v>
      </c>
      <c r="V255">
        <f>IF(ISBLANK(HLOOKUP(V$1, m_preprocess!$1:$1048576, $D255, FALSE)), "", HLOOKUP(V$1, m_preprocess!$1:$1048576, $D255, FALSE))</f>
        <v>22796713.864306785</v>
      </c>
      <c r="W255">
        <f>IF(ISBLANK(HLOOKUP(W$1, m_preprocess!$1:$1048576, $D255, FALSE)), "", HLOOKUP(W$1, m_preprocess!$1:$1048576, $D255, FALSE))</f>
        <v>30444.658962486581</v>
      </c>
      <c r="X255">
        <f>IF(ISBLANK(HLOOKUP(X$1, m_preprocess!$1:$1048576, $D255, FALSE)), "", HLOOKUP(X$1, m_preprocess!$1:$1048576, $D255, FALSE))</f>
        <v>143.53</v>
      </c>
      <c r="Y255">
        <f>IF(ISBLANK(HLOOKUP(Y$1, m_preprocess!$1:$1048576, $D255, FALSE)), "", HLOOKUP(Y$1, m_preprocess!$1:$1048576, $D255, FALSE))</f>
        <v>92.3</v>
      </c>
    </row>
    <row r="256" spans="1:25">
      <c r="A256" s="66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207.20319810228847</v>
      </c>
      <c r="F256">
        <f>IF(ISBLANK(HLOOKUP(F$1, m_preprocess!$1:$1048576, $D256, FALSE)), "", HLOOKUP(F$1, m_preprocess!$1:$1048576, $D256, FALSE))</f>
        <v>154.35291383521763</v>
      </c>
      <c r="G256">
        <f>IF(ISBLANK(HLOOKUP(G$1, m_preprocess!$1:$1048576, $D256, FALSE)), "", HLOOKUP(G$1, m_preprocess!$1:$1048576, $D256, FALSE))</f>
        <v>124.21041939117849</v>
      </c>
      <c r="H256">
        <f>IF(ISBLANK(HLOOKUP(H$1, m_preprocess!$1:$1048576, $D256, FALSE)), "", HLOOKUP(H$1, m_preprocess!$1:$1048576, $D256, FALSE))</f>
        <v>226.59484301559615</v>
      </c>
      <c r="I256">
        <f>IF(ISBLANK(HLOOKUP(I$1, m_preprocess!$1:$1048576, $D256, FALSE)), "", HLOOKUP(I$1, m_preprocess!$1:$1048576, $D256, FALSE))</f>
        <v>127.4483244684541</v>
      </c>
      <c r="J256">
        <f>IF(ISBLANK(HLOOKUP(J$1, m_preprocess!$1:$1048576, $D256, FALSE)), "", HLOOKUP(J$1, m_preprocess!$1:$1048576, $D256, FALSE))</f>
        <v>873316.82790035126</v>
      </c>
      <c r="K256">
        <f>IF(ISBLANK(HLOOKUP(K$1, m_preprocess!$1:$1048576, $D256, FALSE)), "", HLOOKUP(K$1, m_preprocess!$1:$1048576, $D256, FALSE))</f>
        <v>419498.96127094008</v>
      </c>
      <c r="L256">
        <f>IF(ISBLANK(HLOOKUP(L$1, m_preprocess!$1:$1048576, $D256, FALSE)), "", HLOOKUP(L$1, m_preprocess!$1:$1048576, $D256, FALSE))</f>
        <v>240465.84675369394</v>
      </c>
      <c r="M256">
        <f>IF(ISBLANK(HLOOKUP(M$1, m_preprocess!$1:$1048576, $D256, FALSE)), "", HLOOKUP(M$1, m_preprocess!$1:$1048576, $D256, FALSE))</f>
        <v>51483.358832789578</v>
      </c>
      <c r="N256">
        <f>IF(ISBLANK(HLOOKUP(N$1, m_preprocess!$1:$1048576, $D256, FALSE)), "", HLOOKUP(N$1, m_preprocess!$1:$1048576, $D256, FALSE))</f>
        <v>161868.66061688305</v>
      </c>
      <c r="O256">
        <f>IF(ISBLANK(HLOOKUP(O$1, m_preprocess!$1:$1048576, $D256, FALSE)), "", HLOOKUP(O$1, m_preprocess!$1:$1048576, $D256, FALSE))</f>
        <v>838821.60590704484</v>
      </c>
      <c r="P256">
        <f>IF(ISBLANK(HLOOKUP(P$1, m_preprocess!$1:$1048576, $D256, FALSE)), "", HLOOKUP(P$1, m_preprocess!$1:$1048576, $D256, FALSE))</f>
        <v>276363.7375117265</v>
      </c>
      <c r="Q256">
        <f>IF(ISBLANK(HLOOKUP(Q$1, m_preprocess!$1:$1048576, $D256, FALSE)), "", HLOOKUP(Q$1, m_preprocess!$1:$1048576, $D256, FALSE))</f>
        <v>278763.44151994161</v>
      </c>
      <c r="R256">
        <f>IF(ISBLANK(HLOOKUP(R$1, m_preprocess!$1:$1048576, $D256, FALSE)), "", HLOOKUP(R$1, m_preprocess!$1:$1048576, $D256, FALSE))</f>
        <v>283694.42687537655</v>
      </c>
      <c r="S256">
        <f>IF(ISBLANK(HLOOKUP(S$1, m_preprocess!$1:$1048576, $D256, FALSE)), "", HLOOKUP(S$1, m_preprocess!$1:$1048576, $D256, FALSE))</f>
        <v>33030969.919295669</v>
      </c>
      <c r="T256">
        <f>IF(ISBLANK(HLOOKUP(T$1, m_preprocess!$1:$1048576, $D256, FALSE)), "", HLOOKUP(T$1, m_preprocess!$1:$1048576, $D256, FALSE))</f>
        <v>59.4181931846827</v>
      </c>
      <c r="U256">
        <f>IF(ISBLANK(HLOOKUP(U$1, m_preprocess!$1:$1048576, $D256, FALSE)), "", HLOOKUP(U$1, m_preprocess!$1:$1048576, $D256, FALSE))</f>
        <v>13706086.573734408</v>
      </c>
      <c r="V256">
        <f>IF(ISBLANK(HLOOKUP(V$1, m_preprocess!$1:$1048576, $D256, FALSE)), "", HLOOKUP(V$1, m_preprocess!$1:$1048576, $D256, FALSE))</f>
        <v>22782754.218635362</v>
      </c>
      <c r="W256">
        <f>IF(ISBLANK(HLOOKUP(W$1, m_preprocess!$1:$1048576, $D256, FALSE)), "", HLOOKUP(W$1, m_preprocess!$1:$1048576, $D256, FALSE))</f>
        <v>33924.734863125646</v>
      </c>
      <c r="X256">
        <f>IF(ISBLANK(HLOOKUP(X$1, m_preprocess!$1:$1048576, $D256, FALSE)), "", HLOOKUP(X$1, m_preprocess!$1:$1048576, $D256, FALSE))</f>
        <v>149.03</v>
      </c>
      <c r="Y256">
        <f>IF(ISBLANK(HLOOKUP(Y$1, m_preprocess!$1:$1048576, $D256, FALSE)), "", HLOOKUP(Y$1, m_preprocess!$1:$1048576, $D256, FALSE))</f>
        <v>97.3</v>
      </c>
    </row>
    <row r="257" spans="1:25">
      <c r="A257" s="66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196.98563976671215</v>
      </c>
      <c r="F257">
        <f>IF(ISBLANK(HLOOKUP(F$1, m_preprocess!$1:$1048576, $D257, FALSE)), "", HLOOKUP(F$1, m_preprocess!$1:$1048576, $D257, FALSE))</f>
        <v>145.79928530072954</v>
      </c>
      <c r="G257">
        <f>IF(ISBLANK(HLOOKUP(G$1, m_preprocess!$1:$1048576, $D257, FALSE)), "", HLOOKUP(G$1, m_preprocess!$1:$1048576, $D257, FALSE))</f>
        <v>121.12547048509541</v>
      </c>
      <c r="H257">
        <f>IF(ISBLANK(HLOOKUP(H$1, m_preprocess!$1:$1048576, $D257, FALSE)), "", HLOOKUP(H$1, m_preprocess!$1:$1048576, $D257, FALSE))</f>
        <v>235.93322496178155</v>
      </c>
      <c r="I257">
        <f>IF(ISBLANK(HLOOKUP(I$1, m_preprocess!$1:$1048576, $D257, FALSE)), "", HLOOKUP(I$1, m_preprocess!$1:$1048576, $D257, FALSE))</f>
        <v>141.70309200332724</v>
      </c>
      <c r="J257">
        <f>IF(ISBLANK(HLOOKUP(J$1, m_preprocess!$1:$1048576, $D257, FALSE)), "", HLOOKUP(J$1, m_preprocess!$1:$1048576, $D257, FALSE))</f>
        <v>1018911.7955435585</v>
      </c>
      <c r="K257">
        <f>IF(ISBLANK(HLOOKUP(K$1, m_preprocess!$1:$1048576, $D257, FALSE)), "", HLOOKUP(K$1, m_preprocess!$1:$1048576, $D257, FALSE))</f>
        <v>467256.54321431823</v>
      </c>
      <c r="L257">
        <f>IF(ISBLANK(HLOOKUP(L$1, m_preprocess!$1:$1048576, $D257, FALSE)), "", HLOOKUP(L$1, m_preprocess!$1:$1048576, $D257, FALSE))</f>
        <v>332906.15826032619</v>
      </c>
      <c r="M257">
        <f>IF(ISBLANK(HLOOKUP(M$1, m_preprocess!$1:$1048576, $D257, FALSE)), "", HLOOKUP(M$1, m_preprocess!$1:$1048576, $D257, FALSE))</f>
        <v>52078.458941890087</v>
      </c>
      <c r="N257">
        <f>IF(ISBLANK(HLOOKUP(N$1, m_preprocess!$1:$1048576, $D257, FALSE)), "", HLOOKUP(N$1, m_preprocess!$1:$1048576, $D257, FALSE))</f>
        <v>166670.63513369331</v>
      </c>
      <c r="O257">
        <f>IF(ISBLANK(HLOOKUP(O$1, m_preprocess!$1:$1048576, $D257, FALSE)), "", HLOOKUP(O$1, m_preprocess!$1:$1048576, $D257, FALSE))</f>
        <v>867515.14258809306</v>
      </c>
      <c r="P257">
        <f>IF(ISBLANK(HLOOKUP(P$1, m_preprocess!$1:$1048576, $D257, FALSE)), "", HLOOKUP(P$1, m_preprocess!$1:$1048576, $D257, FALSE))</f>
        <v>258409.9934693414</v>
      </c>
      <c r="Q257">
        <f>IF(ISBLANK(HLOOKUP(Q$1, m_preprocess!$1:$1048576, $D257, FALSE)), "", HLOOKUP(Q$1, m_preprocess!$1:$1048576, $D257, FALSE))</f>
        <v>311742.56388967927</v>
      </c>
      <c r="R257">
        <f>IF(ISBLANK(HLOOKUP(R$1, m_preprocess!$1:$1048576, $D257, FALSE)), "", HLOOKUP(R$1, m_preprocess!$1:$1048576, $D257, FALSE))</f>
        <v>297362.58522907249</v>
      </c>
      <c r="S257">
        <f>IF(ISBLANK(HLOOKUP(S$1, m_preprocess!$1:$1048576, $D257, FALSE)), "", HLOOKUP(S$1, m_preprocess!$1:$1048576, $D257, FALSE))</f>
        <v>33078796.201607008</v>
      </c>
      <c r="T257">
        <f>IF(ISBLANK(HLOOKUP(T$1, m_preprocess!$1:$1048576, $D257, FALSE)), "", HLOOKUP(T$1, m_preprocess!$1:$1048576, $D257, FALSE))</f>
        <v>59.82216419987283</v>
      </c>
      <c r="U257">
        <f>IF(ISBLANK(HLOOKUP(U$1, m_preprocess!$1:$1048576, $D257, FALSE)), "", HLOOKUP(U$1, m_preprocess!$1:$1048576, $D257, FALSE))</f>
        <v>13637791.818845872</v>
      </c>
      <c r="V257">
        <f>IF(ISBLANK(HLOOKUP(V$1, m_preprocess!$1:$1048576, $D257, FALSE)), "", HLOOKUP(V$1, m_preprocess!$1:$1048576, $D257, FALSE))</f>
        <v>22692295.105916727</v>
      </c>
      <c r="W257">
        <f>IF(ISBLANK(HLOOKUP(W$1, m_preprocess!$1:$1048576, $D257, FALSE)), "", HLOOKUP(W$1, m_preprocess!$1:$1048576, $D257, FALSE))</f>
        <v>37884.569042766037</v>
      </c>
      <c r="X257">
        <f>IF(ISBLANK(HLOOKUP(X$1, m_preprocess!$1:$1048576, $D257, FALSE)), "", HLOOKUP(X$1, m_preprocess!$1:$1048576, $D257, FALSE))</f>
        <v>147.69</v>
      </c>
      <c r="Y257">
        <f>IF(ISBLANK(HLOOKUP(Y$1, m_preprocess!$1:$1048576, $D257, FALSE)), "", HLOOKUP(Y$1, m_preprocess!$1:$1048576, $D257, FALSE))</f>
        <v>96</v>
      </c>
    </row>
    <row r="258" spans="1:25">
      <c r="A258" s="66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204.442439678136</v>
      </c>
      <c r="F258">
        <f>IF(ISBLANK(HLOOKUP(F$1, m_preprocess!$1:$1048576, $D258, FALSE)), "", HLOOKUP(F$1, m_preprocess!$1:$1048576, $D258, FALSE))</f>
        <v>181.85532977047924</v>
      </c>
      <c r="G258">
        <f>IF(ISBLANK(HLOOKUP(G$1, m_preprocess!$1:$1048576, $D258, FALSE)), "", HLOOKUP(G$1, m_preprocess!$1:$1048576, $D258, FALSE))</f>
        <v>128.12094876793023</v>
      </c>
      <c r="H258">
        <f>IF(ISBLANK(HLOOKUP(H$1, m_preprocess!$1:$1048576, $D258, FALSE)), "", HLOOKUP(H$1, m_preprocess!$1:$1048576, $D258, FALSE))</f>
        <v>283.94035943995311</v>
      </c>
      <c r="I258">
        <f>IF(ISBLANK(HLOOKUP(I$1, m_preprocess!$1:$1048576, $D258, FALSE)), "", HLOOKUP(I$1, m_preprocess!$1:$1048576, $D258, FALSE))</f>
        <v>148.05315384324214</v>
      </c>
      <c r="J258">
        <f>IF(ISBLANK(HLOOKUP(J$1, m_preprocess!$1:$1048576, $D258, FALSE)), "", HLOOKUP(J$1, m_preprocess!$1:$1048576, $D258, FALSE))</f>
        <v>954398.15467574738</v>
      </c>
      <c r="K258">
        <f>IF(ISBLANK(HLOOKUP(K$1, m_preprocess!$1:$1048576, $D258, FALSE)), "", HLOOKUP(K$1, m_preprocess!$1:$1048576, $D258, FALSE))</f>
        <v>413861.03645491018</v>
      </c>
      <c r="L258">
        <f>IF(ISBLANK(HLOOKUP(L$1, m_preprocess!$1:$1048576, $D258, FALSE)), "", HLOOKUP(L$1, m_preprocess!$1:$1048576, $D258, FALSE))</f>
        <v>270881.48749182594</v>
      </c>
      <c r="M258">
        <f>IF(ISBLANK(HLOOKUP(M$1, m_preprocess!$1:$1048576, $D258, FALSE)), "", HLOOKUP(M$1, m_preprocess!$1:$1048576, $D258, FALSE))</f>
        <v>59939.90908584401</v>
      </c>
      <c r="N258">
        <f>IF(ISBLANK(HLOOKUP(N$1, m_preprocess!$1:$1048576, $D258, FALSE)), "", HLOOKUP(N$1, m_preprocess!$1:$1048576, $D258, FALSE))</f>
        <v>209715.72161791736</v>
      </c>
      <c r="O258">
        <f>IF(ISBLANK(HLOOKUP(O$1, m_preprocess!$1:$1048576, $D258, FALSE)), "", HLOOKUP(O$1, m_preprocess!$1:$1048576, $D258, FALSE))</f>
        <v>886086.16989026777</v>
      </c>
      <c r="P258">
        <f>IF(ISBLANK(HLOOKUP(P$1, m_preprocess!$1:$1048576, $D258, FALSE)), "", HLOOKUP(P$1, m_preprocess!$1:$1048576, $D258, FALSE))</f>
        <v>276372.44201590231</v>
      </c>
      <c r="Q258">
        <f>IF(ISBLANK(HLOOKUP(Q$1, m_preprocess!$1:$1048576, $D258, FALSE)), "", HLOOKUP(Q$1, m_preprocess!$1:$1048576, $D258, FALSE))</f>
        <v>313666.62227548577</v>
      </c>
      <c r="R258">
        <f>IF(ISBLANK(HLOOKUP(R$1, m_preprocess!$1:$1048576, $D258, FALSE)), "", HLOOKUP(R$1, m_preprocess!$1:$1048576, $D258, FALSE))</f>
        <v>296047.10559887963</v>
      </c>
      <c r="S258">
        <f>IF(ISBLANK(HLOOKUP(S$1, m_preprocess!$1:$1048576, $D258, FALSE)), "", HLOOKUP(S$1, m_preprocess!$1:$1048576, $D258, FALSE))</f>
        <v>33196909.686817188</v>
      </c>
      <c r="T258">
        <f>IF(ISBLANK(HLOOKUP(T$1, m_preprocess!$1:$1048576, $D258, FALSE)), "", HLOOKUP(T$1, m_preprocess!$1:$1048576, $D258, FALSE))</f>
        <v>59.541172008779462</v>
      </c>
      <c r="U258">
        <f>IF(ISBLANK(HLOOKUP(U$1, m_preprocess!$1:$1048576, $D258, FALSE)), "", HLOOKUP(U$1, m_preprocess!$1:$1048576, $D258, FALSE))</f>
        <v>13577136.926438456</v>
      </c>
      <c r="V258">
        <f>IF(ISBLANK(HLOOKUP(V$1, m_preprocess!$1:$1048576, $D258, FALSE)), "", HLOOKUP(V$1, m_preprocess!$1:$1048576, $D258, FALSE))</f>
        <v>22755461.762563728</v>
      </c>
      <c r="W258">
        <f>IF(ISBLANK(HLOOKUP(W$1, m_preprocess!$1:$1048576, $D258, FALSE)), "", HLOOKUP(W$1, m_preprocess!$1:$1048576, $D258, FALSE))</f>
        <v>31015.199822250786</v>
      </c>
      <c r="X258">
        <f>IF(ISBLANK(HLOOKUP(X$1, m_preprocess!$1:$1048576, $D258, FALSE)), "", HLOOKUP(X$1, m_preprocess!$1:$1048576, $D258, FALSE))</f>
        <v>147.13999999999999</v>
      </c>
      <c r="Y258">
        <f>IF(ISBLANK(HLOOKUP(Y$1, m_preprocess!$1:$1048576, $D258, FALSE)), "", HLOOKUP(Y$1, m_preprocess!$1:$1048576, $D258, FALSE))</f>
        <v>101.7</v>
      </c>
    </row>
    <row r="259" spans="1:25">
      <c r="A259" s="66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175.03891112695408</v>
      </c>
      <c r="F259">
        <f>IF(ISBLANK(HLOOKUP(F$1, m_preprocess!$1:$1048576, $D259, FALSE)), "", HLOOKUP(F$1, m_preprocess!$1:$1048576, $D259, FALSE))</f>
        <v>161.81241581304297</v>
      </c>
      <c r="G259">
        <f>IF(ISBLANK(HLOOKUP(G$1, m_preprocess!$1:$1048576, $D259, FALSE)), "", HLOOKUP(G$1, m_preprocess!$1:$1048576, $D259, FALSE))</f>
        <v>121.57583695331853</v>
      </c>
      <c r="H259">
        <f>IF(ISBLANK(HLOOKUP(H$1, m_preprocess!$1:$1048576, $D259, FALSE)), "", HLOOKUP(H$1, m_preprocess!$1:$1048576, $D259, FALSE))</f>
        <v>251.36190736729142</v>
      </c>
      <c r="I259">
        <f>IF(ISBLANK(HLOOKUP(I$1, m_preprocess!$1:$1048576, $D259, FALSE)), "", HLOOKUP(I$1, m_preprocess!$1:$1048576, $D259, FALSE))</f>
        <v>136.945859988921</v>
      </c>
      <c r="J259">
        <f>IF(ISBLANK(HLOOKUP(J$1, m_preprocess!$1:$1048576, $D259, FALSE)), "", HLOOKUP(J$1, m_preprocess!$1:$1048576, $D259, FALSE))</f>
        <v>822753.55649850715</v>
      </c>
      <c r="K259">
        <f>IF(ISBLANK(HLOOKUP(K$1, m_preprocess!$1:$1048576, $D259, FALSE)), "", HLOOKUP(K$1, m_preprocess!$1:$1048576, $D259, FALSE))</f>
        <v>300582.90900337504</v>
      </c>
      <c r="L259">
        <f>IF(ISBLANK(HLOOKUP(L$1, m_preprocess!$1:$1048576, $D259, FALSE)), "", HLOOKUP(L$1, m_preprocess!$1:$1048576, $D259, FALSE))</f>
        <v>304129.71427572181</v>
      </c>
      <c r="M259">
        <f>IF(ISBLANK(HLOOKUP(M$1, m_preprocess!$1:$1048576, $D259, FALSE)), "", HLOOKUP(M$1, m_preprocess!$1:$1048576, $D259, FALSE))</f>
        <v>57375.770492334028</v>
      </c>
      <c r="N259">
        <f>IF(ISBLANK(HLOOKUP(N$1, m_preprocess!$1:$1048576, $D259, FALSE)), "", HLOOKUP(N$1, m_preprocess!$1:$1048576, $D259, FALSE))</f>
        <v>160665.16270600306</v>
      </c>
      <c r="O259">
        <f>IF(ISBLANK(HLOOKUP(O$1, m_preprocess!$1:$1048576, $D259, FALSE)), "", HLOOKUP(O$1, m_preprocess!$1:$1048576, $D259, FALSE))</f>
        <v>864779.94787864608</v>
      </c>
      <c r="P259">
        <f>IF(ISBLANK(HLOOKUP(P$1, m_preprocess!$1:$1048576, $D259, FALSE)), "", HLOOKUP(P$1, m_preprocess!$1:$1048576, $D259, FALSE))</f>
        <v>257760.57155502948</v>
      </c>
      <c r="Q259">
        <f>IF(ISBLANK(HLOOKUP(Q$1, m_preprocess!$1:$1048576, $D259, FALSE)), "", HLOOKUP(Q$1, m_preprocess!$1:$1048576, $D259, FALSE))</f>
        <v>311093.1766518316</v>
      </c>
      <c r="R259">
        <f>IF(ISBLANK(HLOOKUP(R$1, m_preprocess!$1:$1048576, $D259, FALSE)), "", HLOOKUP(R$1, m_preprocess!$1:$1048576, $D259, FALSE))</f>
        <v>295926.19967178494</v>
      </c>
      <c r="S259">
        <f>IF(ISBLANK(HLOOKUP(S$1, m_preprocess!$1:$1048576, $D259, FALSE)), "", HLOOKUP(S$1, m_preprocess!$1:$1048576, $D259, FALSE))</f>
        <v>33635081.692195483</v>
      </c>
      <c r="T259">
        <f>IF(ISBLANK(HLOOKUP(T$1, m_preprocess!$1:$1048576, $D259, FALSE)), "", HLOOKUP(T$1, m_preprocess!$1:$1048576, $D259, FALSE))</f>
        <v>59.482988031946881</v>
      </c>
      <c r="U259">
        <f>IF(ISBLANK(HLOOKUP(U$1, m_preprocess!$1:$1048576, $D259, FALSE)), "", HLOOKUP(U$1, m_preprocess!$1:$1048576, $D259, FALSE))</f>
        <v>13550091.17432531</v>
      </c>
      <c r="V259">
        <f>IF(ISBLANK(HLOOKUP(V$1, m_preprocess!$1:$1048576, $D259, FALSE)), "", HLOOKUP(V$1, m_preprocess!$1:$1048576, $D259, FALSE))</f>
        <v>22790459.518599562</v>
      </c>
      <c r="W259">
        <f>IF(ISBLANK(HLOOKUP(W$1, m_preprocess!$1:$1048576, $D259, FALSE)), "", HLOOKUP(W$1, m_preprocess!$1:$1048576, $D259, FALSE))</f>
        <v>32217.355633074225</v>
      </c>
      <c r="X259">
        <f>IF(ISBLANK(HLOOKUP(X$1, m_preprocess!$1:$1048576, $D259, FALSE)), "", HLOOKUP(X$1, m_preprocess!$1:$1048576, $D259, FALSE))</f>
        <v>140.88</v>
      </c>
      <c r="Y259">
        <f>IF(ISBLANK(HLOOKUP(Y$1, m_preprocess!$1:$1048576, $D259, FALSE)), "", HLOOKUP(Y$1, m_preprocess!$1:$1048576, $D259, FALSE))</f>
        <v>94.9</v>
      </c>
    </row>
    <row r="260" spans="1:25">
      <c r="A260" s="66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192.09140469875376</v>
      </c>
      <c r="F260">
        <f>IF(ISBLANK(HLOOKUP(F$1, m_preprocess!$1:$1048576, $D260, FALSE)), "", HLOOKUP(F$1, m_preprocess!$1:$1048576, $D260, FALSE))</f>
        <v>163.24334541234325</v>
      </c>
      <c r="G260">
        <f>IF(ISBLANK(HLOOKUP(G$1, m_preprocess!$1:$1048576, $D260, FALSE)), "", HLOOKUP(G$1, m_preprocess!$1:$1048576, $D260, FALSE))</f>
        <v>120.44525483404622</v>
      </c>
      <c r="H260">
        <f>IF(ISBLANK(HLOOKUP(H$1, m_preprocess!$1:$1048576, $D260, FALSE)), "", HLOOKUP(H$1, m_preprocess!$1:$1048576, $D260, FALSE))</f>
        <v>247.1966851042213</v>
      </c>
      <c r="I260">
        <f>IF(ISBLANK(HLOOKUP(I$1, m_preprocess!$1:$1048576, $D260, FALSE)), "", HLOOKUP(I$1, m_preprocess!$1:$1048576, $D260, FALSE))</f>
        <v>172.97708960800114</v>
      </c>
      <c r="J260">
        <f>IF(ISBLANK(HLOOKUP(J$1, m_preprocess!$1:$1048576, $D260, FALSE)), "", HLOOKUP(J$1, m_preprocess!$1:$1048576, $D260, FALSE))</f>
        <v>738498.86367742927</v>
      </c>
      <c r="K260">
        <f>IF(ISBLANK(HLOOKUP(K$1, m_preprocess!$1:$1048576, $D260, FALSE)), "", HLOOKUP(K$1, m_preprocess!$1:$1048576, $D260, FALSE))</f>
        <v>142261.74933308255</v>
      </c>
      <c r="L260">
        <f>IF(ISBLANK(HLOOKUP(L$1, m_preprocess!$1:$1048576, $D260, FALSE)), "", HLOOKUP(L$1, m_preprocess!$1:$1048576, $D260, FALSE))</f>
        <v>347003.53942253598</v>
      </c>
      <c r="M260">
        <f>IF(ISBLANK(HLOOKUP(M$1, m_preprocess!$1:$1048576, $D260, FALSE)), "", HLOOKUP(M$1, m_preprocess!$1:$1048576, $D260, FALSE))</f>
        <v>71464.389040115129</v>
      </c>
      <c r="N260">
        <f>IF(ISBLANK(HLOOKUP(N$1, m_preprocess!$1:$1048576, $D260, FALSE)), "", HLOOKUP(N$1, m_preprocess!$1:$1048576, $D260, FALSE))</f>
        <v>177769.18598593384</v>
      </c>
      <c r="O260">
        <f>IF(ISBLANK(HLOOKUP(O$1, m_preprocess!$1:$1048576, $D260, FALSE)), "", HLOOKUP(O$1, m_preprocess!$1:$1048576, $D260, FALSE))</f>
        <v>1022095.4990713925</v>
      </c>
      <c r="P260">
        <f>IF(ISBLANK(HLOOKUP(P$1, m_preprocess!$1:$1048576, $D260, FALSE)), "", HLOOKUP(P$1, m_preprocess!$1:$1048576, $D260, FALSE))</f>
        <v>314480.08562283777</v>
      </c>
      <c r="Q260">
        <f>IF(ISBLANK(HLOOKUP(Q$1, m_preprocess!$1:$1048576, $D260, FALSE)), "", HLOOKUP(Q$1, m_preprocess!$1:$1048576, $D260, FALSE))</f>
        <v>366130.2840453058</v>
      </c>
      <c r="R260">
        <f>IF(ISBLANK(HLOOKUP(R$1, m_preprocess!$1:$1048576, $D260, FALSE)), "", HLOOKUP(R$1, m_preprocess!$1:$1048576, $D260, FALSE))</f>
        <v>341485.12940324889</v>
      </c>
      <c r="S260">
        <f>IF(ISBLANK(HLOOKUP(S$1, m_preprocess!$1:$1048576, $D260, FALSE)), "", HLOOKUP(S$1, m_preprocess!$1:$1048576, $D260, FALSE))</f>
        <v>33999397.220190205</v>
      </c>
      <c r="T260">
        <f>IF(ISBLANK(HLOOKUP(T$1, m_preprocess!$1:$1048576, $D260, FALSE)), "", HLOOKUP(T$1, m_preprocess!$1:$1048576, $D260, FALSE))</f>
        <v>57.815418586086679</v>
      </c>
      <c r="U260">
        <f>IF(ISBLANK(HLOOKUP(U$1, m_preprocess!$1:$1048576, $D260, FALSE)), "", HLOOKUP(U$1, m_preprocess!$1:$1048576, $D260, FALSE))</f>
        <v>13768513.533284565</v>
      </c>
      <c r="V260">
        <f>IF(ISBLANK(HLOOKUP(V$1, m_preprocess!$1:$1048576, $D260, FALSE)), "", HLOOKUP(V$1, m_preprocess!$1:$1048576, $D260, FALSE))</f>
        <v>23039396.488661304</v>
      </c>
      <c r="W260">
        <f>IF(ISBLANK(HLOOKUP(W$1, m_preprocess!$1:$1048576, $D260, FALSE)), "", HLOOKUP(W$1, m_preprocess!$1:$1048576, $D260, FALSE))</f>
        <v>38910.876161591565</v>
      </c>
      <c r="X260">
        <f>IF(ISBLANK(HLOOKUP(X$1, m_preprocess!$1:$1048576, $D260, FALSE)), "", HLOOKUP(X$1, m_preprocess!$1:$1048576, $D260, FALSE))</f>
        <v>149.85</v>
      </c>
      <c r="Y260">
        <f>IF(ISBLANK(HLOOKUP(Y$1, m_preprocess!$1:$1048576, $D260, FALSE)), "", HLOOKUP(Y$1, m_preprocess!$1:$1048576, $D260, FALSE))</f>
        <v>104.4</v>
      </c>
    </row>
    <row r="261" spans="1:25">
      <c r="A261" s="66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201.48344011762626</v>
      </c>
      <c r="F261">
        <f>IF(ISBLANK(HLOOKUP(F$1, m_preprocess!$1:$1048576, $D261, FALSE)), "", HLOOKUP(F$1, m_preprocess!$1:$1048576, $D261, FALSE))</f>
        <v>172.19484306853147</v>
      </c>
      <c r="G261">
        <f>IF(ISBLANK(HLOOKUP(G$1, m_preprocess!$1:$1048576, $D261, FALSE)), "", HLOOKUP(G$1, m_preprocess!$1:$1048576, $D261, FALSE))</f>
        <v>122.24298070214343</v>
      </c>
      <c r="H261">
        <f>IF(ISBLANK(HLOOKUP(H$1, m_preprocess!$1:$1048576, $D261, FALSE)), "", HLOOKUP(H$1, m_preprocess!$1:$1048576, $D261, FALSE))</f>
        <v>265.04190797030884</v>
      </c>
      <c r="I261">
        <f>IF(ISBLANK(HLOOKUP(I$1, m_preprocess!$1:$1048576, $D261, FALSE)), "", HLOOKUP(I$1, m_preprocess!$1:$1048576, $D261, FALSE))</f>
        <v>183.19277988155696</v>
      </c>
      <c r="J261">
        <f>IF(ISBLANK(HLOOKUP(J$1, m_preprocess!$1:$1048576, $D261, FALSE)), "", HLOOKUP(J$1, m_preprocess!$1:$1048576, $D261, FALSE))</f>
        <v>739346.16714076954</v>
      </c>
      <c r="K261">
        <f>IF(ISBLANK(HLOOKUP(K$1, m_preprocess!$1:$1048576, $D261, FALSE)), "", HLOOKUP(K$1, m_preprocess!$1:$1048576, $D261, FALSE))</f>
        <v>172853.02569633571</v>
      </c>
      <c r="L261">
        <f>IF(ISBLANK(HLOOKUP(L$1, m_preprocess!$1:$1048576, $D261, FALSE)), "", HLOOKUP(L$1, m_preprocess!$1:$1048576, $D261, FALSE))</f>
        <v>331947.17013382039</v>
      </c>
      <c r="M261">
        <f>IF(ISBLANK(HLOOKUP(M$1, m_preprocess!$1:$1048576, $D261, FALSE)), "", HLOOKUP(M$1, m_preprocess!$1:$1048576, $D261, FALSE))</f>
        <v>61575.125346548703</v>
      </c>
      <c r="N261">
        <f>IF(ISBLANK(HLOOKUP(N$1, m_preprocess!$1:$1048576, $D261, FALSE)), "", HLOOKUP(N$1, m_preprocess!$1:$1048576, $D261, FALSE))</f>
        <v>172970.84625179254</v>
      </c>
      <c r="O261">
        <f>IF(ISBLANK(HLOOKUP(O$1, m_preprocess!$1:$1048576, $D261, FALSE)), "", HLOOKUP(O$1, m_preprocess!$1:$1048576, $D261, FALSE))</f>
        <v>988879.49841466814</v>
      </c>
      <c r="P261">
        <f>IF(ISBLANK(HLOOKUP(P$1, m_preprocess!$1:$1048576, $D261, FALSE)), "", HLOOKUP(P$1, m_preprocess!$1:$1048576, $D261, FALSE))</f>
        <v>288609.49518307246</v>
      </c>
      <c r="Q261">
        <f>IF(ISBLANK(HLOOKUP(Q$1, m_preprocess!$1:$1048576, $D261, FALSE)), "", HLOOKUP(Q$1, m_preprocess!$1:$1048576, $D261, FALSE))</f>
        <v>398760.04421136749</v>
      </c>
      <c r="R261">
        <f>IF(ISBLANK(HLOOKUP(R$1, m_preprocess!$1:$1048576, $D261, FALSE)), "", HLOOKUP(R$1, m_preprocess!$1:$1048576, $D261, FALSE))</f>
        <v>301509.95902022813</v>
      </c>
      <c r="S261">
        <f>IF(ISBLANK(HLOOKUP(S$1, m_preprocess!$1:$1048576, $D261, FALSE)), "", HLOOKUP(S$1, m_preprocess!$1:$1048576, $D261, FALSE))</f>
        <v>34750409.691629961</v>
      </c>
      <c r="T261">
        <f>IF(ISBLANK(HLOOKUP(T$1, m_preprocess!$1:$1048576, $D261, FALSE)), "", HLOOKUP(T$1, m_preprocess!$1:$1048576, $D261, FALSE))</f>
        <v>57.644789200036918</v>
      </c>
      <c r="U261">
        <f>IF(ISBLANK(HLOOKUP(U$1, m_preprocess!$1:$1048576, $D261, FALSE)), "", HLOOKUP(U$1, m_preprocess!$1:$1048576, $D261, FALSE))</f>
        <v>14129719.530102791</v>
      </c>
      <c r="V261">
        <f>IF(ISBLANK(HLOOKUP(V$1, m_preprocess!$1:$1048576, $D261, FALSE)), "", HLOOKUP(V$1, m_preprocess!$1:$1048576, $D261, FALSE))</f>
        <v>23568610.132158592</v>
      </c>
      <c r="W261">
        <f>IF(ISBLANK(HLOOKUP(W$1, m_preprocess!$1:$1048576, $D261, FALSE)), "", HLOOKUP(W$1, m_preprocess!$1:$1048576, $D261, FALSE))</f>
        <v>33055.551095374714</v>
      </c>
      <c r="X261">
        <f>IF(ISBLANK(HLOOKUP(X$1, m_preprocess!$1:$1048576, $D261, FALSE)), "", HLOOKUP(X$1, m_preprocess!$1:$1048576, $D261, FALSE))</f>
        <v>148.27000000000001</v>
      </c>
      <c r="Y261">
        <f>IF(ISBLANK(HLOOKUP(Y$1, m_preprocess!$1:$1048576, $D261, FALSE)), "", HLOOKUP(Y$1, m_preprocess!$1:$1048576, $D261, FALSE))</f>
        <v>106.3</v>
      </c>
    </row>
    <row r="262" spans="1:25">
      <c r="A262" s="66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199.91144460373414</v>
      </c>
      <c r="F262">
        <f>IF(ISBLANK(HLOOKUP(F$1, m_preprocess!$1:$1048576, $D262, FALSE)), "", HLOOKUP(F$1, m_preprocess!$1:$1048576, $D262, FALSE))</f>
        <v>176.80316720166292</v>
      </c>
      <c r="G262">
        <f>IF(ISBLANK(HLOOKUP(G$1, m_preprocess!$1:$1048576, $D262, FALSE)), "", HLOOKUP(G$1, m_preprocess!$1:$1048576, $D262, FALSE))</f>
        <v>126.81002167921426</v>
      </c>
      <c r="H262">
        <f>IF(ISBLANK(HLOOKUP(H$1, m_preprocess!$1:$1048576, $D262, FALSE)), "", HLOOKUP(H$1, m_preprocess!$1:$1048576, $D262, FALSE))</f>
        <v>226.68497759710604</v>
      </c>
      <c r="I262">
        <f>IF(ISBLANK(HLOOKUP(I$1, m_preprocess!$1:$1048576, $D262, FALSE)), "", HLOOKUP(I$1, m_preprocess!$1:$1048576, $D262, FALSE))</f>
        <v>185.83073630793393</v>
      </c>
      <c r="J262">
        <f>IF(ISBLANK(HLOOKUP(J$1, m_preprocess!$1:$1048576, $D262, FALSE)), "", HLOOKUP(J$1, m_preprocess!$1:$1048576, $D262, FALSE))</f>
        <v>732254.14250240847</v>
      </c>
      <c r="K262">
        <f>IF(ISBLANK(HLOOKUP(K$1, m_preprocess!$1:$1048576, $D262, FALSE)), "", HLOOKUP(K$1, m_preprocess!$1:$1048576, $D262, FALSE))</f>
        <v>137827.40277605932</v>
      </c>
      <c r="L262">
        <f>IF(ISBLANK(HLOOKUP(L$1, m_preprocess!$1:$1048576, $D262, FALSE)), "", HLOOKUP(L$1, m_preprocess!$1:$1048576, $D262, FALSE))</f>
        <v>327357.14834516484</v>
      </c>
      <c r="M262">
        <f>IF(ISBLANK(HLOOKUP(M$1, m_preprocess!$1:$1048576, $D262, FALSE)), "", HLOOKUP(M$1, m_preprocess!$1:$1048576, $D262, FALSE))</f>
        <v>68842.463334681961</v>
      </c>
      <c r="N262">
        <f>IF(ISBLANK(HLOOKUP(N$1, m_preprocess!$1:$1048576, $D262, FALSE)), "", HLOOKUP(N$1, m_preprocess!$1:$1048576, $D262, FALSE))</f>
        <v>198227.12804596242</v>
      </c>
      <c r="O262">
        <f>IF(ISBLANK(HLOOKUP(O$1, m_preprocess!$1:$1048576, $D262, FALSE)), "", HLOOKUP(O$1, m_preprocess!$1:$1048576, $D262, FALSE))</f>
        <v>994364.99205304869</v>
      </c>
      <c r="P262">
        <f>IF(ISBLANK(HLOOKUP(P$1, m_preprocess!$1:$1048576, $D262, FALSE)), "", HLOOKUP(P$1, m_preprocess!$1:$1048576, $D262, FALSE))</f>
        <v>318786.36124453321</v>
      </c>
      <c r="Q262">
        <f>IF(ISBLANK(HLOOKUP(Q$1, m_preprocess!$1:$1048576, $D262, FALSE)), "", HLOOKUP(Q$1, m_preprocess!$1:$1048576, $D262, FALSE))</f>
        <v>367337.27647049789</v>
      </c>
      <c r="R262">
        <f>IF(ISBLANK(HLOOKUP(R$1, m_preprocess!$1:$1048576, $D262, FALSE)), "", HLOOKUP(R$1, m_preprocess!$1:$1048576, $D262, FALSE))</f>
        <v>308241.35433801758</v>
      </c>
      <c r="S262">
        <f>IF(ISBLANK(HLOOKUP(S$1, m_preprocess!$1:$1048576, $D262, FALSE)), "", HLOOKUP(S$1, m_preprocess!$1:$1048576, $D262, FALSE))</f>
        <v>36644445.668135099</v>
      </c>
      <c r="T262">
        <f>IF(ISBLANK(HLOOKUP(T$1, m_preprocess!$1:$1048576, $D262, FALSE)), "", HLOOKUP(T$1, m_preprocess!$1:$1048576, $D262, FALSE))</f>
        <v>58.176003325657469</v>
      </c>
      <c r="U262">
        <f>IF(ISBLANK(HLOOKUP(U$1, m_preprocess!$1:$1048576, $D262, FALSE)), "", HLOOKUP(U$1, m_preprocess!$1:$1048576, $D262, FALSE))</f>
        <v>14322638.766519824</v>
      </c>
      <c r="V262">
        <f>IF(ISBLANK(HLOOKUP(V$1, m_preprocess!$1:$1048576, $D262, FALSE)), "", HLOOKUP(V$1, m_preprocess!$1:$1048576, $D262, FALSE))</f>
        <v>23785388.399412632</v>
      </c>
      <c r="W262">
        <f>IF(ISBLANK(HLOOKUP(W$1, m_preprocess!$1:$1048576, $D262, FALSE)), "", HLOOKUP(W$1, m_preprocess!$1:$1048576, $D262, FALSE))</f>
        <v>32593.496566555641</v>
      </c>
      <c r="X262">
        <f>IF(ISBLANK(HLOOKUP(X$1, m_preprocess!$1:$1048576, $D262, FALSE)), "", HLOOKUP(X$1, m_preprocess!$1:$1048576, $D262, FALSE))</f>
        <v>148.12</v>
      </c>
      <c r="Y262">
        <f>IF(ISBLANK(HLOOKUP(Y$1, m_preprocess!$1:$1048576, $D262, FALSE)), "", HLOOKUP(Y$1, m_preprocess!$1:$1048576, $D262, FALSE))</f>
        <v>105.6</v>
      </c>
    </row>
    <row r="263" spans="1:25">
      <c r="A263" s="66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226.75804877107129</v>
      </c>
      <c r="F263">
        <f>IF(ISBLANK(HLOOKUP(F$1, m_preprocess!$1:$1048576, $D263, FALSE)), "", HLOOKUP(F$1, m_preprocess!$1:$1048576, $D263, FALSE))</f>
        <v>182.20547358247217</v>
      </c>
      <c r="G263">
        <f>IF(ISBLANK(HLOOKUP(G$1, m_preprocess!$1:$1048576, $D263, FALSE)), "", HLOOKUP(G$1, m_preprocess!$1:$1048576, $D263, FALSE))</f>
        <v>123.44018382779078</v>
      </c>
      <c r="H263">
        <f>IF(ISBLANK(HLOOKUP(H$1, m_preprocess!$1:$1048576, $D263, FALSE)), "", HLOOKUP(H$1, m_preprocess!$1:$1048576, $D263, FALSE))</f>
        <v>248.0805555954349</v>
      </c>
      <c r="I263">
        <f>IF(ISBLANK(HLOOKUP(I$1, m_preprocess!$1:$1048576, $D263, FALSE)), "", HLOOKUP(I$1, m_preprocess!$1:$1048576, $D263, FALSE))</f>
        <v>205.10672473804459</v>
      </c>
      <c r="J263">
        <f>IF(ISBLANK(HLOOKUP(J$1, m_preprocess!$1:$1048576, $D263, FALSE)), "", HLOOKUP(J$1, m_preprocess!$1:$1048576, $D263, FALSE))</f>
        <v>672715.41160237289</v>
      </c>
      <c r="K263">
        <f>IF(ISBLANK(HLOOKUP(K$1, m_preprocess!$1:$1048576, $D263, FALSE)), "", HLOOKUP(K$1, m_preprocess!$1:$1048576, $D263, FALSE))</f>
        <v>103892.93989759532</v>
      </c>
      <c r="L263">
        <f>IF(ISBLANK(HLOOKUP(L$1, m_preprocess!$1:$1048576, $D263, FALSE)), "", HLOOKUP(L$1, m_preprocess!$1:$1048576, $D263, FALSE))</f>
        <v>330071.68963218166</v>
      </c>
      <c r="M263">
        <f>IF(ISBLANK(HLOOKUP(M$1, m_preprocess!$1:$1048576, $D263, FALSE)), "", HLOOKUP(M$1, m_preprocess!$1:$1048576, $D263, FALSE))</f>
        <v>70283.700501127008</v>
      </c>
      <c r="N263">
        <f>IF(ISBLANK(HLOOKUP(N$1, m_preprocess!$1:$1048576, $D263, FALSE)), "", HLOOKUP(N$1, m_preprocess!$1:$1048576, $D263, FALSE))</f>
        <v>168467.08154434725</v>
      </c>
      <c r="O263">
        <f>IF(ISBLANK(HLOOKUP(O$1, m_preprocess!$1:$1048576, $D263, FALSE)), "", HLOOKUP(O$1, m_preprocess!$1:$1048576, $D263, FALSE))</f>
        <v>1102933.323083194</v>
      </c>
      <c r="P263">
        <f>IF(ISBLANK(HLOOKUP(P$1, m_preprocess!$1:$1048576, $D263, FALSE)), "", HLOOKUP(P$1, m_preprocess!$1:$1048576, $D263, FALSE))</f>
        <v>371974.48099849105</v>
      </c>
      <c r="Q263">
        <f>IF(ISBLANK(HLOOKUP(Q$1, m_preprocess!$1:$1048576, $D263, FALSE)), "", HLOOKUP(Q$1, m_preprocess!$1:$1048576, $D263, FALSE))</f>
        <v>379117.74288923433</v>
      </c>
      <c r="R263">
        <f>IF(ISBLANK(HLOOKUP(R$1, m_preprocess!$1:$1048576, $D263, FALSE)), "", HLOOKUP(R$1, m_preprocess!$1:$1048576, $D263, FALSE))</f>
        <v>351841.09919546853</v>
      </c>
      <c r="S263">
        <f>IF(ISBLANK(HLOOKUP(S$1, m_preprocess!$1:$1048576, $D263, FALSE)), "", HLOOKUP(S$1, m_preprocess!$1:$1048576, $D263, FALSE))</f>
        <v>38065187.545787543</v>
      </c>
      <c r="T263">
        <f>IF(ISBLANK(HLOOKUP(T$1, m_preprocess!$1:$1048576, $D263, FALSE)), "", HLOOKUP(T$1, m_preprocess!$1:$1048576, $D263, FALSE))</f>
        <v>60.677485472340344</v>
      </c>
      <c r="U263">
        <f>IF(ISBLANK(HLOOKUP(U$1, m_preprocess!$1:$1048576, $D263, FALSE)), "", HLOOKUP(U$1, m_preprocess!$1:$1048576, $D263, FALSE))</f>
        <v>14560460.073260073</v>
      </c>
      <c r="V263">
        <f>IF(ISBLANK(HLOOKUP(V$1, m_preprocess!$1:$1048576, $D263, FALSE)), "", HLOOKUP(V$1, m_preprocess!$1:$1048576, $D263, FALSE))</f>
        <v>23947745.054945055</v>
      </c>
      <c r="W263">
        <f>IF(ISBLANK(HLOOKUP(W$1, m_preprocess!$1:$1048576, $D263, FALSE)), "", HLOOKUP(W$1, m_preprocess!$1:$1048576, $D263, FALSE))</f>
        <v>34096.458944052487</v>
      </c>
      <c r="X263">
        <f>IF(ISBLANK(HLOOKUP(X$1, m_preprocess!$1:$1048576, $D263, FALSE)), "", HLOOKUP(X$1, m_preprocess!$1:$1048576, $D263, FALSE))</f>
        <v>149.69999999999999</v>
      </c>
      <c r="Y263">
        <f>IF(ISBLANK(HLOOKUP(Y$1, m_preprocess!$1:$1048576, $D263, FALSE)), "", HLOOKUP(Y$1, m_preprocess!$1:$1048576, $D263, FALSE))</f>
        <v>109.3</v>
      </c>
    </row>
    <row r="264" spans="1:25">
      <c r="A264" s="66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207.21901439625771</v>
      </c>
      <c r="F264">
        <f>IF(ISBLANK(HLOOKUP(F$1, m_preprocess!$1:$1048576, $D264, FALSE)), "", HLOOKUP(F$1, m_preprocess!$1:$1048576, $D264, FALSE))</f>
        <v>174.1854261378424</v>
      </c>
      <c r="G264">
        <f>IF(ISBLANK(HLOOKUP(G$1, m_preprocess!$1:$1048576, $D264, FALSE)), "", HLOOKUP(G$1, m_preprocess!$1:$1048576, $D264, FALSE))</f>
        <v>134.87614201446968</v>
      </c>
      <c r="H264">
        <f>IF(ISBLANK(HLOOKUP(H$1, m_preprocess!$1:$1048576, $D264, FALSE)), "", HLOOKUP(H$1, m_preprocess!$1:$1048576, $D264, FALSE))</f>
        <v>314.06267342115518</v>
      </c>
      <c r="I264">
        <f>IF(ISBLANK(HLOOKUP(I$1, m_preprocess!$1:$1048576, $D264, FALSE)), "", HLOOKUP(I$1, m_preprocess!$1:$1048576, $D264, FALSE))</f>
        <v>161.38097510334765</v>
      </c>
      <c r="J264">
        <f>IF(ISBLANK(HLOOKUP(J$1, m_preprocess!$1:$1048576, $D264, FALSE)), "", HLOOKUP(J$1, m_preprocess!$1:$1048576, $D264, FALSE))</f>
        <v>555902.57071293693</v>
      </c>
      <c r="K264">
        <f>IF(ISBLANK(HLOOKUP(K$1, m_preprocess!$1:$1048576, $D264, FALSE)), "", HLOOKUP(K$1, m_preprocess!$1:$1048576, $D264, FALSE))</f>
        <v>93099.597584837786</v>
      </c>
      <c r="L264">
        <f>IF(ISBLANK(HLOOKUP(L$1, m_preprocess!$1:$1048576, $D264, FALSE)), "", HLOOKUP(L$1, m_preprocess!$1:$1048576, $D264, FALSE))</f>
        <v>240799.50194557614</v>
      </c>
      <c r="M264">
        <f>IF(ISBLANK(HLOOKUP(M$1, m_preprocess!$1:$1048576, $D264, FALSE)), "", HLOOKUP(M$1, m_preprocess!$1:$1048576, $D264, FALSE))</f>
        <v>61731.485956792691</v>
      </c>
      <c r="N264">
        <f>IF(ISBLANK(HLOOKUP(N$1, m_preprocess!$1:$1048576, $D264, FALSE)), "", HLOOKUP(N$1, m_preprocess!$1:$1048576, $D264, FALSE))</f>
        <v>160271.98523447226</v>
      </c>
      <c r="O264">
        <f>IF(ISBLANK(HLOOKUP(O$1, m_preprocess!$1:$1048576, $D264, FALSE)), "", HLOOKUP(O$1, m_preprocess!$1:$1048576, $D264, FALSE))</f>
        <v>930773.46601723926</v>
      </c>
      <c r="P264">
        <f>IF(ISBLANK(HLOOKUP(P$1, m_preprocess!$1:$1048576, $D264, FALSE)), "", HLOOKUP(P$1, m_preprocess!$1:$1048576, $D264, FALSE))</f>
        <v>311769.68045963271</v>
      </c>
      <c r="Q264">
        <f>IF(ISBLANK(HLOOKUP(Q$1, m_preprocess!$1:$1048576, $D264, FALSE)), "", HLOOKUP(Q$1, m_preprocess!$1:$1048576, $D264, FALSE))</f>
        <v>309649.5899139595</v>
      </c>
      <c r="R264">
        <f>IF(ISBLANK(HLOOKUP(R$1, m_preprocess!$1:$1048576, $D264, FALSE)), "", HLOOKUP(R$1, m_preprocess!$1:$1048576, $D264, FALSE))</f>
        <v>309354.19564364699</v>
      </c>
      <c r="S264">
        <f>IF(ISBLANK(HLOOKUP(S$1, m_preprocess!$1:$1048576, $D264, FALSE)), "", HLOOKUP(S$1, m_preprocess!$1:$1048576, $D264, FALSE))</f>
        <v>38658442.18181818</v>
      </c>
      <c r="T264">
        <f>IF(ISBLANK(HLOOKUP(T$1, m_preprocess!$1:$1048576, $D264, FALSE)), "", HLOOKUP(T$1, m_preprocess!$1:$1048576, $D264, FALSE))</f>
        <v>59.747089974767576</v>
      </c>
      <c r="U264">
        <f>IF(ISBLANK(HLOOKUP(U$1, m_preprocess!$1:$1048576, $D264, FALSE)), "", HLOOKUP(U$1, m_preprocess!$1:$1048576, $D264, FALSE))</f>
        <v>14449997.818181818</v>
      </c>
      <c r="V264">
        <f>IF(ISBLANK(HLOOKUP(V$1, m_preprocess!$1:$1048576, $D264, FALSE)), "", HLOOKUP(V$1, m_preprocess!$1:$1048576, $D264, FALSE))</f>
        <v>23858063.272727273</v>
      </c>
      <c r="W264">
        <f>IF(ISBLANK(HLOOKUP(W$1, m_preprocess!$1:$1048576, $D264, FALSE)), "", HLOOKUP(W$1, m_preprocess!$1:$1048576, $D264, FALSE))</f>
        <v>35790.659368730681</v>
      </c>
      <c r="X264">
        <f>IF(ISBLANK(HLOOKUP(X$1, m_preprocess!$1:$1048576, $D264, FALSE)), "", HLOOKUP(X$1, m_preprocess!$1:$1048576, $D264, FALSE))</f>
        <v>144.91999999999999</v>
      </c>
      <c r="Y264">
        <f>IF(ISBLANK(HLOOKUP(Y$1, m_preprocess!$1:$1048576, $D264, FALSE)), "", HLOOKUP(Y$1, m_preprocess!$1:$1048576, $D264, FALSE))</f>
        <v>99.8</v>
      </c>
    </row>
    <row r="265" spans="1:25">
      <c r="A265" s="66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231.33408374589325</v>
      </c>
      <c r="F265">
        <f>IF(ISBLANK(HLOOKUP(F$1, m_preprocess!$1:$1048576, $D265, FALSE)), "", HLOOKUP(F$1, m_preprocess!$1:$1048576, $D265, FALSE))</f>
        <v>192.89655751437044</v>
      </c>
      <c r="G265">
        <f>IF(ISBLANK(HLOOKUP(G$1, m_preprocess!$1:$1048576, $D265, FALSE)), "", HLOOKUP(G$1, m_preprocess!$1:$1048576, $D265, FALSE))</f>
        <v>146.40430713592292</v>
      </c>
      <c r="H265">
        <f>IF(ISBLANK(HLOOKUP(H$1, m_preprocess!$1:$1048576, $D265, FALSE)), "", HLOOKUP(H$1, m_preprocess!$1:$1048576, $D265, FALSE))</f>
        <v>293.67592562438756</v>
      </c>
      <c r="I265">
        <f>IF(ISBLANK(HLOOKUP(I$1, m_preprocess!$1:$1048576, $D265, FALSE)), "", HLOOKUP(I$1, m_preprocess!$1:$1048576, $D265, FALSE))</f>
        <v>155.20177772452212</v>
      </c>
      <c r="J265">
        <f>IF(ISBLANK(HLOOKUP(J$1, m_preprocess!$1:$1048576, $D265, FALSE)), "", HLOOKUP(J$1, m_preprocess!$1:$1048576, $D265, FALSE))</f>
        <v>498404.38242444332</v>
      </c>
      <c r="K265">
        <f>IF(ISBLANK(HLOOKUP(K$1, m_preprocess!$1:$1048576, $D265, FALSE)), "", HLOOKUP(K$1, m_preprocess!$1:$1048576, $D265, FALSE))</f>
        <v>62855.866186629486</v>
      </c>
      <c r="L265">
        <f>IF(ISBLANK(HLOOKUP(L$1, m_preprocess!$1:$1048576, $D265, FALSE)), "", HLOOKUP(L$1, m_preprocess!$1:$1048576, $D265, FALSE))</f>
        <v>215268.87465224814</v>
      </c>
      <c r="M265">
        <f>IF(ISBLANK(HLOOKUP(M$1, m_preprocess!$1:$1048576, $D265, FALSE)), "", HLOOKUP(M$1, m_preprocess!$1:$1048576, $D265, FALSE))</f>
        <v>59557.039612585948</v>
      </c>
      <c r="N265">
        <f>IF(ISBLANK(HLOOKUP(N$1, m_preprocess!$1:$1048576, $D265, FALSE)), "", HLOOKUP(N$1, m_preprocess!$1:$1048576, $D265, FALSE))</f>
        <v>160722.60193653763</v>
      </c>
      <c r="O265">
        <f>IF(ISBLANK(HLOOKUP(O$1, m_preprocess!$1:$1048576, $D265, FALSE)), "", HLOOKUP(O$1, m_preprocess!$1:$1048576, $D265, FALSE))</f>
        <v>1027567.7203171026</v>
      </c>
      <c r="P265">
        <f>IF(ISBLANK(HLOOKUP(P$1, m_preprocess!$1:$1048576, $D265, FALSE)), "", HLOOKUP(P$1, m_preprocess!$1:$1048576, $D265, FALSE))</f>
        <v>359304.05826787301</v>
      </c>
      <c r="Q265">
        <f>IF(ISBLANK(HLOOKUP(Q$1, m_preprocess!$1:$1048576, $D265, FALSE)), "", HLOOKUP(Q$1, m_preprocess!$1:$1048576, $D265, FALSE))</f>
        <v>337885.58341496321</v>
      </c>
      <c r="R265">
        <f>IF(ISBLANK(HLOOKUP(R$1, m_preprocess!$1:$1048576, $D265, FALSE)), "", HLOOKUP(R$1, m_preprocess!$1:$1048576, $D265, FALSE))</f>
        <v>330378.07863426651</v>
      </c>
      <c r="S265">
        <f>IF(ISBLANK(HLOOKUP(S$1, m_preprocess!$1:$1048576, $D265, FALSE)), "", HLOOKUP(S$1, m_preprocess!$1:$1048576, $D265, FALSE))</f>
        <v>39329998.555956677</v>
      </c>
      <c r="T265">
        <f>IF(ISBLANK(HLOOKUP(T$1, m_preprocess!$1:$1048576, $D265, FALSE)), "", HLOOKUP(T$1, m_preprocess!$1:$1048576, $D265, FALSE))</f>
        <v>57.19438030547974</v>
      </c>
      <c r="U265">
        <f>IF(ISBLANK(HLOOKUP(U$1, m_preprocess!$1:$1048576, $D265, FALSE)), "", HLOOKUP(U$1, m_preprocess!$1:$1048576, $D265, FALSE))</f>
        <v>16053290.252707582</v>
      </c>
      <c r="V265">
        <f>IF(ISBLANK(HLOOKUP(V$1, m_preprocess!$1:$1048576, $D265, FALSE)), "", HLOOKUP(V$1, m_preprocess!$1:$1048576, $D265, FALSE))</f>
        <v>25424472.924187727</v>
      </c>
      <c r="W265">
        <f>IF(ISBLANK(HLOOKUP(W$1, m_preprocess!$1:$1048576, $D265, FALSE)), "", HLOOKUP(W$1, m_preprocess!$1:$1048576, $D265, FALSE))</f>
        <v>51203.773472326677</v>
      </c>
      <c r="X265">
        <f>IF(ISBLANK(HLOOKUP(X$1, m_preprocess!$1:$1048576, $D265, FALSE)), "", HLOOKUP(X$1, m_preprocess!$1:$1048576, $D265, FALSE))</f>
        <v>145.47999999999999</v>
      </c>
      <c r="Y265">
        <f>IF(ISBLANK(HLOOKUP(Y$1, m_preprocess!$1:$1048576, $D265, FALSE)), "", HLOOKUP(Y$1, m_preprocess!$1:$1048576, $D265, FALSE))</f>
        <v>87.7</v>
      </c>
    </row>
    <row r="266" spans="1:25">
      <c r="A266" s="66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209.45417112296448</v>
      </c>
      <c r="F266">
        <f>IF(ISBLANK(HLOOKUP(F$1, m_preprocess!$1:$1048576, $D266, FALSE)), "", HLOOKUP(F$1, m_preprocess!$1:$1048576, $D266, FALSE))</f>
        <v>170.952970828698</v>
      </c>
      <c r="G266">
        <f>IF(ISBLANK(HLOOKUP(G$1, m_preprocess!$1:$1048576, $D266, FALSE)), "", HLOOKUP(G$1, m_preprocess!$1:$1048576, $D266, FALSE))</f>
        <v>119.24921184834766</v>
      </c>
      <c r="H266">
        <f>IF(ISBLANK(HLOOKUP(H$1, m_preprocess!$1:$1048576, $D266, FALSE)), "", HLOOKUP(H$1, m_preprocess!$1:$1048576, $D266, FALSE))</f>
        <v>213.14994731419551</v>
      </c>
      <c r="I266">
        <f>IF(ISBLANK(HLOOKUP(I$1, m_preprocess!$1:$1048576, $D266, FALSE)), "", HLOOKUP(I$1, m_preprocess!$1:$1048576, $D266, FALSE))</f>
        <v>173.3801125834986</v>
      </c>
      <c r="J266">
        <f>IF(ISBLANK(HLOOKUP(J$1, m_preprocess!$1:$1048576, $D266, FALSE)), "", HLOOKUP(J$1, m_preprocess!$1:$1048576, $D266, FALSE))</f>
        <v>761493.69963463955</v>
      </c>
      <c r="K266">
        <f>IF(ISBLANK(HLOOKUP(K$1, m_preprocess!$1:$1048576, $D266, FALSE)), "", HLOOKUP(K$1, m_preprocess!$1:$1048576, $D266, FALSE))</f>
        <v>304994.39623080264</v>
      </c>
      <c r="L266">
        <f>IF(ISBLANK(HLOOKUP(L$1, m_preprocess!$1:$1048576, $D266, FALSE)), "", HLOOKUP(L$1, m_preprocess!$1:$1048576, $D266, FALSE))</f>
        <v>224332.14403761196</v>
      </c>
      <c r="M266">
        <f>IF(ISBLANK(HLOOKUP(M$1, m_preprocess!$1:$1048576, $D266, FALSE)), "", HLOOKUP(M$1, m_preprocess!$1:$1048576, $D266, FALSE))</f>
        <v>55372.743762951999</v>
      </c>
      <c r="N266">
        <f>IF(ISBLANK(HLOOKUP(N$1, m_preprocess!$1:$1048576, $D266, FALSE)), "", HLOOKUP(N$1, m_preprocess!$1:$1048576, $D266, FALSE))</f>
        <v>176794.41560327387</v>
      </c>
      <c r="O266">
        <f>IF(ISBLANK(HLOOKUP(O$1, m_preprocess!$1:$1048576, $D266, FALSE)), "", HLOOKUP(O$1, m_preprocess!$1:$1048576, $D266, FALSE))</f>
        <v>903311.2182415236</v>
      </c>
      <c r="P266">
        <f>IF(ISBLANK(HLOOKUP(P$1, m_preprocess!$1:$1048576, $D266, FALSE)), "", HLOOKUP(P$1, m_preprocess!$1:$1048576, $D266, FALSE))</f>
        <v>301236.0577947587</v>
      </c>
      <c r="Q266">
        <f>IF(ISBLANK(HLOOKUP(Q$1, m_preprocess!$1:$1048576, $D266, FALSE)), "", HLOOKUP(Q$1, m_preprocess!$1:$1048576, $D266, FALSE))</f>
        <v>289813.02908064582</v>
      </c>
      <c r="R266">
        <f>IF(ISBLANK(HLOOKUP(R$1, m_preprocess!$1:$1048576, $D266, FALSE)), "", HLOOKUP(R$1, m_preprocess!$1:$1048576, $D266, FALSE))</f>
        <v>312262.13136611902</v>
      </c>
      <c r="S266">
        <f>IF(ISBLANK(HLOOKUP(S$1, m_preprocess!$1:$1048576, $D266, FALSE)), "", HLOOKUP(S$1, m_preprocess!$1:$1048576, $D266, FALSE))</f>
        <v>39930464.465183057</v>
      </c>
      <c r="T266">
        <f>IF(ISBLANK(HLOOKUP(T$1, m_preprocess!$1:$1048576, $D266, FALSE)), "", HLOOKUP(T$1, m_preprocess!$1:$1048576, $D266, FALSE))</f>
        <v>56.557840103394341</v>
      </c>
      <c r="U266">
        <f>IF(ISBLANK(HLOOKUP(U$1, m_preprocess!$1:$1048576, $D266, FALSE)), "", HLOOKUP(U$1, m_preprocess!$1:$1048576, $D266, FALSE))</f>
        <v>15565318.018664751</v>
      </c>
      <c r="V266">
        <f>IF(ISBLANK(HLOOKUP(V$1, m_preprocess!$1:$1048576, $D266, FALSE)), "", HLOOKUP(V$1, m_preprocess!$1:$1048576, $D266, FALSE))</f>
        <v>25161198.851399854</v>
      </c>
      <c r="W266">
        <f>IF(ISBLANK(HLOOKUP(W$1, m_preprocess!$1:$1048576, $D266, FALSE)), "", HLOOKUP(W$1, m_preprocess!$1:$1048576, $D266, FALSE))</f>
        <v>27724.1724869926</v>
      </c>
      <c r="X266">
        <f>IF(ISBLANK(HLOOKUP(X$1, m_preprocess!$1:$1048576, $D266, FALSE)), "", HLOOKUP(X$1, m_preprocess!$1:$1048576, $D266, FALSE))</f>
        <v>139</v>
      </c>
      <c r="Y266">
        <f>IF(ISBLANK(HLOOKUP(Y$1, m_preprocess!$1:$1048576, $D266, FALSE)), "", HLOOKUP(Y$1, m_preprocess!$1:$1048576, $D266, FALSE))</f>
        <v>88.1</v>
      </c>
    </row>
    <row r="267" spans="1:25">
      <c r="A267" s="66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206.90929454566668</v>
      </c>
      <c r="F267">
        <f>IF(ISBLANK(HLOOKUP(F$1, m_preprocess!$1:$1048576, $D267, FALSE)), "", HLOOKUP(F$1, m_preprocess!$1:$1048576, $D267, FALSE))</f>
        <v>157.56841966849802</v>
      </c>
      <c r="G267">
        <f>IF(ISBLANK(HLOOKUP(G$1, m_preprocess!$1:$1048576, $D267, FALSE)), "", HLOOKUP(G$1, m_preprocess!$1:$1048576, $D267, FALSE))</f>
        <v>121.36732209255413</v>
      </c>
      <c r="H267">
        <f>IF(ISBLANK(HLOOKUP(H$1, m_preprocess!$1:$1048576, $D267, FALSE)), "", HLOOKUP(H$1, m_preprocess!$1:$1048576, $D267, FALSE))</f>
        <v>242.47867875400064</v>
      </c>
      <c r="I267">
        <f>IF(ISBLANK(HLOOKUP(I$1, m_preprocess!$1:$1048576, $D267, FALSE)), "", HLOOKUP(I$1, m_preprocess!$1:$1048576, $D267, FALSE))</f>
        <v>165.17041976625049</v>
      </c>
      <c r="J267">
        <f>IF(ISBLANK(HLOOKUP(J$1, m_preprocess!$1:$1048576, $D267, FALSE)), "", HLOOKUP(J$1, m_preprocess!$1:$1048576, $D267, FALSE))</f>
        <v>809998.42923831427</v>
      </c>
      <c r="K267">
        <f>IF(ISBLANK(HLOOKUP(K$1, m_preprocess!$1:$1048576, $D267, FALSE)), "", HLOOKUP(K$1, m_preprocess!$1:$1048576, $D267, FALSE))</f>
        <v>337512.02013284934</v>
      </c>
      <c r="L267">
        <f>IF(ISBLANK(HLOOKUP(L$1, m_preprocess!$1:$1048576, $D267, FALSE)), "", HLOOKUP(L$1, m_preprocess!$1:$1048576, $D267, FALSE))</f>
        <v>254161.28053931176</v>
      </c>
      <c r="M267">
        <f>IF(ISBLANK(HLOOKUP(M$1, m_preprocess!$1:$1048576, $D267, FALSE)), "", HLOOKUP(M$1, m_preprocess!$1:$1048576, $D267, FALSE))</f>
        <v>54870.349294203639</v>
      </c>
      <c r="N267">
        <f>IF(ISBLANK(HLOOKUP(N$1, m_preprocess!$1:$1048576, $D267, FALSE)), "", HLOOKUP(N$1, m_preprocess!$1:$1048576, $D267, FALSE))</f>
        <v>163454.77927195065</v>
      </c>
      <c r="O267">
        <f>IF(ISBLANK(HLOOKUP(O$1, m_preprocess!$1:$1048576, $D267, FALSE)), "", HLOOKUP(O$1, m_preprocess!$1:$1048576, $D267, FALSE))</f>
        <v>847760.08899238333</v>
      </c>
      <c r="P267">
        <f>IF(ISBLANK(HLOOKUP(P$1, m_preprocess!$1:$1048576, $D267, FALSE)), "", HLOOKUP(P$1, m_preprocess!$1:$1048576, $D267, FALSE))</f>
        <v>258176.22626079028</v>
      </c>
      <c r="Q267">
        <f>IF(ISBLANK(HLOOKUP(Q$1, m_preprocess!$1:$1048576, $D267, FALSE)), "", HLOOKUP(Q$1, m_preprocess!$1:$1048576, $D267, FALSE))</f>
        <v>299063.10218805727</v>
      </c>
      <c r="R267">
        <f>IF(ISBLANK(HLOOKUP(R$1, m_preprocess!$1:$1048576, $D267, FALSE)), "", HLOOKUP(R$1, m_preprocess!$1:$1048576, $D267, FALSE))</f>
        <v>290520.7605435357</v>
      </c>
      <c r="S267">
        <f>IF(ISBLANK(HLOOKUP(S$1, m_preprocess!$1:$1048576, $D267, FALSE)), "", HLOOKUP(S$1, m_preprocess!$1:$1048576, $D267, FALSE))</f>
        <v>40171488.571428575</v>
      </c>
      <c r="T267">
        <f>IF(ISBLANK(HLOOKUP(T$1, m_preprocess!$1:$1048576, $D267, FALSE)), "", HLOOKUP(T$1, m_preprocess!$1:$1048576, $D267, FALSE))</f>
        <v>56.377955832377694</v>
      </c>
      <c r="U267">
        <f>IF(ISBLANK(HLOOKUP(U$1, m_preprocess!$1:$1048576, $D267, FALSE)), "", HLOOKUP(U$1, m_preprocess!$1:$1048576, $D267, FALSE))</f>
        <v>15156674.285714285</v>
      </c>
      <c r="V267">
        <f>IF(ISBLANK(HLOOKUP(V$1, m_preprocess!$1:$1048576, $D267, FALSE)), "", HLOOKUP(V$1, m_preprocess!$1:$1048576, $D267, FALSE))</f>
        <v>25177636.428571429</v>
      </c>
      <c r="W267">
        <f>IF(ISBLANK(HLOOKUP(W$1, m_preprocess!$1:$1048576, $D267, FALSE)), "", HLOOKUP(W$1, m_preprocess!$1:$1048576, $D267, FALSE))</f>
        <v>31255.50561107244</v>
      </c>
      <c r="X267">
        <f>IF(ISBLANK(HLOOKUP(X$1, m_preprocess!$1:$1048576, $D267, FALSE)), "", HLOOKUP(X$1, m_preprocess!$1:$1048576, $D267, FALSE))</f>
        <v>136.76</v>
      </c>
      <c r="Y267">
        <f>IF(ISBLANK(HLOOKUP(Y$1, m_preprocess!$1:$1048576, $D267, FALSE)), "", HLOOKUP(Y$1, m_preprocess!$1:$1048576, $D267, FALSE))</f>
        <v>83.7</v>
      </c>
    </row>
    <row r="268" spans="1:25">
      <c r="A268" s="66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228.18597255817537</v>
      </c>
      <c r="F268">
        <f>IF(ISBLANK(HLOOKUP(F$1, m_preprocess!$1:$1048576, $D268, FALSE)), "", HLOOKUP(F$1, m_preprocess!$1:$1048576, $D268, FALSE))</f>
        <v>161.53674084723667</v>
      </c>
      <c r="G268">
        <f>IF(ISBLANK(HLOOKUP(G$1, m_preprocess!$1:$1048576, $D268, FALSE)), "", HLOOKUP(G$1, m_preprocess!$1:$1048576, $D268, FALSE))</f>
        <v>123.43455899520544</v>
      </c>
      <c r="H268">
        <f>IF(ISBLANK(HLOOKUP(H$1, m_preprocess!$1:$1048576, $D268, FALSE)), "", HLOOKUP(H$1, m_preprocess!$1:$1048576, $D268, FALSE))</f>
        <v>249.78003148165035</v>
      </c>
      <c r="I268">
        <f>IF(ISBLANK(HLOOKUP(I$1, m_preprocess!$1:$1048576, $D268, FALSE)), "", HLOOKUP(I$1, m_preprocess!$1:$1048576, $D268, FALSE))</f>
        <v>149.98477287819037</v>
      </c>
      <c r="J268">
        <f>IF(ISBLANK(HLOOKUP(J$1, m_preprocess!$1:$1048576, $D268, FALSE)), "", HLOOKUP(J$1, m_preprocess!$1:$1048576, $D268, FALSE))</f>
        <v>913678.84900471743</v>
      </c>
      <c r="K268">
        <f>IF(ISBLANK(HLOOKUP(K$1, m_preprocess!$1:$1048576, $D268, FALSE)), "", HLOOKUP(K$1, m_preprocess!$1:$1048576, $D268, FALSE))</f>
        <v>360576.58005096071</v>
      </c>
      <c r="L268">
        <f>IF(ISBLANK(HLOOKUP(L$1, m_preprocess!$1:$1048576, $D268, FALSE)), "", HLOOKUP(L$1, m_preprocess!$1:$1048576, $D268, FALSE))</f>
        <v>300585.72740865173</v>
      </c>
      <c r="M268">
        <f>IF(ISBLANK(HLOOKUP(M$1, m_preprocess!$1:$1048576, $D268, FALSE)), "", HLOOKUP(M$1, m_preprocess!$1:$1048576, $D268, FALSE))</f>
        <v>70757.666581472484</v>
      </c>
      <c r="N268">
        <f>IF(ISBLANK(HLOOKUP(N$1, m_preprocess!$1:$1048576, $D268, FALSE)), "", HLOOKUP(N$1, m_preprocess!$1:$1048576, $D268, FALSE))</f>
        <v>181758.87496363214</v>
      </c>
      <c r="O268">
        <f>IF(ISBLANK(HLOOKUP(O$1, m_preprocess!$1:$1048576, $D268, FALSE)), "", HLOOKUP(O$1, m_preprocess!$1:$1048576, $D268, FALSE))</f>
        <v>904722.74332409119</v>
      </c>
      <c r="P268">
        <f>IF(ISBLANK(HLOOKUP(P$1, m_preprocess!$1:$1048576, $D268, FALSE)), "", HLOOKUP(P$1, m_preprocess!$1:$1048576, $D268, FALSE))</f>
        <v>311484.11063378077</v>
      </c>
      <c r="Q268">
        <f>IF(ISBLANK(HLOOKUP(Q$1, m_preprocess!$1:$1048576, $D268, FALSE)), "", HLOOKUP(Q$1, m_preprocess!$1:$1048576, $D268, FALSE))</f>
        <v>277402.72202072135</v>
      </c>
      <c r="R268">
        <f>IF(ISBLANK(HLOOKUP(R$1, m_preprocess!$1:$1048576, $D268, FALSE)), "", HLOOKUP(R$1, m_preprocess!$1:$1048576, $D268, FALSE))</f>
        <v>315835.91066958907</v>
      </c>
      <c r="S268">
        <f>IF(ISBLANK(HLOOKUP(S$1, m_preprocess!$1:$1048576, $D268, FALSE)), "", HLOOKUP(S$1, m_preprocess!$1:$1048576, $D268, FALSE))</f>
        <v>40879403.859899923</v>
      </c>
      <c r="T268">
        <f>IF(ISBLANK(HLOOKUP(T$1, m_preprocess!$1:$1048576, $D268, FALSE)), "", HLOOKUP(T$1, m_preprocess!$1:$1048576, $D268, FALSE))</f>
        <v>56.289324333659494</v>
      </c>
      <c r="U268">
        <f>IF(ISBLANK(HLOOKUP(U$1, m_preprocess!$1:$1048576, $D268, FALSE)), "", HLOOKUP(U$1, m_preprocess!$1:$1048576, $D268, FALSE))</f>
        <v>15323054.324517513</v>
      </c>
      <c r="V268">
        <f>IF(ISBLANK(HLOOKUP(V$1, m_preprocess!$1:$1048576, $D268, FALSE)), "", HLOOKUP(V$1, m_preprocess!$1:$1048576, $D268, FALSE))</f>
        <v>25222200.142959256</v>
      </c>
      <c r="W268">
        <f>IF(ISBLANK(HLOOKUP(W$1, m_preprocess!$1:$1048576, $D268, FALSE)), "", HLOOKUP(W$1, m_preprocess!$1:$1048576, $D268, FALSE))</f>
        <v>36927.082559265706</v>
      </c>
      <c r="X268">
        <f>IF(ISBLANK(HLOOKUP(X$1, m_preprocess!$1:$1048576, $D268, FALSE)), "", HLOOKUP(X$1, m_preprocess!$1:$1048576, $D268, FALSE))</f>
        <v>149.93</v>
      </c>
      <c r="Y268">
        <f>IF(ISBLANK(HLOOKUP(Y$1, m_preprocess!$1:$1048576, $D268, FALSE)), "", HLOOKUP(Y$1, m_preprocess!$1:$1048576, $D268, FALSE))</f>
        <v>94.3</v>
      </c>
    </row>
    <row r="269" spans="1:25">
      <c r="A269" s="66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202.74825305721606</v>
      </c>
      <c r="F269">
        <f>IF(ISBLANK(HLOOKUP(F$1, m_preprocess!$1:$1048576, $D269, FALSE)), "", HLOOKUP(F$1, m_preprocess!$1:$1048576, $D269, FALSE))</f>
        <v>149.6521793190432</v>
      </c>
      <c r="G269">
        <f>IF(ISBLANK(HLOOKUP(G$1, m_preprocess!$1:$1048576, $D269, FALSE)), "", HLOOKUP(G$1, m_preprocess!$1:$1048576, $D269, FALSE))</f>
        <v>121.67787143472954</v>
      </c>
      <c r="H269">
        <f>IF(ISBLANK(HLOOKUP(H$1, m_preprocess!$1:$1048576, $D269, FALSE)), "", HLOOKUP(H$1, m_preprocess!$1:$1048576, $D269, FALSE))</f>
        <v>235.29820478483478</v>
      </c>
      <c r="I269">
        <f>IF(ISBLANK(HLOOKUP(I$1, m_preprocess!$1:$1048576, $D269, FALSE)), "", HLOOKUP(I$1, m_preprocess!$1:$1048576, $D269, FALSE))</f>
        <v>148.49768641244154</v>
      </c>
      <c r="J269">
        <f>IF(ISBLANK(HLOOKUP(J$1, m_preprocess!$1:$1048576, $D269, FALSE)), "", HLOOKUP(J$1, m_preprocess!$1:$1048576, $D269, FALSE))</f>
        <v>672519.89875957556</v>
      </c>
      <c r="K269">
        <f>IF(ISBLANK(HLOOKUP(K$1, m_preprocess!$1:$1048576, $D269, FALSE)), "", HLOOKUP(K$1, m_preprocess!$1:$1048576, $D269, FALSE))</f>
        <v>217503.51554687091</v>
      </c>
      <c r="L269">
        <f>IF(ISBLANK(HLOOKUP(L$1, m_preprocess!$1:$1048576, $D269, FALSE)), "", HLOOKUP(L$1, m_preprocess!$1:$1048576, $D269, FALSE))</f>
        <v>218465.42073254549</v>
      </c>
      <c r="M269">
        <f>IF(ISBLANK(HLOOKUP(M$1, m_preprocess!$1:$1048576, $D269, FALSE)), "", HLOOKUP(M$1, m_preprocess!$1:$1048576, $D269, FALSE))</f>
        <v>63077.911184467324</v>
      </c>
      <c r="N269">
        <f>IF(ISBLANK(HLOOKUP(N$1, m_preprocess!$1:$1048576, $D269, FALSE)), "", HLOOKUP(N$1, m_preprocess!$1:$1048576, $D269, FALSE))</f>
        <v>173473.05129569696</v>
      </c>
      <c r="O269">
        <f>IF(ISBLANK(HLOOKUP(O$1, m_preprocess!$1:$1048576, $D269, FALSE)), "", HLOOKUP(O$1, m_preprocess!$1:$1048576, $D269, FALSE))</f>
        <v>881678.27800990466</v>
      </c>
      <c r="P269">
        <f>IF(ISBLANK(HLOOKUP(P$1, m_preprocess!$1:$1048576, $D269, FALSE)), "", HLOOKUP(P$1, m_preprocess!$1:$1048576, $D269, FALSE))</f>
        <v>295863.39278224728</v>
      </c>
      <c r="Q269">
        <f>IF(ISBLANK(HLOOKUP(Q$1, m_preprocess!$1:$1048576, $D269, FALSE)), "", HLOOKUP(Q$1, m_preprocess!$1:$1048576, $D269, FALSE))</f>
        <v>287508.04041494092</v>
      </c>
      <c r="R269">
        <f>IF(ISBLANK(HLOOKUP(R$1, m_preprocess!$1:$1048576, $D269, FALSE)), "", HLOOKUP(R$1, m_preprocess!$1:$1048576, $D269, FALSE))</f>
        <v>298306.84481271653</v>
      </c>
      <c r="S269">
        <f>IF(ISBLANK(HLOOKUP(S$1, m_preprocess!$1:$1048576, $D269, FALSE)), "", HLOOKUP(S$1, m_preprocess!$1:$1048576, $D269, FALSE))</f>
        <v>41914801.717967078</v>
      </c>
      <c r="T269">
        <f>IF(ISBLANK(HLOOKUP(T$1, m_preprocess!$1:$1048576, $D269, FALSE)), "", HLOOKUP(T$1, m_preprocess!$1:$1048576, $D269, FALSE))</f>
        <v>59.993085996963579</v>
      </c>
      <c r="U269">
        <f>IF(ISBLANK(HLOOKUP(U$1, m_preprocess!$1:$1048576, $D269, FALSE)), "", HLOOKUP(U$1, m_preprocess!$1:$1048576, $D269, FALSE))</f>
        <v>15468097.351467432</v>
      </c>
      <c r="V269">
        <f>IF(ISBLANK(HLOOKUP(V$1, m_preprocess!$1:$1048576, $D269, FALSE)), "", HLOOKUP(V$1, m_preprocess!$1:$1048576, $D269, FALSE))</f>
        <v>25566261.989978526</v>
      </c>
      <c r="W269">
        <f>IF(ISBLANK(HLOOKUP(W$1, m_preprocess!$1:$1048576, $D269, FALSE)), "", HLOOKUP(W$1, m_preprocess!$1:$1048576, $D269, FALSE))</f>
        <v>38453.883351224002</v>
      </c>
      <c r="X269">
        <f>IF(ISBLANK(HLOOKUP(X$1, m_preprocess!$1:$1048576, $D269, FALSE)), "", HLOOKUP(X$1, m_preprocess!$1:$1048576, $D269, FALSE))</f>
        <v>142.59</v>
      </c>
      <c r="Y269">
        <f>IF(ISBLANK(HLOOKUP(Y$1, m_preprocess!$1:$1048576, $D269, FALSE)), "", HLOOKUP(Y$1, m_preprocess!$1:$1048576, $D269, FALSE))</f>
        <v>88.8</v>
      </c>
    </row>
    <row r="270" spans="1:25">
      <c r="A270" s="66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204.47603895500697</v>
      </c>
      <c r="F270">
        <f>IF(ISBLANK(HLOOKUP(F$1, m_preprocess!$1:$1048576, $D270, FALSE)), "", HLOOKUP(F$1, m_preprocess!$1:$1048576, $D270, FALSE))</f>
        <v>176.79441098740079</v>
      </c>
      <c r="G270">
        <f>IF(ISBLANK(HLOOKUP(G$1, m_preprocess!$1:$1048576, $D270, FALSE)), "", HLOOKUP(G$1, m_preprocess!$1:$1048576, $D270, FALSE))</f>
        <v>126.43897554250694</v>
      </c>
      <c r="H270">
        <f>IF(ISBLANK(HLOOKUP(H$1, m_preprocess!$1:$1048576, $D270, FALSE)), "", HLOOKUP(H$1, m_preprocess!$1:$1048576, $D270, FALSE))</f>
        <v>287.52086220837134</v>
      </c>
      <c r="I270">
        <f>IF(ISBLANK(HLOOKUP(I$1, m_preprocess!$1:$1048576, $D270, FALSE)), "", HLOOKUP(I$1, m_preprocess!$1:$1048576, $D270, FALSE))</f>
        <v>149.96879521721533</v>
      </c>
      <c r="J270">
        <f>IF(ISBLANK(HLOOKUP(J$1, m_preprocess!$1:$1048576, $D270, FALSE)), "", HLOOKUP(J$1, m_preprocess!$1:$1048576, $D270, FALSE))</f>
        <v>703631.9344110128</v>
      </c>
      <c r="K270">
        <f>IF(ISBLANK(HLOOKUP(K$1, m_preprocess!$1:$1048576, $D270, FALSE)), "", HLOOKUP(K$1, m_preprocess!$1:$1048576, $D270, FALSE))</f>
        <v>206387.49742146002</v>
      </c>
      <c r="L270">
        <f>IF(ISBLANK(HLOOKUP(L$1, m_preprocess!$1:$1048576, $D270, FALSE)), "", HLOOKUP(L$1, m_preprocess!$1:$1048576, $D270, FALSE))</f>
        <v>255076.73179450238</v>
      </c>
      <c r="M270">
        <f>IF(ISBLANK(HLOOKUP(M$1, m_preprocess!$1:$1048576, $D270, FALSE)), "", HLOOKUP(M$1, m_preprocess!$1:$1048576, $D270, FALSE))</f>
        <v>58229.00690512063</v>
      </c>
      <c r="N270">
        <f>IF(ISBLANK(HLOOKUP(N$1, m_preprocess!$1:$1048576, $D270, FALSE)), "", HLOOKUP(N$1, m_preprocess!$1:$1048576, $D270, FALSE))</f>
        <v>183938.69828993437</v>
      </c>
      <c r="O270">
        <f>IF(ISBLANK(HLOOKUP(O$1, m_preprocess!$1:$1048576, $D270, FALSE)), "", HLOOKUP(O$1, m_preprocess!$1:$1048576, $D270, FALSE))</f>
        <v>806536.11294125312</v>
      </c>
      <c r="P270">
        <f>IF(ISBLANK(HLOOKUP(P$1, m_preprocess!$1:$1048576, $D270, FALSE)), "", HLOOKUP(P$1, m_preprocess!$1:$1048576, $D270, FALSE))</f>
        <v>265702.44811794569</v>
      </c>
      <c r="Q270">
        <f>IF(ISBLANK(HLOOKUP(Q$1, m_preprocess!$1:$1048576, $D270, FALSE)), "", HLOOKUP(Q$1, m_preprocess!$1:$1048576, $D270, FALSE))</f>
        <v>270741.72742266266</v>
      </c>
      <c r="R270">
        <f>IF(ISBLANK(HLOOKUP(R$1, m_preprocess!$1:$1048576, $D270, FALSE)), "", HLOOKUP(R$1, m_preprocess!$1:$1048576, $D270, FALSE))</f>
        <v>270091.93740064482</v>
      </c>
      <c r="S270">
        <f>IF(ISBLANK(HLOOKUP(S$1, m_preprocess!$1:$1048576, $D270, FALSE)), "", HLOOKUP(S$1, m_preprocess!$1:$1048576, $D270, FALSE))</f>
        <v>41636514.809590966</v>
      </c>
      <c r="T270">
        <f>IF(ISBLANK(HLOOKUP(T$1, m_preprocess!$1:$1048576, $D270, FALSE)), "", HLOOKUP(T$1, m_preprocess!$1:$1048576, $D270, FALSE))</f>
        <v>61.025125379407676</v>
      </c>
      <c r="U270">
        <f>IF(ISBLANK(HLOOKUP(U$1, m_preprocess!$1:$1048576, $D270, FALSE)), "", HLOOKUP(U$1, m_preprocess!$1:$1048576, $D270, FALSE))</f>
        <v>15296434.414668547</v>
      </c>
      <c r="V270">
        <f>IF(ISBLANK(HLOOKUP(V$1, m_preprocess!$1:$1048576, $D270, FALSE)), "", HLOOKUP(V$1, m_preprocess!$1:$1048576, $D270, FALSE))</f>
        <v>25221938.64598025</v>
      </c>
      <c r="W270">
        <f>IF(ISBLANK(HLOOKUP(W$1, m_preprocess!$1:$1048576, $D270, FALSE)), "", HLOOKUP(W$1, m_preprocess!$1:$1048576, $D270, FALSE))</f>
        <v>32748.844910465996</v>
      </c>
      <c r="X270">
        <f>IF(ISBLANK(HLOOKUP(X$1, m_preprocess!$1:$1048576, $D270, FALSE)), "", HLOOKUP(X$1, m_preprocess!$1:$1048576, $D270, FALSE))</f>
        <v>140</v>
      </c>
      <c r="Y270">
        <f>IF(ISBLANK(HLOOKUP(Y$1, m_preprocess!$1:$1048576, $D270, FALSE)), "", HLOOKUP(Y$1, m_preprocess!$1:$1048576, $D270, FALSE))</f>
        <v>93.1</v>
      </c>
    </row>
    <row r="271" spans="1:25">
      <c r="A271" s="66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185.43268499866497</v>
      </c>
      <c r="F271">
        <f>IF(ISBLANK(HLOOKUP(F$1, m_preprocess!$1:$1048576, $D271, FALSE)), "", HLOOKUP(F$1, m_preprocess!$1:$1048576, $D271, FALSE))</f>
        <v>174.55047286725662</v>
      </c>
      <c r="G271">
        <f>IF(ISBLANK(HLOOKUP(G$1, m_preprocess!$1:$1048576, $D271, FALSE)), "", HLOOKUP(G$1, m_preprocess!$1:$1048576, $D271, FALSE))</f>
        <v>125.70115025534224</v>
      </c>
      <c r="H271">
        <f>IF(ISBLANK(HLOOKUP(H$1, m_preprocess!$1:$1048576, $D271, FALSE)), "", HLOOKUP(H$1, m_preprocess!$1:$1048576, $D271, FALSE))</f>
        <v>230.48180970515671</v>
      </c>
      <c r="I271">
        <f>IF(ISBLANK(HLOOKUP(I$1, m_preprocess!$1:$1048576, $D271, FALSE)), "", HLOOKUP(I$1, m_preprocess!$1:$1048576, $D271, FALSE))</f>
        <v>168.3440806251848</v>
      </c>
      <c r="J271">
        <f>IF(ISBLANK(HLOOKUP(J$1, m_preprocess!$1:$1048576, $D271, FALSE)), "", HLOOKUP(J$1, m_preprocess!$1:$1048576, $D271, FALSE))</f>
        <v>766874.92826257413</v>
      </c>
      <c r="K271">
        <f>IF(ISBLANK(HLOOKUP(K$1, m_preprocess!$1:$1048576, $D271, FALSE)), "", HLOOKUP(K$1, m_preprocess!$1:$1048576, $D271, FALSE))</f>
        <v>262355.70564743859</v>
      </c>
      <c r="L271">
        <f>IF(ISBLANK(HLOOKUP(L$1, m_preprocess!$1:$1048576, $D271, FALSE)), "", HLOOKUP(L$1, m_preprocess!$1:$1048576, $D271, FALSE))</f>
        <v>253732.94452807604</v>
      </c>
      <c r="M271">
        <f>IF(ISBLANK(HLOOKUP(M$1, m_preprocess!$1:$1048576, $D271, FALSE)), "", HLOOKUP(M$1, m_preprocess!$1:$1048576, $D271, FALSE))</f>
        <v>65942.326809199643</v>
      </c>
      <c r="N271">
        <f>IF(ISBLANK(HLOOKUP(N$1, m_preprocess!$1:$1048576, $D271, FALSE)), "", HLOOKUP(N$1, m_preprocess!$1:$1048576, $D271, FALSE))</f>
        <v>184843.95127785672</v>
      </c>
      <c r="O271">
        <f>IF(ISBLANK(HLOOKUP(O$1, m_preprocess!$1:$1048576, $D271, FALSE)), "", HLOOKUP(O$1, m_preprocess!$1:$1048576, $D271, FALSE))</f>
        <v>861046.27571046748</v>
      </c>
      <c r="P271">
        <f>IF(ISBLANK(HLOOKUP(P$1, m_preprocess!$1:$1048576, $D271, FALSE)), "", HLOOKUP(P$1, m_preprocess!$1:$1048576, $D271, FALSE))</f>
        <v>261279.08345305751</v>
      </c>
      <c r="Q271">
        <f>IF(ISBLANK(HLOOKUP(Q$1, m_preprocess!$1:$1048576, $D271, FALSE)), "", HLOOKUP(Q$1, m_preprocess!$1:$1048576, $D271, FALSE))</f>
        <v>321682.04110535479</v>
      </c>
      <c r="R271">
        <f>IF(ISBLANK(HLOOKUP(R$1, m_preprocess!$1:$1048576, $D271, FALSE)), "", HLOOKUP(R$1, m_preprocess!$1:$1048576, $D271, FALSE))</f>
        <v>278085.15115205519</v>
      </c>
      <c r="S271">
        <f>IF(ISBLANK(HLOOKUP(S$1, m_preprocess!$1:$1048576, $D271, FALSE)), "", HLOOKUP(S$1, m_preprocess!$1:$1048576, $D271, FALSE))</f>
        <v>42355098.22064057</v>
      </c>
      <c r="T271">
        <f>IF(ISBLANK(HLOOKUP(T$1, m_preprocess!$1:$1048576, $D271, FALSE)), "", HLOOKUP(T$1, m_preprocess!$1:$1048576, $D271, FALSE))</f>
        <v>62.125403853415648</v>
      </c>
      <c r="U271">
        <f>IF(ISBLANK(HLOOKUP(U$1, m_preprocess!$1:$1048576, $D271, FALSE)), "", HLOOKUP(U$1, m_preprocess!$1:$1048576, $D271, FALSE))</f>
        <v>15409168.68327402</v>
      </c>
      <c r="V271">
        <f>IF(ISBLANK(HLOOKUP(V$1, m_preprocess!$1:$1048576, $D271, FALSE)), "", HLOOKUP(V$1, m_preprocess!$1:$1048576, $D271, FALSE))</f>
        <v>25409923.131672598</v>
      </c>
      <c r="W271">
        <f>IF(ISBLANK(HLOOKUP(W$1, m_preprocess!$1:$1048576, $D271, FALSE)), "", HLOOKUP(W$1, m_preprocess!$1:$1048576, $D271, FALSE))</f>
        <v>34443.530362088793</v>
      </c>
      <c r="X271">
        <f>IF(ISBLANK(HLOOKUP(X$1, m_preprocess!$1:$1048576, $D271, FALSE)), "", HLOOKUP(X$1, m_preprocess!$1:$1048576, $D271, FALSE))</f>
        <v>138.91</v>
      </c>
      <c r="Y271">
        <f>IF(ISBLANK(HLOOKUP(Y$1, m_preprocess!$1:$1048576, $D271, FALSE)), "", HLOOKUP(Y$1, m_preprocess!$1:$1048576, $D271, FALSE))</f>
        <v>92.5</v>
      </c>
    </row>
    <row r="272" spans="1:25">
      <c r="A272" s="66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196.79051132680161</v>
      </c>
      <c r="F272">
        <f>IF(ISBLANK(HLOOKUP(F$1, m_preprocess!$1:$1048576, $D272, FALSE)), "", HLOOKUP(F$1, m_preprocess!$1:$1048576, $D272, FALSE))</f>
        <v>165.56981514068053</v>
      </c>
      <c r="G272">
        <f>IF(ISBLANK(HLOOKUP(G$1, m_preprocess!$1:$1048576, $D272, FALSE)), "", HLOOKUP(G$1, m_preprocess!$1:$1048576, $D272, FALSE))</f>
        <v>120.97474372456244</v>
      </c>
      <c r="H272">
        <f>IF(ISBLANK(HLOOKUP(H$1, m_preprocess!$1:$1048576, $D272, FALSE)), "", HLOOKUP(H$1, m_preprocess!$1:$1048576, $D272, FALSE))</f>
        <v>255.04060784777792</v>
      </c>
      <c r="I272">
        <f>IF(ISBLANK(HLOOKUP(I$1, m_preprocess!$1:$1048576, $D272, FALSE)), "", HLOOKUP(I$1, m_preprocess!$1:$1048576, $D272, FALSE))</f>
        <v>159.97227407684943</v>
      </c>
      <c r="J272">
        <f>IF(ISBLANK(HLOOKUP(J$1, m_preprocess!$1:$1048576, $D272, FALSE)), "", HLOOKUP(J$1, m_preprocess!$1:$1048576, $D272, FALSE))</f>
        <v>769527.71375080885</v>
      </c>
      <c r="K272">
        <f>IF(ISBLANK(HLOOKUP(K$1, m_preprocess!$1:$1048576, $D272, FALSE)), "", HLOOKUP(K$1, m_preprocess!$1:$1048576, $D272, FALSE))</f>
        <v>186548.2065184479</v>
      </c>
      <c r="L272">
        <f>IF(ISBLANK(HLOOKUP(L$1, m_preprocess!$1:$1048576, $D272, FALSE)), "", HLOOKUP(L$1, m_preprocess!$1:$1048576, $D272, FALSE))</f>
        <v>315765.91640431731</v>
      </c>
      <c r="M272">
        <f>IF(ISBLANK(HLOOKUP(M$1, m_preprocess!$1:$1048576, $D272, FALSE)), "", HLOOKUP(M$1, m_preprocess!$1:$1048576, $D272, FALSE))</f>
        <v>68642.921751180329</v>
      </c>
      <c r="N272">
        <f>IF(ISBLANK(HLOOKUP(N$1, m_preprocess!$1:$1048576, $D272, FALSE)), "", HLOOKUP(N$1, m_preprocess!$1:$1048576, $D272, FALSE))</f>
        <v>198570.66907686772</v>
      </c>
      <c r="O272">
        <f>IF(ISBLANK(HLOOKUP(O$1, m_preprocess!$1:$1048576, $D272, FALSE)), "", HLOOKUP(O$1, m_preprocess!$1:$1048576, $D272, FALSE))</f>
        <v>922079.76855815237</v>
      </c>
      <c r="P272">
        <f>IF(ISBLANK(HLOOKUP(P$1, m_preprocess!$1:$1048576, $D272, FALSE)), "", HLOOKUP(P$1, m_preprocess!$1:$1048576, $D272, FALSE))</f>
        <v>282119.77748789493</v>
      </c>
      <c r="Q272">
        <f>IF(ISBLANK(HLOOKUP(Q$1, m_preprocess!$1:$1048576, $D272, FALSE)), "", HLOOKUP(Q$1, m_preprocess!$1:$1048576, $D272, FALSE))</f>
        <v>339074.85827520653</v>
      </c>
      <c r="R272">
        <f>IF(ISBLANK(HLOOKUP(R$1, m_preprocess!$1:$1048576, $D272, FALSE)), "", HLOOKUP(R$1, m_preprocess!$1:$1048576, $D272, FALSE))</f>
        <v>300885.13279505074</v>
      </c>
      <c r="S272">
        <f>IF(ISBLANK(HLOOKUP(S$1, m_preprocess!$1:$1048576, $D272, FALSE)), "", HLOOKUP(S$1, m_preprocess!$1:$1048576, $D272, FALSE))</f>
        <v>42296922.316384181</v>
      </c>
      <c r="T272">
        <f>IF(ISBLANK(HLOOKUP(T$1, m_preprocess!$1:$1048576, $D272, FALSE)), "", HLOOKUP(T$1, m_preprocess!$1:$1048576, $D272, FALSE))</f>
        <v>61.1865592571733</v>
      </c>
      <c r="U272">
        <f>IF(ISBLANK(HLOOKUP(U$1, m_preprocess!$1:$1048576, $D272, FALSE)), "", HLOOKUP(U$1, m_preprocess!$1:$1048576, $D272, FALSE))</f>
        <v>15333999.293785313</v>
      </c>
      <c r="V272">
        <f>IF(ISBLANK(HLOOKUP(V$1, m_preprocess!$1:$1048576, $D272, FALSE)), "", HLOOKUP(V$1, m_preprocess!$1:$1048576, $D272, FALSE))</f>
        <v>25293672.316384181</v>
      </c>
      <c r="W272">
        <f>IF(ISBLANK(HLOOKUP(W$1, m_preprocess!$1:$1048576, $D272, FALSE)), "", HLOOKUP(W$1, m_preprocess!$1:$1048576, $D272, FALSE))</f>
        <v>45747.449330841082</v>
      </c>
      <c r="X272">
        <f>IF(ISBLANK(HLOOKUP(X$1, m_preprocess!$1:$1048576, $D272, FALSE)), "", HLOOKUP(X$1, m_preprocess!$1:$1048576, $D272, FALSE))</f>
        <v>143.49</v>
      </c>
      <c r="Y272">
        <f>IF(ISBLANK(HLOOKUP(Y$1, m_preprocess!$1:$1048576, $D272, FALSE)), "", HLOOKUP(Y$1, m_preprocess!$1:$1048576, $D272, FALSE))</f>
        <v>95.5</v>
      </c>
    </row>
    <row r="273" spans="1:25">
      <c r="A273" s="66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204.31735108415108</v>
      </c>
      <c r="F273">
        <f>IF(ISBLANK(HLOOKUP(F$1, m_preprocess!$1:$1048576, $D273, FALSE)), "", HLOOKUP(F$1, m_preprocess!$1:$1048576, $D273, FALSE))</f>
        <v>179.75914797874219</v>
      </c>
      <c r="G273">
        <f>IF(ISBLANK(HLOOKUP(G$1, m_preprocess!$1:$1048576, $D273, FALSE)), "", HLOOKUP(G$1, m_preprocess!$1:$1048576, $D273, FALSE))</f>
        <v>123.82262160656953</v>
      </c>
      <c r="H273">
        <f>IF(ISBLANK(HLOOKUP(H$1, m_preprocess!$1:$1048576, $D273, FALSE)), "", HLOOKUP(H$1, m_preprocess!$1:$1048576, $D273, FALSE))</f>
        <v>275.47330626818274</v>
      </c>
      <c r="I273">
        <f>IF(ISBLANK(HLOOKUP(I$1, m_preprocess!$1:$1048576, $D273, FALSE)), "", HLOOKUP(I$1, m_preprocess!$1:$1048576, $D273, FALSE))</f>
        <v>204.32314248814683</v>
      </c>
      <c r="J273">
        <f>IF(ISBLANK(HLOOKUP(J$1, m_preprocess!$1:$1048576, $D273, FALSE)), "", HLOOKUP(J$1, m_preprocess!$1:$1048576, $D273, FALSE))</f>
        <v>679011.01670300204</v>
      </c>
      <c r="K273">
        <f>IF(ISBLANK(HLOOKUP(K$1, m_preprocess!$1:$1048576, $D273, FALSE)), "", HLOOKUP(K$1, m_preprocess!$1:$1048576, $D273, FALSE))</f>
        <v>161860.4443046232</v>
      </c>
      <c r="L273">
        <f>IF(ISBLANK(HLOOKUP(L$1, m_preprocess!$1:$1048576, $D273, FALSE)), "", HLOOKUP(L$1, m_preprocess!$1:$1048576, $D273, FALSE))</f>
        <v>267137.14462117653</v>
      </c>
      <c r="M273">
        <f>IF(ISBLANK(HLOOKUP(M$1, m_preprocess!$1:$1048576, $D273, FALSE)), "", HLOOKUP(M$1, m_preprocess!$1:$1048576, $D273, FALSE))</f>
        <v>58383.22127499932</v>
      </c>
      <c r="N273">
        <f>IF(ISBLANK(HLOOKUP(N$1, m_preprocess!$1:$1048576, $D273, FALSE)), "", HLOOKUP(N$1, m_preprocess!$1:$1048576, $D273, FALSE))</f>
        <v>191630.2065022086</v>
      </c>
      <c r="O273">
        <f>IF(ISBLANK(HLOOKUP(O$1, m_preprocess!$1:$1048576, $D273, FALSE)), "", HLOOKUP(O$1, m_preprocess!$1:$1048576, $D273, FALSE))</f>
        <v>895370.55800163129</v>
      </c>
      <c r="P273">
        <f>IF(ISBLANK(HLOOKUP(P$1, m_preprocess!$1:$1048576, $D273, FALSE)), "", HLOOKUP(P$1, m_preprocess!$1:$1048576, $D273, FALSE))</f>
        <v>283547.59496477467</v>
      </c>
      <c r="Q273">
        <f>IF(ISBLANK(HLOOKUP(Q$1, m_preprocess!$1:$1048576, $D273, FALSE)), "", HLOOKUP(Q$1, m_preprocess!$1:$1048576, $D273, FALSE))</f>
        <v>334736.8541506427</v>
      </c>
      <c r="R273">
        <f>IF(ISBLANK(HLOOKUP(R$1, m_preprocess!$1:$1048576, $D273, FALSE)), "", HLOOKUP(R$1, m_preprocess!$1:$1048576, $D273, FALSE))</f>
        <v>277086.10888621391</v>
      </c>
      <c r="S273">
        <f>IF(ISBLANK(HLOOKUP(S$1, m_preprocess!$1:$1048576, $D273, FALSE)), "", HLOOKUP(S$1, m_preprocess!$1:$1048576, $D273, FALSE))</f>
        <v>43765657.950530037</v>
      </c>
      <c r="T273">
        <f>IF(ISBLANK(HLOOKUP(T$1, m_preprocess!$1:$1048576, $D273, FALSE)), "", HLOOKUP(T$1, m_preprocess!$1:$1048576, $D273, FALSE))</f>
        <v>61.515420822121548</v>
      </c>
      <c r="U273">
        <f>IF(ISBLANK(HLOOKUP(U$1, m_preprocess!$1:$1048576, $D273, FALSE)), "", HLOOKUP(U$1, m_preprocess!$1:$1048576, $D273, FALSE))</f>
        <v>15054277.738515902</v>
      </c>
      <c r="V273">
        <f>IF(ISBLANK(HLOOKUP(V$1, m_preprocess!$1:$1048576, $D273, FALSE)), "", HLOOKUP(V$1, m_preprocess!$1:$1048576, $D273, FALSE))</f>
        <v>25012910.247349825</v>
      </c>
      <c r="W273">
        <f>IF(ISBLANK(HLOOKUP(W$1, m_preprocess!$1:$1048576, $D273, FALSE)), "", HLOOKUP(W$1, m_preprocess!$1:$1048576, $D273, FALSE))</f>
        <v>37648.503201165942</v>
      </c>
      <c r="X273">
        <f>IF(ISBLANK(HLOOKUP(X$1, m_preprocess!$1:$1048576, $D273, FALSE)), "", HLOOKUP(X$1, m_preprocess!$1:$1048576, $D273, FALSE))</f>
        <v>141.03</v>
      </c>
      <c r="Y273">
        <f>IF(ISBLANK(HLOOKUP(Y$1, m_preprocess!$1:$1048576, $D273, FALSE)), "", HLOOKUP(Y$1, m_preprocess!$1:$1048576, $D273, FALSE))</f>
        <v>97.6</v>
      </c>
    </row>
    <row r="274" spans="1:25">
      <c r="A274" s="66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204.68997712183756</v>
      </c>
      <c r="F274">
        <f>IF(ISBLANK(HLOOKUP(F$1, m_preprocess!$1:$1048576, $D274, FALSE)), "", HLOOKUP(F$1, m_preprocess!$1:$1048576, $D274, FALSE))</f>
        <v>179.27004741553228</v>
      </c>
      <c r="G274">
        <f>IF(ISBLANK(HLOOKUP(G$1, m_preprocess!$1:$1048576, $D274, FALSE)), "", HLOOKUP(G$1, m_preprocess!$1:$1048576, $D274, FALSE))</f>
        <v>128.4217424160307</v>
      </c>
      <c r="H274">
        <f>IF(ISBLANK(HLOOKUP(H$1, m_preprocess!$1:$1048576, $D274, FALSE)), "", HLOOKUP(H$1, m_preprocess!$1:$1048576, $D274, FALSE))</f>
        <v>210.34363246127182</v>
      </c>
      <c r="I274">
        <f>IF(ISBLANK(HLOOKUP(I$1, m_preprocess!$1:$1048576, $D274, FALSE)), "", HLOOKUP(I$1, m_preprocess!$1:$1048576, $D274, FALSE))</f>
        <v>181.56685874711118</v>
      </c>
      <c r="J274">
        <f>IF(ISBLANK(HLOOKUP(J$1, m_preprocess!$1:$1048576, $D274, FALSE)), "", HLOOKUP(J$1, m_preprocess!$1:$1048576, $D274, FALSE))</f>
        <v>681735.42847750406</v>
      </c>
      <c r="K274">
        <f>IF(ISBLANK(HLOOKUP(K$1, m_preprocess!$1:$1048576, $D274, FALSE)), "", HLOOKUP(K$1, m_preprocess!$1:$1048576, $D274, FALSE))</f>
        <v>169290.06976483093</v>
      </c>
      <c r="L274">
        <f>IF(ISBLANK(HLOOKUP(L$1, m_preprocess!$1:$1048576, $D274, FALSE)), "", HLOOKUP(L$1, m_preprocess!$1:$1048576, $D274, FALSE))</f>
        <v>266464.62973526435</v>
      </c>
      <c r="M274">
        <f>IF(ISBLANK(HLOOKUP(M$1, m_preprocess!$1:$1048576, $D274, FALSE)), "", HLOOKUP(M$1, m_preprocess!$1:$1048576, $D274, FALSE))</f>
        <v>63500.710335619442</v>
      </c>
      <c r="N274">
        <f>IF(ISBLANK(HLOOKUP(N$1, m_preprocess!$1:$1048576, $D274, FALSE)), "", HLOOKUP(N$1, m_preprocess!$1:$1048576, $D274, FALSE))</f>
        <v>182480.01864178904</v>
      </c>
      <c r="O274">
        <f>IF(ISBLANK(HLOOKUP(O$1, m_preprocess!$1:$1048576, $D274, FALSE)), "", HLOOKUP(O$1, m_preprocess!$1:$1048576, $D274, FALSE))</f>
        <v>851205.36666082148</v>
      </c>
      <c r="P274">
        <f>IF(ISBLANK(HLOOKUP(P$1, m_preprocess!$1:$1048576, $D274, FALSE)), "", HLOOKUP(P$1, m_preprocess!$1:$1048576, $D274, FALSE))</f>
        <v>290559.14114660886</v>
      </c>
      <c r="Q274">
        <f>IF(ISBLANK(HLOOKUP(Q$1, m_preprocess!$1:$1048576, $D274, FALSE)), "", HLOOKUP(Q$1, m_preprocess!$1:$1048576, $D274, FALSE))</f>
        <v>318715.95918408758</v>
      </c>
      <c r="R274">
        <f>IF(ISBLANK(HLOOKUP(R$1, m_preprocess!$1:$1048576, $D274, FALSE)), "", HLOOKUP(R$1, m_preprocess!$1:$1048576, $D274, FALSE))</f>
        <v>241930.26633012519</v>
      </c>
      <c r="S274">
        <f>IF(ISBLANK(HLOOKUP(S$1, m_preprocess!$1:$1048576, $D274, FALSE)), "", HLOOKUP(S$1, m_preprocess!$1:$1048576, $D274, FALSE))</f>
        <v>45414193.91365888</v>
      </c>
      <c r="T274">
        <f>IF(ISBLANK(HLOOKUP(T$1, m_preprocess!$1:$1048576, $D274, FALSE)), "", HLOOKUP(T$1, m_preprocess!$1:$1048576, $D274, FALSE))</f>
        <v>64.61912023564031</v>
      </c>
      <c r="U274">
        <f>IF(ISBLANK(HLOOKUP(U$1, m_preprocess!$1:$1048576, $D274, FALSE)), "", HLOOKUP(U$1, m_preprocess!$1:$1048576, $D274, FALSE))</f>
        <v>14906692.852087755</v>
      </c>
      <c r="V274">
        <f>IF(ISBLANK(HLOOKUP(V$1, m_preprocess!$1:$1048576, $D274, FALSE)), "", HLOOKUP(V$1, m_preprocess!$1:$1048576, $D274, FALSE))</f>
        <v>24907421.089879684</v>
      </c>
      <c r="W274">
        <f>IF(ISBLANK(HLOOKUP(W$1, m_preprocess!$1:$1048576, $D274, FALSE)), "", HLOOKUP(W$1, m_preprocess!$1:$1048576, $D274, FALSE))</f>
        <v>35462.155749588812</v>
      </c>
      <c r="X274">
        <f>IF(ISBLANK(HLOOKUP(X$1, m_preprocess!$1:$1048576, $D274, FALSE)), "", HLOOKUP(X$1, m_preprocess!$1:$1048576, $D274, FALSE))</f>
        <v>138.47999999999999</v>
      </c>
      <c r="Y274">
        <f>IF(ISBLANK(HLOOKUP(Y$1, m_preprocess!$1:$1048576, $D274, FALSE)), "", HLOOKUP(Y$1, m_preprocess!$1:$1048576, $D274, FALSE))</f>
        <v>94.3</v>
      </c>
    </row>
    <row r="275" spans="1:25">
      <c r="A275" s="66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226.31732138191452</v>
      </c>
      <c r="F275">
        <f>IF(ISBLANK(HLOOKUP(F$1, m_preprocess!$1:$1048576, $D275, FALSE)), "", HLOOKUP(F$1, m_preprocess!$1:$1048576, $D275, FALSE))</f>
        <v>177.8803485052776</v>
      </c>
      <c r="G275">
        <f>IF(ISBLANK(HLOOKUP(G$1, m_preprocess!$1:$1048576, $D275, FALSE)), "", HLOOKUP(G$1, m_preprocess!$1:$1048576, $D275, FALSE))</f>
        <v>127.6148697877255</v>
      </c>
      <c r="H275">
        <f>IF(ISBLANK(HLOOKUP(H$1, m_preprocess!$1:$1048576, $D275, FALSE)), "", HLOOKUP(H$1, m_preprocess!$1:$1048576, $D275, FALSE))</f>
        <v>227.3009797320052</v>
      </c>
      <c r="I275">
        <f>IF(ISBLANK(HLOOKUP(I$1, m_preprocess!$1:$1048576, $D275, FALSE)), "", HLOOKUP(I$1, m_preprocess!$1:$1048576, $D275, FALSE))</f>
        <v>188.68457846337949</v>
      </c>
      <c r="J275">
        <f>IF(ISBLANK(HLOOKUP(J$1, m_preprocess!$1:$1048576, $D275, FALSE)), "", HLOOKUP(J$1, m_preprocess!$1:$1048576, $D275, FALSE))</f>
        <v>753701.56956363015</v>
      </c>
      <c r="K275">
        <f>IF(ISBLANK(HLOOKUP(K$1, m_preprocess!$1:$1048576, $D275, FALSE)), "", HLOOKUP(K$1, m_preprocess!$1:$1048576, $D275, FALSE))</f>
        <v>176945.01535336714</v>
      </c>
      <c r="L275">
        <f>IF(ISBLANK(HLOOKUP(L$1, m_preprocess!$1:$1048576, $D275, FALSE)), "", HLOOKUP(L$1, m_preprocess!$1:$1048576, $D275, FALSE))</f>
        <v>302959.26010621205</v>
      </c>
      <c r="M275">
        <f>IF(ISBLANK(HLOOKUP(M$1, m_preprocess!$1:$1048576, $D275, FALSE)), "", HLOOKUP(M$1, m_preprocess!$1:$1048576, $D275, FALSE))</f>
        <v>83509.39734461793</v>
      </c>
      <c r="N275">
        <f>IF(ISBLANK(HLOOKUP(N$1, m_preprocess!$1:$1048576, $D275, FALSE)), "", HLOOKUP(N$1, m_preprocess!$1:$1048576, $D275, FALSE))</f>
        <v>190287.89675942512</v>
      </c>
      <c r="O275">
        <f>IF(ISBLANK(HLOOKUP(O$1, m_preprocess!$1:$1048576, $D275, FALSE)), "", HLOOKUP(O$1, m_preprocess!$1:$1048576, $D275, FALSE))</f>
        <v>839251.01000064495</v>
      </c>
      <c r="P275">
        <f>IF(ISBLANK(HLOOKUP(P$1, m_preprocess!$1:$1048576, $D275, FALSE)), "", HLOOKUP(P$1, m_preprocess!$1:$1048576, $D275, FALSE))</f>
        <v>311270.62805086968</v>
      </c>
      <c r="Q275">
        <f>IF(ISBLANK(HLOOKUP(Q$1, m_preprocess!$1:$1048576, $D275, FALSE)), "", HLOOKUP(Q$1, m_preprocess!$1:$1048576, $D275, FALSE))</f>
        <v>271184.76292781846</v>
      </c>
      <c r="R275">
        <f>IF(ISBLANK(HLOOKUP(R$1, m_preprocess!$1:$1048576, $D275, FALSE)), "", HLOOKUP(R$1, m_preprocess!$1:$1048576, $D275, FALSE))</f>
        <v>256795.61902195684</v>
      </c>
      <c r="S275">
        <f>IF(ISBLANK(HLOOKUP(S$1, m_preprocess!$1:$1048576, $D275, FALSE)), "", HLOOKUP(S$1, m_preprocess!$1:$1048576, $D275, FALSE))</f>
        <v>45946936.83463449</v>
      </c>
      <c r="T275">
        <f>IF(ISBLANK(HLOOKUP(T$1, m_preprocess!$1:$1048576, $D275, FALSE)), "", HLOOKUP(T$1, m_preprocess!$1:$1048576, $D275, FALSE))</f>
        <v>67.220348675127354</v>
      </c>
      <c r="U275">
        <f>IF(ISBLANK(HLOOKUP(U$1, m_preprocess!$1:$1048576, $D275, FALSE)), "", HLOOKUP(U$1, m_preprocess!$1:$1048576, $D275, FALSE))</f>
        <v>14817205.110007096</v>
      </c>
      <c r="V275">
        <f>IF(ISBLANK(HLOOKUP(V$1, m_preprocess!$1:$1048576, $D275, FALSE)), "", HLOOKUP(V$1, m_preprocess!$1:$1048576, $D275, FALSE))</f>
        <v>24888766.501064584</v>
      </c>
      <c r="W275">
        <f>IF(ISBLANK(HLOOKUP(W$1, m_preprocess!$1:$1048576, $D275, FALSE)), "", HLOOKUP(W$1, m_preprocess!$1:$1048576, $D275, FALSE))</f>
        <v>38309.01253079396</v>
      </c>
      <c r="X275">
        <f>IF(ISBLANK(HLOOKUP(X$1, m_preprocess!$1:$1048576, $D275, FALSE)), "", HLOOKUP(X$1, m_preprocess!$1:$1048576, $D275, FALSE))</f>
        <v>140.33000000000001</v>
      </c>
      <c r="Y275">
        <f>IF(ISBLANK(HLOOKUP(Y$1, m_preprocess!$1:$1048576, $D275, FALSE)), "", HLOOKUP(Y$1, m_preprocess!$1:$1048576, $D275, FALSE))</f>
        <v>97.2</v>
      </c>
    </row>
    <row r="276" spans="1:25">
      <c r="A276" s="66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212.19773897947275</v>
      </c>
      <c r="F276">
        <f>IF(ISBLANK(HLOOKUP(F$1, m_preprocess!$1:$1048576, $D276, FALSE)), "", HLOOKUP(F$1, m_preprocess!$1:$1048576, $D276, FALSE))</f>
        <v>173.24901079406675</v>
      </c>
      <c r="G276">
        <f>IF(ISBLANK(HLOOKUP(G$1, m_preprocess!$1:$1048576, $D276, FALSE)), "", HLOOKUP(G$1, m_preprocess!$1:$1048576, $D276, FALSE))</f>
        <v>137.15320046334804</v>
      </c>
      <c r="H276">
        <f>IF(ISBLANK(HLOOKUP(H$1, m_preprocess!$1:$1048576, $D276, FALSE)), "", HLOOKUP(H$1, m_preprocess!$1:$1048576, $D276, FALSE))</f>
        <v>220.94885538065901</v>
      </c>
      <c r="I276">
        <f>IF(ISBLANK(HLOOKUP(I$1, m_preprocess!$1:$1048576, $D276, FALSE)), "", HLOOKUP(I$1, m_preprocess!$1:$1048576, $D276, FALSE))</f>
        <v>166.05968669052146</v>
      </c>
      <c r="J276">
        <f>IF(ISBLANK(HLOOKUP(J$1, m_preprocess!$1:$1048576, $D276, FALSE)), "", HLOOKUP(J$1, m_preprocess!$1:$1048576, $D276, FALSE))</f>
        <v>664367.33100968914</v>
      </c>
      <c r="K276">
        <f>IF(ISBLANK(HLOOKUP(K$1, m_preprocess!$1:$1048576, $D276, FALSE)), "", HLOOKUP(K$1, m_preprocess!$1:$1048576, $D276, FALSE))</f>
        <v>133285.91093840945</v>
      </c>
      <c r="L276">
        <f>IF(ISBLANK(HLOOKUP(L$1, m_preprocess!$1:$1048576, $D276, FALSE)), "", HLOOKUP(L$1, m_preprocess!$1:$1048576, $D276, FALSE))</f>
        <v>252605.1732601531</v>
      </c>
      <c r="M276">
        <f>IF(ISBLANK(HLOOKUP(M$1, m_preprocess!$1:$1048576, $D276, FALSE)), "", HLOOKUP(M$1, m_preprocess!$1:$1048576, $D276, FALSE))</f>
        <v>91047.683591128909</v>
      </c>
      <c r="N276">
        <f>IF(ISBLANK(HLOOKUP(N$1, m_preprocess!$1:$1048576, $D276, FALSE)), "", HLOOKUP(N$1, m_preprocess!$1:$1048576, $D276, FALSE))</f>
        <v>187428.56322000187</v>
      </c>
      <c r="O276">
        <f>IF(ISBLANK(HLOOKUP(O$1, m_preprocess!$1:$1048576, $D276, FALSE)), "", HLOOKUP(O$1, m_preprocess!$1:$1048576, $D276, FALSE))</f>
        <v>840041.72707152425</v>
      </c>
      <c r="P276">
        <f>IF(ISBLANK(HLOOKUP(P$1, m_preprocess!$1:$1048576, $D276, FALSE)), "", HLOOKUP(P$1, m_preprocess!$1:$1048576, $D276, FALSE))</f>
        <v>291355.41257872002</v>
      </c>
      <c r="Q276">
        <f>IF(ISBLANK(HLOOKUP(Q$1, m_preprocess!$1:$1048576, $D276, FALSE)), "", HLOOKUP(Q$1, m_preprocess!$1:$1048576, $D276, FALSE))</f>
        <v>257057.47865770792</v>
      </c>
      <c r="R276">
        <f>IF(ISBLANK(HLOOKUP(R$1, m_preprocess!$1:$1048576, $D276, FALSE)), "", HLOOKUP(R$1, m_preprocess!$1:$1048576, $D276, FALSE))</f>
        <v>291628.83583509631</v>
      </c>
      <c r="S276">
        <f>IF(ISBLANK(HLOOKUP(S$1, m_preprocess!$1:$1048576, $D276, FALSE)), "", HLOOKUP(S$1, m_preprocess!$1:$1048576, $D276, FALSE))</f>
        <v>46322496.819787987</v>
      </c>
      <c r="T276">
        <f>IF(ISBLANK(HLOOKUP(T$1, m_preprocess!$1:$1048576, $D276, FALSE)), "", HLOOKUP(T$1, m_preprocess!$1:$1048576, $D276, FALSE))</f>
        <v>65.688113269550513</v>
      </c>
      <c r="U276">
        <f>IF(ISBLANK(HLOOKUP(U$1, m_preprocess!$1:$1048576, $D276, FALSE)), "", HLOOKUP(U$1, m_preprocess!$1:$1048576, $D276, FALSE))</f>
        <v>14901865.017667843</v>
      </c>
      <c r="V276">
        <f>IF(ISBLANK(HLOOKUP(V$1, m_preprocess!$1:$1048576, $D276, FALSE)), "", HLOOKUP(V$1, m_preprocess!$1:$1048576, $D276, FALSE))</f>
        <v>24790891.166077737</v>
      </c>
      <c r="W276">
        <f>IF(ISBLANK(HLOOKUP(W$1, m_preprocess!$1:$1048576, $D276, FALSE)), "", HLOOKUP(W$1, m_preprocess!$1:$1048576, $D276, FALSE))</f>
        <v>39339.655483899696</v>
      </c>
      <c r="X276">
        <f>IF(ISBLANK(HLOOKUP(X$1, m_preprocess!$1:$1048576, $D276, FALSE)), "", HLOOKUP(X$1, m_preprocess!$1:$1048576, $D276, FALSE))</f>
        <v>136.01</v>
      </c>
      <c r="Y276">
        <f>IF(ISBLANK(HLOOKUP(Y$1, m_preprocess!$1:$1048576, $D276, FALSE)), "", HLOOKUP(Y$1, m_preprocess!$1:$1048576, $D276, FALSE))</f>
        <v>87.6</v>
      </c>
    </row>
    <row r="277" spans="1:25">
      <c r="A277" s="66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232.74065818417176</v>
      </c>
      <c r="F277">
        <f>IF(ISBLANK(HLOOKUP(F$1, m_preprocess!$1:$1048576, $D277, FALSE)), "", HLOOKUP(F$1, m_preprocess!$1:$1048576, $D277, FALSE))</f>
        <v>185.84628887904367</v>
      </c>
      <c r="G277">
        <f>IF(ISBLANK(HLOOKUP(G$1, m_preprocess!$1:$1048576, $D277, FALSE)), "", HLOOKUP(G$1, m_preprocess!$1:$1048576, $D277, FALSE))</f>
        <v>146.98719556861448</v>
      </c>
      <c r="H277">
        <f>IF(ISBLANK(HLOOKUP(H$1, m_preprocess!$1:$1048576, $D277, FALSE)), "", HLOOKUP(H$1, m_preprocess!$1:$1048576, $D277, FALSE))</f>
        <v>251.06477354603189</v>
      </c>
      <c r="I277">
        <f>IF(ISBLANK(HLOOKUP(I$1, m_preprocess!$1:$1048576, $D277, FALSE)), "", HLOOKUP(I$1, m_preprocess!$1:$1048576, $D277, FALSE))</f>
        <v>133.21705817748833</v>
      </c>
      <c r="J277">
        <f>IF(ISBLANK(HLOOKUP(J$1, m_preprocess!$1:$1048576, $D277, FALSE)), "", HLOOKUP(J$1, m_preprocess!$1:$1048576, $D277, FALSE))</f>
        <v>574035.95192216872</v>
      </c>
      <c r="K277">
        <f>IF(ISBLANK(HLOOKUP(K$1, m_preprocess!$1:$1048576, $D277, FALSE)), "", HLOOKUP(K$1, m_preprocess!$1:$1048576, $D277, FALSE))</f>
        <v>91266.028929419714</v>
      </c>
      <c r="L277">
        <f>IF(ISBLANK(HLOOKUP(L$1, m_preprocess!$1:$1048576, $D277, FALSE)), "", HLOOKUP(L$1, m_preprocess!$1:$1048576, $D277, FALSE))</f>
        <v>241262.80903335402</v>
      </c>
      <c r="M277">
        <f>IF(ISBLANK(HLOOKUP(M$1, m_preprocess!$1:$1048576, $D277, FALSE)), "", HLOOKUP(M$1, m_preprocess!$1:$1048576, $D277, FALSE))</f>
        <v>57428.739963469721</v>
      </c>
      <c r="N277">
        <f>IF(ISBLANK(HLOOKUP(N$1, m_preprocess!$1:$1048576, $D277, FALSE)), "", HLOOKUP(N$1, m_preprocess!$1:$1048576, $D277, FALSE))</f>
        <v>184078.37399592894</v>
      </c>
      <c r="O277">
        <f>IF(ISBLANK(HLOOKUP(O$1, m_preprocess!$1:$1048576, $D277, FALSE)), "", HLOOKUP(O$1, m_preprocess!$1:$1048576, $D277, FALSE))</f>
        <v>889140.90124791034</v>
      </c>
      <c r="P277">
        <f>IF(ISBLANK(HLOOKUP(P$1, m_preprocess!$1:$1048576, $D277, FALSE)), "", HLOOKUP(P$1, m_preprocess!$1:$1048576, $D277, FALSE))</f>
        <v>308756.21126187814</v>
      </c>
      <c r="Q277">
        <f>IF(ISBLANK(HLOOKUP(Q$1, m_preprocess!$1:$1048576, $D277, FALSE)), "", HLOOKUP(Q$1, m_preprocess!$1:$1048576, $D277, FALSE))</f>
        <v>302248.00998324394</v>
      </c>
      <c r="R277">
        <f>IF(ISBLANK(HLOOKUP(R$1, m_preprocess!$1:$1048576, $D277, FALSE)), "", HLOOKUP(R$1, m_preprocess!$1:$1048576, $D277, FALSE))</f>
        <v>278136.6800027882</v>
      </c>
      <c r="S277">
        <f>IF(ISBLANK(HLOOKUP(S$1, m_preprocess!$1:$1048576, $D277, FALSE)), "", HLOOKUP(S$1, m_preprocess!$1:$1048576, $D277, FALSE))</f>
        <v>46896013.305322126</v>
      </c>
      <c r="T277">
        <f>IF(ISBLANK(HLOOKUP(T$1, m_preprocess!$1:$1048576, $D277, FALSE)), "", HLOOKUP(T$1, m_preprocess!$1:$1048576, $D277, FALSE))</f>
        <v>66.042219056697576</v>
      </c>
      <c r="U277">
        <f>IF(ISBLANK(HLOOKUP(U$1, m_preprocess!$1:$1048576, $D277, FALSE)), "", HLOOKUP(U$1, m_preprocess!$1:$1048576, $D277, FALSE))</f>
        <v>16149655.462184871</v>
      </c>
      <c r="V277">
        <f>IF(ISBLANK(HLOOKUP(V$1, m_preprocess!$1:$1048576, $D277, FALSE)), "", HLOOKUP(V$1, m_preprocess!$1:$1048576, $D277, FALSE))</f>
        <v>26084381.652661063</v>
      </c>
      <c r="W277">
        <f>IF(ISBLANK(HLOOKUP(W$1, m_preprocess!$1:$1048576, $D277, FALSE)), "", HLOOKUP(W$1, m_preprocess!$1:$1048576, $D277, FALSE))</f>
        <v>63360.733702407029</v>
      </c>
      <c r="X277">
        <f>IF(ISBLANK(HLOOKUP(X$1, m_preprocess!$1:$1048576, $D277, FALSE)), "", HLOOKUP(X$1, m_preprocess!$1:$1048576, $D277, FALSE))</f>
        <v>136.28</v>
      </c>
      <c r="Y277">
        <f>IF(ISBLANK(HLOOKUP(Y$1, m_preprocess!$1:$1048576, $D277, FALSE)), "", HLOOKUP(Y$1, m_preprocess!$1:$1048576, $D277, FALSE))</f>
        <v>77.2</v>
      </c>
    </row>
    <row r="278" spans="1:25">
      <c r="A278" s="66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213.6336226114289</v>
      </c>
      <c r="F278">
        <f>IF(ISBLANK(HLOOKUP(F$1, m_preprocess!$1:$1048576, $D278, FALSE)), "", HLOOKUP(F$1, m_preprocess!$1:$1048576, $D278, FALSE))</f>
        <v>167.79388185872799</v>
      </c>
      <c r="G278">
        <f>IF(ISBLANK(HLOOKUP(G$1, m_preprocess!$1:$1048576, $D278, FALSE)), "", HLOOKUP(G$1, m_preprocess!$1:$1048576, $D278, FALSE))</f>
        <v>121.33782669699933</v>
      </c>
      <c r="H278">
        <f>IF(ISBLANK(HLOOKUP(H$1, m_preprocess!$1:$1048576, $D278, FALSE)), "", HLOOKUP(H$1, m_preprocess!$1:$1048576, $D278, FALSE))</f>
        <v>180.42970790232397</v>
      </c>
      <c r="I278">
        <f>IF(ISBLANK(HLOOKUP(I$1, m_preprocess!$1:$1048576, $D278, FALSE)), "", HLOOKUP(I$1, m_preprocess!$1:$1048576, $D278, FALSE))</f>
        <v>156.80581129974848</v>
      </c>
      <c r="J278">
        <f>IF(ISBLANK(HLOOKUP(J$1, m_preprocess!$1:$1048576, $D278, FALSE)), "", HLOOKUP(J$1, m_preprocess!$1:$1048576, $D278, FALSE))</f>
        <v>720463.4721258583</v>
      </c>
      <c r="K278">
        <f>IF(ISBLANK(HLOOKUP(K$1, m_preprocess!$1:$1048576, $D278, FALSE)), "", HLOOKUP(K$1, m_preprocess!$1:$1048576, $D278, FALSE))</f>
        <v>283813.28652821673</v>
      </c>
      <c r="L278">
        <f>IF(ISBLANK(HLOOKUP(L$1, m_preprocess!$1:$1048576, $D278, FALSE)), "", HLOOKUP(L$1, m_preprocess!$1:$1048576, $D278, FALSE))</f>
        <v>198299.96900760135</v>
      </c>
      <c r="M278">
        <f>IF(ISBLANK(HLOOKUP(M$1, m_preprocess!$1:$1048576, $D278, FALSE)), "", HLOOKUP(M$1, m_preprocess!$1:$1048576, $D278, FALSE))</f>
        <v>51191.784825892748</v>
      </c>
      <c r="N278">
        <f>IF(ISBLANK(HLOOKUP(N$1, m_preprocess!$1:$1048576, $D278, FALSE)), "", HLOOKUP(N$1, m_preprocess!$1:$1048576, $D278, FALSE))</f>
        <v>187158.41826788042</v>
      </c>
      <c r="O278">
        <f>IF(ISBLANK(HLOOKUP(O$1, m_preprocess!$1:$1048576, $D278, FALSE)), "", HLOOKUP(O$1, m_preprocess!$1:$1048576, $D278, FALSE))</f>
        <v>758713.10915405944</v>
      </c>
      <c r="P278">
        <f>IF(ISBLANK(HLOOKUP(P$1, m_preprocess!$1:$1048576, $D278, FALSE)), "", HLOOKUP(P$1, m_preprocess!$1:$1048576, $D278, FALSE))</f>
        <v>256113.58920279099</v>
      </c>
      <c r="Q278">
        <f>IF(ISBLANK(HLOOKUP(Q$1, m_preprocess!$1:$1048576, $D278, FALSE)), "", HLOOKUP(Q$1, m_preprocess!$1:$1048576, $D278, FALSE))</f>
        <v>250896.67554283695</v>
      </c>
      <c r="R278">
        <f>IF(ISBLANK(HLOOKUP(R$1, m_preprocess!$1:$1048576, $D278, FALSE)), "", HLOOKUP(R$1, m_preprocess!$1:$1048576, $D278, FALSE))</f>
        <v>251702.71016427164</v>
      </c>
      <c r="S278">
        <f>IF(ISBLANK(HLOOKUP(S$1, m_preprocess!$1:$1048576, $D278, FALSE)), "", HLOOKUP(S$1, m_preprocess!$1:$1048576, $D278, FALSE))</f>
        <v>46133978.156996585</v>
      </c>
      <c r="T278">
        <f>IF(ISBLANK(HLOOKUP(T$1, m_preprocess!$1:$1048576, $D278, FALSE)), "", HLOOKUP(T$1, m_preprocess!$1:$1048576, $D278, FALSE))</f>
        <v>64.552988953273754</v>
      </c>
      <c r="U278">
        <f>IF(ISBLANK(HLOOKUP(U$1, m_preprocess!$1:$1048576, $D278, FALSE)), "", HLOOKUP(U$1, m_preprocess!$1:$1048576, $D278, FALSE))</f>
        <v>15038111.262798635</v>
      </c>
      <c r="V278">
        <f>IF(ISBLANK(HLOOKUP(V$1, m_preprocess!$1:$1048576, $D278, FALSE)), "", HLOOKUP(V$1, m_preprocess!$1:$1048576, $D278, FALSE))</f>
        <v>24894400.682593856</v>
      </c>
      <c r="W278">
        <f>IF(ISBLANK(HLOOKUP(W$1, m_preprocess!$1:$1048576, $D278, FALSE)), "", HLOOKUP(W$1, m_preprocess!$1:$1048576, $D278, FALSE))</f>
        <v>30916.995320722737</v>
      </c>
      <c r="X278">
        <f>IF(ISBLANK(HLOOKUP(X$1, m_preprocess!$1:$1048576, $D278, FALSE)), "", HLOOKUP(X$1, m_preprocess!$1:$1048576, $D278, FALSE))</f>
        <v>127.96</v>
      </c>
      <c r="Y278">
        <f>IF(ISBLANK(HLOOKUP(Y$1, m_preprocess!$1:$1048576, $D278, FALSE)), "", HLOOKUP(Y$1, m_preprocess!$1:$1048576, $D278, FALSE))</f>
        <v>76.2</v>
      </c>
    </row>
    <row r="279" spans="1:25">
      <c r="A279" s="66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212.52902374508619</v>
      </c>
      <c r="F279">
        <f>IF(ISBLANK(HLOOKUP(F$1, m_preprocess!$1:$1048576, $D279, FALSE)), "", HLOOKUP(F$1, m_preprocess!$1:$1048576, $D279, FALSE))</f>
        <v>161.72674270671587</v>
      </c>
      <c r="G279">
        <f>IF(ISBLANK(HLOOKUP(G$1, m_preprocess!$1:$1048576, $D279, FALSE)), "", HLOOKUP(G$1, m_preprocess!$1:$1048576, $D279, FALSE))</f>
        <v>123.72974333995809</v>
      </c>
      <c r="H279">
        <f>IF(ISBLANK(HLOOKUP(H$1, m_preprocess!$1:$1048576, $D279, FALSE)), "", HLOOKUP(H$1, m_preprocess!$1:$1048576, $D279, FALSE))</f>
        <v>225.7562190829658</v>
      </c>
      <c r="I279">
        <f>IF(ISBLANK(HLOOKUP(I$1, m_preprocess!$1:$1048576, $D279, FALSE)), "", HLOOKUP(I$1, m_preprocess!$1:$1048576, $D279, FALSE))</f>
        <v>149.18552837687275</v>
      </c>
      <c r="J279">
        <f>IF(ISBLANK(HLOOKUP(J$1, m_preprocess!$1:$1048576, $D279, FALSE)), "", HLOOKUP(J$1, m_preprocess!$1:$1048576, $D279, FALSE))</f>
        <v>824685.488510333</v>
      </c>
      <c r="K279">
        <f>IF(ISBLANK(HLOOKUP(K$1, m_preprocess!$1:$1048576, $D279, FALSE)), "", HLOOKUP(K$1, m_preprocess!$1:$1048576, $D279, FALSE))</f>
        <v>336681.60299503012</v>
      </c>
      <c r="L279">
        <f>IF(ISBLANK(HLOOKUP(L$1, m_preprocess!$1:$1048576, $D279, FALSE)), "", HLOOKUP(L$1, m_preprocess!$1:$1048576, $D279, FALSE))</f>
        <v>245952.25740253681</v>
      </c>
      <c r="M279">
        <f>IF(ISBLANK(HLOOKUP(M$1, m_preprocess!$1:$1048576, $D279, FALSE)), "", HLOOKUP(M$1, m_preprocess!$1:$1048576, $D279, FALSE))</f>
        <v>53680.668454943421</v>
      </c>
      <c r="N279">
        <f>IF(ISBLANK(HLOOKUP(N$1, m_preprocess!$1:$1048576, $D279, FALSE)), "", HLOOKUP(N$1, m_preprocess!$1:$1048576, $D279, FALSE))</f>
        <v>188370.96338479585</v>
      </c>
      <c r="O279">
        <f>IF(ISBLANK(HLOOKUP(O$1, m_preprocess!$1:$1048576, $D279, FALSE)), "", HLOOKUP(O$1, m_preprocess!$1:$1048576, $D279, FALSE))</f>
        <v>748399.96857548016</v>
      </c>
      <c r="P279">
        <f>IF(ISBLANK(HLOOKUP(P$1, m_preprocess!$1:$1048576, $D279, FALSE)), "", HLOOKUP(P$1, m_preprocess!$1:$1048576, $D279, FALSE))</f>
        <v>248155.13590441615</v>
      </c>
      <c r="Q279">
        <f>IF(ISBLANK(HLOOKUP(Q$1, m_preprocess!$1:$1048576, $D279, FALSE)), "", HLOOKUP(Q$1, m_preprocess!$1:$1048576, $D279, FALSE))</f>
        <v>228273.61640587609</v>
      </c>
      <c r="R279">
        <f>IF(ISBLANK(HLOOKUP(R$1, m_preprocess!$1:$1048576, $D279, FALSE)), "", HLOOKUP(R$1, m_preprocess!$1:$1048576, $D279, FALSE))</f>
        <v>271970.87005066598</v>
      </c>
      <c r="S279">
        <f>IF(ISBLANK(HLOOKUP(S$1, m_preprocess!$1:$1048576, $D279, FALSE)), "", HLOOKUP(S$1, m_preprocess!$1:$1048576, $D279, FALSE))</f>
        <v>45000516.304347828</v>
      </c>
      <c r="T279">
        <f>IF(ISBLANK(HLOOKUP(T$1, m_preprocess!$1:$1048576, $D279, FALSE)), "", HLOOKUP(T$1, m_preprocess!$1:$1048576, $D279, FALSE))</f>
        <v>63.622975645834323</v>
      </c>
      <c r="U279">
        <f>IF(ISBLANK(HLOOKUP(U$1, m_preprocess!$1:$1048576, $D279, FALSE)), "", HLOOKUP(U$1, m_preprocess!$1:$1048576, $D279, FALSE))</f>
        <v>14702179.34782609</v>
      </c>
      <c r="V279">
        <f>IF(ISBLANK(HLOOKUP(V$1, m_preprocess!$1:$1048576, $D279, FALSE)), "", HLOOKUP(V$1, m_preprocess!$1:$1048576, $D279, FALSE))</f>
        <v>24512093.750000004</v>
      </c>
      <c r="W279">
        <f>IF(ISBLANK(HLOOKUP(W$1, m_preprocess!$1:$1048576, $D279, FALSE)), "", HLOOKUP(W$1, m_preprocess!$1:$1048576, $D279, FALSE))</f>
        <v>37086.89740654311</v>
      </c>
      <c r="X279">
        <f>IF(ISBLANK(HLOOKUP(X$1, m_preprocess!$1:$1048576, $D279, FALSE)), "", HLOOKUP(X$1, m_preprocess!$1:$1048576, $D279, FALSE))</f>
        <v>130.24</v>
      </c>
      <c r="Y279">
        <f>IF(ISBLANK(HLOOKUP(Y$1, m_preprocess!$1:$1048576, $D279, FALSE)), "", HLOOKUP(Y$1, m_preprocess!$1:$1048576, $D279, FALSE))</f>
        <v>75.8</v>
      </c>
    </row>
    <row r="280" spans="1:25">
      <c r="A280" s="66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226.90695379454544</v>
      </c>
      <c r="F280">
        <f>IF(ISBLANK(HLOOKUP(F$1, m_preprocess!$1:$1048576, $D280, FALSE)), "", HLOOKUP(F$1, m_preprocess!$1:$1048576, $D280, FALSE))</f>
        <v>164.08785317652567</v>
      </c>
      <c r="G280">
        <f>IF(ISBLANK(HLOOKUP(G$1, m_preprocess!$1:$1048576, $D280, FALSE)), "", HLOOKUP(G$1, m_preprocess!$1:$1048576, $D280, FALSE))</f>
        <v>125.34520854643004</v>
      </c>
      <c r="H280">
        <f>IF(ISBLANK(HLOOKUP(H$1, m_preprocess!$1:$1048576, $D280, FALSE)), "", HLOOKUP(H$1, m_preprocess!$1:$1048576, $D280, FALSE))</f>
        <v>228.77712416247297</v>
      </c>
      <c r="I280">
        <f>IF(ISBLANK(HLOOKUP(I$1, m_preprocess!$1:$1048576, $D280, FALSE)), "", HLOOKUP(I$1, m_preprocess!$1:$1048576, $D280, FALSE))</f>
        <v>134.137081686714</v>
      </c>
      <c r="J280">
        <f>IF(ISBLANK(HLOOKUP(J$1, m_preprocess!$1:$1048576, $D280, FALSE)), "", HLOOKUP(J$1, m_preprocess!$1:$1048576, $D280, FALSE))</f>
        <v>923184.70054090861</v>
      </c>
      <c r="K280">
        <f>IF(ISBLANK(HLOOKUP(K$1, m_preprocess!$1:$1048576, $D280, FALSE)), "", HLOOKUP(K$1, m_preprocess!$1:$1048576, $D280, FALSE))</f>
        <v>391708.34119088633</v>
      </c>
      <c r="L280">
        <f>IF(ISBLANK(HLOOKUP(L$1, m_preprocess!$1:$1048576, $D280, FALSE)), "", HLOOKUP(L$1, m_preprocess!$1:$1048576, $D280, FALSE))</f>
        <v>259096.02765220642</v>
      </c>
      <c r="M280">
        <f>IF(ISBLANK(HLOOKUP(M$1, m_preprocess!$1:$1048576, $D280, FALSE)), "", HLOOKUP(M$1, m_preprocess!$1:$1048576, $D280, FALSE))</f>
        <v>76007.669557176239</v>
      </c>
      <c r="N280">
        <f>IF(ISBLANK(HLOOKUP(N$1, m_preprocess!$1:$1048576, $D280, FALSE)), "", HLOOKUP(N$1, m_preprocess!$1:$1048576, $D280, FALSE))</f>
        <v>196372.66336777282</v>
      </c>
      <c r="O280">
        <f>IF(ISBLANK(HLOOKUP(O$1, m_preprocess!$1:$1048576, $D280, FALSE)), "", HLOOKUP(O$1, m_preprocess!$1:$1048576, $D280, FALSE))</f>
        <v>777022.07345696993</v>
      </c>
      <c r="P280">
        <f>IF(ISBLANK(HLOOKUP(P$1, m_preprocess!$1:$1048576, $D280, FALSE)), "", HLOOKUP(P$1, m_preprocess!$1:$1048576, $D280, FALSE))</f>
        <v>290796.7704889921</v>
      </c>
      <c r="Q280">
        <f>IF(ISBLANK(HLOOKUP(Q$1, m_preprocess!$1:$1048576, $D280, FALSE)), "", HLOOKUP(Q$1, m_preprocess!$1:$1048576, $D280, FALSE))</f>
        <v>207334.60856659093</v>
      </c>
      <c r="R280">
        <f>IF(ISBLANK(HLOOKUP(R$1, m_preprocess!$1:$1048576, $D280, FALSE)), "", HLOOKUP(R$1, m_preprocess!$1:$1048576, $D280, FALSE))</f>
        <v>278891.48431145534</v>
      </c>
      <c r="S280">
        <f>IF(ISBLANK(HLOOKUP(S$1, m_preprocess!$1:$1048576, $D280, FALSE)), "", HLOOKUP(S$1, m_preprocess!$1:$1048576, $D280, FALSE))</f>
        <v>44759384.300341293</v>
      </c>
      <c r="T280">
        <f>IF(ISBLANK(HLOOKUP(T$1, m_preprocess!$1:$1048576, $D280, FALSE)), "", HLOOKUP(T$1, m_preprocess!$1:$1048576, $D280, FALSE))</f>
        <v>63.852050042059041</v>
      </c>
      <c r="U280">
        <f>IF(ISBLANK(HLOOKUP(U$1, m_preprocess!$1:$1048576, $D280, FALSE)), "", HLOOKUP(U$1, m_preprocess!$1:$1048576, $D280, FALSE))</f>
        <v>14916406.825938568</v>
      </c>
      <c r="V280">
        <f>IF(ISBLANK(HLOOKUP(V$1, m_preprocess!$1:$1048576, $D280, FALSE)), "", HLOOKUP(V$1, m_preprocess!$1:$1048576, $D280, FALSE))</f>
        <v>24674322.866894197</v>
      </c>
      <c r="W280">
        <f>IF(ISBLANK(HLOOKUP(W$1, m_preprocess!$1:$1048576, $D280, FALSE)), "", HLOOKUP(W$1, m_preprocess!$1:$1048576, $D280, FALSE))</f>
        <v>45412.23086972491</v>
      </c>
      <c r="X280">
        <f>IF(ISBLANK(HLOOKUP(X$1, m_preprocess!$1:$1048576, $D280, FALSE)), "", HLOOKUP(X$1, m_preprocess!$1:$1048576, $D280, FALSE))</f>
        <v>139.88999999999999</v>
      </c>
      <c r="Y280">
        <f>IF(ISBLANK(HLOOKUP(Y$1, m_preprocess!$1:$1048576, $D280, FALSE)), "", HLOOKUP(Y$1, m_preprocess!$1:$1048576, $D280, FALSE))</f>
        <v>83.6</v>
      </c>
    </row>
    <row r="281" spans="1:25">
      <c r="A281" s="66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217.09090638907614</v>
      </c>
      <c r="F281">
        <f>IF(ISBLANK(HLOOKUP(F$1, m_preprocess!$1:$1048576, $D281, FALSE)), "", HLOOKUP(F$1, m_preprocess!$1:$1048576, $D281, FALSE))</f>
        <v>155.42831238352514</v>
      </c>
      <c r="G281">
        <f>IF(ISBLANK(HLOOKUP(G$1, m_preprocess!$1:$1048576, $D281, FALSE)), "", HLOOKUP(G$1, m_preprocess!$1:$1048576, $D281, FALSE))</f>
        <v>123.26347699253915</v>
      </c>
      <c r="H281">
        <f>IF(ISBLANK(HLOOKUP(H$1, m_preprocess!$1:$1048576, $D281, FALSE)), "", HLOOKUP(H$1, m_preprocess!$1:$1048576, $D281, FALSE))</f>
        <v>240.45627924745511</v>
      </c>
      <c r="I281">
        <f>IF(ISBLANK(HLOOKUP(I$1, m_preprocess!$1:$1048576, $D281, FALSE)), "", HLOOKUP(I$1, m_preprocess!$1:$1048576, $D281, FALSE))</f>
        <v>150.55955799703156</v>
      </c>
      <c r="J281">
        <f>IF(ISBLANK(HLOOKUP(J$1, m_preprocess!$1:$1048576, $D281, FALSE)), "", HLOOKUP(J$1, m_preprocess!$1:$1048576, $D281, FALSE))</f>
        <v>852927.61983776966</v>
      </c>
      <c r="K281">
        <f>IF(ISBLANK(HLOOKUP(K$1, m_preprocess!$1:$1048576, $D281, FALSE)), "", HLOOKUP(K$1, m_preprocess!$1:$1048576, $D281, FALSE))</f>
        <v>327173.67102461844</v>
      </c>
      <c r="L281">
        <f>IF(ISBLANK(HLOOKUP(L$1, m_preprocess!$1:$1048576, $D281, FALSE)), "", HLOOKUP(L$1, m_preprocess!$1:$1048576, $D281, FALSE))</f>
        <v>270034.66321869002</v>
      </c>
      <c r="M281">
        <f>IF(ISBLANK(HLOOKUP(M$1, m_preprocess!$1:$1048576, $D281, FALSE)), "", HLOOKUP(M$1, m_preprocess!$1:$1048576, $D281, FALSE))</f>
        <v>60060.929820643694</v>
      </c>
      <c r="N281">
        <f>IF(ISBLANK(HLOOKUP(N$1, m_preprocess!$1:$1048576, $D281, FALSE)), "", HLOOKUP(N$1, m_preprocess!$1:$1048576, $D281, FALSE))</f>
        <v>195658.3528973021</v>
      </c>
      <c r="O281">
        <f>IF(ISBLANK(HLOOKUP(O$1, m_preprocess!$1:$1048576, $D281, FALSE)), "", HLOOKUP(O$1, m_preprocess!$1:$1048576, $D281, FALSE))</f>
        <v>729742.06971976138</v>
      </c>
      <c r="P281">
        <f>IF(ISBLANK(HLOOKUP(P$1, m_preprocess!$1:$1048576, $D281, FALSE)), "", HLOOKUP(P$1, m_preprocess!$1:$1048576, $D281, FALSE))</f>
        <v>246505.83357119007</v>
      </c>
      <c r="Q281">
        <f>IF(ISBLANK(HLOOKUP(Q$1, m_preprocess!$1:$1048576, $D281, FALSE)), "", HLOOKUP(Q$1, m_preprocess!$1:$1048576, $D281, FALSE))</f>
        <v>215772.09668357141</v>
      </c>
      <c r="R281">
        <f>IF(ISBLANK(HLOOKUP(R$1, m_preprocess!$1:$1048576, $D281, FALSE)), "", HLOOKUP(R$1, m_preprocess!$1:$1048576, $D281, FALSE))</f>
        <v>267463.29845027282</v>
      </c>
      <c r="S281">
        <f>IF(ISBLANK(HLOOKUP(S$1, m_preprocess!$1:$1048576, $D281, FALSE)), "", HLOOKUP(S$1, m_preprocess!$1:$1048576, $D281, FALSE))</f>
        <v>44421058.90410959</v>
      </c>
      <c r="T281">
        <f>IF(ISBLANK(HLOOKUP(T$1, m_preprocess!$1:$1048576, $D281, FALSE)), "", HLOOKUP(T$1, m_preprocess!$1:$1048576, $D281, FALSE))</f>
        <v>63.989669835779551</v>
      </c>
      <c r="U281">
        <f>IF(ISBLANK(HLOOKUP(U$1, m_preprocess!$1:$1048576, $D281, FALSE)), "", HLOOKUP(U$1, m_preprocess!$1:$1048576, $D281, FALSE))</f>
        <v>14778965.753424656</v>
      </c>
      <c r="V281">
        <f>IF(ISBLANK(HLOOKUP(V$1, m_preprocess!$1:$1048576, $D281, FALSE)), "", HLOOKUP(V$1, m_preprocess!$1:$1048576, $D281, FALSE))</f>
        <v>24731860.95890411</v>
      </c>
      <c r="W281">
        <f>IF(ISBLANK(HLOOKUP(W$1, m_preprocess!$1:$1048576, $D281, FALSE)), "", HLOOKUP(W$1, m_preprocess!$1:$1048576, $D281, FALSE))</f>
        <v>42533.842604134516</v>
      </c>
      <c r="X281">
        <f>IF(ISBLANK(HLOOKUP(X$1, m_preprocess!$1:$1048576, $D281, FALSE)), "", HLOOKUP(X$1, m_preprocess!$1:$1048576, $D281, FALSE))</f>
        <v>135.22999999999999</v>
      </c>
      <c r="Y281">
        <f>IF(ISBLANK(HLOOKUP(Y$1, m_preprocess!$1:$1048576, $D281, FALSE)), "", HLOOKUP(Y$1, m_preprocess!$1:$1048576, $D281, FALSE))</f>
        <v>83</v>
      </c>
    </row>
    <row r="282" spans="1:25">
      <c r="A282" s="66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217.19748822433425</v>
      </c>
      <c r="F282">
        <f>IF(ISBLANK(HLOOKUP(F$1, m_preprocess!$1:$1048576, $D282, FALSE)), "", HLOOKUP(F$1, m_preprocess!$1:$1048576, $D282, FALSE))</f>
        <v>188.41219698913338</v>
      </c>
      <c r="G282">
        <f>IF(ISBLANK(HLOOKUP(G$1, m_preprocess!$1:$1048576, $D282, FALSE)), "", HLOOKUP(G$1, m_preprocess!$1:$1048576, $D282, FALSE))</f>
        <v>129.22264584351461</v>
      </c>
      <c r="H282">
        <f>IF(ISBLANK(HLOOKUP(H$1, m_preprocess!$1:$1048576, $D282, FALSE)), "", HLOOKUP(H$1, m_preprocess!$1:$1048576, $D282, FALSE))</f>
        <v>267.9289600653164</v>
      </c>
      <c r="I282">
        <f>IF(ISBLANK(HLOOKUP(I$1, m_preprocess!$1:$1048576, $D282, FALSE)), "", HLOOKUP(I$1, m_preprocess!$1:$1048576, $D282, FALSE))</f>
        <v>154.66302262970964</v>
      </c>
      <c r="J282">
        <f>IF(ISBLANK(HLOOKUP(J$1, m_preprocess!$1:$1048576, $D282, FALSE)), "", HLOOKUP(J$1, m_preprocess!$1:$1048576, $D282, FALSE))</f>
        <v>829852.31573888997</v>
      </c>
      <c r="K282">
        <f>IF(ISBLANK(HLOOKUP(K$1, m_preprocess!$1:$1048576, $D282, FALSE)), "", HLOOKUP(K$1, m_preprocess!$1:$1048576, $D282, FALSE))</f>
        <v>288855.83239682886</v>
      </c>
      <c r="L282">
        <f>IF(ISBLANK(HLOOKUP(L$1, m_preprocess!$1:$1048576, $D282, FALSE)), "", HLOOKUP(L$1, m_preprocess!$1:$1048576, $D282, FALSE))</f>
        <v>277856.18378788198</v>
      </c>
      <c r="M282">
        <f>IF(ISBLANK(HLOOKUP(M$1, m_preprocess!$1:$1048576, $D282, FALSE)), "", HLOOKUP(M$1, m_preprocess!$1:$1048576, $D282, FALSE))</f>
        <v>65421.674674936767</v>
      </c>
      <c r="N282">
        <f>IF(ISBLANK(HLOOKUP(N$1, m_preprocess!$1:$1048576, $D282, FALSE)), "", HLOOKUP(N$1, m_preprocess!$1:$1048576, $D282, FALSE))</f>
        <v>197718.62810149576</v>
      </c>
      <c r="O282">
        <f>IF(ISBLANK(HLOOKUP(O$1, m_preprocess!$1:$1048576, $D282, FALSE)), "", HLOOKUP(O$1, m_preprocess!$1:$1048576, $D282, FALSE))</f>
        <v>783725.01503101073</v>
      </c>
      <c r="P282">
        <f>IF(ISBLANK(HLOOKUP(P$1, m_preprocess!$1:$1048576, $D282, FALSE)), "", HLOOKUP(P$1, m_preprocess!$1:$1048576, $D282, FALSE))</f>
        <v>276087.66968755756</v>
      </c>
      <c r="Q282">
        <f>IF(ISBLANK(HLOOKUP(Q$1, m_preprocess!$1:$1048576, $D282, FALSE)), "", HLOOKUP(Q$1, m_preprocess!$1:$1048576, $D282, FALSE))</f>
        <v>219590.26397981757</v>
      </c>
      <c r="R282">
        <f>IF(ISBLANK(HLOOKUP(R$1, m_preprocess!$1:$1048576, $D282, FALSE)), "", HLOOKUP(R$1, m_preprocess!$1:$1048576, $D282, FALSE))</f>
        <v>288046.8406937425</v>
      </c>
      <c r="S282">
        <f>IF(ISBLANK(HLOOKUP(S$1, m_preprocess!$1:$1048576, $D282, FALSE)), "", HLOOKUP(S$1, m_preprocess!$1:$1048576, $D282, FALSE))</f>
        <v>44397342.194955699</v>
      </c>
      <c r="T282">
        <f>IF(ISBLANK(HLOOKUP(T$1, m_preprocess!$1:$1048576, $D282, FALSE)), "", HLOOKUP(T$1, m_preprocess!$1:$1048576, $D282, FALSE))</f>
        <v>64.024666667972795</v>
      </c>
      <c r="U282">
        <f>IF(ISBLANK(HLOOKUP(U$1, m_preprocess!$1:$1048576, $D282, FALSE)), "", HLOOKUP(U$1, m_preprocess!$1:$1048576, $D282, FALSE))</f>
        <v>14838985.003408318</v>
      </c>
      <c r="V282">
        <f>IF(ISBLANK(HLOOKUP(V$1, m_preprocess!$1:$1048576, $D282, FALSE)), "", HLOOKUP(V$1, m_preprocess!$1:$1048576, $D282, FALSE))</f>
        <v>24722771.642808452</v>
      </c>
      <c r="W282">
        <f>IF(ISBLANK(HLOOKUP(W$1, m_preprocess!$1:$1048576, $D282, FALSE)), "", HLOOKUP(W$1, m_preprocess!$1:$1048576, $D282, FALSE))</f>
        <v>48594.806698038323</v>
      </c>
      <c r="X282">
        <f>IF(ISBLANK(HLOOKUP(X$1, m_preprocess!$1:$1048576, $D282, FALSE)), "", HLOOKUP(X$1, m_preprocess!$1:$1048576, $D282, FALSE))</f>
        <v>133.1</v>
      </c>
      <c r="Y282">
        <f>IF(ISBLANK(HLOOKUP(Y$1, m_preprocess!$1:$1048576, $D282, FALSE)), "", HLOOKUP(Y$1, m_preprocess!$1:$1048576, $D282, FALSE))</f>
        <v>86.3</v>
      </c>
    </row>
    <row r="283" spans="1:25">
      <c r="A283" s="66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198.27156806972675</v>
      </c>
      <c r="F283">
        <f>IF(ISBLANK(HLOOKUP(F$1, m_preprocess!$1:$1048576, $D283, FALSE)), "", HLOOKUP(F$1, m_preprocess!$1:$1048576, $D283, FALSE))</f>
        <v>182.23983071530037</v>
      </c>
      <c r="G283">
        <f>IF(ISBLANK(HLOOKUP(G$1, m_preprocess!$1:$1048576, $D283, FALSE)), "", HLOOKUP(G$1, m_preprocess!$1:$1048576, $D283, FALSE))</f>
        <v>125.94757856568643</v>
      </c>
      <c r="H283">
        <f>IF(ISBLANK(HLOOKUP(H$1, m_preprocess!$1:$1048576, $D283, FALSE)), "", HLOOKUP(H$1, m_preprocess!$1:$1048576, $D283, FALSE))</f>
        <v>234.92048498462282</v>
      </c>
      <c r="I283">
        <f>IF(ISBLANK(HLOOKUP(I$1, m_preprocess!$1:$1048576, $D283, FALSE)), "", HLOOKUP(I$1, m_preprocess!$1:$1048576, $D283, FALSE))</f>
        <v>172.23306961937567</v>
      </c>
      <c r="J283">
        <f>IF(ISBLANK(HLOOKUP(J$1, m_preprocess!$1:$1048576, $D283, FALSE)), "", HLOOKUP(J$1, m_preprocess!$1:$1048576, $D283, FALSE))</f>
        <v>871203.55345170642</v>
      </c>
      <c r="K283">
        <f>IF(ISBLANK(HLOOKUP(K$1, m_preprocess!$1:$1048576, $D283, FALSE)), "", HLOOKUP(K$1, m_preprocess!$1:$1048576, $D283, FALSE))</f>
        <v>311466.33569722483</v>
      </c>
      <c r="L283">
        <f>IF(ISBLANK(HLOOKUP(L$1, m_preprocess!$1:$1048576, $D283, FALSE)), "", HLOOKUP(L$1, m_preprocess!$1:$1048576, $D283, FALSE))</f>
        <v>294346.84756461577</v>
      </c>
      <c r="M283">
        <f>IF(ISBLANK(HLOOKUP(M$1, m_preprocess!$1:$1048576, $D283, FALSE)), "", HLOOKUP(M$1, m_preprocess!$1:$1048576, $D283, FALSE))</f>
        <v>64902.536953446506</v>
      </c>
      <c r="N283">
        <f>IF(ISBLANK(HLOOKUP(N$1, m_preprocess!$1:$1048576, $D283, FALSE)), "", HLOOKUP(N$1, m_preprocess!$1:$1048576, $D283, FALSE))</f>
        <v>200487.82898938822</v>
      </c>
      <c r="O283">
        <f>IF(ISBLANK(HLOOKUP(O$1, m_preprocess!$1:$1048576, $D283, FALSE)), "", HLOOKUP(O$1, m_preprocess!$1:$1048576, $D283, FALSE))</f>
        <v>788462.13205719192</v>
      </c>
      <c r="P283">
        <f>IF(ISBLANK(HLOOKUP(P$1, m_preprocess!$1:$1048576, $D283, FALSE)), "", HLOOKUP(P$1, m_preprocess!$1:$1048576, $D283, FALSE))</f>
        <v>268154.74184001848</v>
      </c>
      <c r="Q283">
        <f>IF(ISBLANK(HLOOKUP(Q$1, m_preprocess!$1:$1048576, $D283, FALSE)), "", HLOOKUP(Q$1, m_preprocess!$1:$1048576, $D283, FALSE))</f>
        <v>235198.04519701347</v>
      </c>
      <c r="R283">
        <f>IF(ISBLANK(HLOOKUP(R$1, m_preprocess!$1:$1048576, $D283, FALSE)), "", HLOOKUP(R$1, m_preprocess!$1:$1048576, $D283, FALSE))</f>
        <v>285109.21813396818</v>
      </c>
      <c r="S283">
        <f>IF(ISBLANK(HLOOKUP(S$1, m_preprocess!$1:$1048576, $D283, FALSE)), "", HLOOKUP(S$1, m_preprocess!$1:$1048576, $D283, FALSE))</f>
        <v>43607992.522093818</v>
      </c>
      <c r="T283">
        <f>IF(ISBLANK(HLOOKUP(T$1, m_preprocess!$1:$1048576, $D283, FALSE)), "", HLOOKUP(T$1, m_preprocess!$1:$1048576, $D283, FALSE))</f>
        <v>64.170018305332775</v>
      </c>
      <c r="U283">
        <f>IF(ISBLANK(HLOOKUP(U$1, m_preprocess!$1:$1048576, $D283, FALSE)), "", HLOOKUP(U$1, m_preprocess!$1:$1048576, $D283, FALSE))</f>
        <v>14645439.157036031</v>
      </c>
      <c r="V283">
        <f>IF(ISBLANK(HLOOKUP(V$1, m_preprocess!$1:$1048576, $D283, FALSE)), "", HLOOKUP(V$1, m_preprocess!$1:$1048576, $D283, FALSE))</f>
        <v>24657639.021074101</v>
      </c>
      <c r="W283">
        <f>IF(ISBLANK(HLOOKUP(W$1, m_preprocess!$1:$1048576, $D283, FALSE)), "", HLOOKUP(W$1, m_preprocess!$1:$1048576, $D283, FALSE))</f>
        <v>39657.176215162101</v>
      </c>
      <c r="X283">
        <f>IF(ISBLANK(HLOOKUP(X$1, m_preprocess!$1:$1048576, $D283, FALSE)), "", HLOOKUP(X$1, m_preprocess!$1:$1048576, $D283, FALSE))</f>
        <v>134.86000000000001</v>
      </c>
      <c r="Y283">
        <f>IF(ISBLANK(HLOOKUP(Y$1, m_preprocess!$1:$1048576, $D283, FALSE)), "", HLOOKUP(Y$1, m_preprocess!$1:$1048576, $D283, FALSE))</f>
        <v>87.6</v>
      </c>
    </row>
    <row r="284" spans="1:25">
      <c r="A284" s="66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208.15278938983147</v>
      </c>
      <c r="F284">
        <f>IF(ISBLANK(HLOOKUP(F$1, m_preprocess!$1:$1048576, $D284, FALSE)), "", HLOOKUP(F$1, m_preprocess!$1:$1048576, $D284, FALSE))</f>
        <v>170.57313885330248</v>
      </c>
      <c r="G284">
        <f>IF(ISBLANK(HLOOKUP(G$1, m_preprocess!$1:$1048576, $D284, FALSE)), "", HLOOKUP(G$1, m_preprocess!$1:$1048576, $D284, FALSE))</f>
        <v>131.00856079873245</v>
      </c>
      <c r="H284">
        <f>IF(ISBLANK(HLOOKUP(H$1, m_preprocess!$1:$1048576, $D284, FALSE)), "", HLOOKUP(H$1, m_preprocess!$1:$1048576, $D284, FALSE))</f>
        <v>282.64490973591217</v>
      </c>
      <c r="I284">
        <f>IF(ISBLANK(HLOOKUP(I$1, m_preprocess!$1:$1048576, $D284, FALSE)), "", HLOOKUP(I$1, m_preprocess!$1:$1048576, $D284, FALSE))</f>
        <v>165.6835775920685</v>
      </c>
      <c r="J284">
        <f>IF(ISBLANK(HLOOKUP(J$1, m_preprocess!$1:$1048576, $D284, FALSE)), "", HLOOKUP(J$1, m_preprocess!$1:$1048576, $D284, FALSE))</f>
        <v>849568.26309592905</v>
      </c>
      <c r="K284">
        <f>IF(ISBLANK(HLOOKUP(K$1, m_preprocess!$1:$1048576, $D284, FALSE)), "", HLOOKUP(K$1, m_preprocess!$1:$1048576, $D284, FALSE))</f>
        <v>282900.07718481083</v>
      </c>
      <c r="L284">
        <f>IF(ISBLANK(HLOOKUP(L$1, m_preprocess!$1:$1048576, $D284, FALSE)), "", HLOOKUP(L$1, m_preprocess!$1:$1048576, $D284, FALSE))</f>
        <v>293611.78711605113</v>
      </c>
      <c r="M284">
        <f>IF(ISBLANK(HLOOKUP(M$1, m_preprocess!$1:$1048576, $D284, FALSE)), "", HLOOKUP(M$1, m_preprocess!$1:$1048576, $D284, FALSE))</f>
        <v>68777.770780835621</v>
      </c>
      <c r="N284">
        <f>IF(ISBLANK(HLOOKUP(N$1, m_preprocess!$1:$1048576, $D284, FALSE)), "", HLOOKUP(N$1, m_preprocess!$1:$1048576, $D284, FALSE))</f>
        <v>204278.62694972809</v>
      </c>
      <c r="O284">
        <f>IF(ISBLANK(HLOOKUP(O$1, m_preprocess!$1:$1048576, $D284, FALSE)), "", HLOOKUP(O$1, m_preprocess!$1:$1048576, $D284, FALSE))</f>
        <v>787040.11557523347</v>
      </c>
      <c r="P284">
        <f>IF(ISBLANK(HLOOKUP(P$1, m_preprocess!$1:$1048576, $D284, FALSE)), "", HLOOKUP(P$1, m_preprocess!$1:$1048576, $D284, FALSE))</f>
        <v>266373.67981389811</v>
      </c>
      <c r="Q284">
        <f>IF(ISBLANK(HLOOKUP(Q$1, m_preprocess!$1:$1048576, $D284, FALSE)), "", HLOOKUP(Q$1, m_preprocess!$1:$1048576, $D284, FALSE))</f>
        <v>260248.43828572994</v>
      </c>
      <c r="R284">
        <f>IF(ISBLANK(HLOOKUP(R$1, m_preprocess!$1:$1048576, $D284, FALSE)), "", HLOOKUP(R$1, m_preprocess!$1:$1048576, $D284, FALSE))</f>
        <v>260418.16474985186</v>
      </c>
      <c r="S284">
        <f>IF(ISBLANK(HLOOKUP(S$1, m_preprocess!$1:$1048576, $D284, FALSE)), "", HLOOKUP(S$1, m_preprocess!$1:$1048576, $D284, FALSE))</f>
        <v>43889644.474948533</v>
      </c>
      <c r="T284">
        <f>IF(ISBLANK(HLOOKUP(T$1, m_preprocess!$1:$1048576, $D284, FALSE)), "", HLOOKUP(T$1, m_preprocess!$1:$1048576, $D284, FALSE))</f>
        <v>63.580085161867551</v>
      </c>
      <c r="U284">
        <f>IF(ISBLANK(HLOOKUP(U$1, m_preprocess!$1:$1048576, $D284, FALSE)), "", HLOOKUP(U$1, m_preprocess!$1:$1048576, $D284, FALSE))</f>
        <v>14911686.341798216</v>
      </c>
      <c r="V284">
        <f>IF(ISBLANK(HLOOKUP(V$1, m_preprocess!$1:$1048576, $D284, FALSE)), "", HLOOKUP(V$1, m_preprocess!$1:$1048576, $D284, FALSE))</f>
        <v>25031476.321207963</v>
      </c>
      <c r="W284">
        <f>IF(ISBLANK(HLOOKUP(W$1, m_preprocess!$1:$1048576, $D284, FALSE)), "", HLOOKUP(W$1, m_preprocess!$1:$1048576, $D284, FALSE))</f>
        <v>47639.839238043598</v>
      </c>
      <c r="X284">
        <f>IF(ISBLANK(HLOOKUP(X$1, m_preprocess!$1:$1048576, $D284, FALSE)), "", HLOOKUP(X$1, m_preprocess!$1:$1048576, $D284, FALSE))</f>
        <v>135.93</v>
      </c>
      <c r="Y284">
        <f>IF(ISBLANK(HLOOKUP(Y$1, m_preprocess!$1:$1048576, $D284, FALSE)), "", HLOOKUP(Y$1, m_preprocess!$1:$1048576, $D284, FALSE))</f>
        <v>89.7</v>
      </c>
    </row>
    <row r="285" spans="1:25">
      <c r="A285" s="66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213.88069936019531</v>
      </c>
      <c r="F285">
        <f>IF(ISBLANK(HLOOKUP(F$1, m_preprocess!$1:$1048576, $D285, FALSE)), "", HLOOKUP(F$1, m_preprocess!$1:$1048576, $D285, FALSE))</f>
        <v>186.06315312314919</v>
      </c>
      <c r="G285">
        <f>IF(ISBLANK(HLOOKUP(G$1, m_preprocess!$1:$1048576, $D285, FALSE)), "", HLOOKUP(G$1, m_preprocess!$1:$1048576, $D285, FALSE))</f>
        <v>125.01150904234669</v>
      </c>
      <c r="H285">
        <f>IF(ISBLANK(HLOOKUP(H$1, m_preprocess!$1:$1048576, $D285, FALSE)), "", HLOOKUP(H$1, m_preprocess!$1:$1048576, $D285, FALSE))</f>
        <v>267.1450573737954</v>
      </c>
      <c r="I285">
        <f>IF(ISBLANK(HLOOKUP(I$1, m_preprocess!$1:$1048576, $D285, FALSE)), "", HLOOKUP(I$1, m_preprocess!$1:$1048576, $D285, FALSE))</f>
        <v>195.17532234226846</v>
      </c>
      <c r="J285">
        <f>IF(ISBLANK(HLOOKUP(J$1, m_preprocess!$1:$1048576, $D285, FALSE)), "", HLOOKUP(J$1, m_preprocess!$1:$1048576, $D285, FALSE))</f>
        <v>777122.83010692149</v>
      </c>
      <c r="K285">
        <f>IF(ISBLANK(HLOOKUP(K$1, m_preprocess!$1:$1048576, $D285, FALSE)), "", HLOOKUP(K$1, m_preprocess!$1:$1048576, $D285, FALSE))</f>
        <v>190815.80225922872</v>
      </c>
      <c r="L285">
        <f>IF(ISBLANK(HLOOKUP(L$1, m_preprocess!$1:$1048576, $D285, FALSE)), "", HLOOKUP(L$1, m_preprocess!$1:$1048576, $D285, FALSE))</f>
        <v>318340.94985765149</v>
      </c>
      <c r="M285">
        <f>IF(ISBLANK(HLOOKUP(M$1, m_preprocess!$1:$1048576, $D285, FALSE)), "", HLOOKUP(M$1, m_preprocess!$1:$1048576, $D285, FALSE))</f>
        <v>64261.487804485878</v>
      </c>
      <c r="N285">
        <f>IF(ISBLANK(HLOOKUP(N$1, m_preprocess!$1:$1048576, $D285, FALSE)), "", HLOOKUP(N$1, m_preprocess!$1:$1048576, $D285, FALSE))</f>
        <v>203704.5945480027</v>
      </c>
      <c r="O285">
        <f>IF(ISBLANK(HLOOKUP(O$1, m_preprocess!$1:$1048576, $D285, FALSE)), "", HLOOKUP(O$1, m_preprocess!$1:$1048576, $D285, FALSE))</f>
        <v>998348.56432501529</v>
      </c>
      <c r="P285">
        <f>IF(ISBLANK(HLOOKUP(P$1, m_preprocess!$1:$1048576, $D285, FALSE)), "", HLOOKUP(P$1, m_preprocess!$1:$1048576, $D285, FALSE))</f>
        <v>327949.328146421</v>
      </c>
      <c r="Q285">
        <f>IF(ISBLANK(HLOOKUP(Q$1, m_preprocess!$1:$1048576, $D285, FALSE)), "", HLOOKUP(Q$1, m_preprocess!$1:$1048576, $D285, FALSE))</f>
        <v>326474.9236520587</v>
      </c>
      <c r="R285">
        <f>IF(ISBLANK(HLOOKUP(R$1, m_preprocess!$1:$1048576, $D285, FALSE)), "", HLOOKUP(R$1, m_preprocess!$1:$1048576, $D285, FALSE))</f>
        <v>343924.5052387279</v>
      </c>
      <c r="S285">
        <f>IF(ISBLANK(HLOOKUP(S$1, m_preprocess!$1:$1048576, $D285, FALSE)), "", HLOOKUP(S$1, m_preprocess!$1:$1048576, $D285, FALSE))</f>
        <v>43840080.1369863</v>
      </c>
      <c r="T285">
        <f>IF(ISBLANK(HLOOKUP(T$1, m_preprocess!$1:$1048576, $D285, FALSE)), "", HLOOKUP(T$1, m_preprocess!$1:$1048576, $D285, FALSE))</f>
        <v>63.283746516998164</v>
      </c>
      <c r="U285">
        <f>IF(ISBLANK(HLOOKUP(U$1, m_preprocess!$1:$1048576, $D285, FALSE)), "", HLOOKUP(U$1, m_preprocess!$1:$1048576, $D285, FALSE))</f>
        <v>15046258.90410959</v>
      </c>
      <c r="V285">
        <f>IF(ISBLANK(HLOOKUP(V$1, m_preprocess!$1:$1048576, $D285, FALSE)), "", HLOOKUP(V$1, m_preprocess!$1:$1048576, $D285, FALSE))</f>
        <v>25193211.643835615</v>
      </c>
      <c r="W285">
        <f>IF(ISBLANK(HLOOKUP(W$1, m_preprocess!$1:$1048576, $D285, FALSE)), "", HLOOKUP(W$1, m_preprocess!$1:$1048576, $D285, FALSE))</f>
        <v>46454.570694623093</v>
      </c>
      <c r="X285">
        <f>IF(ISBLANK(HLOOKUP(X$1, m_preprocess!$1:$1048576, $D285, FALSE)), "", HLOOKUP(X$1, m_preprocess!$1:$1048576, $D285, FALSE))</f>
        <v>137.41999999999999</v>
      </c>
      <c r="Y285">
        <f>IF(ISBLANK(HLOOKUP(Y$1, m_preprocess!$1:$1048576, $D285, FALSE)), "", HLOOKUP(Y$1, m_preprocess!$1:$1048576, $D285, FALSE))</f>
        <v>93</v>
      </c>
    </row>
    <row r="286" spans="1:25">
      <c r="A286" s="66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218.07813282077626</v>
      </c>
      <c r="F286">
        <f>IF(ISBLANK(HLOOKUP(F$1, m_preprocess!$1:$1048576, $D286, FALSE)), "", HLOOKUP(F$1, m_preprocess!$1:$1048576, $D286, FALSE))</f>
        <v>186.97968071804542</v>
      </c>
      <c r="G286">
        <f>IF(ISBLANK(HLOOKUP(G$1, m_preprocess!$1:$1048576, $D286, FALSE)), "", HLOOKUP(G$1, m_preprocess!$1:$1048576, $D286, FALSE))</f>
        <v>132.52255157725872</v>
      </c>
      <c r="H286">
        <f>IF(ISBLANK(HLOOKUP(H$1, m_preprocess!$1:$1048576, $D286, FALSE)), "", HLOOKUP(H$1, m_preprocess!$1:$1048576, $D286, FALSE))</f>
        <v>218.46882973305227</v>
      </c>
      <c r="I286">
        <f>IF(ISBLANK(HLOOKUP(I$1, m_preprocess!$1:$1048576, $D286, FALSE)), "", HLOOKUP(I$1, m_preprocess!$1:$1048576, $D286, FALSE))</f>
        <v>180.13433239869013</v>
      </c>
      <c r="J286">
        <f>IF(ISBLANK(HLOOKUP(J$1, m_preprocess!$1:$1048576, $D286, FALSE)), "", HLOOKUP(J$1, m_preprocess!$1:$1048576, $D286, FALSE))</f>
        <v>786234.43723321194</v>
      </c>
      <c r="K286">
        <f>IF(ISBLANK(HLOOKUP(K$1, m_preprocess!$1:$1048576, $D286, FALSE)), "", HLOOKUP(K$1, m_preprocess!$1:$1048576, $D286, FALSE))</f>
        <v>188363.02438528204</v>
      </c>
      <c r="L286">
        <f>IF(ISBLANK(HLOOKUP(L$1, m_preprocess!$1:$1048576, $D286, FALSE)), "", HLOOKUP(L$1, m_preprocess!$1:$1048576, $D286, FALSE))</f>
        <v>313061.57752079313</v>
      </c>
      <c r="M286">
        <f>IF(ISBLANK(HLOOKUP(M$1, m_preprocess!$1:$1048576, $D286, FALSE)), "", HLOOKUP(M$1, m_preprocess!$1:$1048576, $D286, FALSE))</f>
        <v>81508.68569870459</v>
      </c>
      <c r="N286">
        <f>IF(ISBLANK(HLOOKUP(N$1, m_preprocess!$1:$1048576, $D286, FALSE)), "", HLOOKUP(N$1, m_preprocess!$1:$1048576, $D286, FALSE))</f>
        <v>203301.14527271665</v>
      </c>
      <c r="O286">
        <f>IF(ISBLANK(HLOOKUP(O$1, m_preprocess!$1:$1048576, $D286, FALSE)), "", HLOOKUP(O$1, m_preprocess!$1:$1048576, $D286, FALSE))</f>
        <v>1016837.0362953232</v>
      </c>
      <c r="P286">
        <f>IF(ISBLANK(HLOOKUP(P$1, m_preprocess!$1:$1048576, $D286, FALSE)), "", HLOOKUP(P$1, m_preprocess!$1:$1048576, $D286, FALSE))</f>
        <v>347332.51695947652</v>
      </c>
      <c r="Q286">
        <f>IF(ISBLANK(HLOOKUP(Q$1, m_preprocess!$1:$1048576, $D286, FALSE)), "", HLOOKUP(Q$1, m_preprocess!$1:$1048576, $D286, FALSE))</f>
        <v>324268.46842015325</v>
      </c>
      <c r="R286">
        <f>IF(ISBLANK(HLOOKUP(R$1, m_preprocess!$1:$1048576, $D286, FALSE)), "", HLOOKUP(R$1, m_preprocess!$1:$1048576, $D286, FALSE))</f>
        <v>345236.65362583572</v>
      </c>
      <c r="S286">
        <f>IF(ISBLANK(HLOOKUP(S$1, m_preprocess!$1:$1048576, $D286, FALSE)), "", HLOOKUP(S$1, m_preprocess!$1:$1048576, $D286, FALSE))</f>
        <v>44032068.352699928</v>
      </c>
      <c r="T286">
        <f>IF(ISBLANK(HLOOKUP(T$1, m_preprocess!$1:$1048576, $D286, FALSE)), "", HLOOKUP(T$1, m_preprocess!$1:$1048576, $D286, FALSE))</f>
        <v>63.792719450624134</v>
      </c>
      <c r="U286">
        <f>IF(ISBLANK(HLOOKUP(U$1, m_preprocess!$1:$1048576, $D286, FALSE)), "", HLOOKUP(U$1, m_preprocess!$1:$1048576, $D286, FALSE))</f>
        <v>15121015.037593985</v>
      </c>
      <c r="V286">
        <f>IF(ISBLANK(HLOOKUP(V$1, m_preprocess!$1:$1048576, $D286, FALSE)), "", HLOOKUP(V$1, m_preprocess!$1:$1048576, $D286, FALSE))</f>
        <v>25359366.37047163</v>
      </c>
      <c r="W286">
        <f>IF(ISBLANK(HLOOKUP(W$1, m_preprocess!$1:$1048576, $D286, FALSE)), "", HLOOKUP(W$1, m_preprocess!$1:$1048576, $D286, FALSE))</f>
        <v>48676.424191237587</v>
      </c>
      <c r="X286">
        <f>IF(ISBLANK(HLOOKUP(X$1, m_preprocess!$1:$1048576, $D286, FALSE)), "", HLOOKUP(X$1, m_preprocess!$1:$1048576, $D286, FALSE))</f>
        <v>133.21</v>
      </c>
      <c r="Y286">
        <f>IF(ISBLANK(HLOOKUP(Y$1, m_preprocess!$1:$1048576, $D286, FALSE)), "", HLOOKUP(Y$1, m_preprocess!$1:$1048576, $D286, FALSE))</f>
        <v>90.6</v>
      </c>
    </row>
    <row r="287" spans="1:25">
      <c r="A287" s="66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224.60655828299861</v>
      </c>
      <c r="F287">
        <f>IF(ISBLANK(HLOOKUP(F$1, m_preprocess!$1:$1048576, $D287, FALSE)), "", HLOOKUP(F$1, m_preprocess!$1:$1048576, $D287, FALSE))</f>
        <v>176.17975768124555</v>
      </c>
      <c r="G287">
        <f>IF(ISBLANK(HLOOKUP(G$1, m_preprocess!$1:$1048576, $D287, FALSE)), "", HLOOKUP(G$1, m_preprocess!$1:$1048576, $D287, FALSE))</f>
        <v>136.41863201009551</v>
      </c>
      <c r="H287">
        <f>IF(ISBLANK(HLOOKUP(H$1, m_preprocess!$1:$1048576, $D287, FALSE)), "", HLOOKUP(H$1, m_preprocess!$1:$1048576, $D287, FALSE))</f>
        <v>247.03485403592668</v>
      </c>
      <c r="I287">
        <f>IF(ISBLANK(HLOOKUP(I$1, m_preprocess!$1:$1048576, $D287, FALSE)), "", HLOOKUP(I$1, m_preprocess!$1:$1048576, $D287, FALSE))</f>
        <v>169.72530618114399</v>
      </c>
      <c r="J287">
        <f>IF(ISBLANK(HLOOKUP(J$1, m_preprocess!$1:$1048576, $D287, FALSE)), "", HLOOKUP(J$1, m_preprocess!$1:$1048576, $D287, FALSE))</f>
        <v>672496.51733979688</v>
      </c>
      <c r="K287">
        <f>IF(ISBLANK(HLOOKUP(K$1, m_preprocess!$1:$1048576, $D287, FALSE)), "", HLOOKUP(K$1, m_preprocess!$1:$1048576, $D287, FALSE))</f>
        <v>133793.72854855488</v>
      </c>
      <c r="L287">
        <f>IF(ISBLANK(HLOOKUP(L$1, m_preprocess!$1:$1048576, $D287, FALSE)), "", HLOOKUP(L$1, m_preprocess!$1:$1048576, $D287, FALSE))</f>
        <v>271713.51141342323</v>
      </c>
      <c r="M287">
        <f>IF(ISBLANK(HLOOKUP(M$1, m_preprocess!$1:$1048576, $D287, FALSE)), "", HLOOKUP(M$1, m_preprocess!$1:$1048576, $D287, FALSE))</f>
        <v>72849.878744308211</v>
      </c>
      <c r="N287">
        <f>IF(ISBLANK(HLOOKUP(N$1, m_preprocess!$1:$1048576, $D287, FALSE)), "", HLOOKUP(N$1, m_preprocess!$1:$1048576, $D287, FALSE))</f>
        <v>194139.40299235648</v>
      </c>
      <c r="O287">
        <f>IF(ISBLANK(HLOOKUP(O$1, m_preprocess!$1:$1048576, $D287, FALSE)), "", HLOOKUP(O$1, m_preprocess!$1:$1048576, $D287, FALSE))</f>
        <v>900684.77098629414</v>
      </c>
      <c r="P287">
        <f>IF(ISBLANK(HLOOKUP(P$1, m_preprocess!$1:$1048576, $D287, FALSE)), "", HLOOKUP(P$1, m_preprocess!$1:$1048576, $D287, FALSE))</f>
        <v>320767.92733191291</v>
      </c>
      <c r="Q287">
        <f>IF(ISBLANK(HLOOKUP(Q$1, m_preprocess!$1:$1048576, $D287, FALSE)), "", HLOOKUP(Q$1, m_preprocess!$1:$1048576, $D287, FALSE))</f>
        <v>293995.78444442683</v>
      </c>
      <c r="R287">
        <f>IF(ISBLANK(HLOOKUP(R$1, m_preprocess!$1:$1048576, $D287, FALSE)), "", HLOOKUP(R$1, m_preprocess!$1:$1048576, $D287, FALSE))</f>
        <v>285920.35076146782</v>
      </c>
      <c r="S287">
        <f>IF(ISBLANK(HLOOKUP(S$1, m_preprocess!$1:$1048576, $D287, FALSE)), "", HLOOKUP(S$1, m_preprocess!$1:$1048576, $D287, FALSE))</f>
        <v>44888913.01369863</v>
      </c>
      <c r="T287">
        <f>IF(ISBLANK(HLOOKUP(T$1, m_preprocess!$1:$1048576, $D287, FALSE)), "", HLOOKUP(T$1, m_preprocess!$1:$1048576, $D287, FALSE))</f>
        <v>64.677296617356433</v>
      </c>
      <c r="U287">
        <f>IF(ISBLANK(HLOOKUP(U$1, m_preprocess!$1:$1048576, $D287, FALSE)), "", HLOOKUP(U$1, m_preprocess!$1:$1048576, $D287, FALSE))</f>
        <v>15352423.972602738</v>
      </c>
      <c r="V287">
        <f>IF(ISBLANK(HLOOKUP(V$1, m_preprocess!$1:$1048576, $D287, FALSE)), "", HLOOKUP(V$1, m_preprocess!$1:$1048576, $D287, FALSE))</f>
        <v>25594308.219178081</v>
      </c>
      <c r="W287">
        <f>IF(ISBLANK(HLOOKUP(W$1, m_preprocess!$1:$1048576, $D287, FALSE)), "", HLOOKUP(W$1, m_preprocess!$1:$1048576, $D287, FALSE))</f>
        <v>46889.58168073876</v>
      </c>
      <c r="X287">
        <f>IF(ISBLANK(HLOOKUP(X$1, m_preprocess!$1:$1048576, $D287, FALSE)), "", HLOOKUP(X$1, m_preprocess!$1:$1048576, $D287, FALSE))</f>
        <v>132.13</v>
      </c>
      <c r="Y287">
        <f>IF(ISBLANK(HLOOKUP(Y$1, m_preprocess!$1:$1048576, $D287, FALSE)), "", HLOOKUP(Y$1, m_preprocess!$1:$1048576, $D287, FALSE))</f>
        <v>90.2</v>
      </c>
    </row>
    <row r="288" spans="1:25">
      <c r="A288" s="66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222.53596499213148</v>
      </c>
      <c r="F288">
        <f>IF(ISBLANK(HLOOKUP(F$1, m_preprocess!$1:$1048576, $D288, FALSE)), "", HLOOKUP(F$1, m_preprocess!$1:$1048576, $D288, FALSE))</f>
        <v>187.7187924431403</v>
      </c>
      <c r="G288">
        <f>IF(ISBLANK(HLOOKUP(G$1, m_preprocess!$1:$1048576, $D288, FALSE)), "", HLOOKUP(G$1, m_preprocess!$1:$1048576, $D288, FALSE))</f>
        <v>146.26146232915511</v>
      </c>
      <c r="H288">
        <f>IF(ISBLANK(HLOOKUP(H$1, m_preprocess!$1:$1048576, $D288, FALSE)), "", HLOOKUP(H$1, m_preprocess!$1:$1048576, $D288, FALSE))</f>
        <v>230.44374039634806</v>
      </c>
      <c r="I288">
        <f>IF(ISBLANK(HLOOKUP(I$1, m_preprocess!$1:$1048576, $D288, FALSE)), "", HLOOKUP(I$1, m_preprocess!$1:$1048576, $D288, FALSE))</f>
        <v>176.97380090635824</v>
      </c>
      <c r="J288">
        <f>IF(ISBLANK(HLOOKUP(J$1, m_preprocess!$1:$1048576, $D288, FALSE)), "", HLOOKUP(J$1, m_preprocess!$1:$1048576, $D288, FALSE))</f>
        <v>630989.1589218853</v>
      </c>
      <c r="K288">
        <f>IF(ISBLANK(HLOOKUP(K$1, m_preprocess!$1:$1048576, $D288, FALSE)), "", HLOOKUP(K$1, m_preprocess!$1:$1048576, $D288, FALSE))</f>
        <v>96767.155394583388</v>
      </c>
      <c r="L288">
        <f>IF(ISBLANK(HLOOKUP(L$1, m_preprocess!$1:$1048576, $D288, FALSE)), "", HLOOKUP(L$1, m_preprocess!$1:$1048576, $D288, FALSE))</f>
        <v>260409.55122590411</v>
      </c>
      <c r="M288">
        <f>IF(ISBLANK(HLOOKUP(M$1, m_preprocess!$1:$1048576, $D288, FALSE)), "", HLOOKUP(M$1, m_preprocess!$1:$1048576, $D288, FALSE))</f>
        <v>84340.416995215608</v>
      </c>
      <c r="N288">
        <f>IF(ISBLANK(HLOOKUP(N$1, m_preprocess!$1:$1048576, $D288, FALSE)), "", HLOOKUP(N$1, m_preprocess!$1:$1048576, $D288, FALSE))</f>
        <v>189472.03094208718</v>
      </c>
      <c r="O288">
        <f>IF(ISBLANK(HLOOKUP(O$1, m_preprocess!$1:$1048576, $D288, FALSE)), "", HLOOKUP(O$1, m_preprocess!$1:$1048576, $D288, FALSE))</f>
        <v>1013296.9137968401</v>
      </c>
      <c r="P288">
        <f>IF(ISBLANK(HLOOKUP(P$1, m_preprocess!$1:$1048576, $D288, FALSE)), "", HLOOKUP(P$1, m_preprocess!$1:$1048576, $D288, FALSE))</f>
        <v>388421.096166406</v>
      </c>
      <c r="Q288">
        <f>IF(ISBLANK(HLOOKUP(Q$1, m_preprocess!$1:$1048576, $D288, FALSE)), "", HLOOKUP(Q$1, m_preprocess!$1:$1048576, $D288, FALSE))</f>
        <v>297676.87249355542</v>
      </c>
      <c r="R288">
        <f>IF(ISBLANK(HLOOKUP(R$1, m_preprocess!$1:$1048576, $D288, FALSE)), "", HLOOKUP(R$1, m_preprocess!$1:$1048576, $D288, FALSE))</f>
        <v>327199.33743473055</v>
      </c>
      <c r="S288">
        <f>IF(ISBLANK(HLOOKUP(S$1, m_preprocess!$1:$1048576, $D288, FALSE)), "", HLOOKUP(S$1, m_preprocess!$1:$1048576, $D288, FALSE))</f>
        <v>45277679.322033897</v>
      </c>
      <c r="T288">
        <f>IF(ISBLANK(HLOOKUP(T$1, m_preprocess!$1:$1048576, $D288, FALSE)), "", HLOOKUP(T$1, m_preprocess!$1:$1048576, $D288, FALSE))</f>
        <v>64.628276070093875</v>
      </c>
      <c r="U288">
        <f>IF(ISBLANK(HLOOKUP(U$1, m_preprocess!$1:$1048576, $D288, FALSE)), "", HLOOKUP(U$1, m_preprocess!$1:$1048576, $D288, FALSE))</f>
        <v>15472938.305084744</v>
      </c>
      <c r="V288">
        <f>IF(ISBLANK(HLOOKUP(V$1, m_preprocess!$1:$1048576, $D288, FALSE)), "", HLOOKUP(V$1, m_preprocess!$1:$1048576, $D288, FALSE))</f>
        <v>25704565.423728812</v>
      </c>
      <c r="W288">
        <f>IF(ISBLANK(HLOOKUP(W$1, m_preprocess!$1:$1048576, $D288, FALSE)), "", HLOOKUP(W$1, m_preprocess!$1:$1048576, $D288, FALSE))</f>
        <v>49159.600729645659</v>
      </c>
      <c r="X288">
        <f>IF(ISBLANK(HLOOKUP(X$1, m_preprocess!$1:$1048576, $D288, FALSE)), "", HLOOKUP(X$1, m_preprocess!$1:$1048576, $D288, FALSE))</f>
        <v>131.97999999999999</v>
      </c>
      <c r="Y288">
        <f>IF(ISBLANK(HLOOKUP(Y$1, m_preprocess!$1:$1048576, $D288, FALSE)), "", HLOOKUP(Y$1, m_preprocess!$1:$1048576, $D288, FALSE))</f>
        <v>86.5</v>
      </c>
    </row>
    <row r="289" spans="1:25">
      <c r="A289" s="66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247.65015704627581</v>
      </c>
      <c r="F289">
        <f>IF(ISBLANK(HLOOKUP(F$1, m_preprocess!$1:$1048576, $D289, FALSE)), "", HLOOKUP(F$1, m_preprocess!$1:$1048576, $D289, FALSE))</f>
        <v>201.47118274843558</v>
      </c>
      <c r="G289">
        <f>IF(ISBLANK(HLOOKUP(G$1, m_preprocess!$1:$1048576, $D289, FALSE)), "", HLOOKUP(G$1, m_preprocess!$1:$1048576, $D289, FALSE))</f>
        <v>158.48014665399509</v>
      </c>
      <c r="H289">
        <f>IF(ISBLANK(HLOOKUP(H$1, m_preprocess!$1:$1048576, $D289, FALSE)), "", HLOOKUP(H$1, m_preprocess!$1:$1048576, $D289, FALSE))</f>
        <v>282.84413776992716</v>
      </c>
      <c r="I289">
        <f>IF(ISBLANK(HLOOKUP(I$1, m_preprocess!$1:$1048576, $D289, FALSE)), "", HLOOKUP(I$1, m_preprocess!$1:$1048576, $D289, FALSE))</f>
        <v>170.57959946700308</v>
      </c>
      <c r="J289">
        <f>IF(ISBLANK(HLOOKUP(J$1, m_preprocess!$1:$1048576, $D289, FALSE)), "", HLOOKUP(J$1, m_preprocess!$1:$1048576, $D289, FALSE))</f>
        <v>527323.24719340238</v>
      </c>
      <c r="K289">
        <f>IF(ISBLANK(HLOOKUP(K$1, m_preprocess!$1:$1048576, $D289, FALSE)), "", HLOOKUP(K$1, m_preprocess!$1:$1048576, $D289, FALSE))</f>
        <v>70537.595835766304</v>
      </c>
      <c r="L289">
        <f>IF(ISBLANK(HLOOKUP(L$1, m_preprocess!$1:$1048576, $D289, FALSE)), "", HLOOKUP(L$1, m_preprocess!$1:$1048576, $D289, FALSE))</f>
        <v>192400.58612988333</v>
      </c>
      <c r="M289">
        <f>IF(ISBLANK(HLOOKUP(M$1, m_preprocess!$1:$1048576, $D289, FALSE)), "", HLOOKUP(M$1, m_preprocess!$1:$1048576, $D289, FALSE))</f>
        <v>72023.56294331509</v>
      </c>
      <c r="N289">
        <f>IF(ISBLANK(HLOOKUP(N$1, m_preprocess!$1:$1048576, $D289, FALSE)), "", HLOOKUP(N$1, m_preprocess!$1:$1048576, $D289, FALSE))</f>
        <v>192361.50663300153</v>
      </c>
      <c r="O289">
        <f>IF(ISBLANK(HLOOKUP(O$1, m_preprocess!$1:$1048576, $D289, FALSE)), "", HLOOKUP(O$1, m_preprocess!$1:$1048576, $D289, FALSE))</f>
        <v>1052840.1965056311</v>
      </c>
      <c r="P289">
        <f>IF(ISBLANK(HLOOKUP(P$1, m_preprocess!$1:$1048576, $D289, FALSE)), "", HLOOKUP(P$1, m_preprocess!$1:$1048576, $D289, FALSE))</f>
        <v>386745.86531037005</v>
      </c>
      <c r="Q289">
        <f>IF(ISBLANK(HLOOKUP(Q$1, m_preprocess!$1:$1048576, $D289, FALSE)), "", HLOOKUP(Q$1, m_preprocess!$1:$1048576, $D289, FALSE))</f>
        <v>333298.42342737369</v>
      </c>
      <c r="R289">
        <f>IF(ISBLANK(HLOOKUP(R$1, m_preprocess!$1:$1048576, $D289, FALSE)), "", HLOOKUP(R$1, m_preprocess!$1:$1048576, $D289, FALSE))</f>
        <v>332796.03461589012</v>
      </c>
      <c r="S289">
        <f>IF(ISBLANK(HLOOKUP(S$1, m_preprocess!$1:$1048576, $D289, FALSE)), "", HLOOKUP(S$1, m_preprocess!$1:$1048576, $D289, FALSE))</f>
        <v>45337790.431266844</v>
      </c>
      <c r="T289">
        <f>IF(ISBLANK(HLOOKUP(T$1, m_preprocess!$1:$1048576, $D289, FALSE)), "", HLOOKUP(T$1, m_preprocess!$1:$1048576, $D289, FALSE))</f>
        <v>63.965509126057427</v>
      </c>
      <c r="U289">
        <f>IF(ISBLANK(HLOOKUP(U$1, m_preprocess!$1:$1048576, $D289, FALSE)), "", HLOOKUP(U$1, m_preprocess!$1:$1048576, $D289, FALSE))</f>
        <v>16736648.921832886</v>
      </c>
      <c r="V289">
        <f>IF(ISBLANK(HLOOKUP(V$1, m_preprocess!$1:$1048576, $D289, FALSE)), "", HLOOKUP(V$1, m_preprocess!$1:$1048576, $D289, FALSE))</f>
        <v>27135248.652291104</v>
      </c>
      <c r="W289">
        <f>IF(ISBLANK(HLOOKUP(W$1, m_preprocess!$1:$1048576, $D289, FALSE)), "", HLOOKUP(W$1, m_preprocess!$1:$1048576, $D289, FALSE))</f>
        <v>64356.909169853032</v>
      </c>
      <c r="X289">
        <f>IF(ISBLANK(HLOOKUP(X$1, m_preprocess!$1:$1048576, $D289, FALSE)), "", HLOOKUP(X$1, m_preprocess!$1:$1048576, $D289, FALSE))</f>
        <v>132.63</v>
      </c>
      <c r="Y289">
        <f>IF(ISBLANK(HLOOKUP(Y$1, m_preprocess!$1:$1048576, $D289, FALSE)), "", HLOOKUP(Y$1, m_preprocess!$1:$1048576, $D289, FALSE))</f>
        <v>77.2</v>
      </c>
    </row>
    <row r="290" spans="1:25">
      <c r="A290" s="66">
        <v>42736</v>
      </c>
      <c r="B290">
        <f t="shared" ref="B290:B301" si="0">B278+1</f>
        <v>2017</v>
      </c>
      <c r="C290">
        <f t="shared" ref="C290:C313" si="1">C278</f>
        <v>1</v>
      </c>
      <c r="D290">
        <v>290</v>
      </c>
      <c r="E290">
        <f>IF(ISBLANK(HLOOKUP(E$1, m_preprocess!$1:$1048576, $D290, FALSE)), "", HLOOKUP(E$1, m_preprocess!$1:$1048576, $D290, FALSE))</f>
        <v>227.83232659747</v>
      </c>
      <c r="F290">
        <f>IF(ISBLANK(HLOOKUP(F$1, m_preprocess!$1:$1048576, $D290, FALSE)), "", HLOOKUP(F$1, m_preprocess!$1:$1048576, $D290, FALSE))</f>
        <v>183.67856631417789</v>
      </c>
      <c r="G290">
        <f>IF(ISBLANK(HLOOKUP(G$1, m_preprocess!$1:$1048576, $D290, FALSE)), "", HLOOKUP(G$1, m_preprocess!$1:$1048576, $D290, FALSE))</f>
        <v>133.86398038690226</v>
      </c>
      <c r="H290">
        <f>IF(ISBLANK(HLOOKUP(H$1, m_preprocess!$1:$1048576, $D290, FALSE)), "", HLOOKUP(H$1, m_preprocess!$1:$1048576, $D290, FALSE))</f>
        <v>229.18670400029563</v>
      </c>
      <c r="I290">
        <f>IF(ISBLANK(HLOOKUP(I$1, m_preprocess!$1:$1048576, $D290, FALSE)), "", HLOOKUP(I$1, m_preprocess!$1:$1048576, $D290, FALSE))</f>
        <v>193.32105748948462</v>
      </c>
      <c r="J290">
        <f>IF(ISBLANK(HLOOKUP(J$1, m_preprocess!$1:$1048576, $D290, FALSE)), "", HLOOKUP(J$1, m_preprocess!$1:$1048576, $D290, FALSE))</f>
        <v>640249.99919920869</v>
      </c>
      <c r="K290">
        <f>IF(ISBLANK(HLOOKUP(K$1, m_preprocess!$1:$1048576, $D290, FALSE)), "", HLOOKUP(K$1, m_preprocess!$1:$1048576, $D290, FALSE))</f>
        <v>189975.89006096061</v>
      </c>
      <c r="L290">
        <f>IF(ISBLANK(HLOOKUP(L$1, m_preprocess!$1:$1048576, $D290, FALSE)), "", HLOOKUP(L$1, m_preprocess!$1:$1048576, $D290, FALSE))</f>
        <v>202521.89408037454</v>
      </c>
      <c r="M290">
        <f>IF(ISBLANK(HLOOKUP(M$1, m_preprocess!$1:$1048576, $D290, FALSE)), "", HLOOKUP(M$1, m_preprocess!$1:$1048576, $D290, FALSE))</f>
        <v>64267.036292212957</v>
      </c>
      <c r="N290">
        <f>IF(ISBLANK(HLOOKUP(N$1, m_preprocess!$1:$1048576, $D290, FALSE)), "", HLOOKUP(N$1, m_preprocess!$1:$1048576, $D290, FALSE))</f>
        <v>182177.95420732032</v>
      </c>
      <c r="O290">
        <f>IF(ISBLANK(HLOOKUP(O$1, m_preprocess!$1:$1048576, $D290, FALSE)), "", HLOOKUP(O$1, m_preprocess!$1:$1048576, $D290, FALSE))</f>
        <v>897164.78713284305</v>
      </c>
      <c r="P290">
        <f>IF(ISBLANK(HLOOKUP(P$1, m_preprocess!$1:$1048576, $D290, FALSE)), "", HLOOKUP(P$1, m_preprocess!$1:$1048576, $D290, FALSE))</f>
        <v>302457.68073627626</v>
      </c>
      <c r="Q290">
        <f>IF(ISBLANK(HLOOKUP(Q$1, m_preprocess!$1:$1048576, $D290, FALSE)), "", HLOOKUP(Q$1, m_preprocess!$1:$1048576, $D290, FALSE))</f>
        <v>259763.70103644114</v>
      </c>
      <c r="R290">
        <f>IF(ISBLANK(HLOOKUP(R$1, m_preprocess!$1:$1048576, $D290, FALSE)), "", HLOOKUP(R$1, m_preprocess!$1:$1048576, $D290, FALSE))</f>
        <v>335170.0437938947</v>
      </c>
      <c r="S290">
        <f>IF(ISBLANK(HLOOKUP(S$1, m_preprocess!$1:$1048576, $D290, FALSE)), "", HLOOKUP(S$1, m_preprocess!$1:$1048576, $D290, FALSE))</f>
        <v>44845312.793034159</v>
      </c>
      <c r="T290">
        <f>IF(ISBLANK(HLOOKUP(T$1, m_preprocess!$1:$1048576, $D290, FALSE)), "", HLOOKUP(T$1, m_preprocess!$1:$1048576, $D290, FALSE))</f>
        <v>63.954371798415046</v>
      </c>
      <c r="U290">
        <f>IF(ISBLANK(HLOOKUP(U$1, m_preprocess!$1:$1048576, $D290, FALSE)), "", HLOOKUP(U$1, m_preprocess!$1:$1048576, $D290, FALSE))</f>
        <v>16306521.098459477</v>
      </c>
      <c r="V290">
        <f>IF(ISBLANK(HLOOKUP(V$1, m_preprocess!$1:$1048576, $D290, FALSE)), "", HLOOKUP(V$1, m_preprocess!$1:$1048576, $D290, FALSE))</f>
        <v>26773727.394507702</v>
      </c>
      <c r="W290">
        <f>IF(ISBLANK(HLOOKUP(W$1, m_preprocess!$1:$1048576, $D290, FALSE)), "", HLOOKUP(W$1, m_preprocess!$1:$1048576, $D290, FALSE))</f>
        <v>41527.880940076895</v>
      </c>
      <c r="X290">
        <f>IF(ISBLANK(HLOOKUP(X$1, m_preprocess!$1:$1048576, $D290, FALSE)), "", HLOOKUP(X$1, m_preprocess!$1:$1048576, $D290, FALSE))</f>
        <v>128.06</v>
      </c>
      <c r="Y290">
        <f>IF(ISBLANK(HLOOKUP(Y$1, m_preprocess!$1:$1048576, $D290, FALSE)), "", HLOOKUP(Y$1, m_preprocess!$1:$1048576, $D290, FALSE))</f>
        <v>77.5</v>
      </c>
    </row>
    <row r="291" spans="1:25">
      <c r="A291" s="66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223.11087277570905</v>
      </c>
      <c r="F291">
        <f>IF(ISBLANK(HLOOKUP(F$1, m_preprocess!$1:$1048576, $D291, FALSE)), "", HLOOKUP(F$1, m_preprocess!$1:$1048576, $D291, FALSE))</f>
        <v>172.25305946503178</v>
      </c>
      <c r="G291">
        <f>IF(ISBLANK(HLOOKUP(G$1, m_preprocess!$1:$1048576, $D291, FALSE)), "", HLOOKUP(G$1, m_preprocess!$1:$1048576, $D291, FALSE))</f>
        <v>132.91952231302653</v>
      </c>
      <c r="H291">
        <f>IF(ISBLANK(HLOOKUP(H$1, m_preprocess!$1:$1048576, $D291, FALSE)), "", HLOOKUP(H$1, m_preprocess!$1:$1048576, $D291, FALSE))</f>
        <v>264.72446655620098</v>
      </c>
      <c r="I291">
        <f>IF(ISBLANK(HLOOKUP(I$1, m_preprocess!$1:$1048576, $D291, FALSE)), "", HLOOKUP(I$1, m_preprocess!$1:$1048576, $D291, FALSE))</f>
        <v>175.23693905177296</v>
      </c>
      <c r="J291">
        <f>IF(ISBLANK(HLOOKUP(J$1, m_preprocess!$1:$1048576, $D291, FALSE)), "", HLOOKUP(J$1, m_preprocess!$1:$1048576, $D291, FALSE))</f>
        <v>901425.15339546592</v>
      </c>
      <c r="K291">
        <f>IF(ISBLANK(HLOOKUP(K$1, m_preprocess!$1:$1048576, $D291, FALSE)), "", HLOOKUP(K$1, m_preprocess!$1:$1048576, $D291, FALSE))</f>
        <v>458721.10817384452</v>
      </c>
      <c r="L291">
        <f>IF(ISBLANK(HLOOKUP(L$1, m_preprocess!$1:$1048576, $D291, FALSE)), "", HLOOKUP(L$1, m_preprocess!$1:$1048576, $D291, FALSE))</f>
        <v>198087.36901628613</v>
      </c>
      <c r="M291">
        <f>IF(ISBLANK(HLOOKUP(M$1, m_preprocess!$1:$1048576, $D291, FALSE)), "", HLOOKUP(M$1, m_preprocess!$1:$1048576, $D291, FALSE))</f>
        <v>64434.460710236541</v>
      </c>
      <c r="N291">
        <f>IF(ISBLANK(HLOOKUP(N$1, m_preprocess!$1:$1048576, $D291, FALSE)), "", HLOOKUP(N$1, m_preprocess!$1:$1048576, $D291, FALSE))</f>
        <v>179740.75802264985</v>
      </c>
      <c r="O291">
        <f>IF(ISBLANK(HLOOKUP(O$1, m_preprocess!$1:$1048576, $D291, FALSE)), "", HLOOKUP(O$1, m_preprocess!$1:$1048576, $D291, FALSE))</f>
        <v>826061.16356398526</v>
      </c>
      <c r="P291">
        <f>IF(ISBLANK(HLOOKUP(P$1, m_preprocess!$1:$1048576, $D291, FALSE)), "", HLOOKUP(P$1, m_preprocess!$1:$1048576, $D291, FALSE))</f>
        <v>281771.83834740834</v>
      </c>
      <c r="Q291">
        <f>IF(ISBLANK(HLOOKUP(Q$1, m_preprocess!$1:$1048576, $D291, FALSE)), "", HLOOKUP(Q$1, m_preprocess!$1:$1048576, $D291, FALSE))</f>
        <v>255213.40281966532</v>
      </c>
      <c r="R291">
        <f>IF(ISBLANK(HLOOKUP(R$1, m_preprocess!$1:$1048576, $D291, FALSE)), "", HLOOKUP(R$1, m_preprocess!$1:$1048576, $D291, FALSE))</f>
        <v>289075.06410501839</v>
      </c>
      <c r="S291">
        <f>IF(ISBLANK(HLOOKUP(S$1, m_preprocess!$1:$1048576, $D291, FALSE)), "", HLOOKUP(S$1, m_preprocess!$1:$1048576, $D291, FALSE))</f>
        <v>43021988.711819388</v>
      </c>
      <c r="T291">
        <f>IF(ISBLANK(HLOOKUP(T$1, m_preprocess!$1:$1048576, $D291, FALSE)), "", HLOOKUP(T$1, m_preprocess!$1:$1048576, $D291, FALSE))</f>
        <v>62.875875487206031</v>
      </c>
      <c r="U291">
        <f>IF(ISBLANK(HLOOKUP(U$1, m_preprocess!$1:$1048576, $D291, FALSE)), "", HLOOKUP(U$1, m_preprocess!$1:$1048576, $D291, FALSE))</f>
        <v>15866847.941567065</v>
      </c>
      <c r="V291">
        <f>IF(ISBLANK(HLOOKUP(V$1, m_preprocess!$1:$1048576, $D291, FALSE)), "", HLOOKUP(V$1, m_preprocess!$1:$1048576, $D291, FALSE))</f>
        <v>26411616.865869857</v>
      </c>
      <c r="W291">
        <f>IF(ISBLANK(HLOOKUP(W$1, m_preprocess!$1:$1048576, $D291, FALSE)), "", HLOOKUP(W$1, m_preprocess!$1:$1048576, $D291, FALSE))</f>
        <v>52729.399922637975</v>
      </c>
      <c r="X291">
        <f>IF(ISBLANK(HLOOKUP(X$1, m_preprocess!$1:$1048576, $D291, FALSE)), "", HLOOKUP(X$1, m_preprocess!$1:$1048576, $D291, FALSE))</f>
        <v>128.88999999999999</v>
      </c>
      <c r="Y291">
        <f>IF(ISBLANK(HLOOKUP(Y$1, m_preprocess!$1:$1048576, $D291, FALSE)), "", HLOOKUP(Y$1, m_preprocess!$1:$1048576, $D291, FALSE))</f>
        <v>75.400000000000006</v>
      </c>
    </row>
    <row r="292" spans="1:25">
      <c r="A292" s="66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249.27746804053362</v>
      </c>
      <c r="F292">
        <f>IF(ISBLANK(HLOOKUP(F$1, m_preprocess!$1:$1048576, $D292, FALSE)), "", HLOOKUP(F$1, m_preprocess!$1:$1048576, $D292, FALSE))</f>
        <v>189.30689082035948</v>
      </c>
      <c r="G292">
        <f>IF(ISBLANK(HLOOKUP(G$1, m_preprocess!$1:$1048576, $D292, FALSE)), "", HLOOKUP(G$1, m_preprocess!$1:$1048576, $D292, FALSE))</f>
        <v>135.38012141209671</v>
      </c>
      <c r="H292">
        <f>IF(ISBLANK(HLOOKUP(H$1, m_preprocess!$1:$1048576, $D292, FALSE)), "", HLOOKUP(H$1, m_preprocess!$1:$1048576, $D292, FALSE))</f>
        <v>263.64362868712749</v>
      </c>
      <c r="I292">
        <f>IF(ISBLANK(HLOOKUP(I$1, m_preprocess!$1:$1048576, $D292, FALSE)), "", HLOOKUP(I$1, m_preprocess!$1:$1048576, $D292, FALSE))</f>
        <v>178.82639864186976</v>
      </c>
      <c r="J292">
        <f>IF(ISBLANK(HLOOKUP(J$1, m_preprocess!$1:$1048576, $D292, FALSE)), "", HLOOKUP(J$1, m_preprocess!$1:$1048576, $D292, FALSE))</f>
        <v>1113790.3099331502</v>
      </c>
      <c r="K292">
        <f>IF(ISBLANK(HLOOKUP(K$1, m_preprocess!$1:$1048576, $D292, FALSE)), "", HLOOKUP(K$1, m_preprocess!$1:$1048576, $D292, FALSE))</f>
        <v>454979.84271616861</v>
      </c>
      <c r="L292">
        <f>IF(ISBLANK(HLOOKUP(L$1, m_preprocess!$1:$1048576, $D292, FALSE)), "", HLOOKUP(L$1, m_preprocess!$1:$1048576, $D292, FALSE))</f>
        <v>323418.16371192009</v>
      </c>
      <c r="M292">
        <f>IF(ISBLANK(HLOOKUP(M$1, m_preprocess!$1:$1048576, $D292, FALSE)), "", HLOOKUP(M$1, m_preprocess!$1:$1048576, $D292, FALSE))</f>
        <v>140531.84287087177</v>
      </c>
      <c r="N292">
        <f>IF(ISBLANK(HLOOKUP(N$1, m_preprocess!$1:$1048576, $D292, FALSE)), "", HLOOKUP(N$1, m_preprocess!$1:$1048576, $D292, FALSE))</f>
        <v>191466.57108191203</v>
      </c>
      <c r="O292">
        <f>IF(ISBLANK(HLOOKUP(O$1, m_preprocess!$1:$1048576, $D292, FALSE)), "", HLOOKUP(O$1, m_preprocess!$1:$1048576, $D292, FALSE))</f>
        <v>1008752.9873974408</v>
      </c>
      <c r="P292">
        <f>IF(ISBLANK(HLOOKUP(P$1, m_preprocess!$1:$1048576, $D292, FALSE)), "", HLOOKUP(P$1, m_preprocess!$1:$1048576, $D292, FALSE))</f>
        <v>365255.75150088087</v>
      </c>
      <c r="Q292">
        <f>IF(ISBLANK(HLOOKUP(Q$1, m_preprocess!$1:$1048576, $D292, FALSE)), "", HLOOKUP(Q$1, m_preprocess!$1:$1048576, $D292, FALSE))</f>
        <v>272431.18868358486</v>
      </c>
      <c r="R292">
        <f>IF(ISBLANK(HLOOKUP(R$1, m_preprocess!$1:$1048576, $D292, FALSE)), "", HLOOKUP(R$1, m_preprocess!$1:$1048576, $D292, FALSE))</f>
        <v>371066.007248229</v>
      </c>
      <c r="S292">
        <f>IF(ISBLANK(HLOOKUP(S$1, m_preprocess!$1:$1048576, $D292, FALSE)), "", HLOOKUP(S$1, m_preprocess!$1:$1048576, $D292, FALSE))</f>
        <v>43598557.768924311</v>
      </c>
      <c r="T292">
        <f>IF(ISBLANK(HLOOKUP(T$1, m_preprocess!$1:$1048576, $D292, FALSE)), "", HLOOKUP(T$1, m_preprocess!$1:$1048576, $D292, FALSE))</f>
        <v>61.101104375499439</v>
      </c>
      <c r="U292">
        <f>IF(ISBLANK(HLOOKUP(U$1, m_preprocess!$1:$1048576, $D292, FALSE)), "", HLOOKUP(U$1, m_preprocess!$1:$1048576, $D292, FALSE))</f>
        <v>16336350.597609563</v>
      </c>
      <c r="V292">
        <f>IF(ISBLANK(HLOOKUP(V$1, m_preprocess!$1:$1048576, $D292, FALSE)), "", HLOOKUP(V$1, m_preprocess!$1:$1048576, $D292, FALSE))</f>
        <v>26866213.811420981</v>
      </c>
      <c r="W292">
        <f>IF(ISBLANK(HLOOKUP(W$1, m_preprocess!$1:$1048576, $D292, FALSE)), "", HLOOKUP(W$1, m_preprocess!$1:$1048576, $D292, FALSE))</f>
        <v>55494.79726253316</v>
      </c>
      <c r="X292">
        <f>IF(ISBLANK(HLOOKUP(X$1, m_preprocess!$1:$1048576, $D292, FALSE)), "", HLOOKUP(X$1, m_preprocess!$1:$1048576, $D292, FALSE))</f>
        <v>141.15</v>
      </c>
      <c r="Y292">
        <f>IF(ISBLANK(HLOOKUP(Y$1, m_preprocess!$1:$1048576, $D292, FALSE)), "", HLOOKUP(Y$1, m_preprocess!$1:$1048576, $D292, FALSE))</f>
        <v>85.1</v>
      </c>
    </row>
    <row r="293" spans="1:25">
      <c r="A293" s="66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212.149832901038</v>
      </c>
      <c r="F293">
        <f>IF(ISBLANK(HLOOKUP(F$1, m_preprocess!$1:$1048576, $D293, FALSE)), "", HLOOKUP(F$1, m_preprocess!$1:$1048576, $D293, FALSE))</f>
        <v>155.28579592681811</v>
      </c>
      <c r="G293">
        <f>IF(ISBLANK(HLOOKUP(G$1, m_preprocess!$1:$1048576, $D293, FALSE)), "", HLOOKUP(G$1, m_preprocess!$1:$1048576, $D293, FALSE))</f>
        <v>134.87733701658706</v>
      </c>
      <c r="H293">
        <f>IF(ISBLANK(HLOOKUP(H$1, m_preprocess!$1:$1048576, $D293, FALSE)), "", HLOOKUP(H$1, m_preprocess!$1:$1048576, $D293, FALSE))</f>
        <v>251.80933193516529</v>
      </c>
      <c r="I293">
        <f>IF(ISBLANK(HLOOKUP(I$1, m_preprocess!$1:$1048576, $D293, FALSE)), "", HLOOKUP(I$1, m_preprocess!$1:$1048576, $D293, FALSE))</f>
        <v>136.99760573857674</v>
      </c>
      <c r="J293">
        <f>IF(ISBLANK(HLOOKUP(J$1, m_preprocess!$1:$1048576, $D293, FALSE)), "", HLOOKUP(J$1, m_preprocess!$1:$1048576, $D293, FALSE))</f>
        <v>808109.2860504241</v>
      </c>
      <c r="K293">
        <f>IF(ISBLANK(HLOOKUP(K$1, m_preprocess!$1:$1048576, $D293, FALSE)), "", HLOOKUP(K$1, m_preprocess!$1:$1048576, $D293, FALSE))</f>
        <v>296209.06777887483</v>
      </c>
      <c r="L293">
        <f>IF(ISBLANK(HLOOKUP(L$1, m_preprocess!$1:$1048576, $D293, FALSE)), "", HLOOKUP(L$1, m_preprocess!$1:$1048576, $D293, FALSE))</f>
        <v>251351.21081713823</v>
      </c>
      <c r="M293">
        <f>IF(ISBLANK(HLOOKUP(M$1, m_preprocess!$1:$1048576, $D293, FALSE)), "", HLOOKUP(M$1, m_preprocess!$1:$1048576, $D293, FALSE))</f>
        <v>67797.38977965535</v>
      </c>
      <c r="N293">
        <f>IF(ISBLANK(HLOOKUP(N$1, m_preprocess!$1:$1048576, $D293, FALSE)), "", HLOOKUP(N$1, m_preprocess!$1:$1048576, $D293, FALSE))</f>
        <v>192592.02481861311</v>
      </c>
      <c r="O293">
        <f>IF(ISBLANK(HLOOKUP(O$1, m_preprocess!$1:$1048576, $D293, FALSE)), "", HLOOKUP(O$1, m_preprocess!$1:$1048576, $D293, FALSE))</f>
        <v>875575.26520063763</v>
      </c>
      <c r="P293">
        <f>IF(ISBLANK(HLOOKUP(P$1, m_preprocess!$1:$1048576, $D293, FALSE)), "", HLOOKUP(P$1, m_preprocess!$1:$1048576, $D293, FALSE))</f>
        <v>292861.02204434189</v>
      </c>
      <c r="Q293">
        <f>IF(ISBLANK(HLOOKUP(Q$1, m_preprocess!$1:$1048576, $D293, FALSE)), "", HLOOKUP(Q$1, m_preprocess!$1:$1048576, $D293, FALSE))</f>
        <v>259514.25491368031</v>
      </c>
      <c r="R293">
        <f>IF(ISBLANK(HLOOKUP(R$1, m_preprocess!$1:$1048576, $D293, FALSE)), "", HLOOKUP(R$1, m_preprocess!$1:$1048576, $D293, FALSE))</f>
        <v>323199.86923115299</v>
      </c>
      <c r="S293">
        <f>IF(ISBLANK(HLOOKUP(S$1, m_preprocess!$1:$1048576, $D293, FALSE)), "", HLOOKUP(S$1, m_preprocess!$1:$1048576, $D293, FALSE))</f>
        <v>43139472.57105089</v>
      </c>
      <c r="T293">
        <f>IF(ISBLANK(HLOOKUP(T$1, m_preprocess!$1:$1048576, $D293, FALSE)), "", HLOOKUP(T$1, m_preprocess!$1:$1048576, $D293, FALSE))</f>
        <v>62.115026163937017</v>
      </c>
      <c r="U293">
        <f>IF(ISBLANK(HLOOKUP(U$1, m_preprocess!$1:$1048576, $D293, FALSE)), "", HLOOKUP(U$1, m_preprocess!$1:$1048576, $D293, FALSE))</f>
        <v>16260796.430931922</v>
      </c>
      <c r="V293">
        <f>IF(ISBLANK(HLOOKUP(V$1, m_preprocess!$1:$1048576, $D293, FALSE)), "", HLOOKUP(V$1, m_preprocess!$1:$1048576, $D293, FALSE))</f>
        <v>26892150.693985458</v>
      </c>
      <c r="W293">
        <f>IF(ISBLANK(HLOOKUP(W$1, m_preprocess!$1:$1048576, $D293, FALSE)), "", HLOOKUP(W$1, m_preprocess!$1:$1048576, $D293, FALSE))</f>
        <v>45765.586084822062</v>
      </c>
      <c r="X293">
        <f>IF(ISBLANK(HLOOKUP(X$1, m_preprocess!$1:$1048576, $D293, FALSE)), "", HLOOKUP(X$1, m_preprocess!$1:$1048576, $D293, FALSE))</f>
        <v>132.94999999999999</v>
      </c>
      <c r="Y293">
        <f>IF(ISBLANK(HLOOKUP(Y$1, m_preprocess!$1:$1048576, $D293, FALSE)), "", HLOOKUP(Y$1, m_preprocess!$1:$1048576, $D293, FALSE))</f>
        <v>79.400000000000006</v>
      </c>
    </row>
    <row r="294" spans="1:25">
      <c r="A294" s="66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227.68788155432861</v>
      </c>
      <c r="F294">
        <f>IF(ISBLANK(HLOOKUP(F$1, m_preprocess!$1:$1048576, $D294, FALSE)), "", HLOOKUP(F$1, m_preprocess!$1:$1048576, $D294, FALSE))</f>
        <v>202.77186764736169</v>
      </c>
      <c r="G294">
        <f>IF(ISBLANK(HLOOKUP(G$1, m_preprocess!$1:$1048576, $D294, FALSE)), "", HLOOKUP(G$1, m_preprocess!$1:$1048576, $D294, FALSE))</f>
        <v>138.38797094904663</v>
      </c>
      <c r="H294">
        <f>IF(ISBLANK(HLOOKUP(H$1, m_preprocess!$1:$1048576, $D294, FALSE)), "", HLOOKUP(H$1, m_preprocess!$1:$1048576, $D294, FALSE))</f>
        <v>291.8722877009468</v>
      </c>
      <c r="I294">
        <f>IF(ISBLANK(HLOOKUP(I$1, m_preprocess!$1:$1048576, $D294, FALSE)), "", HLOOKUP(I$1, m_preprocess!$1:$1048576, $D294, FALSE))</f>
        <v>177.04963477242248</v>
      </c>
      <c r="J294">
        <f>IF(ISBLANK(HLOOKUP(J$1, m_preprocess!$1:$1048576, $D294, FALSE)), "", HLOOKUP(J$1, m_preprocess!$1:$1048576, $D294, FALSE))</f>
        <v>701275.26910886541</v>
      </c>
      <c r="K294">
        <f>IF(ISBLANK(HLOOKUP(K$1, m_preprocess!$1:$1048576, $D294, FALSE)), "", HLOOKUP(K$1, m_preprocess!$1:$1048576, $D294, FALSE))</f>
        <v>216426.51663371953</v>
      </c>
      <c r="L294">
        <f>IF(ISBLANK(HLOOKUP(L$1, m_preprocess!$1:$1048576, $D294, FALSE)), "", HLOOKUP(L$1, m_preprocess!$1:$1048576, $D294, FALSE))</f>
        <v>209304.2758785802</v>
      </c>
      <c r="M294">
        <f>IF(ISBLANK(HLOOKUP(M$1, m_preprocess!$1:$1048576, $D294, FALSE)), "", HLOOKUP(M$1, m_preprocess!$1:$1048576, $D294, FALSE))</f>
        <v>71211.686537968155</v>
      </c>
      <c r="N294">
        <f>IF(ISBLANK(HLOOKUP(N$1, m_preprocess!$1:$1048576, $D294, FALSE)), "", HLOOKUP(N$1, m_preprocess!$1:$1048576, $D294, FALSE))</f>
        <v>204255.62744259654</v>
      </c>
      <c r="O294">
        <f>IF(ISBLANK(HLOOKUP(O$1, m_preprocess!$1:$1048576, $D294, FALSE)), "", HLOOKUP(O$1, m_preprocess!$1:$1048576, $D294, FALSE))</f>
        <v>943350.0779061662</v>
      </c>
      <c r="P294">
        <f>IF(ISBLANK(HLOOKUP(P$1, m_preprocess!$1:$1048576, $D294, FALSE)), "", HLOOKUP(P$1, m_preprocess!$1:$1048576, $D294, FALSE))</f>
        <v>323262.36936859187</v>
      </c>
      <c r="Q294">
        <f>IF(ISBLANK(HLOOKUP(Q$1, m_preprocess!$1:$1048576, $D294, FALSE)), "", HLOOKUP(Q$1, m_preprocess!$1:$1048576, $D294, FALSE))</f>
        <v>277389.56020123861</v>
      </c>
      <c r="R294">
        <f>IF(ISBLANK(HLOOKUP(R$1, m_preprocess!$1:$1048576, $D294, FALSE)), "", HLOOKUP(R$1, m_preprocess!$1:$1048576, $D294, FALSE))</f>
        <v>342697.93986845226</v>
      </c>
      <c r="S294">
        <f>IF(ISBLANK(HLOOKUP(S$1, m_preprocess!$1:$1048576, $D294, FALSE)), "", HLOOKUP(S$1, m_preprocess!$1:$1048576, $D294, FALSE))</f>
        <v>42969911.667765327</v>
      </c>
      <c r="T294">
        <f>IF(ISBLANK(HLOOKUP(T$1, m_preprocess!$1:$1048576, $D294, FALSE)), "", HLOOKUP(T$1, m_preprocess!$1:$1048576, $D294, FALSE))</f>
        <v>62.394879587629902</v>
      </c>
      <c r="U294">
        <f>IF(ISBLANK(HLOOKUP(U$1, m_preprocess!$1:$1048576, $D294, FALSE)), "", HLOOKUP(U$1, m_preprocess!$1:$1048576, $D294, FALSE))</f>
        <v>16121725.774555044</v>
      </c>
      <c r="V294">
        <f>IF(ISBLANK(HLOOKUP(V$1, m_preprocess!$1:$1048576, $D294, FALSE)), "", HLOOKUP(V$1, m_preprocess!$1:$1048576, $D294, FALSE))</f>
        <v>26762274.884640738</v>
      </c>
      <c r="W294">
        <f>IF(ISBLANK(HLOOKUP(W$1, m_preprocess!$1:$1048576, $D294, FALSE)), "", HLOOKUP(W$1, m_preprocess!$1:$1048576, $D294, FALSE))</f>
        <v>56706.80666797149</v>
      </c>
      <c r="X294">
        <f>IF(ISBLANK(HLOOKUP(X$1, m_preprocess!$1:$1048576, $D294, FALSE)), "", HLOOKUP(X$1, m_preprocess!$1:$1048576, $D294, FALSE))</f>
        <v>135.24</v>
      </c>
      <c r="Y294">
        <f>IF(ISBLANK(HLOOKUP(Y$1, m_preprocess!$1:$1048576, $D294, FALSE)), "", HLOOKUP(Y$1, m_preprocess!$1:$1048576, $D294, FALSE))</f>
        <v>89.8</v>
      </c>
    </row>
    <row r="295" spans="1:25">
      <c r="A295" s="66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198.11030360594958</v>
      </c>
      <c r="F295">
        <f>IF(ISBLANK(HLOOKUP(F$1, m_preprocess!$1:$1048576, $D295, FALSE)), "", HLOOKUP(F$1, m_preprocess!$1:$1048576, $D295, FALSE))</f>
        <v>194.24741953183985</v>
      </c>
      <c r="G295">
        <f>IF(ISBLANK(HLOOKUP(G$1, m_preprocess!$1:$1048576, $D295, FALSE)), "", HLOOKUP(G$1, m_preprocess!$1:$1048576, $D295, FALSE))</f>
        <v>135.95130935441446</v>
      </c>
      <c r="H295">
        <f>IF(ISBLANK(HLOOKUP(H$1, m_preprocess!$1:$1048576, $D295, FALSE)), "", HLOOKUP(H$1, m_preprocess!$1:$1048576, $D295, FALSE))</f>
        <v>256.03591056209905</v>
      </c>
      <c r="I295">
        <f>IF(ISBLANK(HLOOKUP(I$1, m_preprocess!$1:$1048576, $D295, FALSE)), "", HLOOKUP(I$1, m_preprocess!$1:$1048576, $D295, FALSE))</f>
        <v>168.59568984960362</v>
      </c>
      <c r="J295">
        <f>IF(ISBLANK(HLOOKUP(J$1, m_preprocess!$1:$1048576, $D295, FALSE)), "", HLOOKUP(J$1, m_preprocess!$1:$1048576, $D295, FALSE))</f>
        <v>510880.4798354847</v>
      </c>
      <c r="K295">
        <f>IF(ISBLANK(HLOOKUP(K$1, m_preprocess!$1:$1048576, $D295, FALSE)), "", HLOOKUP(K$1, m_preprocess!$1:$1048576, $D295, FALSE))</f>
        <v>95917.851127468501</v>
      </c>
      <c r="L295">
        <f>IF(ISBLANK(HLOOKUP(L$1, m_preprocess!$1:$1048576, $D295, FALSE)), "", HLOOKUP(L$1, m_preprocess!$1:$1048576, $D295, FALSE))</f>
        <v>163274.17345293344</v>
      </c>
      <c r="M295">
        <f>IF(ISBLANK(HLOOKUP(M$1, m_preprocess!$1:$1048576, $D295, FALSE)), "", HLOOKUP(M$1, m_preprocess!$1:$1048576, $D295, FALSE))</f>
        <v>51184.081496445098</v>
      </c>
      <c r="N295">
        <f>IF(ISBLANK(HLOOKUP(N$1, m_preprocess!$1:$1048576, $D295, FALSE)), "", HLOOKUP(N$1, m_preprocess!$1:$1048576, $D295, FALSE))</f>
        <v>191883.74997877673</v>
      </c>
      <c r="O295">
        <f>IF(ISBLANK(HLOOKUP(O$1, m_preprocess!$1:$1048576, $D295, FALSE)), "", HLOOKUP(O$1, m_preprocess!$1:$1048576, $D295, FALSE))</f>
        <v>903119.5921614659</v>
      </c>
      <c r="P295">
        <f>IF(ISBLANK(HLOOKUP(P$1, m_preprocess!$1:$1048576, $D295, FALSE)), "", HLOOKUP(P$1, m_preprocess!$1:$1048576, $D295, FALSE))</f>
        <v>308856.36563503492</v>
      </c>
      <c r="Q295">
        <f>IF(ISBLANK(HLOOKUP(Q$1, m_preprocess!$1:$1048576, $D295, FALSE)), "", HLOOKUP(Q$1, m_preprocess!$1:$1048576, $D295, FALSE))</f>
        <v>258598.74481113738</v>
      </c>
      <c r="R295">
        <f>IF(ISBLANK(HLOOKUP(R$1, m_preprocess!$1:$1048576, $D295, FALSE)), "", HLOOKUP(R$1, m_preprocess!$1:$1048576, $D295, FALSE))</f>
        <v>334421.35456472758</v>
      </c>
      <c r="S295">
        <f>IF(ISBLANK(HLOOKUP(S$1, m_preprocess!$1:$1048576, $D295, FALSE)), "", HLOOKUP(S$1, m_preprocess!$1:$1048576, $D295, FALSE))</f>
        <v>43280552.840158515</v>
      </c>
      <c r="T295">
        <f>IF(ISBLANK(HLOOKUP(T$1, m_preprocess!$1:$1048576, $D295, FALSE)), "", HLOOKUP(T$1, m_preprocess!$1:$1048576, $D295, FALSE))</f>
        <v>62.711976003965134</v>
      </c>
      <c r="U295">
        <f>IF(ISBLANK(HLOOKUP(U$1, m_preprocess!$1:$1048576, $D295, FALSE)), "", HLOOKUP(U$1, m_preprocess!$1:$1048576, $D295, FALSE))</f>
        <v>16290727.873183617</v>
      </c>
      <c r="V295">
        <f>IF(ISBLANK(HLOOKUP(V$1, m_preprocess!$1:$1048576, $D295, FALSE)), "", HLOOKUP(V$1, m_preprocess!$1:$1048576, $D295, FALSE))</f>
        <v>27140334.214002639</v>
      </c>
      <c r="W295">
        <f>IF(ISBLANK(HLOOKUP(W$1, m_preprocess!$1:$1048576, $D295, FALSE)), "", HLOOKUP(W$1, m_preprocess!$1:$1048576, $D295, FALSE))</f>
        <v>44841.632082077784</v>
      </c>
      <c r="X295">
        <f>IF(ISBLANK(HLOOKUP(X$1, m_preprocess!$1:$1048576, $D295, FALSE)), "", HLOOKUP(X$1, m_preprocess!$1:$1048576, $D295, FALSE))</f>
        <v>134.1</v>
      </c>
      <c r="Y295">
        <f>IF(ISBLANK(HLOOKUP(Y$1, m_preprocess!$1:$1048576, $D295, FALSE)), "", HLOOKUP(Y$1, m_preprocess!$1:$1048576, $D295, FALSE))</f>
        <v>88.1</v>
      </c>
    </row>
    <row r="296" spans="1:25">
      <c r="A296" s="66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215.22340846134284</v>
      </c>
      <c r="F296">
        <f>IF(ISBLANK(HLOOKUP(F$1, m_preprocess!$1:$1048576, $D296, FALSE)), "", HLOOKUP(F$1, m_preprocess!$1:$1048576, $D296, FALSE))</f>
        <v>186.52136562035619</v>
      </c>
      <c r="G296">
        <f>IF(ISBLANK(HLOOKUP(G$1, m_preprocess!$1:$1048576, $D296, FALSE)), "", HLOOKUP(G$1, m_preprocess!$1:$1048576, $D296, FALSE))</f>
        <v>137.13661983085987</v>
      </c>
      <c r="H296">
        <f>IF(ISBLANK(HLOOKUP(H$1, m_preprocess!$1:$1048576, $D296, FALSE)), "", HLOOKUP(H$1, m_preprocess!$1:$1048576, $D296, FALSE))</f>
        <v>293.63790317855506</v>
      </c>
      <c r="I296">
        <f>IF(ISBLANK(HLOOKUP(I$1, m_preprocess!$1:$1048576, $D296, FALSE)), "", HLOOKUP(I$1, m_preprocess!$1:$1048576, $D296, FALSE))</f>
        <v>190.94875485958499</v>
      </c>
      <c r="J296">
        <f>IF(ISBLANK(HLOOKUP(J$1, m_preprocess!$1:$1048576, $D296, FALSE)), "", HLOOKUP(J$1, m_preprocess!$1:$1048576, $D296, FALSE))</f>
        <v>1016410.2300312659</v>
      </c>
      <c r="K296">
        <f>IF(ISBLANK(HLOOKUP(K$1, m_preprocess!$1:$1048576, $D296, FALSE)), "", HLOOKUP(K$1, m_preprocess!$1:$1048576, $D296, FALSE))</f>
        <v>355883.92147643195</v>
      </c>
      <c r="L296">
        <f>IF(ISBLANK(HLOOKUP(L$1, m_preprocess!$1:$1048576, $D296, FALSE)), "", HLOOKUP(L$1, m_preprocess!$1:$1048576, $D296, FALSE))</f>
        <v>363153.71015024226</v>
      </c>
      <c r="M296">
        <f>IF(ISBLANK(HLOOKUP(M$1, m_preprocess!$1:$1048576, $D296, FALSE)), "", HLOOKUP(M$1, m_preprocess!$1:$1048576, $D296, FALSE))</f>
        <v>95737.102046355605</v>
      </c>
      <c r="N296">
        <f>IF(ISBLANK(HLOOKUP(N$1, m_preprocess!$1:$1048576, $D296, FALSE)), "", HLOOKUP(N$1, m_preprocess!$1:$1048576, $D296, FALSE))</f>
        <v>202205.81825174237</v>
      </c>
      <c r="O296">
        <f>IF(ISBLANK(HLOOKUP(O$1, m_preprocess!$1:$1048576, $D296, FALSE)), "", HLOOKUP(O$1, m_preprocess!$1:$1048576, $D296, FALSE))</f>
        <v>1018360.680398443</v>
      </c>
      <c r="P296">
        <f>IF(ISBLANK(HLOOKUP(P$1, m_preprocess!$1:$1048576, $D296, FALSE)), "", HLOOKUP(P$1, m_preprocess!$1:$1048576, $D296, FALSE))</f>
        <v>354652.80249822664</v>
      </c>
      <c r="Q296">
        <f>IF(ISBLANK(HLOOKUP(Q$1, m_preprocess!$1:$1048576, $D296, FALSE)), "", HLOOKUP(Q$1, m_preprocess!$1:$1048576, $D296, FALSE))</f>
        <v>291800.27345280966</v>
      </c>
      <c r="R296">
        <f>IF(ISBLANK(HLOOKUP(R$1, m_preprocess!$1:$1048576, $D296, FALSE)), "", HLOOKUP(R$1, m_preprocess!$1:$1048576, $D296, FALSE))</f>
        <v>371907.6044474066</v>
      </c>
      <c r="S296">
        <f>IF(ISBLANK(HLOOKUP(S$1, m_preprocess!$1:$1048576, $D296, FALSE)), "", HLOOKUP(S$1, m_preprocess!$1:$1048576, $D296, FALSE))</f>
        <v>43431873.267326728</v>
      </c>
      <c r="T296" t="str">
        <f>IF(ISBLANK(HLOOKUP(T$1, m_preprocess!$1:$1048576, $D296, FALSE)), "", HLOOKUP(T$1, m_preprocess!$1:$1048576, $D296, FALSE))</f>
        <v/>
      </c>
      <c r="U296">
        <f>IF(ISBLANK(HLOOKUP(U$1, m_preprocess!$1:$1048576, $D296, FALSE)), "", HLOOKUP(U$1, m_preprocess!$1:$1048576, $D296, FALSE))</f>
        <v>16574955.775577558</v>
      </c>
      <c r="V296">
        <f>IF(ISBLANK(HLOOKUP(V$1, m_preprocess!$1:$1048576, $D296, FALSE)), "", HLOOKUP(V$1, m_preprocess!$1:$1048576, $D296, FALSE))</f>
        <v>27438155.775577556</v>
      </c>
      <c r="W296">
        <f>IF(ISBLANK(HLOOKUP(W$1, m_preprocess!$1:$1048576, $D296, FALSE)), "", HLOOKUP(W$1, m_preprocess!$1:$1048576, $D296, FALSE))</f>
        <v>43567.693276185426</v>
      </c>
      <c r="X296" t="str">
        <f>IF(ISBLANK(HLOOKUP(X$1, m_preprocess!$1:$1048576, $D296, FALSE)), "", HLOOKUP(X$1, m_preprocess!$1:$1048576, $D296, FALSE))</f>
        <v/>
      </c>
      <c r="Y296">
        <f>IF(ISBLANK(HLOOKUP(Y$1, m_preprocess!$1:$1048576, $D296, FALSE)), "", HLOOKUP(Y$1, m_preprocess!$1:$1048576, $D296, FALSE))</f>
        <v>91.9</v>
      </c>
    </row>
    <row r="297" spans="1:25">
      <c r="A297" s="66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 m_preprocess!$1:$1048576, $D297, FALSE)), "", HLOOKUP(E$1, m_preprocess!$1:$1048576, $D297, FALSE))</f>
        <v/>
      </c>
      <c r="F297" t="str">
        <f>IF(ISBLANK(HLOOKUP(F$1, m_preprocess!$1:$1048576, $D297, FALSE)), "", HLOOKUP(F$1, m_preprocess!$1:$1048576, $D297, FALSE))</f>
        <v/>
      </c>
      <c r="G297" t="str">
        <f>IF(ISBLANK(HLOOKUP(G$1, m_preprocess!$1:$1048576, $D297, FALSE)), "", HLOOKUP(G$1, m_preprocess!$1:$1048576, $D297, FALSE))</f>
        <v/>
      </c>
      <c r="H297" t="str">
        <f>IF(ISBLANK(HLOOKUP(H$1, m_preprocess!$1:$1048576, $D297, FALSE)), "", HLOOKUP(H$1, m_preprocess!$1:$1048576, $D297, FALSE))</f>
        <v/>
      </c>
      <c r="I297" t="str">
        <f>IF(ISBLANK(HLOOKUP(I$1, m_preprocess!$1:$1048576, $D297, FALSE)), "", HLOOKUP(I$1, m_preprocess!$1:$1048576, $D297, FALSE))</f>
        <v/>
      </c>
      <c r="J297">
        <f>IF(ISBLANK(HLOOKUP(J$1, m_preprocess!$1:$1048576, $D297, FALSE)), "", HLOOKUP(J$1, m_preprocess!$1:$1048576, $D297, FALSE))</f>
        <v>825691.84850735147</v>
      </c>
      <c r="K297">
        <f>IF(ISBLANK(HLOOKUP(K$1, m_preprocess!$1:$1048576, $D297, FALSE)), "", HLOOKUP(K$1, m_preprocess!$1:$1048576, $D297, FALSE))</f>
        <v>218482.20970829675</v>
      </c>
      <c r="L297">
        <f>IF(ISBLANK(HLOOKUP(L$1, m_preprocess!$1:$1048576, $D297, FALSE)), "", HLOOKUP(L$1, m_preprocess!$1:$1048576, $D297, FALSE))</f>
        <v>315915.89210558805</v>
      </c>
      <c r="M297">
        <f>IF(ISBLANK(HLOOKUP(M$1, m_preprocess!$1:$1048576, $D297, FALSE)), "", HLOOKUP(M$1, m_preprocess!$1:$1048576, $D297, FALSE))</f>
        <v>86397.079963471479</v>
      </c>
      <c r="N297">
        <f>IF(ISBLANK(HLOOKUP(N$1, m_preprocess!$1:$1048576, $D297, FALSE)), "", HLOOKUP(N$1, m_preprocess!$1:$1048576, $D297, FALSE))</f>
        <v>204896.66672999496</v>
      </c>
      <c r="O297">
        <f>IF(ISBLANK(HLOOKUP(O$1, m_preprocess!$1:$1048576, $D297, FALSE)), "", HLOOKUP(O$1, m_preprocess!$1:$1048576, $D297, FALSE))</f>
        <v>1172456.3398693437</v>
      </c>
      <c r="P297">
        <f>IF(ISBLANK(HLOOKUP(P$1, m_preprocess!$1:$1048576, $D297, FALSE)), "", HLOOKUP(P$1, m_preprocess!$1:$1048576, $D297, FALSE))</f>
        <v>397155.07544261689</v>
      </c>
      <c r="Q297">
        <f>IF(ISBLANK(HLOOKUP(Q$1, m_preprocess!$1:$1048576, $D297, FALSE)), "", HLOOKUP(Q$1, m_preprocess!$1:$1048576, $D297, FALSE))</f>
        <v>373636.66008568555</v>
      </c>
      <c r="R297">
        <f>IF(ISBLANK(HLOOKUP(R$1, m_preprocess!$1:$1048576, $D297, FALSE)), "", HLOOKUP(R$1, m_preprocess!$1:$1048576, $D297, FALSE))</f>
        <v>401664.18987951515</v>
      </c>
      <c r="S297" t="str">
        <f>IF(ISBLANK(HLOOKUP(S$1, m_preprocess!$1:$1048576, $D297, FALSE)), "", HLOOKUP(S$1, m_preprocess!$1:$1048576, $D297, FALSE))</f>
        <v/>
      </c>
      <c r="T297" t="str">
        <f>IF(ISBLANK(HLOOKUP(T$1, m_preprocess!$1:$1048576, $D297, FALSE)), "", HLOOKUP(T$1, m_preprocess!$1:$1048576, $D297, FALSE))</f>
        <v/>
      </c>
      <c r="U297" t="str">
        <f>IF(ISBLANK(HLOOKUP(U$1, m_preprocess!$1:$1048576, $D297, FALSE)), "", HLOOKUP(U$1, m_preprocess!$1:$1048576, $D297, FALSE))</f>
        <v/>
      </c>
      <c r="V297" t="str">
        <f>IF(ISBLANK(HLOOKUP(V$1, m_preprocess!$1:$1048576, $D297, FALSE)), "", HLOOKUP(V$1, m_preprocess!$1:$1048576, $D297, FALSE))</f>
        <v/>
      </c>
      <c r="W297" t="str">
        <f>IF(ISBLANK(HLOOKUP(W$1, m_preprocess!$1:$1048576, $D297, FALSE)), "", HLOOKUP(W$1, m_preprocess!$1:$1048576, $D297, FALSE))</f>
        <v/>
      </c>
      <c r="X297" t="str">
        <f>IF(ISBLANK(HLOOKUP(X$1, m_preprocess!$1:$1048576, $D297, FALSE)), "", HLOOKUP(X$1, m_preprocess!$1:$1048576, $D297, FALSE))</f>
        <v/>
      </c>
      <c r="Y297" t="str">
        <f>IF(ISBLANK(HLOOKUP(Y$1, m_preprocess!$1:$1048576, $D297, FALSE)), "", HLOOKUP(Y$1, m_preprocess!$1:$1048576, $D297, FALSE))</f>
        <v/>
      </c>
    </row>
    <row r="298" spans="1:25">
      <c r="A298" s="66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 m_preprocess!$1:$1048576, $D298, FALSE)), "", HLOOKUP(E$1, m_preprocess!$1:$1048576, $D298, FALSE))</f>
        <v/>
      </c>
      <c r="F298" t="str">
        <f>IF(ISBLANK(HLOOKUP(F$1, m_preprocess!$1:$1048576, $D298, FALSE)), "", HLOOKUP(F$1, m_preprocess!$1:$1048576, $D298, FALSE))</f>
        <v/>
      </c>
      <c r="G298" t="str">
        <f>IF(ISBLANK(HLOOKUP(G$1, m_preprocess!$1:$1048576, $D298, FALSE)), "", HLOOKUP(G$1, m_preprocess!$1:$1048576, $D298, FALSE))</f>
        <v/>
      </c>
      <c r="H298" t="str">
        <f>IF(ISBLANK(HLOOKUP(H$1, m_preprocess!$1:$1048576, $D298, FALSE)), "", HLOOKUP(H$1, m_preprocess!$1:$1048576, $D298, FALSE))</f>
        <v/>
      </c>
      <c r="I298" t="str">
        <f>IF(ISBLANK(HLOOKUP(I$1, m_preprocess!$1:$1048576, $D298, FALSE)), "", HLOOKUP(I$1, m_preprocess!$1:$1048576, $D298, FALSE))</f>
        <v/>
      </c>
      <c r="J298" t="str">
        <f>IF(ISBLANK(HLOOKUP(J$1, m_preprocess!$1:$1048576, $D298, FALSE)), "", HLOOKUP(J$1, m_preprocess!$1:$1048576, $D298, FALSE))</f>
        <v/>
      </c>
      <c r="K298" t="str">
        <f>IF(ISBLANK(HLOOKUP(K$1, m_preprocess!$1:$1048576, $D298, FALSE)), "", HLOOKUP(K$1, m_preprocess!$1:$1048576, $D298, FALSE))</f>
        <v/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 t="str">
        <f>IF(ISBLANK(HLOOKUP(N$1, m_preprocess!$1:$1048576, $D298, FALSE)), "", HLOOKUP(N$1, m_preprocess!$1:$1048576, $D298, FALSE))</f>
        <v/>
      </c>
      <c r="O298" t="str">
        <f>IF(ISBLANK(HLOOKUP(O$1, m_preprocess!$1:$1048576, $D298, FALSE)), "", HLOOKUP(O$1, m_preprocess!$1:$1048576, $D298, FALSE))</f>
        <v/>
      </c>
      <c r="P298" t="str">
        <f>IF(ISBLANK(HLOOKUP(P$1, m_preprocess!$1:$1048576, $D298, FALSE)), "", HLOOKUP(P$1, m_preprocess!$1:$1048576, $D298, FALSE))</f>
        <v/>
      </c>
      <c r="Q298" t="str">
        <f>IF(ISBLANK(HLOOKUP(Q$1, m_preprocess!$1:$1048576, $D298, FALSE)), "", HLOOKUP(Q$1, m_preprocess!$1:$1048576, $D298, FALSE))</f>
        <v/>
      </c>
      <c r="R298" t="str">
        <f>IF(ISBLANK(HLOOKUP(R$1, m_preprocess!$1:$1048576, $D298, FALSE)), "", HLOOKUP(R$1, m_preprocess!$1:$1048576, $D298, FALSE))</f>
        <v/>
      </c>
      <c r="S298" t="str">
        <f>IF(ISBLANK(HLOOKUP(S$1, m_preprocess!$1:$1048576, $D298, FALSE)), "", HLOOKUP(S$1, m_preprocess!$1:$1048576, $D298, FALSE))</f>
        <v/>
      </c>
      <c r="T298" t="str">
        <f>IF(ISBLANK(HLOOKUP(T$1, m_preprocess!$1:$1048576, $D298, FALSE)), "", HLOOKUP(T$1, m_preprocess!$1:$1048576, $D298, FALSE))</f>
        <v/>
      </c>
      <c r="U298" t="str">
        <f>IF(ISBLANK(HLOOKUP(U$1, m_preprocess!$1:$1048576, $D298, FALSE)), "", HLOOKUP(U$1, m_preprocess!$1:$1048576, $D298, FALSE))</f>
        <v/>
      </c>
      <c r="V298" t="str">
        <f>IF(ISBLANK(HLOOKUP(V$1, m_preprocess!$1:$1048576, $D298, FALSE)), "", HLOOKUP(V$1, m_preprocess!$1:$1048576, $D298, FALSE))</f>
        <v/>
      </c>
      <c r="W298" t="str">
        <f>IF(ISBLANK(HLOOKUP(W$1, m_preprocess!$1:$1048576, $D298, FALSE)), "", HLOOKUP(W$1, m_preprocess!$1:$1048576, $D298, FALSE))</f>
        <v/>
      </c>
      <c r="X298" t="str">
        <f>IF(ISBLANK(HLOOKUP(X$1, m_preprocess!$1:$1048576, $D298, FALSE)), "", HLOOKUP(X$1, m_preprocess!$1:$1048576, $D298, FALSE))</f>
        <v/>
      </c>
      <c r="Y298" t="str">
        <f>IF(ISBLANK(HLOOKUP(Y$1, m_preprocess!$1:$1048576, $D298, FALSE)), "", HLOOKUP(Y$1, m_preprocess!$1:$1048576, $D298, FALSE))</f>
        <v/>
      </c>
    </row>
    <row r="299" spans="1:25">
      <c r="A299" s="66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 t="str">
        <f>IF(ISBLANK(HLOOKUP(N$1, m_preprocess!$1:$1048576, $D299, FALSE)), "", HLOOKUP(N$1, m_preprocess!$1:$1048576, $D299, FALSE))</f>
        <v/>
      </c>
      <c r="O299" t="str">
        <f>IF(ISBLANK(HLOOKUP(O$1, m_preprocess!$1:$1048576, $D299, FALSE)), "", HLOOKUP(O$1, m_preprocess!$1:$1048576, $D299, FALSE))</f>
        <v/>
      </c>
      <c r="P299" t="str">
        <f>IF(ISBLANK(HLOOKUP(P$1, m_preprocess!$1:$1048576, $D299, FALSE)), "", HLOOKUP(P$1, m_preprocess!$1:$1048576, $D299, FALSE))</f>
        <v/>
      </c>
      <c r="Q299" t="str">
        <f>IF(ISBLANK(HLOOKUP(Q$1, m_preprocess!$1:$1048576, $D299, FALSE)), "", HLOOKUP(Q$1, m_preprocess!$1:$1048576, $D299, FALSE))</f>
        <v/>
      </c>
      <c r="R299" t="str">
        <f>IF(ISBLANK(HLOOKUP(R$1, m_preprocess!$1:$1048576, $D299, FALSE)), "", HLOOKUP(R$1, m_preprocess!$1:$1048576, $D299, FALSE))</f>
        <v/>
      </c>
      <c r="S299" t="str">
        <f>IF(ISBLANK(HLOOKUP(S$1, m_preprocess!$1:$1048576, $D299, FALSE)), "", HLOOKUP(S$1, m_preprocess!$1:$1048576, $D299, FALSE))</f>
        <v/>
      </c>
      <c r="T299" t="str">
        <f>IF(ISBLANK(HLOOKUP(T$1, m_preprocess!$1:$1048576, $D299, FALSE)), "", HLOOKUP(T$1, m_preprocess!$1:$1048576, $D299, FALSE))</f>
        <v/>
      </c>
      <c r="U299" t="str">
        <f>IF(ISBLANK(HLOOKUP(U$1, m_preprocess!$1:$1048576, $D299, FALSE)), "", HLOOKUP(U$1, m_preprocess!$1:$1048576, $D299, FALSE))</f>
        <v/>
      </c>
      <c r="V299" t="str">
        <f>IF(ISBLANK(HLOOKUP(V$1, m_preprocess!$1:$1048576, $D299, FALSE)), "", HLOOKUP(V$1, m_preprocess!$1:$1048576, $D299, FALSE))</f>
        <v/>
      </c>
      <c r="W299" t="str">
        <f>IF(ISBLANK(HLOOKUP(W$1, m_preprocess!$1:$1048576, $D299, FALSE)), "", HLOOKUP(W$1, m_preprocess!$1:$1048576, $D299, FALSE))</f>
        <v/>
      </c>
      <c r="X299" t="str">
        <f>IF(ISBLANK(HLOOKUP(X$1, m_preprocess!$1:$1048576, $D299, FALSE)), "", HLOOKUP(X$1, m_preprocess!$1:$1048576, $D299, FALSE))</f>
        <v/>
      </c>
      <c r="Y299" t="str">
        <f>IF(ISBLANK(HLOOKUP(Y$1, m_preprocess!$1:$1048576, $D299, FALSE)), "", HLOOKUP(Y$1, m_preprocess!$1:$1048576, $D299, FALSE))</f>
        <v/>
      </c>
    </row>
    <row r="300" spans="1:25">
      <c r="A300" s="66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  <c r="X300" t="str">
        <f>IF(ISBLANK(HLOOKUP(X$1, m_preprocess!$1:$1048576, $D300, FALSE)), "", HLOOKUP(X$1, m_preprocess!$1:$1048576, $D300, FALSE))</f>
        <v/>
      </c>
      <c r="Y300" t="str">
        <f>IF(ISBLANK(HLOOKUP(Y$1, m_preprocess!$1:$1048576, $D300, FALSE)), "", HLOOKUP(Y$1, m_preprocess!$1:$1048576, $D300, FALSE))</f>
        <v/>
      </c>
    </row>
    <row r="301" spans="1:25">
      <c r="A301" s="66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  <c r="X301" t="str">
        <f>IF(ISBLANK(HLOOKUP(X$1, m_preprocess!$1:$1048576, $D301, FALSE)), "", HLOOKUP(X$1, m_preprocess!$1:$1048576, $D301, FALSE))</f>
        <v/>
      </c>
      <c r="Y301" t="str">
        <f>IF(ISBLANK(HLOOKUP(Y$1, m_preprocess!$1:$1048576, $D301, FALSE)), "", HLOOKUP(Y$1, m_preprocess!$1:$1048576, $D301, FALSE))</f>
        <v/>
      </c>
    </row>
    <row r="302" spans="1:25">
      <c r="A302" s="66">
        <v>43101</v>
      </c>
      <c r="B302" s="11">
        <v>2018</v>
      </c>
      <c r="C302" s="11">
        <f t="shared" si="1"/>
        <v>1</v>
      </c>
      <c r="D302" s="11">
        <v>302</v>
      </c>
    </row>
    <row r="303" spans="1:25">
      <c r="A303" s="66">
        <v>43132</v>
      </c>
      <c r="B303" s="11">
        <v>2018</v>
      </c>
      <c r="C303" s="11">
        <f t="shared" si="1"/>
        <v>2</v>
      </c>
      <c r="D303" s="11">
        <v>303</v>
      </c>
    </row>
    <row r="304" spans="1:25">
      <c r="A304" s="66">
        <v>43160</v>
      </c>
      <c r="B304" s="11">
        <v>2018</v>
      </c>
      <c r="C304" s="11">
        <f t="shared" si="1"/>
        <v>3</v>
      </c>
      <c r="D304" s="11">
        <v>304</v>
      </c>
    </row>
    <row r="305" spans="1:4">
      <c r="A305" s="66">
        <v>43191</v>
      </c>
      <c r="B305" s="11">
        <v>2018</v>
      </c>
      <c r="C305" s="11">
        <f t="shared" si="1"/>
        <v>4</v>
      </c>
      <c r="D305" s="11">
        <v>305</v>
      </c>
    </row>
    <row r="306" spans="1:4">
      <c r="A306" s="66">
        <v>43221</v>
      </c>
      <c r="B306" s="11">
        <v>2018</v>
      </c>
      <c r="C306" s="11">
        <f t="shared" si="1"/>
        <v>5</v>
      </c>
      <c r="D306" s="11">
        <v>306</v>
      </c>
    </row>
    <row r="307" spans="1:4">
      <c r="A307" s="66">
        <v>43252</v>
      </c>
      <c r="B307" s="11">
        <v>2018</v>
      </c>
      <c r="C307" s="11">
        <f t="shared" si="1"/>
        <v>6</v>
      </c>
      <c r="D307" s="11">
        <v>307</v>
      </c>
    </row>
    <row r="308" spans="1:4">
      <c r="A308" s="66">
        <v>43282</v>
      </c>
      <c r="B308" s="11">
        <v>2018</v>
      </c>
      <c r="C308" s="11">
        <f t="shared" si="1"/>
        <v>7</v>
      </c>
      <c r="D308" s="11">
        <v>308</v>
      </c>
    </row>
    <row r="309" spans="1:4">
      <c r="A309" s="66">
        <v>43313</v>
      </c>
      <c r="B309" s="11">
        <v>2018</v>
      </c>
      <c r="C309" s="11">
        <f t="shared" si="1"/>
        <v>8</v>
      </c>
      <c r="D309" s="11">
        <v>309</v>
      </c>
    </row>
    <row r="310" spans="1:4">
      <c r="A310" s="66">
        <v>43344</v>
      </c>
      <c r="B310" s="11">
        <v>2018</v>
      </c>
      <c r="C310" s="11">
        <f t="shared" si="1"/>
        <v>9</v>
      </c>
      <c r="D310" s="11">
        <v>310</v>
      </c>
    </row>
    <row r="311" spans="1:4">
      <c r="A311" s="66">
        <v>43374</v>
      </c>
      <c r="B311" s="11">
        <v>2018</v>
      </c>
      <c r="C311" s="11">
        <f t="shared" si="1"/>
        <v>10</v>
      </c>
      <c r="D311" s="11">
        <v>311</v>
      </c>
    </row>
    <row r="312" spans="1:4">
      <c r="A312" s="66">
        <v>43405</v>
      </c>
      <c r="B312" s="11">
        <v>2018</v>
      </c>
      <c r="C312" s="11">
        <f t="shared" si="1"/>
        <v>11</v>
      </c>
      <c r="D312" s="11">
        <v>312</v>
      </c>
    </row>
    <row r="313" spans="1:4">
      <c r="A313" s="66">
        <v>43435</v>
      </c>
      <c r="B313" s="11">
        <v>2018</v>
      </c>
      <c r="C313" s="11">
        <f t="shared" si="1"/>
        <v>12</v>
      </c>
      <c r="D313" s="11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U339"/>
  <sheetViews>
    <sheetView zoomScale="80" zoomScaleNormal="80" workbookViewId="0">
      <pane xSplit="4" ySplit="1" topLeftCell="E2" activePane="bottomRight" state="frozen"/>
      <selection activeCell="E93" sqref="E93"/>
      <selection pane="topRight" activeCell="E93" sqref="E93"/>
      <selection pane="bottomLeft" activeCell="E93" sqref="E93"/>
      <selection pane="bottomRight" activeCell="F2" sqref="F2"/>
    </sheetView>
  </sheetViews>
  <sheetFormatPr defaultColWidth="9.140625" defaultRowHeight="15"/>
  <cols>
    <col min="1" max="1" width="12.140625" style="19" bestFit="1" customWidth="1"/>
    <col min="2" max="3" width="9.140625" style="11"/>
    <col min="4" max="4" width="9.140625" style="11" customWidth="1"/>
    <col min="5" max="9" width="20.7109375" style="11" customWidth="1"/>
    <col min="10" max="12" width="20.140625" style="11" customWidth="1"/>
    <col min="13" max="16" width="20.7109375" style="11" customWidth="1"/>
    <col min="17" max="17" width="22.140625" style="11" customWidth="1"/>
    <col min="18" max="18" width="20.7109375" style="11" customWidth="1"/>
    <col min="19" max="20" width="20.7109375" style="17" customWidth="1"/>
    <col min="21" max="30" width="20.7109375" style="39" customWidth="1"/>
    <col min="31" max="32" width="20.7109375" style="11" customWidth="1"/>
    <col min="33" max="38" width="20.7109375" style="20" customWidth="1"/>
    <col min="39" max="41" width="20.7109375" style="11" customWidth="1"/>
    <col min="42" max="44" width="20.7109375" style="20" customWidth="1"/>
    <col min="45" max="45" width="20.7109375" style="22" customWidth="1"/>
    <col min="46" max="46" width="20.7109375" style="20" customWidth="1"/>
    <col min="47" max="48" width="20.7109375" style="22" customWidth="1"/>
    <col min="49" max="49" width="20.7109375" style="20" customWidth="1"/>
    <col min="50" max="59" width="20.7109375" style="22" customWidth="1"/>
    <col min="60" max="60" width="20.7109375" style="20" customWidth="1"/>
    <col min="61" max="62" width="20.7109375" style="17" customWidth="1"/>
    <col min="63" max="65" width="20.7109375" style="20" customWidth="1"/>
    <col min="66" max="70" width="20.7109375" style="11" customWidth="1"/>
    <col min="71" max="71" width="9.140625" style="11"/>
    <col min="72" max="86" width="20.7109375" style="11" customWidth="1"/>
    <col min="87" max="16384" width="9.140625" style="11"/>
  </cols>
  <sheetData>
    <row r="1" spans="1:73" s="75" customFormat="1" ht="45">
      <c r="A1" s="74" t="s">
        <v>4</v>
      </c>
      <c r="B1" s="28" t="s">
        <v>0</v>
      </c>
      <c r="C1" s="28" t="s">
        <v>13</v>
      </c>
      <c r="D1" s="28" t="s">
        <v>19</v>
      </c>
      <c r="E1" s="97" t="s">
        <v>73</v>
      </c>
      <c r="F1" s="97" t="s">
        <v>74</v>
      </c>
      <c r="G1" s="97" t="s">
        <v>155</v>
      </c>
      <c r="H1" s="97" t="s">
        <v>156</v>
      </c>
      <c r="I1" s="97" t="s">
        <v>163</v>
      </c>
      <c r="J1" s="75" t="s">
        <v>75</v>
      </c>
      <c r="K1" s="75" t="s">
        <v>27</v>
      </c>
      <c r="L1" s="75" t="s">
        <v>30</v>
      </c>
      <c r="M1" s="75" t="s">
        <v>31</v>
      </c>
      <c r="N1" s="75" t="s">
        <v>33</v>
      </c>
      <c r="O1" s="75" t="s">
        <v>35</v>
      </c>
      <c r="P1" s="75" t="s">
        <v>37</v>
      </c>
      <c r="Q1" s="75" t="s">
        <v>39</v>
      </c>
      <c r="R1" s="75" t="s">
        <v>41</v>
      </c>
      <c r="S1" s="115" t="s">
        <v>165</v>
      </c>
      <c r="T1" s="115" t="s">
        <v>166</v>
      </c>
      <c r="U1" s="97" t="s">
        <v>58</v>
      </c>
      <c r="V1" s="97" t="s">
        <v>172</v>
      </c>
      <c r="W1" s="97" t="s">
        <v>173</v>
      </c>
      <c r="X1" s="97" t="s">
        <v>174</v>
      </c>
      <c r="Y1" s="97" t="s">
        <v>175</v>
      </c>
      <c r="Z1" s="97" t="s">
        <v>57</v>
      </c>
      <c r="AA1" s="97" t="s">
        <v>81</v>
      </c>
      <c r="AB1" s="97" t="s">
        <v>82</v>
      </c>
      <c r="AC1" s="97" t="s">
        <v>83</v>
      </c>
      <c r="AD1" s="97" t="s">
        <v>56</v>
      </c>
      <c r="AE1" s="115" t="s">
        <v>136</v>
      </c>
      <c r="AF1" s="97" t="s">
        <v>101</v>
      </c>
      <c r="AG1" s="97" t="s">
        <v>100</v>
      </c>
      <c r="AH1" s="76" t="s">
        <v>45</v>
      </c>
      <c r="AI1" s="76" t="s">
        <v>46</v>
      </c>
      <c r="AJ1" s="97" t="s">
        <v>55</v>
      </c>
      <c r="AK1" s="97" t="s">
        <v>85</v>
      </c>
      <c r="AL1" s="97" t="s">
        <v>54</v>
      </c>
      <c r="AM1" s="97" t="s">
        <v>139</v>
      </c>
      <c r="AN1" s="97" t="s">
        <v>138</v>
      </c>
      <c r="AO1" s="97" t="s">
        <v>142</v>
      </c>
      <c r="AP1" s="119"/>
      <c r="AQ1" s="76"/>
      <c r="AR1" s="76"/>
      <c r="AS1" s="77"/>
      <c r="AT1" s="76"/>
      <c r="AU1" s="77"/>
      <c r="AV1" s="77"/>
      <c r="AW1" s="76"/>
      <c r="AX1" s="77"/>
      <c r="AY1" s="77"/>
      <c r="AZ1" s="77"/>
      <c r="BA1" s="77"/>
      <c r="BB1" s="77"/>
      <c r="BC1" s="77"/>
      <c r="BD1" s="77"/>
      <c r="BE1" s="77"/>
      <c r="BF1" s="77"/>
      <c r="BJ1" s="77"/>
      <c r="BK1" s="76"/>
      <c r="BL1" s="76"/>
      <c r="BM1" s="76"/>
    </row>
    <row r="2" spans="1:73">
      <c r="A2" s="66">
        <v>33970</v>
      </c>
      <c r="B2" s="11">
        <v>1993</v>
      </c>
      <c r="C2" s="11">
        <v>1</v>
      </c>
      <c r="D2" s="11">
        <v>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98">
        <v>67.567018909921416</v>
      </c>
      <c r="T2" s="98">
        <v>72.395783246466138</v>
      </c>
      <c r="U2" s="45"/>
      <c r="V2" s="45"/>
      <c r="W2" s="45"/>
      <c r="X2" s="45"/>
      <c r="Y2" s="45"/>
      <c r="Z2" s="45"/>
      <c r="AA2" s="45"/>
      <c r="AB2" s="45"/>
      <c r="AC2" s="45"/>
      <c r="AD2" s="45">
        <v>23.709486622208491</v>
      </c>
      <c r="AE2" s="44"/>
      <c r="AF2" s="44"/>
      <c r="AG2" s="44">
        <v>67.837695138340109</v>
      </c>
      <c r="AH2" s="44">
        <v>672661</v>
      </c>
      <c r="AI2" s="44">
        <v>1246060</v>
      </c>
      <c r="AJ2" s="48">
        <f t="shared" ref="AJ2:AJ13" si="0">AH2/$AD2*100</f>
        <v>2837096.4362000301</v>
      </c>
      <c r="AK2" s="48">
        <f t="shared" ref="AK2:AK13" si="1">AI2/$AD2*100</f>
        <v>5255533.4489310514</v>
      </c>
      <c r="AL2" s="44"/>
      <c r="AM2" s="121"/>
      <c r="AN2" s="121"/>
      <c r="AO2" s="121"/>
      <c r="BH2" s="22"/>
      <c r="BI2" s="21"/>
      <c r="BJ2" s="23"/>
      <c r="BK2" s="23"/>
      <c r="BL2" s="22"/>
      <c r="BM2" s="22"/>
      <c r="BU2" s="24"/>
    </row>
    <row r="3" spans="1:73">
      <c r="A3" s="66">
        <v>34001</v>
      </c>
      <c r="B3" s="11">
        <v>1993</v>
      </c>
      <c r="C3" s="11">
        <v>2</v>
      </c>
      <c r="D3" s="11">
        <v>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98">
        <v>67.647685311352149</v>
      </c>
      <c r="T3" s="98">
        <v>72.242247598431547</v>
      </c>
      <c r="U3" s="45"/>
      <c r="V3" s="45"/>
      <c r="W3" s="45"/>
      <c r="X3" s="45"/>
      <c r="Y3" s="45"/>
      <c r="Z3" s="45"/>
      <c r="AA3" s="45"/>
      <c r="AB3" s="45"/>
      <c r="AC3" s="45"/>
      <c r="AD3" s="45">
        <v>24.28771512389358</v>
      </c>
      <c r="AE3" s="44"/>
      <c r="AF3" s="44"/>
      <c r="AG3" s="44">
        <v>67.043059725637761</v>
      </c>
      <c r="AH3" s="44">
        <v>702688</v>
      </c>
      <c r="AI3" s="44">
        <v>1248920</v>
      </c>
      <c r="AJ3" s="48">
        <f t="shared" si="0"/>
        <v>2893182.8145032674</v>
      </c>
      <c r="AK3" s="48">
        <f t="shared" si="1"/>
        <v>5142188.1129169995</v>
      </c>
      <c r="AL3" s="44"/>
      <c r="AM3" s="121"/>
      <c r="AN3" s="121"/>
      <c r="AO3" s="121"/>
      <c r="BH3" s="22"/>
      <c r="BI3" s="21"/>
      <c r="BJ3" s="23"/>
      <c r="BK3" s="23"/>
      <c r="BL3" s="22"/>
      <c r="BM3" s="22"/>
      <c r="BO3" s="25"/>
      <c r="BP3" s="25"/>
      <c r="BQ3" s="25"/>
      <c r="BR3" s="25"/>
      <c r="BU3" s="24"/>
    </row>
    <row r="4" spans="1:73">
      <c r="A4" s="66">
        <v>34029</v>
      </c>
      <c r="B4" s="11">
        <v>1993</v>
      </c>
      <c r="C4" s="11">
        <v>3</v>
      </c>
      <c r="D4" s="11">
        <v>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98">
        <v>68.319941559933454</v>
      </c>
      <c r="T4" s="98">
        <v>73.335913380120232</v>
      </c>
      <c r="U4" s="45"/>
      <c r="V4" s="45"/>
      <c r="W4" s="45"/>
      <c r="X4" s="45"/>
      <c r="Y4" s="45"/>
      <c r="Z4" s="45"/>
      <c r="AA4" s="45"/>
      <c r="AB4" s="45"/>
      <c r="AC4" s="45"/>
      <c r="AD4" s="45">
        <v>24.478339904668886</v>
      </c>
      <c r="AE4" s="44"/>
      <c r="AF4" s="44"/>
      <c r="AG4" s="44">
        <v>69.09241700734529</v>
      </c>
      <c r="AH4" s="44">
        <v>738343</v>
      </c>
      <c r="AI4" s="44">
        <v>1294630</v>
      </c>
      <c r="AJ4" s="48">
        <f t="shared" si="0"/>
        <v>3016311.5753579838</v>
      </c>
      <c r="AK4" s="48">
        <f t="shared" si="1"/>
        <v>5288879.9037922835</v>
      </c>
      <c r="AL4" s="44"/>
      <c r="AM4" s="121"/>
      <c r="AN4" s="121"/>
      <c r="AO4" s="121"/>
      <c r="AP4" s="24"/>
      <c r="AQ4" s="24"/>
      <c r="AR4" s="24"/>
      <c r="BH4" s="22"/>
      <c r="BI4" s="21"/>
      <c r="BJ4" s="23"/>
      <c r="BK4" s="23"/>
      <c r="BL4" s="22"/>
      <c r="BM4" s="22"/>
      <c r="BO4" s="25"/>
      <c r="BP4" s="25"/>
      <c r="BQ4" s="25"/>
      <c r="BR4" s="25"/>
      <c r="BU4" s="24"/>
    </row>
    <row r="5" spans="1:73">
      <c r="A5" s="66">
        <v>34060</v>
      </c>
      <c r="B5" s="11">
        <v>1993</v>
      </c>
      <c r="C5" s="11">
        <v>4</v>
      </c>
      <c r="D5" s="11">
        <v>5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98">
        <v>68.737693108927161</v>
      </c>
      <c r="T5" s="98">
        <v>74.026118807617181</v>
      </c>
      <c r="U5" s="45"/>
      <c r="V5" s="45"/>
      <c r="W5" s="45"/>
      <c r="X5" s="45"/>
      <c r="Y5" s="45"/>
      <c r="Z5" s="45"/>
      <c r="AA5" s="45"/>
      <c r="AB5" s="45"/>
      <c r="AC5" s="45"/>
      <c r="AD5" s="45">
        <v>24.859589466219497</v>
      </c>
      <c r="AE5" s="44"/>
      <c r="AF5" s="44"/>
      <c r="AG5" s="44">
        <v>70.155412402859582</v>
      </c>
      <c r="AH5" s="44">
        <v>837938</v>
      </c>
      <c r="AI5" s="44">
        <v>1419750</v>
      </c>
      <c r="AJ5" s="48">
        <f t="shared" si="0"/>
        <v>3370683.1769632953</v>
      </c>
      <c r="AK5" s="48">
        <f t="shared" si="1"/>
        <v>5711075.8081070893</v>
      </c>
      <c r="AL5" s="44"/>
      <c r="AM5" s="121"/>
      <c r="AN5" s="121"/>
      <c r="AO5" s="121"/>
      <c r="AP5" s="24"/>
      <c r="AQ5" s="24"/>
      <c r="AR5" s="24"/>
      <c r="BH5" s="22"/>
      <c r="BI5" s="21"/>
      <c r="BJ5" s="23"/>
      <c r="BK5" s="23"/>
      <c r="BL5" s="22"/>
      <c r="BM5" s="22"/>
      <c r="BO5" s="25"/>
      <c r="BP5" s="25"/>
      <c r="BQ5" s="25"/>
      <c r="BR5" s="25"/>
      <c r="BU5" s="24"/>
    </row>
    <row r="6" spans="1:73">
      <c r="A6" s="66">
        <v>34090</v>
      </c>
      <c r="B6" s="11">
        <v>1993</v>
      </c>
      <c r="C6" s="11">
        <v>5</v>
      </c>
      <c r="D6" s="11">
        <v>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98">
        <v>68.950275390301016</v>
      </c>
      <c r="T6" s="98">
        <v>74.169713760820656</v>
      </c>
      <c r="U6" s="45"/>
      <c r="V6" s="45"/>
      <c r="W6" s="45"/>
      <c r="X6" s="45"/>
      <c r="Y6" s="45"/>
      <c r="Z6" s="45"/>
      <c r="AA6" s="45"/>
      <c r="AB6" s="45"/>
      <c r="AC6" s="45"/>
      <c r="AD6" s="45">
        <v>25.204832124734768</v>
      </c>
      <c r="AE6" s="44"/>
      <c r="AF6" s="44"/>
      <c r="AG6" s="44">
        <v>69.948641154871765</v>
      </c>
      <c r="AH6" s="44">
        <v>832805</v>
      </c>
      <c r="AI6" s="44">
        <v>1435910</v>
      </c>
      <c r="AJ6" s="48">
        <f t="shared" si="0"/>
        <v>3304148.1723765442</v>
      </c>
      <c r="AK6" s="48">
        <f t="shared" si="1"/>
        <v>5696963.1572783589</v>
      </c>
      <c r="AL6" s="44"/>
      <c r="AM6" s="121"/>
      <c r="AN6" s="121"/>
      <c r="AO6" s="121"/>
      <c r="AP6" s="24"/>
      <c r="AQ6" s="24"/>
      <c r="AR6" s="24"/>
      <c r="BH6" s="22"/>
      <c r="BI6" s="21"/>
      <c r="BJ6" s="23"/>
      <c r="BK6" s="23"/>
      <c r="BL6" s="22"/>
      <c r="BM6" s="22"/>
      <c r="BO6" s="25"/>
      <c r="BP6" s="25"/>
      <c r="BQ6" s="25"/>
      <c r="BR6" s="25"/>
      <c r="BU6" s="24"/>
    </row>
    <row r="7" spans="1:73">
      <c r="A7" s="66">
        <v>34121</v>
      </c>
      <c r="B7" s="11">
        <v>1993</v>
      </c>
      <c r="C7" s="11">
        <v>6</v>
      </c>
      <c r="D7" s="11">
        <v>7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98">
        <v>68.762847931762096</v>
      </c>
      <c r="T7" s="98">
        <v>74.367746838352176</v>
      </c>
      <c r="U7" s="45"/>
      <c r="V7" s="45"/>
      <c r="W7" s="45"/>
      <c r="X7" s="45"/>
      <c r="Y7" s="45"/>
      <c r="Z7" s="45"/>
      <c r="AA7" s="45"/>
      <c r="AB7" s="45"/>
      <c r="AC7" s="45"/>
      <c r="AD7" s="45">
        <v>25.312852833840772</v>
      </c>
      <c r="AE7" s="44"/>
      <c r="AF7" s="44"/>
      <c r="AG7" s="44">
        <v>69.690764747816203</v>
      </c>
      <c r="AH7" s="44">
        <v>784415</v>
      </c>
      <c r="AI7" s="44">
        <v>1388660</v>
      </c>
      <c r="AJ7" s="48">
        <f t="shared" si="0"/>
        <v>3098880.2611427307</v>
      </c>
      <c r="AK7" s="48">
        <f t="shared" si="1"/>
        <v>5485987.7277187007</v>
      </c>
      <c r="AL7" s="44"/>
      <c r="AM7" s="121"/>
      <c r="AN7" s="121"/>
      <c r="AO7" s="121"/>
      <c r="AP7" s="24"/>
      <c r="AQ7" s="24"/>
      <c r="AR7" s="24"/>
      <c r="BH7" s="22"/>
      <c r="BI7" s="21"/>
      <c r="BJ7" s="23"/>
      <c r="BK7" s="23"/>
      <c r="BL7" s="22"/>
      <c r="BM7" s="22"/>
      <c r="BO7" s="25"/>
      <c r="BP7" s="25"/>
      <c r="BQ7" s="25"/>
      <c r="BR7" s="25"/>
      <c r="BU7" s="24"/>
    </row>
    <row r="8" spans="1:73">
      <c r="A8" s="66">
        <v>34151</v>
      </c>
      <c r="B8" s="11">
        <v>1993</v>
      </c>
      <c r="C8" s="11">
        <v>7</v>
      </c>
      <c r="D8" s="11">
        <v>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98">
        <v>71.078561209101736</v>
      </c>
      <c r="T8" s="98">
        <v>74.201514646832834</v>
      </c>
      <c r="U8" s="45"/>
      <c r="V8" s="45"/>
      <c r="W8" s="45"/>
      <c r="X8" s="45"/>
      <c r="Y8" s="45"/>
      <c r="Z8" s="45"/>
      <c r="AA8" s="45"/>
      <c r="AB8" s="45"/>
      <c r="AC8" s="45"/>
      <c r="AD8" s="45">
        <v>25.52254009269361</v>
      </c>
      <c r="AE8" s="44"/>
      <c r="AF8" s="44"/>
      <c r="AG8" s="44">
        <v>68.568027323912588</v>
      </c>
      <c r="AH8" s="44">
        <v>826087</v>
      </c>
      <c r="AI8" s="44">
        <v>1402860</v>
      </c>
      <c r="AJ8" s="48">
        <f t="shared" si="0"/>
        <v>3236695.8656927943</v>
      </c>
      <c r="AK8" s="48">
        <f t="shared" si="1"/>
        <v>5496553.222778949</v>
      </c>
      <c r="AL8" s="44"/>
      <c r="AM8" s="121"/>
      <c r="AN8" s="121"/>
      <c r="AO8" s="121"/>
      <c r="AP8" s="24"/>
      <c r="AQ8" s="24"/>
      <c r="AR8" s="24"/>
      <c r="BH8" s="22"/>
      <c r="BI8" s="21"/>
      <c r="BJ8" s="23"/>
      <c r="BK8" s="23"/>
      <c r="BL8" s="22"/>
      <c r="BM8" s="22"/>
      <c r="BO8" s="25"/>
      <c r="BP8" s="25"/>
      <c r="BQ8" s="25"/>
      <c r="BR8" s="25"/>
      <c r="BU8" s="24"/>
    </row>
    <row r="9" spans="1:73">
      <c r="A9" s="66">
        <v>34182</v>
      </c>
      <c r="B9" s="11">
        <v>1993</v>
      </c>
      <c r="C9" s="11">
        <v>8</v>
      </c>
      <c r="D9" s="11">
        <v>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98">
        <v>70.829033444193669</v>
      </c>
      <c r="T9" s="98">
        <v>74.90010912123735</v>
      </c>
      <c r="U9" s="45"/>
      <c r="V9" s="45"/>
      <c r="W9" s="45"/>
      <c r="X9" s="45"/>
      <c r="Y9" s="45"/>
      <c r="Z9" s="45"/>
      <c r="AA9" s="45"/>
      <c r="AB9" s="45"/>
      <c r="AC9" s="45"/>
      <c r="AD9" s="45">
        <v>25.842366113772176</v>
      </c>
      <c r="AE9" s="44"/>
      <c r="AF9" s="44"/>
      <c r="AG9" s="44">
        <v>68.865492175561243</v>
      </c>
      <c r="AH9" s="44">
        <v>760276</v>
      </c>
      <c r="AI9" s="44">
        <v>1351510</v>
      </c>
      <c r="AJ9" s="48">
        <f t="shared" si="0"/>
        <v>2941975.1916401573</v>
      </c>
      <c r="AK9" s="48">
        <f t="shared" si="1"/>
        <v>5229822.9738326464</v>
      </c>
      <c r="AL9" s="44"/>
      <c r="AM9" s="121"/>
      <c r="AN9" s="121"/>
      <c r="AO9" s="121"/>
      <c r="AP9" s="24"/>
      <c r="AQ9" s="24"/>
      <c r="AR9" s="24"/>
      <c r="BH9" s="22"/>
      <c r="BI9" s="21"/>
      <c r="BJ9" s="23"/>
      <c r="BK9" s="23"/>
      <c r="BL9" s="22"/>
      <c r="BM9" s="22"/>
      <c r="BO9" s="25"/>
      <c r="BP9" s="25"/>
      <c r="BQ9" s="25"/>
      <c r="BR9" s="25"/>
      <c r="BU9" s="24"/>
    </row>
    <row r="10" spans="1:73">
      <c r="A10" s="66">
        <v>34213</v>
      </c>
      <c r="B10" s="11">
        <v>1993</v>
      </c>
      <c r="C10" s="11">
        <v>9</v>
      </c>
      <c r="D10" s="11">
        <v>10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98">
        <v>70.115794947567011</v>
      </c>
      <c r="T10" s="98">
        <v>75.459924460406839</v>
      </c>
      <c r="U10" s="45"/>
      <c r="V10" s="45"/>
      <c r="W10" s="45"/>
      <c r="X10" s="45"/>
      <c r="Y10" s="45"/>
      <c r="Z10" s="45"/>
      <c r="AA10" s="45"/>
      <c r="AB10" s="45"/>
      <c r="AC10" s="45"/>
      <c r="AD10" s="45">
        <v>26.168546294209925</v>
      </c>
      <c r="AE10" s="44"/>
      <c r="AF10" s="44"/>
      <c r="AG10" s="44">
        <v>69.952257710238982</v>
      </c>
      <c r="AH10" s="44">
        <v>748895</v>
      </c>
      <c r="AI10" s="44">
        <v>1363230</v>
      </c>
      <c r="AJ10" s="48">
        <f t="shared" si="0"/>
        <v>2861813.5359154479</v>
      </c>
      <c r="AK10" s="48">
        <f t="shared" si="1"/>
        <v>5209421.9704578295</v>
      </c>
      <c r="AL10" s="44"/>
      <c r="AM10" s="121"/>
      <c r="AN10" s="121"/>
      <c r="AO10" s="121"/>
      <c r="AP10" s="24"/>
      <c r="AQ10" s="24"/>
      <c r="AR10" s="24"/>
      <c r="BH10" s="22"/>
      <c r="BI10" s="21"/>
      <c r="BJ10" s="23"/>
      <c r="BK10" s="23"/>
      <c r="BL10" s="22"/>
      <c r="BM10" s="22"/>
      <c r="BO10" s="25"/>
      <c r="BP10" s="25"/>
      <c r="BQ10" s="25"/>
      <c r="BR10" s="25"/>
      <c r="BU10" s="24"/>
    </row>
    <row r="11" spans="1:73">
      <c r="A11" s="66">
        <v>34243</v>
      </c>
      <c r="B11" s="11">
        <v>1993</v>
      </c>
      <c r="C11" s="11">
        <v>10</v>
      </c>
      <c r="D11" s="11">
        <v>11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98">
        <v>69.646025960946957</v>
      </c>
      <c r="T11" s="98">
        <v>76.116959980166627</v>
      </c>
      <c r="U11" s="45"/>
      <c r="V11" s="45"/>
      <c r="W11" s="45"/>
      <c r="X11" s="45"/>
      <c r="Y11" s="45"/>
      <c r="Z11" s="45"/>
      <c r="AA11" s="45"/>
      <c r="AB11" s="45"/>
      <c r="AC11" s="45"/>
      <c r="AD11" s="45">
        <v>26.833614973803769</v>
      </c>
      <c r="AE11" s="44"/>
      <c r="AF11" s="44"/>
      <c r="AG11" s="44">
        <v>68.405470157300115</v>
      </c>
      <c r="AH11" s="44">
        <v>779259</v>
      </c>
      <c r="AI11" s="44">
        <v>1382080</v>
      </c>
      <c r="AJ11" s="48">
        <f t="shared" si="0"/>
        <v>2904040.3268838325</v>
      </c>
      <c r="AK11" s="48">
        <f t="shared" si="1"/>
        <v>5150554.6358522745</v>
      </c>
      <c r="AL11" s="44"/>
      <c r="AM11" s="121"/>
      <c r="AN11" s="121"/>
      <c r="AO11" s="121"/>
      <c r="AP11" s="24"/>
      <c r="AQ11" s="24"/>
      <c r="AR11" s="24"/>
      <c r="BH11" s="22"/>
      <c r="BI11" s="21"/>
      <c r="BJ11" s="23"/>
      <c r="BK11" s="23"/>
      <c r="BL11" s="22"/>
      <c r="BM11" s="22"/>
      <c r="BO11" s="25"/>
      <c r="BP11" s="25"/>
      <c r="BQ11" s="25"/>
      <c r="BR11" s="25"/>
      <c r="BU11" s="24"/>
    </row>
    <row r="12" spans="1:73">
      <c r="A12" s="66">
        <v>34274</v>
      </c>
      <c r="B12" s="11">
        <v>1993</v>
      </c>
      <c r="C12" s="11">
        <v>11</v>
      </c>
      <c r="D12" s="11">
        <v>12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98">
        <v>70.860253005598807</v>
      </c>
      <c r="T12" s="98">
        <v>76.675429986392885</v>
      </c>
      <c r="U12" s="45"/>
      <c r="V12" s="45"/>
      <c r="W12" s="45"/>
      <c r="X12" s="45"/>
      <c r="Y12" s="45"/>
      <c r="Z12" s="45"/>
      <c r="AA12" s="45"/>
      <c r="AB12" s="45"/>
      <c r="AC12" s="45"/>
      <c r="AD12" s="45">
        <v>27.392780997411325</v>
      </c>
      <c r="AE12" s="44"/>
      <c r="AF12" s="44"/>
      <c r="AG12" s="44">
        <v>66.7163054935275</v>
      </c>
      <c r="AH12" s="44">
        <v>779672</v>
      </c>
      <c r="AI12" s="44">
        <v>1394000</v>
      </c>
      <c r="AJ12" s="48">
        <f t="shared" si="0"/>
        <v>2846268.1466101622</v>
      </c>
      <c r="AK12" s="48">
        <f t="shared" si="1"/>
        <v>5088932.0077860514</v>
      </c>
      <c r="AL12" s="44"/>
      <c r="AM12" s="121"/>
      <c r="AN12" s="121"/>
      <c r="AO12" s="121"/>
      <c r="AP12" s="24"/>
      <c r="AQ12" s="24"/>
      <c r="AR12" s="24"/>
      <c r="BH12" s="22"/>
      <c r="BI12" s="21"/>
      <c r="BJ12" s="23"/>
      <c r="BK12" s="23"/>
      <c r="BL12" s="22"/>
      <c r="BM12" s="22"/>
      <c r="BO12" s="25"/>
      <c r="BP12" s="25"/>
      <c r="BQ12" s="25"/>
      <c r="BR12" s="25"/>
      <c r="BU12" s="24"/>
    </row>
    <row r="13" spans="1:73">
      <c r="A13" s="66">
        <v>34304</v>
      </c>
      <c r="B13" s="11">
        <v>1993</v>
      </c>
      <c r="C13" s="11">
        <v>12</v>
      </c>
      <c r="D13" s="11">
        <v>13</v>
      </c>
      <c r="E13" s="44"/>
      <c r="F13" s="44"/>
      <c r="G13" s="44"/>
      <c r="H13" s="44"/>
      <c r="I13" s="44"/>
      <c r="J13" s="99"/>
      <c r="K13" s="44"/>
      <c r="L13" s="44"/>
      <c r="M13" s="44"/>
      <c r="N13" s="44"/>
      <c r="O13" s="100"/>
      <c r="P13" s="44"/>
      <c r="Q13" s="44"/>
      <c r="R13" s="44"/>
      <c r="S13" s="98">
        <v>71.068567636085703</v>
      </c>
      <c r="T13" s="98">
        <v>75.851614371714049</v>
      </c>
      <c r="U13" s="45"/>
      <c r="V13" s="45"/>
      <c r="W13" s="45"/>
      <c r="X13" s="45"/>
      <c r="Y13" s="45"/>
      <c r="Z13" s="45"/>
      <c r="AA13" s="45"/>
      <c r="AB13" s="45"/>
      <c r="AC13" s="45"/>
      <c r="AD13" s="45">
        <v>27.73166949656742</v>
      </c>
      <c r="AE13" s="44"/>
      <c r="AF13" s="44"/>
      <c r="AG13" s="44">
        <v>66.470371065261418</v>
      </c>
      <c r="AH13" s="44">
        <v>958328</v>
      </c>
      <c r="AI13" s="44">
        <v>1563472.7990000001</v>
      </c>
      <c r="AJ13" s="48">
        <f t="shared" si="0"/>
        <v>3455716.9380610865</v>
      </c>
      <c r="AK13" s="48">
        <f t="shared" si="1"/>
        <v>5637860.3502162909</v>
      </c>
      <c r="AL13" s="44"/>
      <c r="AM13" s="121"/>
      <c r="AN13" s="121"/>
      <c r="AO13" s="121"/>
      <c r="AP13" s="24"/>
      <c r="AQ13" s="24"/>
      <c r="AR13" s="24"/>
      <c r="BH13" s="22"/>
      <c r="BI13" s="21"/>
      <c r="BJ13" s="23"/>
      <c r="BK13" s="23"/>
      <c r="BL13" s="22"/>
      <c r="BM13" s="22"/>
      <c r="BO13" s="25"/>
      <c r="BP13" s="25"/>
      <c r="BQ13" s="25"/>
      <c r="BR13" s="25"/>
      <c r="BU13" s="24"/>
    </row>
    <row r="14" spans="1:73">
      <c r="A14" s="66">
        <v>34335</v>
      </c>
      <c r="B14" s="11">
        <v>1994</v>
      </c>
      <c r="C14" s="11">
        <v>1</v>
      </c>
      <c r="D14" s="11">
        <v>14</v>
      </c>
      <c r="E14" s="47">
        <v>85.511153199680763</v>
      </c>
      <c r="F14" s="44"/>
      <c r="G14" s="44"/>
      <c r="H14" s="44"/>
      <c r="I14" s="44"/>
      <c r="J14" s="101">
        <v>116146.04</v>
      </c>
      <c r="K14" s="102">
        <v>10425.796999999999</v>
      </c>
      <c r="L14" s="102">
        <v>16541.995999999999</v>
      </c>
      <c r="M14" s="102">
        <v>3534.6979999999994</v>
      </c>
      <c r="N14" s="102">
        <v>85643.548999999999</v>
      </c>
      <c r="O14" s="103">
        <v>130519.2</v>
      </c>
      <c r="P14" s="102">
        <v>54157.796000000002</v>
      </c>
      <c r="Q14" s="102">
        <v>27409.587</v>
      </c>
      <c r="R14" s="102">
        <v>48951.816999999995</v>
      </c>
      <c r="S14" s="98">
        <v>71.574937222916986</v>
      </c>
      <c r="T14" s="98">
        <v>70.652419586076675</v>
      </c>
      <c r="U14" s="45">
        <f>J14/$S14*100</f>
        <v>162271.94113809458</v>
      </c>
      <c r="V14" s="45">
        <f t="shared" ref="V14:Y29" si="2">K14/$S14*100</f>
        <v>14566.267753095352</v>
      </c>
      <c r="W14" s="45">
        <f t="shared" si="2"/>
        <v>23111.436267810732</v>
      </c>
      <c r="X14" s="45">
        <f t="shared" si="2"/>
        <v>4938.4577020184288</v>
      </c>
      <c r="Y14" s="45">
        <f t="shared" si="2"/>
        <v>119655.77941517007</v>
      </c>
      <c r="Z14" s="45">
        <f t="shared" ref="Z14:Z77" si="3">O14/$T14*100</f>
        <v>184734.22533107578</v>
      </c>
      <c r="AA14" s="45">
        <f t="shared" ref="AA14:AA77" si="4">P14/$T14*100</f>
        <v>76653.844719385612</v>
      </c>
      <c r="AB14" s="45">
        <f t="shared" ref="AB14:AB77" si="5">Q14/$T14*100</f>
        <v>38794.972855255968</v>
      </c>
      <c r="AC14" s="45">
        <f t="shared" ref="AC14:AC77" si="6">R14/$T14*100</f>
        <v>69285.407756434186</v>
      </c>
      <c r="AD14" s="45">
        <v>28.57889074445767</v>
      </c>
      <c r="AE14" s="48">
        <v>2400540</v>
      </c>
      <c r="AF14" s="48">
        <f t="shared" ref="AF14:AF25" si="7">AE14/$AD14*100</f>
        <v>8399696.2004746068</v>
      </c>
      <c r="AG14" s="104">
        <v>64.881598728740514</v>
      </c>
      <c r="AH14" s="104">
        <v>827171.93099999998</v>
      </c>
      <c r="AI14" s="104">
        <v>1459961.7500000002</v>
      </c>
      <c r="AJ14" s="48">
        <f t="shared" ref="AJ14:AJ77" si="8">AH14/$AD14*100</f>
        <v>2894345.8246727581</v>
      </c>
      <c r="AK14" s="48">
        <f t="shared" ref="AK14:AK77" si="9">AI14/$AD14*100</f>
        <v>5108531.8987866314</v>
      </c>
      <c r="AL14" s="44"/>
      <c r="AM14" s="121"/>
      <c r="AN14" s="121"/>
      <c r="AO14" s="121"/>
      <c r="AP14" s="24"/>
      <c r="AQ14" s="24"/>
      <c r="AR14" s="24"/>
      <c r="BH14" s="22"/>
      <c r="BI14" s="21"/>
      <c r="BJ14" s="23"/>
      <c r="BK14" s="23"/>
      <c r="BL14" s="22"/>
      <c r="BM14" s="22"/>
      <c r="BO14" s="25"/>
      <c r="BP14" s="25"/>
      <c r="BQ14" s="25"/>
      <c r="BR14" s="25"/>
      <c r="BU14" s="24"/>
    </row>
    <row r="15" spans="1:73">
      <c r="A15" s="66">
        <v>34366</v>
      </c>
      <c r="B15" s="11">
        <v>1994</v>
      </c>
      <c r="C15" s="11">
        <v>2</v>
      </c>
      <c r="D15" s="11">
        <v>15</v>
      </c>
      <c r="E15" s="47">
        <v>86.657461247295146</v>
      </c>
      <c r="F15" s="44"/>
      <c r="G15" s="44"/>
      <c r="H15" s="44"/>
      <c r="I15" s="44"/>
      <c r="J15" s="101">
        <v>156123.85999999999</v>
      </c>
      <c r="K15" s="102">
        <v>48972.231</v>
      </c>
      <c r="L15" s="102">
        <v>18145.866999999998</v>
      </c>
      <c r="M15" s="102">
        <v>3263.1250000000009</v>
      </c>
      <c r="N15" s="102">
        <v>85742.637000000002</v>
      </c>
      <c r="O15" s="103">
        <v>119614.929</v>
      </c>
      <c r="P15" s="102">
        <v>46641.298000000003</v>
      </c>
      <c r="Q15" s="102">
        <v>34742.403000000006</v>
      </c>
      <c r="R15" s="102">
        <v>38231.228000000003</v>
      </c>
      <c r="S15" s="98">
        <v>71.289688002215485</v>
      </c>
      <c r="T15" s="98">
        <v>70.536477356165719</v>
      </c>
      <c r="U15" s="45">
        <f t="shared" ref="U15:U78" si="10">J15/$S15*100</f>
        <v>218999.21906678579</v>
      </c>
      <c r="V15" s="45">
        <f t="shared" si="2"/>
        <v>68694.691157125111</v>
      </c>
      <c r="W15" s="45">
        <f t="shared" si="2"/>
        <v>25453.705169022585</v>
      </c>
      <c r="X15" s="45">
        <f t="shared" si="2"/>
        <v>4577.2749067138466</v>
      </c>
      <c r="Y15" s="45">
        <f t="shared" si="2"/>
        <v>120273.54783392425</v>
      </c>
      <c r="Z15" s="45">
        <f t="shared" si="3"/>
        <v>169578.82429543277</v>
      </c>
      <c r="AA15" s="45">
        <f t="shared" si="4"/>
        <v>66123.656508235028</v>
      </c>
      <c r="AB15" s="45">
        <f t="shared" si="5"/>
        <v>49254.519508498124</v>
      </c>
      <c r="AC15" s="45">
        <f t="shared" si="6"/>
        <v>54200.648278699649</v>
      </c>
      <c r="AD15" s="45">
        <v>29.409167567390107</v>
      </c>
      <c r="AE15" s="48">
        <v>2449871</v>
      </c>
      <c r="AF15" s="48">
        <f t="shared" si="7"/>
        <v>8330296.9877886008</v>
      </c>
      <c r="AG15" s="104">
        <v>64.736624430553235</v>
      </c>
      <c r="AH15" s="104">
        <v>861533.34400000004</v>
      </c>
      <c r="AI15" s="104">
        <v>1493935.173</v>
      </c>
      <c r="AJ15" s="48">
        <f t="shared" si="8"/>
        <v>2929472.049917175</v>
      </c>
      <c r="AK15" s="48">
        <f t="shared" si="9"/>
        <v>5079828.1507856296</v>
      </c>
      <c r="AL15" s="44"/>
      <c r="AM15" s="121"/>
      <c r="AN15" s="121"/>
      <c r="AO15" s="121">
        <v>28.900000000000091</v>
      </c>
      <c r="AP15" s="24"/>
      <c r="AQ15" s="24"/>
      <c r="AR15" s="24"/>
      <c r="BH15" s="22"/>
      <c r="BI15" s="21"/>
      <c r="BJ15" s="23"/>
      <c r="BK15" s="23"/>
      <c r="BL15" s="22"/>
      <c r="BM15" s="22"/>
      <c r="BO15" s="25"/>
      <c r="BP15" s="25"/>
      <c r="BQ15" s="25"/>
      <c r="BR15" s="25"/>
      <c r="BU15" s="24"/>
    </row>
    <row r="16" spans="1:73">
      <c r="A16" s="66">
        <v>34394</v>
      </c>
      <c r="B16" s="11">
        <v>1994</v>
      </c>
      <c r="C16" s="11">
        <v>3</v>
      </c>
      <c r="D16" s="11">
        <v>16</v>
      </c>
      <c r="E16" s="47">
        <v>98.246684063706724</v>
      </c>
      <c r="F16" s="44"/>
      <c r="G16" s="44"/>
      <c r="H16" s="44"/>
      <c r="I16" s="44"/>
      <c r="J16" s="101">
        <v>164704.29999999999</v>
      </c>
      <c r="K16" s="102">
        <v>56928.364999999998</v>
      </c>
      <c r="L16" s="102">
        <v>18037.426999999996</v>
      </c>
      <c r="M16" s="102">
        <v>3916.438000000001</v>
      </c>
      <c r="N16" s="102">
        <v>85822.07</v>
      </c>
      <c r="O16" s="103">
        <v>164359.46</v>
      </c>
      <c r="P16" s="102">
        <v>65358.47</v>
      </c>
      <c r="Q16" s="102">
        <v>37488.322</v>
      </c>
      <c r="R16" s="102">
        <v>61512.667999999983</v>
      </c>
      <c r="S16" s="98">
        <v>71.74919855490424</v>
      </c>
      <c r="T16" s="98">
        <v>71.602474086994704</v>
      </c>
      <c r="U16" s="45">
        <f t="shared" si="10"/>
        <v>229555.59548719451</v>
      </c>
      <c r="V16" s="45">
        <f t="shared" si="2"/>
        <v>79343.555254400548</v>
      </c>
      <c r="W16" s="45">
        <f t="shared" si="2"/>
        <v>25139.551888091566</v>
      </c>
      <c r="X16" s="45">
        <f t="shared" si="2"/>
        <v>5458.5111456026189</v>
      </c>
      <c r="Y16" s="45">
        <f t="shared" si="2"/>
        <v>119613.9771990998</v>
      </c>
      <c r="Z16" s="45">
        <f t="shared" si="3"/>
        <v>229544.38669299125</v>
      </c>
      <c r="AA16" s="45">
        <f t="shared" si="4"/>
        <v>91279.625227183584</v>
      </c>
      <c r="AB16" s="45">
        <f t="shared" si="5"/>
        <v>52356.182489522493</v>
      </c>
      <c r="AC16" s="45">
        <f t="shared" si="6"/>
        <v>85908.578976285178</v>
      </c>
      <c r="AD16" s="45">
        <v>29.953507219159587</v>
      </c>
      <c r="AE16" s="48">
        <v>2552942</v>
      </c>
      <c r="AF16" s="48">
        <f t="shared" si="7"/>
        <v>8523015.2893983163</v>
      </c>
      <c r="AG16" s="104">
        <v>65.017893510506283</v>
      </c>
      <c r="AH16" s="104">
        <v>947083.36800000002</v>
      </c>
      <c r="AI16" s="104">
        <v>1556672.443</v>
      </c>
      <c r="AJ16" s="48">
        <f t="shared" si="8"/>
        <v>3161844.6583584161</v>
      </c>
      <c r="AK16" s="48">
        <f t="shared" si="9"/>
        <v>5196962.1841287538</v>
      </c>
      <c r="AL16" s="44"/>
      <c r="AM16" s="121"/>
      <c r="AN16" s="121"/>
      <c r="AO16" s="121">
        <v>20.899999999999977</v>
      </c>
      <c r="AP16" s="24"/>
      <c r="AQ16" s="24"/>
      <c r="AR16" s="24"/>
      <c r="BH16" s="22"/>
      <c r="BI16" s="21"/>
      <c r="BJ16" s="23"/>
      <c r="BK16" s="23"/>
      <c r="BL16" s="22"/>
      <c r="BM16" s="22"/>
      <c r="BO16" s="25"/>
      <c r="BP16" s="25"/>
      <c r="BQ16" s="25"/>
      <c r="BR16" s="25"/>
      <c r="BU16" s="24"/>
    </row>
    <row r="17" spans="1:73">
      <c r="A17" s="66">
        <v>34425</v>
      </c>
      <c r="B17" s="11">
        <v>1994</v>
      </c>
      <c r="C17" s="11">
        <v>4</v>
      </c>
      <c r="D17" s="11">
        <v>17</v>
      </c>
      <c r="E17" s="47">
        <v>94.598284839127388</v>
      </c>
      <c r="F17" s="44"/>
      <c r="G17" s="44"/>
      <c r="H17" s="44"/>
      <c r="I17" s="44"/>
      <c r="J17" s="101">
        <v>182467.87</v>
      </c>
      <c r="K17" s="102">
        <v>48284.472000000009</v>
      </c>
      <c r="L17" s="102">
        <v>25917.376</v>
      </c>
      <c r="M17" s="102">
        <v>22527.835999999996</v>
      </c>
      <c r="N17" s="102">
        <v>85738.186000000002</v>
      </c>
      <c r="O17" s="103">
        <v>158381.402</v>
      </c>
      <c r="P17" s="102">
        <v>60727.793000000005</v>
      </c>
      <c r="Q17" s="102">
        <v>34912.281999999999</v>
      </c>
      <c r="R17" s="102">
        <v>62741.327000000012</v>
      </c>
      <c r="S17" s="98">
        <v>71.188399440225197</v>
      </c>
      <c r="T17" s="98">
        <v>72.335202205359678</v>
      </c>
      <c r="U17" s="45">
        <f t="shared" si="10"/>
        <v>256316.85981816868</v>
      </c>
      <c r="V17" s="45">
        <f t="shared" si="2"/>
        <v>67826.320551767785</v>
      </c>
      <c r="W17" s="45">
        <f t="shared" si="2"/>
        <v>36406.740710278311</v>
      </c>
      <c r="X17" s="45">
        <f t="shared" si="2"/>
        <v>31645.375057091929</v>
      </c>
      <c r="Y17" s="45">
        <f t="shared" si="2"/>
        <v>120438.42349903066</v>
      </c>
      <c r="Z17" s="45">
        <f t="shared" si="3"/>
        <v>218954.80647217258</v>
      </c>
      <c r="AA17" s="45">
        <f t="shared" si="4"/>
        <v>83953.305097003482</v>
      </c>
      <c r="AB17" s="45">
        <f t="shared" si="5"/>
        <v>48264.580640673419</v>
      </c>
      <c r="AC17" s="45">
        <f t="shared" si="6"/>
        <v>86736.920734495696</v>
      </c>
      <c r="AD17" s="45">
        <v>30.296631824555142</v>
      </c>
      <c r="AE17" s="48">
        <v>2508256</v>
      </c>
      <c r="AF17" s="48">
        <f t="shared" si="7"/>
        <v>8278992.9076112062</v>
      </c>
      <c r="AG17" s="104">
        <v>64.611534835510867</v>
      </c>
      <c r="AH17" s="104">
        <v>973929.13899999997</v>
      </c>
      <c r="AI17" s="104">
        <v>1603556.287</v>
      </c>
      <c r="AJ17" s="48">
        <f t="shared" si="8"/>
        <v>3214644.93030093</v>
      </c>
      <c r="AK17" s="48">
        <f t="shared" si="9"/>
        <v>5292853.3319678539</v>
      </c>
      <c r="AL17" s="44"/>
      <c r="AM17" s="121"/>
      <c r="AN17" s="121"/>
      <c r="AO17" s="121">
        <v>86</v>
      </c>
      <c r="AP17" s="24"/>
      <c r="AQ17" s="24"/>
      <c r="AR17" s="24"/>
      <c r="BH17" s="22"/>
      <c r="BI17" s="21"/>
      <c r="BJ17" s="23"/>
      <c r="BK17" s="23"/>
      <c r="BL17" s="22"/>
      <c r="BM17" s="22"/>
      <c r="BO17" s="25"/>
      <c r="BP17" s="25"/>
      <c r="BQ17" s="25"/>
      <c r="BR17" s="25"/>
      <c r="BU17" s="24"/>
    </row>
    <row r="18" spans="1:73">
      <c r="A18" s="66">
        <v>34455</v>
      </c>
      <c r="B18" s="11">
        <v>1994</v>
      </c>
      <c r="C18" s="11">
        <v>5</v>
      </c>
      <c r="D18" s="11">
        <v>18</v>
      </c>
      <c r="E18" s="47">
        <v>95.088565906746581</v>
      </c>
      <c r="F18" s="44"/>
      <c r="G18" s="44"/>
      <c r="H18" s="44"/>
      <c r="I18" s="44"/>
      <c r="J18" s="101">
        <v>155053.47</v>
      </c>
      <c r="K18" s="102">
        <v>39264.263999999996</v>
      </c>
      <c r="L18" s="102">
        <v>24750.577000000001</v>
      </c>
      <c r="M18" s="102">
        <v>5293.7520000000013</v>
      </c>
      <c r="N18" s="102">
        <v>85744.876999999993</v>
      </c>
      <c r="O18" s="103">
        <v>151123.726</v>
      </c>
      <c r="P18" s="102">
        <v>62550.48</v>
      </c>
      <c r="Q18" s="102">
        <v>33890.366999999998</v>
      </c>
      <c r="R18" s="102">
        <v>54682.878999999986</v>
      </c>
      <c r="S18" s="98">
        <v>70.418396797941952</v>
      </c>
      <c r="T18" s="98">
        <v>72.338998600452896</v>
      </c>
      <c r="U18" s="45">
        <f t="shared" si="10"/>
        <v>220188.86690208147</v>
      </c>
      <c r="V18" s="45">
        <f t="shared" si="2"/>
        <v>55758.531556270158</v>
      </c>
      <c r="W18" s="45">
        <f t="shared" si="2"/>
        <v>35147.8848219438</v>
      </c>
      <c r="X18" s="45">
        <f t="shared" si="2"/>
        <v>7517.569613505766</v>
      </c>
      <c r="Y18" s="45">
        <f t="shared" si="2"/>
        <v>121764.88091036171</v>
      </c>
      <c r="Z18" s="45">
        <f t="shared" si="3"/>
        <v>208910.44792407984</v>
      </c>
      <c r="AA18" s="45">
        <f t="shared" si="4"/>
        <v>86468.545611866386</v>
      </c>
      <c r="AB18" s="45">
        <f t="shared" si="5"/>
        <v>46849.372614604894</v>
      </c>
      <c r="AC18" s="45">
        <f t="shared" si="6"/>
        <v>75592.529697608537</v>
      </c>
      <c r="AD18" s="45">
        <v>30.440659436696478</v>
      </c>
      <c r="AE18" s="48">
        <v>2574253</v>
      </c>
      <c r="AF18" s="48">
        <f t="shared" si="7"/>
        <v>8456626.9181958511</v>
      </c>
      <c r="AG18" s="104">
        <v>64.916423249240864</v>
      </c>
      <c r="AH18" s="104">
        <v>969262.31199999992</v>
      </c>
      <c r="AI18" s="104">
        <v>1648907.9879999999</v>
      </c>
      <c r="AJ18" s="48">
        <f t="shared" si="8"/>
        <v>3184104.1880700714</v>
      </c>
      <c r="AK18" s="48">
        <f t="shared" si="9"/>
        <v>5416794.5718423799</v>
      </c>
      <c r="AL18" s="44"/>
      <c r="AM18" s="121"/>
      <c r="AN18" s="121"/>
      <c r="AO18" s="121">
        <v>111.39999999999998</v>
      </c>
      <c r="AP18" s="24"/>
      <c r="AQ18" s="24"/>
      <c r="AR18" s="24"/>
      <c r="BH18" s="22"/>
      <c r="BI18" s="21"/>
      <c r="BJ18" s="23"/>
      <c r="BK18" s="23"/>
      <c r="BL18" s="22"/>
      <c r="BM18" s="22"/>
      <c r="BO18" s="25"/>
      <c r="BP18" s="25"/>
      <c r="BQ18" s="25"/>
      <c r="BR18" s="25"/>
      <c r="BU18" s="24"/>
    </row>
    <row r="19" spans="1:73">
      <c r="A19" s="66">
        <v>34486</v>
      </c>
      <c r="B19" s="11">
        <v>1994</v>
      </c>
      <c r="C19" s="11">
        <v>6</v>
      </c>
      <c r="D19" s="11">
        <v>19</v>
      </c>
      <c r="E19" s="47">
        <v>92.187155700094422</v>
      </c>
      <c r="F19" s="44"/>
      <c r="G19" s="44"/>
      <c r="H19" s="44"/>
      <c r="I19" s="44"/>
      <c r="J19" s="101">
        <v>165447.16</v>
      </c>
      <c r="K19" s="102">
        <v>53474.16</v>
      </c>
      <c r="L19" s="102">
        <v>21925.219000000001</v>
      </c>
      <c r="M19" s="102">
        <v>4389.0360000000001</v>
      </c>
      <c r="N19" s="102">
        <v>85658.744999999995</v>
      </c>
      <c r="O19" s="103">
        <v>155008.399</v>
      </c>
      <c r="P19" s="102">
        <v>72215.595000000001</v>
      </c>
      <c r="Q19" s="102">
        <v>31310.168999999998</v>
      </c>
      <c r="R19" s="102">
        <v>51482.635000000024</v>
      </c>
      <c r="S19" s="98">
        <v>70.568384925978748</v>
      </c>
      <c r="T19" s="98">
        <v>72.702113777555837</v>
      </c>
      <c r="U19" s="45">
        <f t="shared" si="10"/>
        <v>234449.40701638898</v>
      </c>
      <c r="V19" s="45">
        <f t="shared" si="2"/>
        <v>75776.369341725222</v>
      </c>
      <c r="W19" s="45">
        <f t="shared" si="2"/>
        <v>31069.464070912221</v>
      </c>
      <c r="X19" s="45">
        <f t="shared" si="2"/>
        <v>6219.5500217325207</v>
      </c>
      <c r="Y19" s="45">
        <f t="shared" si="2"/>
        <v>121384.02358201901</v>
      </c>
      <c r="Z19" s="45">
        <f t="shared" si="3"/>
        <v>213210.30565118627</v>
      </c>
      <c r="AA19" s="45">
        <f t="shared" si="4"/>
        <v>99330.805182577737</v>
      </c>
      <c r="AB19" s="45">
        <f t="shared" si="5"/>
        <v>43066.380567418782</v>
      </c>
      <c r="AC19" s="45">
        <f t="shared" si="6"/>
        <v>70813.11990118977</v>
      </c>
      <c r="AD19" s="45">
        <v>30.593159261316728</v>
      </c>
      <c r="AE19" s="48">
        <v>2573534</v>
      </c>
      <c r="AF19" s="48">
        <f t="shared" si="7"/>
        <v>8412122.3899033014</v>
      </c>
      <c r="AG19" s="104">
        <v>65.201103070194193</v>
      </c>
      <c r="AH19" s="104">
        <v>957161.58</v>
      </c>
      <c r="AI19" s="104">
        <v>1690454.7289999998</v>
      </c>
      <c r="AJ19" s="48">
        <f t="shared" si="8"/>
        <v>3128678.4467868777</v>
      </c>
      <c r="AK19" s="48">
        <f t="shared" si="9"/>
        <v>5525597.1263402058</v>
      </c>
      <c r="AL19" s="44"/>
      <c r="AM19" s="121"/>
      <c r="AN19" s="121"/>
      <c r="AO19" s="121">
        <v>84.600000000000023</v>
      </c>
      <c r="AP19" s="24"/>
      <c r="AQ19" s="24"/>
      <c r="AR19" s="24"/>
      <c r="BH19" s="22"/>
      <c r="BI19" s="21"/>
      <c r="BJ19" s="23"/>
      <c r="BK19" s="23"/>
      <c r="BL19" s="22"/>
      <c r="BM19" s="22"/>
      <c r="BO19" s="25"/>
      <c r="BP19" s="25"/>
      <c r="BQ19" s="25"/>
      <c r="BR19" s="25"/>
      <c r="BU19" s="24"/>
    </row>
    <row r="20" spans="1:73">
      <c r="A20" s="66">
        <v>34516</v>
      </c>
      <c r="B20" s="11">
        <v>1994</v>
      </c>
      <c r="C20" s="11">
        <v>7</v>
      </c>
      <c r="D20" s="11">
        <v>20</v>
      </c>
      <c r="E20" s="47">
        <v>95.034765288612434</v>
      </c>
      <c r="F20" s="44"/>
      <c r="G20" s="44"/>
      <c r="H20" s="44"/>
      <c r="I20" s="44"/>
      <c r="J20" s="101">
        <v>152621.03</v>
      </c>
      <c r="K20" s="102">
        <v>31873.726000000006</v>
      </c>
      <c r="L20" s="102">
        <v>29248.206999999999</v>
      </c>
      <c r="M20" s="102">
        <v>6007.804000000001</v>
      </c>
      <c r="N20" s="102">
        <v>85491.292999999991</v>
      </c>
      <c r="O20" s="103">
        <v>198317.84599999999</v>
      </c>
      <c r="P20" s="102">
        <v>87216.794000000009</v>
      </c>
      <c r="Q20" s="102">
        <v>46876.650999999998</v>
      </c>
      <c r="R20" s="102">
        <v>64224.401000000005</v>
      </c>
      <c r="S20" s="98">
        <v>69.128910352076218</v>
      </c>
      <c r="T20" s="98">
        <v>72.769343497935466</v>
      </c>
      <c r="U20" s="45">
        <f t="shared" si="10"/>
        <v>220777.42759533625</v>
      </c>
      <c r="V20" s="45">
        <f t="shared" si="2"/>
        <v>46107.664416618005</v>
      </c>
      <c r="W20" s="45">
        <f t="shared" si="2"/>
        <v>42309.660098846849</v>
      </c>
      <c r="X20" s="45">
        <f t="shared" si="2"/>
        <v>8690.7257316830583</v>
      </c>
      <c r="Y20" s="45">
        <f t="shared" si="2"/>
        <v>123669.37734818837</v>
      </c>
      <c r="Z20" s="45">
        <f t="shared" si="3"/>
        <v>272529.38733139244</v>
      </c>
      <c r="AA20" s="45">
        <f t="shared" si="4"/>
        <v>119853.75957455824</v>
      </c>
      <c r="AB20" s="45">
        <f t="shared" si="5"/>
        <v>64418.130969300182</v>
      </c>
      <c r="AC20" s="45">
        <f t="shared" si="6"/>
        <v>88257.496787534037</v>
      </c>
      <c r="AD20" s="45">
        <v>31.027360150860474</v>
      </c>
      <c r="AE20" s="48">
        <v>2635215</v>
      </c>
      <c r="AF20" s="48">
        <f t="shared" si="7"/>
        <v>8493197.5752597768</v>
      </c>
      <c r="AG20" s="104">
        <v>65.328405564850982</v>
      </c>
      <c r="AH20" s="104">
        <v>993086.50900000008</v>
      </c>
      <c r="AI20" s="104">
        <v>1748449.3000000003</v>
      </c>
      <c r="AJ20" s="48">
        <f t="shared" si="8"/>
        <v>3200679.9939519153</v>
      </c>
      <c r="AK20" s="48">
        <f t="shared" si="9"/>
        <v>5635185.4991811514</v>
      </c>
      <c r="AL20" s="44"/>
      <c r="AM20" s="121"/>
      <c r="AN20" s="121"/>
      <c r="AO20" s="121">
        <v>6.7999999999999545</v>
      </c>
      <c r="AP20" s="24"/>
      <c r="AQ20" s="24"/>
      <c r="AR20" s="24"/>
      <c r="BH20" s="22"/>
      <c r="BI20" s="21"/>
      <c r="BJ20" s="23"/>
      <c r="BK20" s="23"/>
      <c r="BL20" s="22"/>
      <c r="BM20" s="22"/>
      <c r="BO20" s="25"/>
      <c r="BP20" s="25"/>
      <c r="BQ20" s="25"/>
      <c r="BR20" s="25"/>
      <c r="BU20" s="24"/>
    </row>
    <row r="21" spans="1:73">
      <c r="A21" s="66">
        <v>34547</v>
      </c>
      <c r="B21" s="11">
        <v>1994</v>
      </c>
      <c r="C21" s="11">
        <v>8</v>
      </c>
      <c r="D21" s="11">
        <v>21</v>
      </c>
      <c r="E21" s="47">
        <v>103.44985182601454</v>
      </c>
      <c r="F21" s="44"/>
      <c r="G21" s="44"/>
      <c r="H21" s="44"/>
      <c r="I21" s="44"/>
      <c r="J21" s="101">
        <v>142442.76999999999</v>
      </c>
      <c r="K21" s="102">
        <v>22909.091</v>
      </c>
      <c r="L21" s="102">
        <v>27401.850000000002</v>
      </c>
      <c r="M21" s="102">
        <v>6373.2270000000026</v>
      </c>
      <c r="N21" s="102">
        <v>85758.601999999999</v>
      </c>
      <c r="O21" s="103">
        <v>183816.76500000001</v>
      </c>
      <c r="P21" s="102">
        <v>79773.426999999996</v>
      </c>
      <c r="Q21" s="102">
        <v>40404.127000000008</v>
      </c>
      <c r="R21" s="102">
        <v>63639.211000000018</v>
      </c>
      <c r="S21" s="98">
        <v>69.237412066483742</v>
      </c>
      <c r="T21" s="98">
        <v>73.598398507722166</v>
      </c>
      <c r="U21" s="45">
        <f t="shared" si="10"/>
        <v>205730.92746912953</v>
      </c>
      <c r="V21" s="45">
        <f t="shared" si="2"/>
        <v>33087.73438556894</v>
      </c>
      <c r="W21" s="45">
        <f t="shared" si="2"/>
        <v>39576.652538208626</v>
      </c>
      <c r="X21" s="45">
        <f t="shared" si="2"/>
        <v>9204.8891051563969</v>
      </c>
      <c r="Y21" s="45">
        <f t="shared" si="2"/>
        <v>123861.65144019555</v>
      </c>
      <c r="Z21" s="45">
        <f t="shared" si="3"/>
        <v>249756.47395467904</v>
      </c>
      <c r="AA21" s="45">
        <f t="shared" si="4"/>
        <v>108390.16692955613</v>
      </c>
      <c r="AB21" s="45">
        <f t="shared" si="5"/>
        <v>54898.106234962004</v>
      </c>
      <c r="AC21" s="45">
        <f t="shared" si="6"/>
        <v>86468.200790160932</v>
      </c>
      <c r="AD21" s="45">
        <v>31.522984580876262</v>
      </c>
      <c r="AE21" s="48">
        <v>2714484</v>
      </c>
      <c r="AF21" s="48">
        <f t="shared" si="7"/>
        <v>8611126.2499134336</v>
      </c>
      <c r="AG21" s="104">
        <v>64.546312221404406</v>
      </c>
      <c r="AH21" s="104">
        <v>961398.43</v>
      </c>
      <c r="AI21" s="104">
        <v>1746566.6650000003</v>
      </c>
      <c r="AJ21" s="48">
        <f t="shared" si="8"/>
        <v>3049833.1385259824</v>
      </c>
      <c r="AK21" s="48">
        <f t="shared" si="9"/>
        <v>5540613.2643276826</v>
      </c>
      <c r="AL21" s="44"/>
      <c r="AM21" s="121"/>
      <c r="AN21" s="121"/>
      <c r="AO21" s="121">
        <v>-11.899999999999977</v>
      </c>
      <c r="AP21" s="24"/>
      <c r="AQ21" s="24"/>
      <c r="AR21" s="24"/>
      <c r="BH21" s="22"/>
      <c r="BI21" s="21"/>
      <c r="BJ21" s="23"/>
      <c r="BK21" s="23"/>
      <c r="BL21" s="22"/>
      <c r="BM21" s="22"/>
      <c r="BO21" s="25"/>
      <c r="BP21" s="25"/>
      <c r="BQ21" s="25"/>
      <c r="BR21" s="25"/>
      <c r="BU21" s="24"/>
    </row>
    <row r="22" spans="1:73">
      <c r="A22" s="66">
        <v>34578</v>
      </c>
      <c r="B22" s="11">
        <v>1994</v>
      </c>
      <c r="C22" s="11">
        <v>9</v>
      </c>
      <c r="D22" s="11">
        <v>22</v>
      </c>
      <c r="E22" s="47">
        <v>107.87609791533222</v>
      </c>
      <c r="F22" s="44"/>
      <c r="G22" s="44"/>
      <c r="H22" s="44"/>
      <c r="I22" s="44"/>
      <c r="J22" s="101">
        <v>163138.94</v>
      </c>
      <c r="K22" s="102">
        <v>35506.701999999997</v>
      </c>
      <c r="L22" s="102">
        <v>36248.89</v>
      </c>
      <c r="M22" s="102">
        <v>6181.8999999999987</v>
      </c>
      <c r="N22" s="102">
        <v>85201.448000000004</v>
      </c>
      <c r="O22" s="103">
        <v>188607.86900000001</v>
      </c>
      <c r="P22" s="102">
        <v>75483.176000000007</v>
      </c>
      <c r="Q22" s="102">
        <v>37870.622000000003</v>
      </c>
      <c r="R22" s="102">
        <v>75254.070999999996</v>
      </c>
      <c r="S22" s="98">
        <v>69.679607697805793</v>
      </c>
      <c r="T22" s="98">
        <v>74.242726649020639</v>
      </c>
      <c r="U22" s="45">
        <f t="shared" si="10"/>
        <v>234127.23663359147</v>
      </c>
      <c r="V22" s="45">
        <f t="shared" si="2"/>
        <v>50957.092287300722</v>
      </c>
      <c r="W22" s="45">
        <f t="shared" si="2"/>
        <v>52022.236056793234</v>
      </c>
      <c r="X22" s="45">
        <f t="shared" si="2"/>
        <v>8871.8926587680344</v>
      </c>
      <c r="Y22" s="45">
        <f t="shared" si="2"/>
        <v>122276.0156307295</v>
      </c>
      <c r="Z22" s="45">
        <f t="shared" si="3"/>
        <v>254042.21734963448</v>
      </c>
      <c r="AA22" s="45">
        <f t="shared" si="4"/>
        <v>101670.80252432475</v>
      </c>
      <c r="AB22" s="45">
        <f t="shared" si="5"/>
        <v>51009.20145219312</v>
      </c>
      <c r="AC22" s="45">
        <f t="shared" si="6"/>
        <v>101362.2133731166</v>
      </c>
      <c r="AD22" s="45">
        <v>31.628887236862546</v>
      </c>
      <c r="AE22" s="48">
        <v>2754684</v>
      </c>
      <c r="AF22" s="48">
        <f t="shared" si="7"/>
        <v>8709392.7123351209</v>
      </c>
      <c r="AG22" s="104">
        <v>64.98814210955544</v>
      </c>
      <c r="AH22" s="104">
        <v>971221.11600000004</v>
      </c>
      <c r="AI22" s="104">
        <v>1776542.2570000002</v>
      </c>
      <c r="AJ22" s="48">
        <f t="shared" si="8"/>
        <v>3070677.4750774982</v>
      </c>
      <c r="AK22" s="48">
        <f t="shared" si="9"/>
        <v>5616834.5212268233</v>
      </c>
      <c r="AL22" s="44"/>
      <c r="AM22" s="121"/>
      <c r="AN22" s="121"/>
      <c r="AO22" s="121">
        <v>-1.2000000000000455</v>
      </c>
      <c r="AP22" s="24"/>
      <c r="AQ22" s="24"/>
      <c r="AR22" s="24"/>
      <c r="BH22" s="22"/>
      <c r="BI22" s="21"/>
      <c r="BJ22" s="23"/>
      <c r="BK22" s="23"/>
      <c r="BL22" s="22"/>
      <c r="BM22" s="22"/>
      <c r="BO22" s="25"/>
      <c r="BP22" s="25"/>
      <c r="BQ22" s="25"/>
      <c r="BR22" s="25"/>
      <c r="BU22" s="24"/>
    </row>
    <row r="23" spans="1:73">
      <c r="A23" s="66">
        <v>34608</v>
      </c>
      <c r="B23" s="11">
        <v>1994</v>
      </c>
      <c r="C23" s="11">
        <v>10</v>
      </c>
      <c r="D23" s="11">
        <v>23</v>
      </c>
      <c r="E23" s="47">
        <v>108.44794041505168</v>
      </c>
      <c r="F23" s="44"/>
      <c r="G23" s="44"/>
      <c r="H23" s="44"/>
      <c r="I23" s="44"/>
      <c r="J23" s="101">
        <v>149067.64000000001</v>
      </c>
      <c r="K23" s="102">
        <v>25560.761999999999</v>
      </c>
      <c r="L23" s="102">
        <v>29025.010000000002</v>
      </c>
      <c r="M23" s="102">
        <v>8392.2940000000017</v>
      </c>
      <c r="N23" s="102">
        <v>86089.573999999993</v>
      </c>
      <c r="O23" s="103">
        <v>215674.33900000001</v>
      </c>
      <c r="P23" s="102">
        <v>92920.228999999992</v>
      </c>
      <c r="Q23" s="102">
        <v>48325.118999999999</v>
      </c>
      <c r="R23" s="102">
        <v>74428.991000000009</v>
      </c>
      <c r="S23" s="98">
        <v>69.112410097622373</v>
      </c>
      <c r="T23" s="98">
        <v>74.727081648355522</v>
      </c>
      <c r="U23" s="45">
        <f t="shared" si="10"/>
        <v>215688.67268474592</v>
      </c>
      <c r="V23" s="45">
        <f t="shared" si="2"/>
        <v>36984.330258335685</v>
      </c>
      <c r="W23" s="45">
        <f t="shared" si="2"/>
        <v>41996.813537542264</v>
      </c>
      <c r="X23" s="45">
        <f t="shared" si="2"/>
        <v>12142.962440675637</v>
      </c>
      <c r="Y23" s="45">
        <f t="shared" si="2"/>
        <v>124564.56644819232</v>
      </c>
      <c r="Z23" s="45">
        <f t="shared" si="3"/>
        <v>288616.0334949281</v>
      </c>
      <c r="AA23" s="45">
        <f t="shared" si="4"/>
        <v>124346.12318631184</v>
      </c>
      <c r="AB23" s="45">
        <f t="shared" si="5"/>
        <v>64668.816089198182</v>
      </c>
      <c r="AC23" s="45">
        <f t="shared" si="6"/>
        <v>99601.09421941801</v>
      </c>
      <c r="AD23" s="45">
        <v>31.923296620504409</v>
      </c>
      <c r="AE23" s="48">
        <v>2843821</v>
      </c>
      <c r="AF23" s="48">
        <f t="shared" si="7"/>
        <v>8908293.6320975292</v>
      </c>
      <c r="AG23" s="104">
        <v>65.002261735210951</v>
      </c>
      <c r="AH23" s="104">
        <v>1012776.5020000001</v>
      </c>
      <c r="AI23" s="104">
        <v>1855607.8760000002</v>
      </c>
      <c r="AJ23" s="48">
        <f t="shared" si="8"/>
        <v>3172531.0641930737</v>
      </c>
      <c r="AK23" s="48">
        <f t="shared" si="9"/>
        <v>5812707.559808027</v>
      </c>
      <c r="AL23" s="44"/>
      <c r="AM23" s="121"/>
      <c r="AN23" s="121"/>
      <c r="AO23" s="121">
        <v>0.90000000000009095</v>
      </c>
      <c r="AP23" s="24"/>
      <c r="AQ23" s="24"/>
      <c r="AR23" s="24"/>
      <c r="BH23" s="22"/>
      <c r="BI23" s="21"/>
      <c r="BJ23" s="23"/>
      <c r="BK23" s="23"/>
      <c r="BL23" s="22"/>
      <c r="BM23" s="22"/>
      <c r="BO23" s="25"/>
      <c r="BP23" s="25"/>
      <c r="BQ23" s="25"/>
      <c r="BR23" s="25"/>
      <c r="BU23" s="24"/>
    </row>
    <row r="24" spans="1:73">
      <c r="A24" s="66">
        <v>34639</v>
      </c>
      <c r="B24" s="11">
        <v>1994</v>
      </c>
      <c r="C24" s="11">
        <v>11</v>
      </c>
      <c r="D24" s="11">
        <v>24</v>
      </c>
      <c r="E24" s="47">
        <v>112.01212938865332</v>
      </c>
      <c r="F24" s="44"/>
      <c r="G24" s="44"/>
      <c r="H24" s="44"/>
      <c r="I24" s="44"/>
      <c r="J24" s="101">
        <v>157555.70000000001</v>
      </c>
      <c r="K24" s="102">
        <v>33110.050999999999</v>
      </c>
      <c r="L24" s="102">
        <v>32675.531999999996</v>
      </c>
      <c r="M24" s="102">
        <v>6437.8430000000008</v>
      </c>
      <c r="N24" s="102">
        <v>85332.274000000005</v>
      </c>
      <c r="O24" s="103">
        <v>229497.399</v>
      </c>
      <c r="P24" s="102">
        <v>113239.31100000002</v>
      </c>
      <c r="Q24" s="102">
        <v>39023.392</v>
      </c>
      <c r="R24" s="102">
        <v>77234.695999999982</v>
      </c>
      <c r="S24" s="98">
        <v>69.686748628124462</v>
      </c>
      <c r="T24" s="98">
        <v>75.372477520472273</v>
      </c>
      <c r="U24" s="45">
        <f t="shared" si="10"/>
        <v>226091.33458181322</v>
      </c>
      <c r="V24" s="45">
        <f t="shared" si="2"/>
        <v>47512.6930898844</v>
      </c>
      <c r="W24" s="45">
        <f t="shared" si="2"/>
        <v>46889.161344532396</v>
      </c>
      <c r="X24" s="45">
        <f t="shared" si="2"/>
        <v>9238.2599658291274</v>
      </c>
      <c r="Y24" s="45">
        <f t="shared" si="2"/>
        <v>122451.22018156729</v>
      </c>
      <c r="Z24" s="45">
        <f t="shared" si="3"/>
        <v>304484.35098563018</v>
      </c>
      <c r="AA24" s="45">
        <f t="shared" si="4"/>
        <v>150239.60300262462</v>
      </c>
      <c r="AB24" s="45">
        <f t="shared" si="5"/>
        <v>51774.060351672357</v>
      </c>
      <c r="AC24" s="45">
        <f t="shared" si="6"/>
        <v>102470.6876313332</v>
      </c>
      <c r="AD24" s="45">
        <v>32.507879281548675</v>
      </c>
      <c r="AE24" s="48">
        <v>2997579</v>
      </c>
      <c r="AF24" s="48">
        <f t="shared" si="7"/>
        <v>9221084.4455221426</v>
      </c>
      <c r="AG24" s="104">
        <v>63.846110804902978</v>
      </c>
      <c r="AH24" s="104">
        <v>1037324.916</v>
      </c>
      <c r="AI24" s="104">
        <v>1889808.9810000001</v>
      </c>
      <c r="AJ24" s="48">
        <f t="shared" si="8"/>
        <v>3190995.3492068644</v>
      </c>
      <c r="AK24" s="48">
        <f t="shared" si="9"/>
        <v>5813387.4702575477</v>
      </c>
      <c r="AL24" s="44"/>
      <c r="AM24" s="121"/>
      <c r="AN24" s="121"/>
      <c r="AO24" s="121">
        <v>18.799999999999955</v>
      </c>
      <c r="AP24" s="24"/>
      <c r="AQ24" s="24"/>
      <c r="AR24" s="24"/>
      <c r="BH24" s="22"/>
      <c r="BI24" s="21"/>
      <c r="BJ24" s="23"/>
      <c r="BK24" s="23"/>
      <c r="BL24" s="22"/>
      <c r="BM24" s="22"/>
      <c r="BO24" s="25"/>
      <c r="BP24" s="25"/>
      <c r="BQ24" s="25"/>
      <c r="BR24" s="25"/>
      <c r="BU24" s="24"/>
    </row>
    <row r="25" spans="1:73">
      <c r="A25" s="66">
        <v>34669</v>
      </c>
      <c r="B25" s="11">
        <v>1994</v>
      </c>
      <c r="C25" s="11">
        <v>12</v>
      </c>
      <c r="D25" s="11">
        <v>25</v>
      </c>
      <c r="E25" s="47">
        <v>120.75598665859528</v>
      </c>
      <c r="F25" s="44"/>
      <c r="G25" s="44"/>
      <c r="H25" s="44"/>
      <c r="I25" s="44"/>
      <c r="J25" s="101">
        <v>138450.68</v>
      </c>
      <c r="K25" s="102">
        <v>24902.435999999998</v>
      </c>
      <c r="L25" s="102">
        <v>22153.749000000003</v>
      </c>
      <c r="M25" s="102">
        <v>5144.829999999999</v>
      </c>
      <c r="N25" s="102">
        <v>86249.664999999994</v>
      </c>
      <c r="O25" s="103">
        <v>245514.878</v>
      </c>
      <c r="P25" s="102">
        <v>119329.70200000002</v>
      </c>
      <c r="Q25" s="102">
        <v>43967.315000000002</v>
      </c>
      <c r="R25" s="102">
        <v>82217.860999999975</v>
      </c>
      <c r="S25" s="98">
        <v>70.200934626225859</v>
      </c>
      <c r="T25" s="98">
        <v>74.768396523934285</v>
      </c>
      <c r="U25" s="46">
        <f t="shared" si="10"/>
        <v>197220.56513515022</v>
      </c>
      <c r="V25" s="46">
        <f t="shared" si="2"/>
        <v>35473.083275299978</v>
      </c>
      <c r="W25" s="46">
        <f t="shared" si="2"/>
        <v>31557.626857753752</v>
      </c>
      <c r="X25" s="46">
        <f t="shared" si="2"/>
        <v>7328.7200909686735</v>
      </c>
      <c r="Y25" s="46">
        <f t="shared" si="2"/>
        <v>122861.13491112781</v>
      </c>
      <c r="Z25" s="46">
        <f t="shared" si="3"/>
        <v>328367.183749096</v>
      </c>
      <c r="AA25" s="46">
        <f t="shared" si="4"/>
        <v>159599.11880924331</v>
      </c>
      <c r="AB25" s="46">
        <f t="shared" si="5"/>
        <v>58804.678238519569</v>
      </c>
      <c r="AC25" s="46">
        <f t="shared" si="6"/>
        <v>109963.38670133313</v>
      </c>
      <c r="AD25" s="46">
        <v>32.800170612070808</v>
      </c>
      <c r="AE25" s="48">
        <v>3164920</v>
      </c>
      <c r="AF25" s="48">
        <f t="shared" si="7"/>
        <v>9649096.150845252</v>
      </c>
      <c r="AG25" s="104">
        <v>62.4663257826817</v>
      </c>
      <c r="AH25" s="104">
        <v>1272596.2080000001</v>
      </c>
      <c r="AI25" s="104">
        <v>2166148.517</v>
      </c>
      <c r="AJ25" s="48">
        <f t="shared" si="8"/>
        <v>3879846.3064447329</v>
      </c>
      <c r="AK25" s="48">
        <f t="shared" si="9"/>
        <v>6604076.9806326395</v>
      </c>
      <c r="AL25" s="44"/>
      <c r="AM25" s="121"/>
      <c r="AN25" s="121"/>
      <c r="AO25" s="121">
        <v>47.099999999999909</v>
      </c>
      <c r="AP25" s="24"/>
      <c r="AQ25" s="24"/>
      <c r="AR25" s="24"/>
      <c r="BH25" s="22"/>
      <c r="BI25" s="21"/>
      <c r="BJ25" s="23"/>
      <c r="BK25" s="23"/>
      <c r="BL25" s="22"/>
      <c r="BM25" s="22"/>
      <c r="BO25" s="25"/>
      <c r="BP25" s="25"/>
      <c r="BQ25" s="25"/>
      <c r="BR25" s="25"/>
      <c r="BU25" s="24"/>
    </row>
    <row r="26" spans="1:73">
      <c r="A26" s="66">
        <v>34700</v>
      </c>
      <c r="B26" s="11">
        <v>1995</v>
      </c>
      <c r="C26" s="11">
        <v>1</v>
      </c>
      <c r="D26" s="11">
        <v>26</v>
      </c>
      <c r="E26" s="47">
        <v>94.911407435899832</v>
      </c>
      <c r="F26" s="44"/>
      <c r="G26" s="44"/>
      <c r="H26" s="44"/>
      <c r="I26" s="44"/>
      <c r="J26" s="101">
        <v>158299.63</v>
      </c>
      <c r="K26" s="102">
        <v>31409.968000000004</v>
      </c>
      <c r="L26" s="102">
        <v>28168.992999999999</v>
      </c>
      <c r="M26" s="102">
        <v>6231.5880000000006</v>
      </c>
      <c r="N26" s="102">
        <v>92489.081000000006</v>
      </c>
      <c r="O26" s="103">
        <v>191768.766</v>
      </c>
      <c r="P26" s="102">
        <v>97409.72</v>
      </c>
      <c r="Q26" s="102">
        <v>24106.566999999995</v>
      </c>
      <c r="R26" s="102">
        <v>70252.479000000021</v>
      </c>
      <c r="S26" s="98">
        <v>70.163406346862246</v>
      </c>
      <c r="T26" s="98">
        <v>77.387677297710169</v>
      </c>
      <c r="U26" s="46">
        <f t="shared" si="10"/>
        <v>225615.65671059993</v>
      </c>
      <c r="V26" s="46">
        <f t="shared" si="2"/>
        <v>44766.880109441379</v>
      </c>
      <c r="W26" s="46">
        <f t="shared" si="2"/>
        <v>40147.698731647652</v>
      </c>
      <c r="X26" s="46">
        <f t="shared" si="2"/>
        <v>8881.5357241826405</v>
      </c>
      <c r="Y26" s="46">
        <f t="shared" si="2"/>
        <v>131819.54214532828</v>
      </c>
      <c r="Z26" s="46">
        <f t="shared" si="3"/>
        <v>247802.71575055303</v>
      </c>
      <c r="AA26" s="46">
        <f t="shared" si="4"/>
        <v>125872.39131789042</v>
      </c>
      <c r="AB26" s="46">
        <f t="shared" si="5"/>
        <v>31150.394793814656</v>
      </c>
      <c r="AC26" s="46">
        <f t="shared" si="6"/>
        <v>90779.929638847971</v>
      </c>
      <c r="AD26" s="46">
        <v>33.397312859884835</v>
      </c>
      <c r="AE26" s="48">
        <v>3231089</v>
      </c>
      <c r="AF26" s="48">
        <f t="shared" ref="AF26:AF77" si="11">AE26/$AD26*100</f>
        <v>9674697.5229885057</v>
      </c>
      <c r="AG26" s="104">
        <v>62.436052178647813</v>
      </c>
      <c r="AH26" s="104">
        <v>1151199</v>
      </c>
      <c r="AI26" s="104">
        <v>2091130</v>
      </c>
      <c r="AJ26" s="48">
        <f t="shared" si="8"/>
        <v>3446980.9137931038</v>
      </c>
      <c r="AK26" s="48">
        <f t="shared" si="9"/>
        <v>6261372.0114942528</v>
      </c>
      <c r="AL26" s="44"/>
      <c r="AM26" s="121"/>
      <c r="AN26" s="121"/>
      <c r="AO26" s="121">
        <v>-14</v>
      </c>
      <c r="AP26" s="24"/>
      <c r="AQ26" s="24"/>
      <c r="AR26" s="24"/>
      <c r="BH26" s="22"/>
      <c r="BI26" s="21"/>
      <c r="BJ26" s="23"/>
      <c r="BK26" s="23"/>
      <c r="BL26" s="22"/>
      <c r="BM26" s="22"/>
      <c r="BO26" s="25"/>
      <c r="BP26" s="25"/>
      <c r="BQ26" s="25"/>
      <c r="BR26" s="25"/>
      <c r="BU26" s="24"/>
    </row>
    <row r="27" spans="1:73">
      <c r="A27" s="66">
        <v>34731</v>
      </c>
      <c r="B27" s="11">
        <v>1995</v>
      </c>
      <c r="C27" s="11">
        <v>2</v>
      </c>
      <c r="D27" s="11">
        <v>27</v>
      </c>
      <c r="E27" s="47">
        <v>95.286993706976403</v>
      </c>
      <c r="F27" s="44"/>
      <c r="G27" s="44"/>
      <c r="H27" s="44"/>
      <c r="I27" s="44"/>
      <c r="J27" s="101">
        <v>137703.17000000001</v>
      </c>
      <c r="K27" s="102">
        <v>17915.348999999998</v>
      </c>
      <c r="L27" s="102">
        <v>20782.786000000004</v>
      </c>
      <c r="M27" s="102">
        <v>7647.2099999999991</v>
      </c>
      <c r="N27" s="102">
        <v>91357.824999999997</v>
      </c>
      <c r="O27" s="103">
        <v>191317.402</v>
      </c>
      <c r="P27" s="102">
        <v>87016.717999999993</v>
      </c>
      <c r="Q27" s="102">
        <v>28925.454000000005</v>
      </c>
      <c r="R27" s="102">
        <v>75375.23000000001</v>
      </c>
      <c r="S27" s="98">
        <v>70.388014952871742</v>
      </c>
      <c r="T27" s="98">
        <v>77.383917209446125</v>
      </c>
      <c r="U27" s="46">
        <f t="shared" si="10"/>
        <v>195634.39897005065</v>
      </c>
      <c r="V27" s="46">
        <f t="shared" si="2"/>
        <v>25452.271969873294</v>
      </c>
      <c r="W27" s="46">
        <f t="shared" si="2"/>
        <v>29526.029415540568</v>
      </c>
      <c r="X27" s="46">
        <f t="shared" si="2"/>
        <v>10864.363777157496</v>
      </c>
      <c r="Y27" s="46">
        <f t="shared" si="2"/>
        <v>129791.73380747928</v>
      </c>
      <c r="Z27" s="46">
        <f t="shared" si="3"/>
        <v>247231.4776753718</v>
      </c>
      <c r="AA27" s="46">
        <f t="shared" si="4"/>
        <v>112448.06561611747</v>
      </c>
      <c r="AB27" s="46">
        <f t="shared" si="5"/>
        <v>37379.154536349997</v>
      </c>
      <c r="AC27" s="46">
        <f t="shared" si="6"/>
        <v>97404.257522904372</v>
      </c>
      <c r="AD27" s="46">
        <v>33.695883983791859</v>
      </c>
      <c r="AE27" s="48">
        <v>3328676</v>
      </c>
      <c r="AF27" s="48">
        <f t="shared" si="11"/>
        <v>9878583.3949367087</v>
      </c>
      <c r="AG27" s="104">
        <v>62.908849908654176</v>
      </c>
      <c r="AH27" s="104">
        <v>1174191</v>
      </c>
      <c r="AI27" s="104">
        <v>2098847</v>
      </c>
      <c r="AJ27" s="48">
        <f t="shared" si="8"/>
        <v>3484671.8981012651</v>
      </c>
      <c r="AK27" s="48">
        <f t="shared" si="9"/>
        <v>6228793.406962024</v>
      </c>
      <c r="AL27" s="44"/>
      <c r="AM27" s="121"/>
      <c r="AN27" s="121"/>
      <c r="AO27" s="121">
        <v>3.8000000000001819</v>
      </c>
      <c r="AP27" s="24"/>
      <c r="AQ27" s="24"/>
      <c r="AR27" s="24"/>
      <c r="BH27" s="22"/>
      <c r="BI27" s="21"/>
      <c r="BJ27" s="23"/>
      <c r="BK27" s="23"/>
      <c r="BL27" s="22"/>
      <c r="BM27" s="22"/>
      <c r="BO27" s="25"/>
      <c r="BP27" s="25"/>
      <c r="BQ27" s="25"/>
      <c r="BR27" s="25"/>
      <c r="BU27" s="24"/>
    </row>
    <row r="28" spans="1:73">
      <c r="A28" s="66">
        <v>34759</v>
      </c>
      <c r="B28" s="11">
        <v>1995</v>
      </c>
      <c r="C28" s="11">
        <v>3</v>
      </c>
      <c r="D28" s="11">
        <v>28</v>
      </c>
      <c r="E28" s="47">
        <v>108.65291091322291</v>
      </c>
      <c r="F28" s="44"/>
      <c r="G28" s="44"/>
      <c r="H28" s="44"/>
      <c r="I28" s="44"/>
      <c r="J28" s="101">
        <v>155185.21</v>
      </c>
      <c r="K28" s="102">
        <v>33722.959999999999</v>
      </c>
      <c r="L28" s="102">
        <v>22421.857</v>
      </c>
      <c r="M28" s="102">
        <v>6713.702000000002</v>
      </c>
      <c r="N28" s="102">
        <v>92326.691000000006</v>
      </c>
      <c r="O28" s="103">
        <v>238422.628</v>
      </c>
      <c r="P28" s="102">
        <v>110327.06200000001</v>
      </c>
      <c r="Q28" s="102">
        <v>36968.494999999995</v>
      </c>
      <c r="R28" s="102">
        <v>91127.070999999982</v>
      </c>
      <c r="S28" s="98">
        <v>71.010716887347314</v>
      </c>
      <c r="T28" s="98">
        <v>78.645152647560266</v>
      </c>
      <c r="U28" s="46">
        <f t="shared" si="10"/>
        <v>218537.73177109114</v>
      </c>
      <c r="V28" s="46">
        <f t="shared" si="2"/>
        <v>47489.958527666626</v>
      </c>
      <c r="W28" s="46">
        <f t="shared" si="2"/>
        <v>31575.314238230323</v>
      </c>
      <c r="X28" s="46">
        <f t="shared" si="2"/>
        <v>9454.4912293319612</v>
      </c>
      <c r="Y28" s="46">
        <f t="shared" si="2"/>
        <v>130017.96777586226</v>
      </c>
      <c r="Z28" s="46">
        <f t="shared" si="3"/>
        <v>303162.52174938889</v>
      </c>
      <c r="AA28" s="46">
        <f t="shared" si="4"/>
        <v>140284.63075711581</v>
      </c>
      <c r="AB28" s="46">
        <f t="shared" si="5"/>
        <v>47006.705124815897</v>
      </c>
      <c r="AC28" s="46">
        <f t="shared" si="6"/>
        <v>115871.18586745718</v>
      </c>
      <c r="AD28" s="46">
        <v>34.250373213904886</v>
      </c>
      <c r="AE28" s="48">
        <v>3449093</v>
      </c>
      <c r="AF28" s="48">
        <f t="shared" si="11"/>
        <v>10070234.792652551</v>
      </c>
      <c r="AG28" s="104">
        <v>63.69512441020585</v>
      </c>
      <c r="AH28" s="104">
        <v>1211460</v>
      </c>
      <c r="AI28" s="104">
        <v>2162706</v>
      </c>
      <c r="AJ28" s="48">
        <f t="shared" si="8"/>
        <v>3537070.9464508095</v>
      </c>
      <c r="AK28" s="48">
        <f t="shared" si="9"/>
        <v>6314401.266500622</v>
      </c>
      <c r="AL28" s="44"/>
      <c r="AM28" s="121"/>
      <c r="AN28" s="121"/>
      <c r="AO28" s="121">
        <v>45.899999999999864</v>
      </c>
      <c r="AP28" s="24"/>
      <c r="AQ28" s="24"/>
      <c r="AR28" s="24"/>
      <c r="BH28" s="22"/>
      <c r="BI28" s="21"/>
      <c r="BJ28" s="23"/>
      <c r="BK28" s="23"/>
      <c r="BL28" s="22"/>
      <c r="BM28" s="22"/>
      <c r="BO28" s="25"/>
      <c r="BP28" s="25"/>
      <c r="BQ28" s="25"/>
      <c r="BR28" s="25"/>
      <c r="BU28" s="24"/>
    </row>
    <row r="29" spans="1:73">
      <c r="A29" s="66">
        <v>34790</v>
      </c>
      <c r="B29" s="11">
        <v>1995</v>
      </c>
      <c r="C29" s="11">
        <v>4</v>
      </c>
      <c r="D29" s="11">
        <v>29</v>
      </c>
      <c r="E29" s="47">
        <v>101.88117110104842</v>
      </c>
      <c r="F29" s="44"/>
      <c r="G29" s="44"/>
      <c r="H29" s="44"/>
      <c r="I29" s="44"/>
      <c r="J29" s="101">
        <v>157800.49</v>
      </c>
      <c r="K29" s="102">
        <v>42715.007000000005</v>
      </c>
      <c r="L29" s="102">
        <v>17482.822</v>
      </c>
      <c r="M29" s="102">
        <v>5863.27</v>
      </c>
      <c r="N29" s="102">
        <v>91739.390999999989</v>
      </c>
      <c r="O29" s="103">
        <v>208714.29300000001</v>
      </c>
      <c r="P29" s="102">
        <v>96735.620999999985</v>
      </c>
      <c r="Q29" s="102">
        <v>39601.027999999998</v>
      </c>
      <c r="R29" s="102">
        <v>72377.644000000029</v>
      </c>
      <c r="S29" s="98">
        <v>70.801644150131835</v>
      </c>
      <c r="T29" s="98">
        <v>79.545167848746686</v>
      </c>
      <c r="U29" s="46">
        <f t="shared" si="10"/>
        <v>222876.87227346143</v>
      </c>
      <c r="V29" s="46">
        <f t="shared" si="2"/>
        <v>60330.52976767697</v>
      </c>
      <c r="W29" s="46">
        <f t="shared" si="2"/>
        <v>24692.677987715128</v>
      </c>
      <c r="X29" s="46">
        <f t="shared" si="2"/>
        <v>8281.2624909771712</v>
      </c>
      <c r="Y29" s="46">
        <f t="shared" si="2"/>
        <v>129572.40202709215</v>
      </c>
      <c r="Z29" s="46">
        <f t="shared" si="3"/>
        <v>262384.62831188622</v>
      </c>
      <c r="AA29" s="46">
        <f t="shared" si="4"/>
        <v>121610.93327999576</v>
      </c>
      <c r="AB29" s="46">
        <f t="shared" si="5"/>
        <v>49784.328917754559</v>
      </c>
      <c r="AC29" s="46">
        <f t="shared" si="6"/>
        <v>90989.36611413589</v>
      </c>
      <c r="AD29" s="46">
        <v>34.527617828961404</v>
      </c>
      <c r="AE29" s="48">
        <v>3592752</v>
      </c>
      <c r="AF29" s="48">
        <f t="shared" si="11"/>
        <v>10405444.180358244</v>
      </c>
      <c r="AG29" s="104">
        <v>64.593889395537715</v>
      </c>
      <c r="AH29" s="104">
        <v>1247560</v>
      </c>
      <c r="AI29" s="104">
        <v>2247042</v>
      </c>
      <c r="AJ29" s="48">
        <f t="shared" si="8"/>
        <v>3613223.4959851755</v>
      </c>
      <c r="AK29" s="48">
        <f t="shared" si="9"/>
        <v>6507955.4898085222</v>
      </c>
      <c r="AL29" s="44"/>
      <c r="AM29" s="121"/>
      <c r="AN29" s="121"/>
      <c r="AO29" s="121">
        <v>88.100000000000136</v>
      </c>
      <c r="AP29" s="24"/>
      <c r="AQ29" s="24"/>
      <c r="AR29" s="24"/>
      <c r="BH29" s="22"/>
      <c r="BI29" s="21"/>
      <c r="BJ29" s="23"/>
      <c r="BK29" s="23"/>
      <c r="BL29" s="22"/>
      <c r="BM29" s="22"/>
      <c r="BO29" s="25"/>
      <c r="BP29" s="25"/>
      <c r="BQ29" s="25"/>
      <c r="BR29" s="25"/>
      <c r="BU29" s="24"/>
    </row>
    <row r="30" spans="1:73">
      <c r="A30" s="66">
        <v>34820</v>
      </c>
      <c r="B30" s="11">
        <v>1995</v>
      </c>
      <c r="C30" s="11">
        <v>5</v>
      </c>
      <c r="D30" s="11">
        <v>30</v>
      </c>
      <c r="E30" s="47">
        <v>112.64293169294402</v>
      </c>
      <c r="F30" s="44"/>
      <c r="G30" s="44"/>
      <c r="H30" s="44"/>
      <c r="I30" s="44"/>
      <c r="J30" s="101">
        <v>189602.58</v>
      </c>
      <c r="K30" s="102">
        <v>59272.121999999996</v>
      </c>
      <c r="L30" s="102">
        <v>30821.259000000005</v>
      </c>
      <c r="M30" s="102">
        <v>7830.3520000000008</v>
      </c>
      <c r="N30" s="102">
        <v>91678.846999999994</v>
      </c>
      <c r="O30" s="103">
        <v>218926.55900000001</v>
      </c>
      <c r="P30" s="102">
        <v>110138.255</v>
      </c>
      <c r="Q30" s="102">
        <v>27252.989000000001</v>
      </c>
      <c r="R30" s="102">
        <v>81535.315000000002</v>
      </c>
      <c r="S30" s="98">
        <v>70.517476146834696</v>
      </c>
      <c r="T30" s="98">
        <v>79.766046649148336</v>
      </c>
      <c r="U30" s="46">
        <f t="shared" si="10"/>
        <v>268873.17918922805</v>
      </c>
      <c r="V30" s="46">
        <f t="shared" ref="V30:V93" si="12">K30/$S30*100</f>
        <v>84053.096109935766</v>
      </c>
      <c r="W30" s="46">
        <f t="shared" ref="W30:W93" si="13">L30/$S30*100</f>
        <v>43707.263339689838</v>
      </c>
      <c r="X30" s="46">
        <f t="shared" ref="X30:X93" si="14">M30/$S30*100</f>
        <v>11104.129682258175</v>
      </c>
      <c r="Y30" s="46">
        <f t="shared" ref="Y30:Y93" si="15">N30/$S30*100</f>
        <v>130008.69005734425</v>
      </c>
      <c r="Z30" s="46">
        <f t="shared" si="3"/>
        <v>274460.83665516286</v>
      </c>
      <c r="AA30" s="46">
        <f t="shared" si="4"/>
        <v>138076.61232660068</v>
      </c>
      <c r="AB30" s="46">
        <f t="shared" si="5"/>
        <v>34166.152322770256</v>
      </c>
      <c r="AC30" s="46">
        <f t="shared" si="6"/>
        <v>102218.0720057919</v>
      </c>
      <c r="AD30" s="46">
        <v>34.783535935167414</v>
      </c>
      <c r="AE30" s="48">
        <v>3479870</v>
      </c>
      <c r="AF30" s="48">
        <f t="shared" si="11"/>
        <v>10004359.552421827</v>
      </c>
      <c r="AG30" s="104">
        <v>63.976249486297611</v>
      </c>
      <c r="AH30" s="104">
        <v>1253300</v>
      </c>
      <c r="AI30" s="104">
        <v>2280104</v>
      </c>
      <c r="AJ30" s="48">
        <f t="shared" si="8"/>
        <v>3603141.4469650518</v>
      </c>
      <c r="AK30" s="48">
        <f t="shared" si="9"/>
        <v>6555124.2526057623</v>
      </c>
      <c r="AL30" s="44"/>
      <c r="AM30" s="121"/>
      <c r="AN30" s="121"/>
      <c r="AO30" s="121">
        <v>19.5</v>
      </c>
      <c r="AP30" s="24"/>
      <c r="AQ30" s="24"/>
      <c r="AR30" s="24"/>
      <c r="BH30" s="22"/>
      <c r="BI30" s="21"/>
      <c r="BJ30" s="23"/>
      <c r="BK30" s="23"/>
      <c r="BL30" s="22"/>
      <c r="BM30" s="22"/>
      <c r="BO30" s="25"/>
      <c r="BP30" s="25"/>
      <c r="BQ30" s="25"/>
      <c r="BR30" s="25"/>
      <c r="BU30" s="24"/>
    </row>
    <row r="31" spans="1:73">
      <c r="A31" s="66">
        <v>34851</v>
      </c>
      <c r="B31" s="11">
        <v>1995</v>
      </c>
      <c r="C31" s="11">
        <v>6</v>
      </c>
      <c r="D31" s="11">
        <v>31</v>
      </c>
      <c r="E31" s="47">
        <v>104.44342223786535</v>
      </c>
      <c r="F31" s="44"/>
      <c r="G31" s="44"/>
      <c r="H31" s="44"/>
      <c r="I31" s="44"/>
      <c r="J31" s="101">
        <v>198483.37</v>
      </c>
      <c r="K31" s="102">
        <v>68811.892999999996</v>
      </c>
      <c r="L31" s="102">
        <v>28876.363000000001</v>
      </c>
      <c r="M31" s="102">
        <v>9937.4419999999991</v>
      </c>
      <c r="N31" s="102">
        <v>90857.672000000006</v>
      </c>
      <c r="O31" s="103">
        <v>257768.74799999999</v>
      </c>
      <c r="P31" s="102">
        <v>122073.91800000001</v>
      </c>
      <c r="Q31" s="102">
        <v>51788.804000000004</v>
      </c>
      <c r="R31" s="102">
        <v>83906.025999999969</v>
      </c>
      <c r="S31" s="98">
        <v>70.741882371717139</v>
      </c>
      <c r="T31" s="98">
        <v>80.103534006545928</v>
      </c>
      <c r="U31" s="46">
        <f t="shared" si="10"/>
        <v>280574.05789268954</v>
      </c>
      <c r="V31" s="46">
        <f t="shared" si="12"/>
        <v>97271.786801521754</v>
      </c>
      <c r="W31" s="46">
        <f t="shared" si="13"/>
        <v>40819.330829037812</v>
      </c>
      <c r="X31" s="46">
        <f t="shared" si="14"/>
        <v>14047.466178215558</v>
      </c>
      <c r="Y31" s="46">
        <f t="shared" si="15"/>
        <v>128435.47408391444</v>
      </c>
      <c r="Z31" s="46">
        <f t="shared" si="3"/>
        <v>321794.47660690668</v>
      </c>
      <c r="AA31" s="46">
        <f t="shared" si="4"/>
        <v>152395.17146649776</v>
      </c>
      <c r="AB31" s="46">
        <f t="shared" si="5"/>
        <v>64652.333560923682</v>
      </c>
      <c r="AC31" s="46">
        <f t="shared" si="6"/>
        <v>104746.97157948527</v>
      </c>
      <c r="AD31" s="46">
        <v>35.167413094476437</v>
      </c>
      <c r="AE31" s="48">
        <v>3471310</v>
      </c>
      <c r="AF31" s="48">
        <f t="shared" si="11"/>
        <v>9870814.1843541525</v>
      </c>
      <c r="AG31" s="104">
        <v>63.515855708905157</v>
      </c>
      <c r="AH31" s="104">
        <v>1255128</v>
      </c>
      <c r="AI31" s="104">
        <v>2338363</v>
      </c>
      <c r="AJ31" s="48">
        <f t="shared" si="8"/>
        <v>3569008.606428138</v>
      </c>
      <c r="AK31" s="48">
        <f t="shared" si="9"/>
        <v>6649232.326864766</v>
      </c>
      <c r="AL31" s="44"/>
      <c r="AM31" s="121"/>
      <c r="AN31" s="121"/>
      <c r="AO31" s="121">
        <v>-63.600000000000136</v>
      </c>
      <c r="AP31" s="24"/>
      <c r="AQ31" s="24"/>
      <c r="AR31" s="24"/>
      <c r="BH31" s="22"/>
      <c r="BI31" s="21"/>
      <c r="BJ31" s="23"/>
      <c r="BK31" s="23"/>
      <c r="BL31" s="22"/>
      <c r="BM31" s="22"/>
      <c r="BO31" s="25"/>
      <c r="BP31" s="25"/>
      <c r="BQ31" s="25"/>
      <c r="BR31" s="25"/>
      <c r="BU31" s="24"/>
    </row>
    <row r="32" spans="1:73">
      <c r="A32" s="66">
        <v>34881</v>
      </c>
      <c r="B32" s="11">
        <v>1995</v>
      </c>
      <c r="C32" s="11">
        <v>7</v>
      </c>
      <c r="D32" s="11">
        <v>32</v>
      </c>
      <c r="E32" s="47">
        <v>107.27901542147508</v>
      </c>
      <c r="F32" s="44"/>
      <c r="G32" s="44"/>
      <c r="H32" s="44"/>
      <c r="I32" s="44"/>
      <c r="J32" s="101">
        <v>197327.91</v>
      </c>
      <c r="K32" s="102">
        <v>68996.639999999999</v>
      </c>
      <c r="L32" s="102">
        <v>28886.404000000006</v>
      </c>
      <c r="M32" s="102">
        <v>8287.2989999999991</v>
      </c>
      <c r="N32" s="102">
        <v>91157.566999999995</v>
      </c>
      <c r="O32" s="103">
        <v>267167.76500000001</v>
      </c>
      <c r="P32" s="102">
        <v>124446.98499999999</v>
      </c>
      <c r="Q32" s="102">
        <v>46464.418000000005</v>
      </c>
      <c r="R32" s="102">
        <v>96256.361999999994</v>
      </c>
      <c r="S32" s="98">
        <v>71.074240619101417</v>
      </c>
      <c r="T32" s="98">
        <v>79.648942299080289</v>
      </c>
      <c r="U32" s="46">
        <f t="shared" si="10"/>
        <v>277636.32545511512</v>
      </c>
      <c r="V32" s="46">
        <f t="shared" si="12"/>
        <v>97076.858505973185</v>
      </c>
      <c r="W32" s="46">
        <f t="shared" si="13"/>
        <v>40642.578448086431</v>
      </c>
      <c r="X32" s="46">
        <f t="shared" si="14"/>
        <v>11660.059858272705</v>
      </c>
      <c r="Y32" s="46">
        <f t="shared" si="15"/>
        <v>128256.82864278274</v>
      </c>
      <c r="Z32" s="46">
        <f t="shared" si="3"/>
        <v>335431.65456835576</v>
      </c>
      <c r="AA32" s="46">
        <f t="shared" si="4"/>
        <v>156244.36609930597</v>
      </c>
      <c r="AB32" s="46">
        <f t="shared" si="5"/>
        <v>58336.516040008391</v>
      </c>
      <c r="AC32" s="46">
        <f t="shared" si="6"/>
        <v>120850.77242904138</v>
      </c>
      <c r="AD32" s="46">
        <v>35.529963744934953</v>
      </c>
      <c r="AE32" s="48">
        <v>3550581</v>
      </c>
      <c r="AF32" s="48">
        <f t="shared" si="11"/>
        <v>9993201.8661464602</v>
      </c>
      <c r="AG32" s="104">
        <v>62.786481515942995</v>
      </c>
      <c r="AH32" s="104">
        <v>1224730</v>
      </c>
      <c r="AI32" s="104">
        <v>2328595</v>
      </c>
      <c r="AJ32" s="48">
        <f t="shared" si="8"/>
        <v>3447034.1956782714</v>
      </c>
      <c r="AK32" s="48">
        <f t="shared" si="9"/>
        <v>6553890.7292917166</v>
      </c>
      <c r="AL32" s="44"/>
      <c r="AM32" s="121"/>
      <c r="AN32" s="121"/>
      <c r="AO32" s="121">
        <v>-20.700000000000045</v>
      </c>
      <c r="AP32" s="24"/>
      <c r="AQ32" s="24"/>
      <c r="AR32" s="24"/>
      <c r="BH32" s="22"/>
      <c r="BI32" s="21"/>
      <c r="BJ32" s="23"/>
      <c r="BK32" s="23"/>
      <c r="BL32" s="22"/>
      <c r="BM32" s="22"/>
      <c r="BO32" s="25"/>
      <c r="BP32" s="25"/>
      <c r="BQ32" s="25"/>
      <c r="BR32" s="25"/>
      <c r="BU32" s="24"/>
    </row>
    <row r="33" spans="1:73">
      <c r="A33" s="66">
        <v>34912</v>
      </c>
      <c r="B33" s="11">
        <v>1995</v>
      </c>
      <c r="C33" s="11">
        <v>8</v>
      </c>
      <c r="D33" s="11">
        <v>33</v>
      </c>
      <c r="E33" s="47">
        <v>105.87805118283015</v>
      </c>
      <c r="F33" s="44"/>
      <c r="G33" s="44"/>
      <c r="H33" s="44"/>
      <c r="I33" s="44"/>
      <c r="J33" s="101">
        <v>198892.92</v>
      </c>
      <c r="K33" s="102">
        <v>66613.881000000008</v>
      </c>
      <c r="L33" s="102">
        <v>30033.029000000002</v>
      </c>
      <c r="M33" s="102">
        <v>10746.126999999999</v>
      </c>
      <c r="N33" s="102">
        <v>91499.883000000002</v>
      </c>
      <c r="O33" s="103">
        <v>230844.74299999999</v>
      </c>
      <c r="P33" s="102">
        <v>104418.89300000001</v>
      </c>
      <c r="Q33" s="102">
        <v>46144.952000000005</v>
      </c>
      <c r="R33" s="102">
        <v>80280.897999999986</v>
      </c>
      <c r="S33" s="98">
        <v>70.713132549609895</v>
      </c>
      <c r="T33" s="98">
        <v>80.226936435574714</v>
      </c>
      <c r="U33" s="46">
        <f t="shared" si="10"/>
        <v>281267.30188407871</v>
      </c>
      <c r="V33" s="46">
        <f t="shared" si="12"/>
        <v>94202.984082576193</v>
      </c>
      <c r="W33" s="46">
        <f t="shared" si="13"/>
        <v>42471.642702195189</v>
      </c>
      <c r="X33" s="46">
        <f t="shared" si="14"/>
        <v>15196.79105215836</v>
      </c>
      <c r="Y33" s="46">
        <f t="shared" si="15"/>
        <v>129395.884047149</v>
      </c>
      <c r="Z33" s="46">
        <f t="shared" si="3"/>
        <v>287739.69598773989</v>
      </c>
      <c r="AA33" s="46">
        <f t="shared" si="4"/>
        <v>130154.40653632881</v>
      </c>
      <c r="AB33" s="46">
        <f t="shared" si="5"/>
        <v>57518.028295965356</v>
      </c>
      <c r="AC33" s="46">
        <f t="shared" si="6"/>
        <v>100067.26115544573</v>
      </c>
      <c r="AD33" s="46">
        <v>35.444657709532947</v>
      </c>
      <c r="AE33" s="48">
        <v>3496383</v>
      </c>
      <c r="AF33" s="48">
        <f t="shared" si="11"/>
        <v>9864344.0956678707</v>
      </c>
      <c r="AG33" s="104">
        <v>61.936893438275142</v>
      </c>
      <c r="AH33" s="104">
        <v>1193886</v>
      </c>
      <c r="AI33" s="104">
        <v>2337250</v>
      </c>
      <c r="AJ33" s="48">
        <f t="shared" si="8"/>
        <v>3368310.1407942236</v>
      </c>
      <c r="AK33" s="48">
        <f t="shared" si="9"/>
        <v>6594082.5812274376</v>
      </c>
      <c r="AL33" s="44"/>
      <c r="AM33" s="121"/>
      <c r="AN33" s="121"/>
      <c r="AO33" s="121">
        <v>-1.7999999999999545</v>
      </c>
      <c r="AP33" s="24"/>
      <c r="AQ33" s="24"/>
      <c r="AR33" s="24"/>
      <c r="BH33" s="22"/>
      <c r="BI33" s="21"/>
      <c r="BJ33" s="23"/>
      <c r="BK33" s="23"/>
      <c r="BL33" s="22"/>
      <c r="BM33" s="22"/>
      <c r="BO33" s="25"/>
      <c r="BP33" s="25"/>
      <c r="BQ33" s="25"/>
      <c r="BR33" s="25"/>
      <c r="BU33" s="24"/>
    </row>
    <row r="34" spans="1:73">
      <c r="A34" s="66">
        <v>34943</v>
      </c>
      <c r="B34" s="11">
        <v>1995</v>
      </c>
      <c r="C34" s="11">
        <v>9</v>
      </c>
      <c r="D34" s="11">
        <v>34</v>
      </c>
      <c r="E34" s="47">
        <v>108.11729036022109</v>
      </c>
      <c r="F34" s="44"/>
      <c r="G34" s="44"/>
      <c r="H34" s="44"/>
      <c r="I34" s="44"/>
      <c r="J34" s="101">
        <v>158802.20000000001</v>
      </c>
      <c r="K34" s="102">
        <v>33489.228999999999</v>
      </c>
      <c r="L34" s="102">
        <v>26296.044000000002</v>
      </c>
      <c r="M34" s="102">
        <v>8029.8909999999996</v>
      </c>
      <c r="N34" s="102">
        <v>90987.035999999993</v>
      </c>
      <c r="O34" s="103">
        <v>281102.49400000001</v>
      </c>
      <c r="P34" s="102">
        <v>125923.023</v>
      </c>
      <c r="Q34" s="102">
        <v>51646.747000000003</v>
      </c>
      <c r="R34" s="102">
        <v>103532.72400000002</v>
      </c>
      <c r="S34" s="98">
        <v>71.641219948172804</v>
      </c>
      <c r="T34" s="98">
        <v>80.841181702434625</v>
      </c>
      <c r="U34" s="46">
        <f t="shared" si="10"/>
        <v>221663.17116721606</v>
      </c>
      <c r="V34" s="46">
        <f t="shared" si="12"/>
        <v>46745.754782270611</v>
      </c>
      <c r="W34" s="46">
        <f t="shared" si="13"/>
        <v>36705.187347484134</v>
      </c>
      <c r="X34" s="46">
        <f t="shared" si="14"/>
        <v>11208.478869858776</v>
      </c>
      <c r="Y34" s="46">
        <f t="shared" si="15"/>
        <v>127003.7501676025</v>
      </c>
      <c r="Z34" s="46">
        <f t="shared" si="3"/>
        <v>347721.9012392718</v>
      </c>
      <c r="AA34" s="46">
        <f t="shared" si="4"/>
        <v>155765.93556425918</v>
      </c>
      <c r="AB34" s="46">
        <f t="shared" si="5"/>
        <v>63886.679922746109</v>
      </c>
      <c r="AC34" s="46">
        <f t="shared" si="6"/>
        <v>128069.28575226654</v>
      </c>
      <c r="AD34" s="46">
        <v>35.508637236084454</v>
      </c>
      <c r="AE34" s="48">
        <v>3551665</v>
      </c>
      <c r="AF34" s="48">
        <f t="shared" si="11"/>
        <v>10002256.567567568</v>
      </c>
      <c r="AG34" s="104">
        <v>61.341893929577509</v>
      </c>
      <c r="AH34" s="104">
        <v>1187170</v>
      </c>
      <c r="AI34" s="104">
        <v>2352782</v>
      </c>
      <c r="AJ34" s="48">
        <f t="shared" si="8"/>
        <v>3343327.4054054054</v>
      </c>
      <c r="AK34" s="48">
        <f t="shared" si="9"/>
        <v>6625942.821621621</v>
      </c>
      <c r="AL34" s="44"/>
      <c r="AM34" s="121"/>
      <c r="AN34" s="121"/>
      <c r="AO34" s="121">
        <v>8.1000000000001364</v>
      </c>
      <c r="AP34" s="24"/>
      <c r="AQ34" s="24"/>
      <c r="AR34" s="24"/>
      <c r="BH34" s="22"/>
      <c r="BI34" s="21"/>
      <c r="BJ34" s="23"/>
      <c r="BK34" s="23"/>
      <c r="BL34" s="22"/>
      <c r="BM34" s="22"/>
      <c r="BO34" s="25"/>
      <c r="BP34" s="25"/>
      <c r="BQ34" s="25"/>
      <c r="BR34" s="25"/>
      <c r="BU34" s="24"/>
    </row>
    <row r="35" spans="1:73">
      <c r="A35" s="66">
        <v>34973</v>
      </c>
      <c r="B35" s="11">
        <v>1995</v>
      </c>
      <c r="C35" s="11">
        <v>10</v>
      </c>
      <c r="D35" s="11">
        <v>35</v>
      </c>
      <c r="E35" s="47">
        <v>112.11677572743437</v>
      </c>
      <c r="F35" s="44"/>
      <c r="G35" s="44"/>
      <c r="H35" s="44"/>
      <c r="I35" s="44"/>
      <c r="J35" s="101">
        <v>166854.38</v>
      </c>
      <c r="K35" s="102">
        <v>31203.71</v>
      </c>
      <c r="L35" s="102">
        <v>32530.521000000004</v>
      </c>
      <c r="M35" s="102">
        <v>11099.585999999999</v>
      </c>
      <c r="N35" s="102">
        <v>92020.562999999995</v>
      </c>
      <c r="O35" s="103">
        <v>242062.67</v>
      </c>
      <c r="P35" s="102">
        <v>115718.25599999999</v>
      </c>
      <c r="Q35" s="102">
        <v>51861.118999999992</v>
      </c>
      <c r="R35" s="102">
        <v>74483.295000000013</v>
      </c>
      <c r="S35" s="98">
        <v>72.486518077979866</v>
      </c>
      <c r="T35" s="98">
        <v>81.40249283133025</v>
      </c>
      <c r="U35" s="46">
        <f t="shared" si="10"/>
        <v>230186.77738183073</v>
      </c>
      <c r="V35" s="46">
        <f t="shared" si="12"/>
        <v>43047.605026953468</v>
      </c>
      <c r="W35" s="46">
        <f t="shared" si="13"/>
        <v>44878.029546134603</v>
      </c>
      <c r="X35" s="46">
        <f t="shared" si="14"/>
        <v>15312.621290567768</v>
      </c>
      <c r="Y35" s="46">
        <f t="shared" si="15"/>
        <v>126948.52151817488</v>
      </c>
      <c r="Z35" s="46">
        <f t="shared" si="3"/>
        <v>297365.18082015635</v>
      </c>
      <c r="AA35" s="46">
        <f t="shared" si="4"/>
        <v>142155.66621500597</v>
      </c>
      <c r="AB35" s="46">
        <f t="shared" si="5"/>
        <v>63709.497333771636</v>
      </c>
      <c r="AC35" s="46">
        <f t="shared" si="6"/>
        <v>91500.017271378732</v>
      </c>
      <c r="AD35" s="46">
        <v>35.807208359991471</v>
      </c>
      <c r="AE35" s="48">
        <v>3723201</v>
      </c>
      <c r="AF35" s="48">
        <f t="shared" si="11"/>
        <v>10397909.165574746</v>
      </c>
      <c r="AG35" s="104">
        <v>61.26642322202548</v>
      </c>
      <c r="AH35" s="104">
        <v>1199259</v>
      </c>
      <c r="AI35" s="104">
        <v>2403092</v>
      </c>
      <c r="AJ35" s="48">
        <f t="shared" si="8"/>
        <v>3349211.1083978554</v>
      </c>
      <c r="AK35" s="48">
        <f t="shared" si="9"/>
        <v>6711196.181060154</v>
      </c>
      <c r="AL35" s="44"/>
      <c r="AM35" s="121"/>
      <c r="AN35" s="121"/>
      <c r="AO35" s="121">
        <v>1.1999999999998181</v>
      </c>
      <c r="AP35" s="24"/>
      <c r="AQ35" s="24"/>
      <c r="AR35" s="24"/>
      <c r="BH35" s="22"/>
      <c r="BI35" s="21"/>
      <c r="BJ35" s="23"/>
      <c r="BK35" s="23"/>
      <c r="BL35" s="22"/>
      <c r="BM35" s="22"/>
      <c r="BO35" s="25"/>
      <c r="BP35" s="25"/>
      <c r="BQ35" s="25"/>
      <c r="BR35" s="25"/>
      <c r="BU35" s="24"/>
    </row>
    <row r="36" spans="1:73">
      <c r="A36" s="66">
        <v>35004</v>
      </c>
      <c r="B36" s="11">
        <v>1995</v>
      </c>
      <c r="C36" s="11">
        <v>11</v>
      </c>
      <c r="D36" s="11">
        <v>36</v>
      </c>
      <c r="E36" s="47">
        <v>114.28374111927489</v>
      </c>
      <c r="F36" s="44"/>
      <c r="G36" s="44"/>
      <c r="H36" s="44"/>
      <c r="I36" s="44"/>
      <c r="J36" s="101">
        <v>152144.21</v>
      </c>
      <c r="K36" s="102">
        <v>20809.753999999997</v>
      </c>
      <c r="L36" s="102">
        <v>29644.320999999996</v>
      </c>
      <c r="M36" s="102">
        <v>9243.3659999999982</v>
      </c>
      <c r="N36" s="102">
        <v>92446.769</v>
      </c>
      <c r="O36" s="103">
        <v>223948.617</v>
      </c>
      <c r="P36" s="102">
        <v>112150.46900000001</v>
      </c>
      <c r="Q36" s="102">
        <v>39508.220999999998</v>
      </c>
      <c r="R36" s="102">
        <v>72289.926999999981</v>
      </c>
      <c r="S36" s="98">
        <v>73.058288644293341</v>
      </c>
      <c r="T36" s="98">
        <v>82.029225741767618</v>
      </c>
      <c r="U36" s="46">
        <f t="shared" si="10"/>
        <v>208250.44334224786</v>
      </c>
      <c r="V36" s="46">
        <f t="shared" si="12"/>
        <v>28483.768763485084</v>
      </c>
      <c r="W36" s="46">
        <f t="shared" si="13"/>
        <v>40576.259792140016</v>
      </c>
      <c r="X36" s="46">
        <f t="shared" si="14"/>
        <v>12652.042870870077</v>
      </c>
      <c r="Y36" s="46">
        <f t="shared" si="15"/>
        <v>126538.37191575266</v>
      </c>
      <c r="Z36" s="46">
        <f t="shared" si="3"/>
        <v>273010.76533990726</v>
      </c>
      <c r="AA36" s="46">
        <f t="shared" si="4"/>
        <v>136720.1360074465</v>
      </c>
      <c r="AB36" s="46">
        <f t="shared" si="5"/>
        <v>48163.591259990659</v>
      </c>
      <c r="AC36" s="46">
        <f t="shared" si="6"/>
        <v>88127.038072470095</v>
      </c>
      <c r="AD36" s="46">
        <v>35.956493921944983</v>
      </c>
      <c r="AE36" s="48">
        <v>3872174</v>
      </c>
      <c r="AF36" s="48">
        <f t="shared" si="11"/>
        <v>10769053.313167257</v>
      </c>
      <c r="AG36" s="104">
        <v>60.919163574330192</v>
      </c>
      <c r="AH36" s="104">
        <v>1194114</v>
      </c>
      <c r="AI36" s="104">
        <v>2424618</v>
      </c>
      <c r="AJ36" s="48">
        <f t="shared" si="8"/>
        <v>3320996.7651245547</v>
      </c>
      <c r="AK36" s="48">
        <f t="shared" si="9"/>
        <v>6743199.1708185039</v>
      </c>
      <c r="AL36" s="44"/>
      <c r="AM36" s="121"/>
      <c r="AN36" s="121"/>
      <c r="AO36" s="121">
        <v>-2</v>
      </c>
      <c r="AP36" s="24"/>
      <c r="AQ36" s="24"/>
      <c r="AR36" s="24"/>
      <c r="BH36" s="22"/>
      <c r="BI36" s="21"/>
      <c r="BJ36" s="23"/>
      <c r="BK36" s="23"/>
      <c r="BL36" s="22"/>
      <c r="BM36" s="22"/>
      <c r="BO36" s="25"/>
      <c r="BP36" s="25"/>
      <c r="BQ36" s="25"/>
      <c r="BR36" s="25"/>
      <c r="BU36" s="24"/>
    </row>
    <row r="37" spans="1:73">
      <c r="A37" s="66">
        <v>35034</v>
      </c>
      <c r="B37" s="11">
        <v>1995</v>
      </c>
      <c r="C37" s="11">
        <v>12</v>
      </c>
      <c r="D37" s="11">
        <v>37</v>
      </c>
      <c r="E37" s="47">
        <v>116.44956808846939</v>
      </c>
      <c r="F37" s="44"/>
      <c r="G37" s="44"/>
      <c r="H37" s="44"/>
      <c r="I37" s="44"/>
      <c r="J37" s="101">
        <v>148112.82999999999</v>
      </c>
      <c r="K37" s="102">
        <v>23757.603999999999</v>
      </c>
      <c r="L37" s="102">
        <v>23583.532999999999</v>
      </c>
      <c r="M37" s="102">
        <v>7592.73</v>
      </c>
      <c r="N37" s="102">
        <v>93178.963000000003</v>
      </c>
      <c r="O37" s="103">
        <v>230117.886</v>
      </c>
      <c r="P37" s="102">
        <v>96924.161999999997</v>
      </c>
      <c r="Q37" s="102">
        <v>59681.729999999996</v>
      </c>
      <c r="R37" s="102">
        <v>73511.994000000006</v>
      </c>
      <c r="S37" s="98">
        <v>73.673636118304273</v>
      </c>
      <c r="T37" s="98">
        <v>81.43184980844741</v>
      </c>
      <c r="U37" s="46">
        <f t="shared" si="10"/>
        <v>201039.12037429796</v>
      </c>
      <c r="V37" s="46">
        <f t="shared" si="12"/>
        <v>32247.090345656772</v>
      </c>
      <c r="W37" s="46">
        <f t="shared" si="13"/>
        <v>32010.817223857168</v>
      </c>
      <c r="X37" s="46">
        <f t="shared" si="14"/>
        <v>10305.898283352924</v>
      </c>
      <c r="Y37" s="46">
        <f t="shared" si="15"/>
        <v>126475.31452143112</v>
      </c>
      <c r="Z37" s="46">
        <f t="shared" si="3"/>
        <v>282589.53534926142</v>
      </c>
      <c r="AA37" s="46">
        <f t="shared" si="4"/>
        <v>119024.88059401234</v>
      </c>
      <c r="AB37" s="46">
        <f t="shared" si="5"/>
        <v>73290.401900963392</v>
      </c>
      <c r="AC37" s="46">
        <f t="shared" si="6"/>
        <v>90274.252854285733</v>
      </c>
      <c r="AD37" s="46">
        <v>36.255065045852</v>
      </c>
      <c r="AE37" s="48">
        <v>3742695</v>
      </c>
      <c r="AF37" s="48">
        <f t="shared" si="11"/>
        <v>10323233.444117645</v>
      </c>
      <c r="AG37" s="104">
        <v>60.566756670515041</v>
      </c>
      <c r="AH37" s="104">
        <v>1539364</v>
      </c>
      <c r="AI37" s="104">
        <v>2827345</v>
      </c>
      <c r="AJ37" s="48">
        <f t="shared" si="8"/>
        <v>4245928.1152941175</v>
      </c>
      <c r="AK37" s="48">
        <f t="shared" si="9"/>
        <v>7798482.7676470578</v>
      </c>
      <c r="AL37" s="44"/>
      <c r="AM37" s="121"/>
      <c r="AN37" s="121"/>
      <c r="AO37" s="121">
        <v>-2.0999999999999091</v>
      </c>
      <c r="AP37" s="24"/>
      <c r="AQ37" s="24"/>
      <c r="AR37" s="24"/>
      <c r="BH37" s="22"/>
      <c r="BI37" s="21"/>
      <c r="BJ37" s="23"/>
      <c r="BK37" s="23"/>
      <c r="BL37" s="22"/>
      <c r="BM37" s="22"/>
      <c r="BO37" s="25"/>
      <c r="BP37" s="25"/>
      <c r="BQ37" s="25"/>
      <c r="BR37" s="25"/>
      <c r="BU37" s="24"/>
    </row>
    <row r="38" spans="1:73">
      <c r="A38" s="66">
        <v>35065</v>
      </c>
      <c r="B38" s="11">
        <v>1996</v>
      </c>
      <c r="C38" s="11">
        <v>1</v>
      </c>
      <c r="D38" s="11">
        <v>38</v>
      </c>
      <c r="E38" s="47">
        <v>102.53880737134998</v>
      </c>
      <c r="F38" s="44"/>
      <c r="G38" s="44"/>
      <c r="H38" s="44"/>
      <c r="I38" s="44"/>
      <c r="J38" s="101">
        <v>155406.60999999999</v>
      </c>
      <c r="K38" s="102">
        <v>26025.516</v>
      </c>
      <c r="L38" s="102">
        <v>26908.137999999999</v>
      </c>
      <c r="M38" s="102">
        <v>6564.226999999998</v>
      </c>
      <c r="N38" s="102">
        <v>95908.728999999992</v>
      </c>
      <c r="O38" s="103">
        <v>224906.84899999999</v>
      </c>
      <c r="P38" s="102">
        <v>96425.502999999997</v>
      </c>
      <c r="Q38" s="102">
        <v>44818.285000000003</v>
      </c>
      <c r="R38" s="102">
        <v>83663.060999999987</v>
      </c>
      <c r="S38" s="98">
        <v>74.000310941486788</v>
      </c>
      <c r="T38" s="98">
        <v>76.533794856164732</v>
      </c>
      <c r="U38" s="46">
        <f t="shared" si="10"/>
        <v>210008.04999709048</v>
      </c>
      <c r="V38" s="46">
        <f t="shared" si="12"/>
        <v>35169.468437205331</v>
      </c>
      <c r="W38" s="46">
        <f t="shared" si="13"/>
        <v>36362.195857902123</v>
      </c>
      <c r="X38" s="46">
        <f t="shared" si="14"/>
        <v>8870.5397537997305</v>
      </c>
      <c r="Y38" s="46">
        <f t="shared" si="15"/>
        <v>129605.84594818328</v>
      </c>
      <c r="Z38" s="46">
        <f t="shared" si="3"/>
        <v>293866.06194385502</v>
      </c>
      <c r="AA38" s="46">
        <f t="shared" si="4"/>
        <v>125990.75112010207</v>
      </c>
      <c r="AB38" s="46">
        <f t="shared" si="5"/>
        <v>58560.123778299661</v>
      </c>
      <c r="AC38" s="46">
        <f t="shared" si="6"/>
        <v>109315.18704545329</v>
      </c>
      <c r="AD38" s="46">
        <v>36.830880784815527</v>
      </c>
      <c r="AE38" s="48">
        <v>3822275</v>
      </c>
      <c r="AF38" s="48">
        <f t="shared" si="11"/>
        <v>10377908.207874928</v>
      </c>
      <c r="AG38" s="104">
        <v>60.143618317290368</v>
      </c>
      <c r="AH38" s="104">
        <v>1307623</v>
      </c>
      <c r="AI38" s="104">
        <v>2642381</v>
      </c>
      <c r="AJ38" s="48">
        <f t="shared" si="8"/>
        <v>3550344.0920671681</v>
      </c>
      <c r="AK38" s="48">
        <f t="shared" si="9"/>
        <v>7174362.7730167918</v>
      </c>
      <c r="AL38" s="44"/>
      <c r="AM38" s="121"/>
      <c r="AN38" s="121"/>
      <c r="AO38" s="121">
        <v>-123.10000000000002</v>
      </c>
      <c r="AP38" s="24"/>
      <c r="AQ38" s="24"/>
      <c r="AR38" s="24"/>
      <c r="BH38" s="22"/>
      <c r="BI38" s="21"/>
      <c r="BJ38" s="23"/>
      <c r="BK38" s="23"/>
      <c r="BL38" s="22"/>
      <c r="BM38" s="22"/>
      <c r="BO38" s="25"/>
      <c r="BP38" s="25"/>
      <c r="BQ38" s="25"/>
      <c r="BR38" s="25"/>
      <c r="BU38" s="24"/>
    </row>
    <row r="39" spans="1:73">
      <c r="A39" s="66">
        <v>35096</v>
      </c>
      <c r="B39" s="11">
        <v>1996</v>
      </c>
      <c r="C39" s="11">
        <v>2</v>
      </c>
      <c r="D39" s="11">
        <v>39</v>
      </c>
      <c r="E39" s="47">
        <v>99.584733334125104</v>
      </c>
      <c r="F39" s="44"/>
      <c r="G39" s="44"/>
      <c r="H39" s="44"/>
      <c r="I39" s="44"/>
      <c r="J39" s="101">
        <v>142452.91</v>
      </c>
      <c r="K39" s="102">
        <v>18285.341</v>
      </c>
      <c r="L39" s="102">
        <v>21453.762999999999</v>
      </c>
      <c r="M39" s="102">
        <v>7783.8609999999999</v>
      </c>
      <c r="N39" s="102">
        <v>94929.944999999992</v>
      </c>
      <c r="O39" s="103">
        <v>181189.58100000001</v>
      </c>
      <c r="P39" s="102">
        <v>86928.493999999992</v>
      </c>
      <c r="Q39" s="102">
        <v>37156.15</v>
      </c>
      <c r="R39" s="102">
        <v>57104.93700000002</v>
      </c>
      <c r="S39" s="98">
        <v>73.624322886306459</v>
      </c>
      <c r="T39" s="98">
        <v>76.573806691893822</v>
      </c>
      <c r="U39" s="46">
        <f t="shared" si="10"/>
        <v>193486.20729589774</v>
      </c>
      <c r="V39" s="46">
        <f t="shared" si="12"/>
        <v>24836.005661114104</v>
      </c>
      <c r="W39" s="46">
        <f t="shared" si="13"/>
        <v>29139.504662242849</v>
      </c>
      <c r="X39" s="46">
        <f t="shared" si="14"/>
        <v>10572.404193136201</v>
      </c>
      <c r="Y39" s="46">
        <f t="shared" si="15"/>
        <v>128938.29277940458</v>
      </c>
      <c r="Z39" s="46">
        <f t="shared" si="3"/>
        <v>236620.83527993251</v>
      </c>
      <c r="AA39" s="46">
        <f t="shared" si="4"/>
        <v>113522.4925538439</v>
      </c>
      <c r="AB39" s="46">
        <f t="shared" si="5"/>
        <v>48523.315746209846</v>
      </c>
      <c r="AC39" s="46">
        <f t="shared" si="6"/>
        <v>74575.026979878749</v>
      </c>
      <c r="AD39" s="46">
        <v>37.47067605033056</v>
      </c>
      <c r="AE39" s="48">
        <v>3918973</v>
      </c>
      <c r="AF39" s="48">
        <f t="shared" si="11"/>
        <v>10458773.134319864</v>
      </c>
      <c r="AG39" s="104">
        <v>59.848160998605174</v>
      </c>
      <c r="AH39" s="104">
        <v>1286536</v>
      </c>
      <c r="AI39" s="104">
        <v>2584425</v>
      </c>
      <c r="AJ39" s="48">
        <f t="shared" si="8"/>
        <v>3433447.5264655668</v>
      </c>
      <c r="AK39" s="48">
        <f t="shared" si="9"/>
        <v>6897193.412066021</v>
      </c>
      <c r="AL39" s="44"/>
      <c r="AM39" s="121"/>
      <c r="AN39" s="121"/>
      <c r="AO39" s="121">
        <v>-50.519999999999982</v>
      </c>
      <c r="AP39" s="24"/>
      <c r="AQ39" s="24"/>
      <c r="AR39" s="24"/>
      <c r="BH39" s="22"/>
      <c r="BI39" s="21"/>
      <c r="BJ39" s="23"/>
      <c r="BK39" s="23"/>
      <c r="BL39" s="22"/>
      <c r="BM39" s="22"/>
      <c r="BO39" s="25"/>
      <c r="BP39" s="25"/>
      <c r="BQ39" s="25"/>
      <c r="BR39" s="25"/>
      <c r="BU39" s="24"/>
    </row>
    <row r="40" spans="1:73">
      <c r="A40" s="66">
        <v>35125</v>
      </c>
      <c r="B40" s="11">
        <v>1996</v>
      </c>
      <c r="C40" s="11">
        <v>3</v>
      </c>
      <c r="D40" s="11">
        <v>40</v>
      </c>
      <c r="E40" s="47">
        <v>103.66920169954952</v>
      </c>
      <c r="F40" s="44"/>
      <c r="G40" s="44"/>
      <c r="H40" s="44"/>
      <c r="I40" s="44"/>
      <c r="J40" s="101">
        <v>201681.07</v>
      </c>
      <c r="K40" s="102">
        <v>76394.343000000008</v>
      </c>
      <c r="L40" s="102">
        <v>17842.701000000001</v>
      </c>
      <c r="M40" s="102">
        <v>11563.198</v>
      </c>
      <c r="N40" s="102">
        <v>95880.828000000009</v>
      </c>
      <c r="O40" s="103">
        <v>201040.821</v>
      </c>
      <c r="P40" s="102">
        <v>83682.486999999994</v>
      </c>
      <c r="Q40" s="102">
        <v>41677.809000000001</v>
      </c>
      <c r="R40" s="102">
        <v>75680.524999999994</v>
      </c>
      <c r="S40" s="98">
        <v>73.183488409830318</v>
      </c>
      <c r="T40" s="98">
        <v>77.602628685264165</v>
      </c>
      <c r="U40" s="46">
        <f t="shared" si="10"/>
        <v>275582.75012879731</v>
      </c>
      <c r="V40" s="46">
        <f t="shared" si="12"/>
        <v>104387.40303302951</v>
      </c>
      <c r="W40" s="46">
        <f t="shared" si="13"/>
        <v>24380.774116806508</v>
      </c>
      <c r="X40" s="46">
        <f t="shared" si="14"/>
        <v>15800.282620098202</v>
      </c>
      <c r="Y40" s="46">
        <f t="shared" si="15"/>
        <v>131014.29035886309</v>
      </c>
      <c r="Z40" s="46">
        <f t="shared" si="3"/>
        <v>259064.44717919111</v>
      </c>
      <c r="AA40" s="46">
        <f t="shared" si="4"/>
        <v>107834.60356658038</v>
      </c>
      <c r="AB40" s="46">
        <f t="shared" si="5"/>
        <v>53706.697448399878</v>
      </c>
      <c r="AC40" s="46">
        <f t="shared" si="6"/>
        <v>97523.146164210862</v>
      </c>
      <c r="AD40" s="46">
        <v>38.046491789294095</v>
      </c>
      <c r="AE40" s="48">
        <v>3980730</v>
      </c>
      <c r="AF40" s="48">
        <f t="shared" si="11"/>
        <v>10462804.355381167</v>
      </c>
      <c r="AG40" s="104">
        <v>59.382096999780302</v>
      </c>
      <c r="AH40" s="104">
        <v>1307886</v>
      </c>
      <c r="AI40" s="104">
        <v>2623836</v>
      </c>
      <c r="AJ40" s="48">
        <f t="shared" si="8"/>
        <v>3437599.4697309411</v>
      </c>
      <c r="AK40" s="48">
        <f t="shared" si="9"/>
        <v>6896394.0605381168</v>
      </c>
      <c r="AL40" s="44"/>
      <c r="AM40" s="121"/>
      <c r="AN40" s="121"/>
      <c r="AO40" s="121">
        <v>-0.70000000000004547</v>
      </c>
      <c r="AP40" s="24"/>
      <c r="AQ40" s="24"/>
      <c r="AR40" s="24"/>
      <c r="BH40" s="22"/>
      <c r="BI40" s="21"/>
      <c r="BJ40" s="23"/>
      <c r="BK40" s="23"/>
      <c r="BL40" s="22"/>
      <c r="BM40" s="22"/>
      <c r="BO40" s="25"/>
      <c r="BP40" s="25"/>
      <c r="BQ40" s="25"/>
      <c r="BR40" s="25"/>
      <c r="BU40" s="24"/>
    </row>
    <row r="41" spans="1:73">
      <c r="A41" s="66">
        <v>35156</v>
      </c>
      <c r="B41" s="11">
        <v>1996</v>
      </c>
      <c r="C41" s="11">
        <v>4</v>
      </c>
      <c r="D41" s="11">
        <v>41</v>
      </c>
      <c r="E41" s="47">
        <v>106.75397129384146</v>
      </c>
      <c r="F41" s="44"/>
      <c r="G41" s="44"/>
      <c r="H41" s="44"/>
      <c r="I41" s="44"/>
      <c r="J41" s="101">
        <v>231645.68</v>
      </c>
      <c r="K41" s="102">
        <v>97781.260000000009</v>
      </c>
      <c r="L41" s="102">
        <v>30700.118999999992</v>
      </c>
      <c r="M41" s="102">
        <v>8199.7869999999984</v>
      </c>
      <c r="N41" s="102">
        <v>94964.513999999996</v>
      </c>
      <c r="O41" s="103">
        <v>183519.65</v>
      </c>
      <c r="P41" s="102">
        <v>91902.966</v>
      </c>
      <c r="Q41" s="102">
        <v>34329.561000000002</v>
      </c>
      <c r="R41" s="102">
        <v>57287.123000000014</v>
      </c>
      <c r="S41" s="98">
        <v>74.736194085224611</v>
      </c>
      <c r="T41" s="98">
        <v>78.504679686604518</v>
      </c>
      <c r="U41" s="46">
        <f t="shared" si="10"/>
        <v>309951.13256081165</v>
      </c>
      <c r="V41" s="46">
        <f t="shared" si="12"/>
        <v>130835.21471336392</v>
      </c>
      <c r="W41" s="46">
        <f t="shared" si="13"/>
        <v>41077.980188543515</v>
      </c>
      <c r="X41" s="46">
        <f t="shared" si="14"/>
        <v>10971.641117621617</v>
      </c>
      <c r="Y41" s="46">
        <f t="shared" si="15"/>
        <v>127066.29654128257</v>
      </c>
      <c r="Z41" s="46">
        <f t="shared" si="3"/>
        <v>233769.05775887711</v>
      </c>
      <c r="AA41" s="46">
        <f t="shared" si="4"/>
        <v>117066.86323271715</v>
      </c>
      <c r="AB41" s="46">
        <f t="shared" si="5"/>
        <v>43729.317968108029</v>
      </c>
      <c r="AC41" s="46">
        <f t="shared" si="6"/>
        <v>72972.876558051968</v>
      </c>
      <c r="AD41" s="46">
        <v>38.281083386649605</v>
      </c>
      <c r="AE41" s="48">
        <v>4027586</v>
      </c>
      <c r="AF41" s="48">
        <f t="shared" si="11"/>
        <v>10521086.77103064</v>
      </c>
      <c r="AG41" s="104">
        <v>59.011107800925991</v>
      </c>
      <c r="AH41" s="104">
        <v>1491483</v>
      </c>
      <c r="AI41" s="104">
        <v>2898618</v>
      </c>
      <c r="AJ41" s="48">
        <f t="shared" si="8"/>
        <v>3896135.8144846796</v>
      </c>
      <c r="AK41" s="48">
        <f t="shared" si="9"/>
        <v>7571933.0373259056</v>
      </c>
      <c r="AL41" s="44"/>
      <c r="AM41" s="121"/>
      <c r="AN41" s="121"/>
      <c r="AO41" s="121">
        <v>76.57000000000005</v>
      </c>
      <c r="AP41" s="24"/>
      <c r="AQ41" s="24"/>
      <c r="AR41" s="24"/>
      <c r="BH41" s="22"/>
      <c r="BI41" s="21"/>
      <c r="BJ41" s="23"/>
      <c r="BK41" s="23"/>
      <c r="BL41" s="22"/>
      <c r="BM41" s="22"/>
      <c r="BO41" s="25"/>
      <c r="BP41" s="25"/>
      <c r="BQ41" s="25"/>
      <c r="BR41" s="25"/>
      <c r="BU41" s="24"/>
    </row>
    <row r="42" spans="1:73">
      <c r="A42" s="66">
        <v>35186</v>
      </c>
      <c r="B42" s="11">
        <v>1996</v>
      </c>
      <c r="C42" s="11">
        <v>5</v>
      </c>
      <c r="D42" s="11">
        <v>42</v>
      </c>
      <c r="E42" s="47">
        <v>113.41497438883687</v>
      </c>
      <c r="F42" s="44"/>
      <c r="G42" s="44"/>
      <c r="H42" s="44"/>
      <c r="I42" s="44"/>
      <c r="J42" s="101">
        <v>220383.56</v>
      </c>
      <c r="K42" s="102">
        <v>88093.228999999992</v>
      </c>
      <c r="L42" s="102">
        <v>28234.677000000003</v>
      </c>
      <c r="M42" s="102">
        <v>8365.0260000000017</v>
      </c>
      <c r="N42" s="102">
        <v>95690.627999999997</v>
      </c>
      <c r="O42" s="103">
        <v>213419.12100000001</v>
      </c>
      <c r="P42" s="102">
        <v>94403.789000000004</v>
      </c>
      <c r="Q42" s="102">
        <v>48743.058000000005</v>
      </c>
      <c r="R42" s="102">
        <v>70272.27399999999</v>
      </c>
      <c r="S42" s="98">
        <v>75.288541112467172</v>
      </c>
      <c r="T42" s="98">
        <v>78.879699524831054</v>
      </c>
      <c r="U42" s="46">
        <f t="shared" si="10"/>
        <v>292718.59534479183</v>
      </c>
      <c r="V42" s="46">
        <f t="shared" si="12"/>
        <v>117007.48573199869</v>
      </c>
      <c r="W42" s="46">
        <f t="shared" si="13"/>
        <v>37501.957911261175</v>
      </c>
      <c r="X42" s="46">
        <f t="shared" si="14"/>
        <v>11110.623046213897</v>
      </c>
      <c r="Y42" s="46">
        <f t="shared" si="15"/>
        <v>127098.52865531805</v>
      </c>
      <c r="Z42" s="46">
        <f t="shared" si="3"/>
        <v>270562.79662020825</v>
      </c>
      <c r="AA42" s="46">
        <f t="shared" si="4"/>
        <v>119680.71578452454</v>
      </c>
      <c r="AB42" s="46">
        <f t="shared" si="5"/>
        <v>61794.17301742619</v>
      </c>
      <c r="AC42" s="46">
        <f t="shared" si="6"/>
        <v>89087.907818257503</v>
      </c>
      <c r="AD42" s="46">
        <v>38.430368948603117</v>
      </c>
      <c r="AE42" s="48">
        <v>3991168</v>
      </c>
      <c r="AF42" s="48">
        <f t="shared" si="11"/>
        <v>10385453.247502774</v>
      </c>
      <c r="AG42" s="104">
        <v>59.024800912926125</v>
      </c>
      <c r="AH42" s="104">
        <v>1456328</v>
      </c>
      <c r="AI42" s="104">
        <v>2892035</v>
      </c>
      <c r="AJ42" s="48">
        <f t="shared" si="8"/>
        <v>3789523.8579356265</v>
      </c>
      <c r="AK42" s="48">
        <f t="shared" si="9"/>
        <v>7525389.6309655933</v>
      </c>
      <c r="AL42" s="44"/>
      <c r="AM42" s="121"/>
      <c r="AN42" s="121"/>
      <c r="AO42" s="121">
        <v>90.650000000000091</v>
      </c>
      <c r="AP42" s="24"/>
      <c r="AQ42" s="24"/>
      <c r="AR42" s="24"/>
      <c r="BH42" s="22"/>
      <c r="BI42" s="21"/>
      <c r="BJ42" s="23"/>
      <c r="BK42" s="23"/>
      <c r="BL42" s="22"/>
      <c r="BM42" s="22"/>
      <c r="BO42" s="25"/>
      <c r="BP42" s="25"/>
      <c r="BQ42" s="25"/>
      <c r="BR42" s="25"/>
      <c r="BU42" s="24"/>
    </row>
    <row r="43" spans="1:73">
      <c r="A43" s="66">
        <v>35217</v>
      </c>
      <c r="B43" s="11">
        <v>1996</v>
      </c>
      <c r="C43" s="11">
        <v>6</v>
      </c>
      <c r="D43" s="11">
        <v>43</v>
      </c>
      <c r="E43" s="47">
        <v>98.503996237350663</v>
      </c>
      <c r="F43" s="44"/>
      <c r="G43" s="44"/>
      <c r="H43" s="44"/>
      <c r="I43" s="44"/>
      <c r="J43" s="101">
        <v>178724.71</v>
      </c>
      <c r="K43" s="102">
        <v>46309.39</v>
      </c>
      <c r="L43" s="102">
        <v>27649.309999999998</v>
      </c>
      <c r="M43" s="102">
        <v>9985.2559999999976</v>
      </c>
      <c r="N43" s="102">
        <v>94780.754000000001</v>
      </c>
      <c r="O43" s="103">
        <v>193056.443</v>
      </c>
      <c r="P43" s="102">
        <v>88118.394</v>
      </c>
      <c r="Q43" s="102">
        <v>37803.500999999997</v>
      </c>
      <c r="R43" s="102">
        <v>67134.54800000001</v>
      </c>
      <c r="S43" s="98">
        <v>73.98277836232981</v>
      </c>
      <c r="T43" s="98">
        <v>79.020005447038585</v>
      </c>
      <c r="U43" s="46">
        <f t="shared" si="10"/>
        <v>241576.09913579858</v>
      </c>
      <c r="V43" s="46">
        <f t="shared" si="12"/>
        <v>62594.824126772161</v>
      </c>
      <c r="W43" s="46">
        <f t="shared" si="13"/>
        <v>37372.629971515555</v>
      </c>
      <c r="X43" s="46">
        <f t="shared" si="14"/>
        <v>13496.730213479304</v>
      </c>
      <c r="Y43" s="46">
        <f t="shared" si="15"/>
        <v>128111.91482403153</v>
      </c>
      <c r="Z43" s="46">
        <f t="shared" si="3"/>
        <v>244313.37597083792</v>
      </c>
      <c r="AA43" s="46">
        <f t="shared" si="4"/>
        <v>111514.03179674469</v>
      </c>
      <c r="AB43" s="46">
        <f t="shared" si="5"/>
        <v>47840.418114545639</v>
      </c>
      <c r="AC43" s="46">
        <f t="shared" si="6"/>
        <v>84958.926059547623</v>
      </c>
      <c r="AD43" s="46">
        <v>38.558328001706123</v>
      </c>
      <c r="AE43" s="48">
        <v>3995075</v>
      </c>
      <c r="AF43" s="48">
        <f t="shared" si="11"/>
        <v>10361120.948561946</v>
      </c>
      <c r="AG43" s="104">
        <v>58.928058240411509</v>
      </c>
      <c r="AH43" s="104">
        <v>1434923</v>
      </c>
      <c r="AI43" s="104">
        <v>2890421</v>
      </c>
      <c r="AJ43" s="48">
        <f t="shared" si="8"/>
        <v>3721434.705199115</v>
      </c>
      <c r="AK43" s="48">
        <f t="shared" si="9"/>
        <v>7496230.1266592909</v>
      </c>
      <c r="AL43" s="44"/>
      <c r="AM43" s="121"/>
      <c r="AN43" s="121"/>
      <c r="AO43" s="121">
        <v>-11.6400000000001</v>
      </c>
      <c r="AP43" s="24"/>
      <c r="AQ43" s="24"/>
      <c r="AR43" s="24"/>
      <c r="BH43" s="22"/>
      <c r="BI43" s="21"/>
      <c r="BJ43" s="23"/>
      <c r="BK43" s="23"/>
      <c r="BL43" s="22"/>
      <c r="BM43" s="22"/>
      <c r="BO43" s="25"/>
      <c r="BP43" s="25"/>
      <c r="BQ43" s="25"/>
      <c r="BR43" s="25"/>
      <c r="BU43" s="24"/>
    </row>
    <row r="44" spans="1:73">
      <c r="A44" s="66">
        <v>35247</v>
      </c>
      <c r="B44" s="11">
        <v>1996</v>
      </c>
      <c r="C44" s="11">
        <v>7</v>
      </c>
      <c r="D44" s="11">
        <v>44</v>
      </c>
      <c r="E44" s="47">
        <v>107.76953494300079</v>
      </c>
      <c r="F44" s="44"/>
      <c r="G44" s="44"/>
      <c r="H44" s="44"/>
      <c r="I44" s="44"/>
      <c r="J44" s="101">
        <v>208501.99</v>
      </c>
      <c r="K44" s="102">
        <v>66519.122000000003</v>
      </c>
      <c r="L44" s="102">
        <v>31176.457000000002</v>
      </c>
      <c r="M44" s="102">
        <v>12354.371999999998</v>
      </c>
      <c r="N44" s="102">
        <v>98452.039000000004</v>
      </c>
      <c r="O44" s="103">
        <v>278384.96899999998</v>
      </c>
      <c r="P44" s="102">
        <v>122533.55499999999</v>
      </c>
      <c r="Q44" s="102">
        <v>60161.163</v>
      </c>
      <c r="R44" s="102">
        <v>95690.250999999975</v>
      </c>
      <c r="S44" s="98">
        <v>74.227766773455699</v>
      </c>
      <c r="T44" s="98">
        <v>78.655261745964651</v>
      </c>
      <c r="U44" s="46">
        <f t="shared" si="10"/>
        <v>280894.87137118285</v>
      </c>
      <c r="V44" s="46">
        <f t="shared" si="12"/>
        <v>89614.877142966463</v>
      </c>
      <c r="W44" s="46">
        <f t="shared" si="13"/>
        <v>42001.070967352469</v>
      </c>
      <c r="X44" s="46">
        <f t="shared" si="14"/>
        <v>16643.868645146948</v>
      </c>
      <c r="Y44" s="46">
        <f t="shared" si="15"/>
        <v>132635.054615717</v>
      </c>
      <c r="Z44" s="46">
        <f t="shared" si="3"/>
        <v>353930.50995000004</v>
      </c>
      <c r="AA44" s="46">
        <f t="shared" si="4"/>
        <v>155785.5790954589</v>
      </c>
      <c r="AB44" s="46">
        <f t="shared" si="5"/>
        <v>76487.143599247545</v>
      </c>
      <c r="AC44" s="46">
        <f t="shared" si="6"/>
        <v>121657.78725529356</v>
      </c>
      <c r="AD44" s="46">
        <v>38.707613563659635</v>
      </c>
      <c r="AE44" s="48">
        <v>4103181</v>
      </c>
      <c r="AF44" s="48">
        <f t="shared" si="11"/>
        <v>10600449.42644628</v>
      </c>
      <c r="AG44" s="104">
        <v>59.218000489245902</v>
      </c>
      <c r="AH44" s="104">
        <v>1442348</v>
      </c>
      <c r="AI44" s="104">
        <v>2913214</v>
      </c>
      <c r="AJ44" s="48">
        <f t="shared" si="8"/>
        <v>3726264.3371900818</v>
      </c>
      <c r="AK44" s="48">
        <f t="shared" si="9"/>
        <v>7526204.1024793377</v>
      </c>
      <c r="AL44" s="44"/>
      <c r="AM44" s="121"/>
      <c r="AN44" s="121"/>
      <c r="AO44" s="121">
        <v>26.539999999999964</v>
      </c>
      <c r="AP44" s="24"/>
      <c r="AQ44" s="24"/>
      <c r="AR44" s="24"/>
      <c r="BH44" s="22"/>
      <c r="BI44" s="21"/>
      <c r="BJ44" s="23"/>
      <c r="BK44" s="23"/>
      <c r="BL44" s="22"/>
      <c r="BM44" s="22"/>
      <c r="BO44" s="25"/>
      <c r="BP44" s="25"/>
      <c r="BQ44" s="25"/>
      <c r="BR44" s="25"/>
      <c r="BU44" s="24"/>
    </row>
    <row r="45" spans="1:73">
      <c r="A45" s="66">
        <v>35278</v>
      </c>
      <c r="B45" s="11">
        <v>1996</v>
      </c>
      <c r="C45" s="11">
        <v>8</v>
      </c>
      <c r="D45" s="11">
        <v>45</v>
      </c>
      <c r="E45" s="47">
        <v>105.94644088293445</v>
      </c>
      <c r="F45" s="44"/>
      <c r="G45" s="44"/>
      <c r="H45" s="44"/>
      <c r="I45" s="44"/>
      <c r="J45" s="101">
        <v>180012.68</v>
      </c>
      <c r="K45" s="102">
        <v>44916.928</v>
      </c>
      <c r="L45" s="102">
        <v>29961.662999999997</v>
      </c>
      <c r="M45" s="102">
        <v>10879.610999999997</v>
      </c>
      <c r="N45" s="102">
        <v>94254.478000000003</v>
      </c>
      <c r="O45" s="103">
        <v>217079.19500000001</v>
      </c>
      <c r="P45" s="102">
        <v>105038.69500000001</v>
      </c>
      <c r="Q45" s="102">
        <v>48432.043999999994</v>
      </c>
      <c r="R45" s="102">
        <v>63608.455999999998</v>
      </c>
      <c r="S45" s="98">
        <v>74.296965585579784</v>
      </c>
      <c r="T45" s="98">
        <v>79.241476847666746</v>
      </c>
      <c r="U45" s="46">
        <f t="shared" si="10"/>
        <v>242288.06463522441</v>
      </c>
      <c r="V45" s="46">
        <f t="shared" si="12"/>
        <v>60455.938739869453</v>
      </c>
      <c r="W45" s="46">
        <f t="shared" si="13"/>
        <v>40326.899980172573</v>
      </c>
      <c r="X45" s="46">
        <f t="shared" si="14"/>
        <v>14643.412303922691</v>
      </c>
      <c r="Y45" s="46">
        <f t="shared" si="15"/>
        <v>126861.81361125971</v>
      </c>
      <c r="Z45" s="46">
        <f t="shared" si="3"/>
        <v>273946.42759789992</v>
      </c>
      <c r="AA45" s="46">
        <f t="shared" si="4"/>
        <v>132555.19606471452</v>
      </c>
      <c r="AB45" s="46">
        <f t="shared" si="5"/>
        <v>61119.562540594008</v>
      </c>
      <c r="AC45" s="46">
        <f t="shared" si="6"/>
        <v>80271.668992591396</v>
      </c>
      <c r="AD45" s="46">
        <v>38.878225634463647</v>
      </c>
      <c r="AE45" s="48">
        <v>4206512</v>
      </c>
      <c r="AF45" s="48">
        <f t="shared" si="11"/>
        <v>10819711.885902356</v>
      </c>
      <c r="AG45" s="104">
        <v>59.636587958478501</v>
      </c>
      <c r="AH45" s="104">
        <v>1416630</v>
      </c>
      <c r="AI45" s="104">
        <v>2944235</v>
      </c>
      <c r="AJ45" s="48">
        <f t="shared" si="8"/>
        <v>3643761.9692814033</v>
      </c>
      <c r="AK45" s="48">
        <f t="shared" si="9"/>
        <v>7572966.4920460768</v>
      </c>
      <c r="AL45" s="44"/>
      <c r="AM45" s="121"/>
      <c r="AN45" s="121"/>
      <c r="AO45" s="121">
        <v>-56</v>
      </c>
      <c r="AP45" s="24"/>
      <c r="AQ45" s="24"/>
      <c r="AR45" s="24"/>
      <c r="BH45" s="22"/>
      <c r="BI45" s="21"/>
      <c r="BJ45" s="23"/>
      <c r="BK45" s="23"/>
      <c r="BL45" s="22"/>
      <c r="BM45" s="22"/>
      <c r="BO45" s="25"/>
      <c r="BP45" s="25"/>
      <c r="BQ45" s="25"/>
      <c r="BR45" s="25"/>
      <c r="BU45" s="24"/>
    </row>
    <row r="46" spans="1:73">
      <c r="A46" s="66">
        <v>35309</v>
      </c>
      <c r="B46" s="11">
        <v>1996</v>
      </c>
      <c r="C46" s="11">
        <v>9</v>
      </c>
      <c r="D46" s="11">
        <v>46</v>
      </c>
      <c r="E46" s="47">
        <v>109.17947439754562</v>
      </c>
      <c r="F46" s="44"/>
      <c r="G46" s="44"/>
      <c r="H46" s="44"/>
      <c r="I46" s="44"/>
      <c r="J46" s="101">
        <v>171152.52</v>
      </c>
      <c r="K46" s="102">
        <v>37406.093000000001</v>
      </c>
      <c r="L46" s="102">
        <v>30976.462000000003</v>
      </c>
      <c r="M46" s="102">
        <v>9475.6360000000004</v>
      </c>
      <c r="N46" s="102">
        <v>93294.328999999998</v>
      </c>
      <c r="O46" s="103">
        <v>232079.027</v>
      </c>
      <c r="P46" s="102">
        <v>112241.72500000001</v>
      </c>
      <c r="Q46" s="102">
        <v>45926.612999999998</v>
      </c>
      <c r="R46" s="102">
        <v>73910.689000000013</v>
      </c>
      <c r="S46" s="98">
        <v>73.501119422122599</v>
      </c>
      <c r="T46" s="98">
        <v>79.690458595830535</v>
      </c>
      <c r="U46" s="46">
        <f t="shared" si="10"/>
        <v>232857.02496183477</v>
      </c>
      <c r="V46" s="46">
        <f t="shared" si="12"/>
        <v>50891.868442402789</v>
      </c>
      <c r="W46" s="46">
        <f t="shared" si="13"/>
        <v>42144.204392452571</v>
      </c>
      <c r="X46" s="46">
        <f t="shared" si="14"/>
        <v>12891.825423203003</v>
      </c>
      <c r="Y46" s="46">
        <f t="shared" si="15"/>
        <v>126929.1267037764</v>
      </c>
      <c r="Z46" s="46">
        <f t="shared" si="3"/>
        <v>291225.61356692022</v>
      </c>
      <c r="AA46" s="46">
        <f t="shared" si="4"/>
        <v>140847.13148566644</v>
      </c>
      <c r="AB46" s="46">
        <f t="shared" si="5"/>
        <v>57631.257002708364</v>
      </c>
      <c r="AC46" s="46">
        <f t="shared" si="6"/>
        <v>92747.225078545438</v>
      </c>
      <c r="AD46" s="46">
        <v>38.984858178716152</v>
      </c>
      <c r="AE46" s="48">
        <v>4259100</v>
      </c>
      <c r="AF46" s="48">
        <f t="shared" si="11"/>
        <v>10925010.886214439</v>
      </c>
      <c r="AG46" s="104">
        <v>59.65174179374916</v>
      </c>
      <c r="AH46" s="104">
        <v>1398157</v>
      </c>
      <c r="AI46" s="104">
        <v>2913051</v>
      </c>
      <c r="AJ46" s="48">
        <f t="shared" si="8"/>
        <v>3586410.3791028438</v>
      </c>
      <c r="AK46" s="48">
        <f t="shared" si="9"/>
        <v>7472262.6580962781</v>
      </c>
      <c r="AL46" s="44"/>
      <c r="AM46" s="121"/>
      <c r="AN46" s="121"/>
      <c r="AO46" s="121">
        <v>-35.649999999999977</v>
      </c>
      <c r="AP46" s="24"/>
      <c r="AQ46" s="24"/>
      <c r="AR46" s="24"/>
      <c r="BH46" s="22"/>
      <c r="BI46" s="21"/>
      <c r="BJ46" s="23"/>
      <c r="BK46" s="23"/>
      <c r="BL46" s="22"/>
      <c r="BM46" s="22"/>
      <c r="BO46" s="25"/>
      <c r="BP46" s="25"/>
      <c r="BQ46" s="25"/>
      <c r="BR46" s="25"/>
      <c r="BU46" s="24"/>
    </row>
    <row r="47" spans="1:73">
      <c r="A47" s="66">
        <v>35339</v>
      </c>
      <c r="B47" s="11">
        <v>1996</v>
      </c>
      <c r="C47" s="11">
        <v>10</v>
      </c>
      <c r="D47" s="11">
        <v>47</v>
      </c>
      <c r="E47" s="47">
        <v>116.92380340846211</v>
      </c>
      <c r="F47" s="44"/>
      <c r="G47" s="44"/>
      <c r="H47" s="44"/>
      <c r="I47" s="44"/>
      <c r="J47" s="101">
        <v>169589.3</v>
      </c>
      <c r="K47" s="102">
        <v>22134.649999999998</v>
      </c>
      <c r="L47" s="102">
        <v>43406.116999999998</v>
      </c>
      <c r="M47" s="102">
        <v>9417.7920000000013</v>
      </c>
      <c r="N47" s="102">
        <v>94630.740999999995</v>
      </c>
      <c r="O47" s="103">
        <v>310243.29100000003</v>
      </c>
      <c r="P47" s="102">
        <v>125949.829</v>
      </c>
      <c r="Q47" s="102">
        <v>79857.926999999996</v>
      </c>
      <c r="R47" s="102">
        <v>104435.53500000008</v>
      </c>
      <c r="S47" s="98">
        <v>72.010374610644234</v>
      </c>
      <c r="T47" s="98">
        <v>80.212517000317789</v>
      </c>
      <c r="U47" s="46">
        <f t="shared" si="10"/>
        <v>235506.75984809012</v>
      </c>
      <c r="V47" s="46">
        <f t="shared" si="12"/>
        <v>30738.14033002983</v>
      </c>
      <c r="W47" s="46">
        <f t="shared" si="13"/>
        <v>60277.588104067312</v>
      </c>
      <c r="X47" s="46">
        <f t="shared" si="14"/>
        <v>13078.382178847753</v>
      </c>
      <c r="Y47" s="46">
        <f t="shared" si="15"/>
        <v>131412.64923514525</v>
      </c>
      <c r="Z47" s="46">
        <f t="shared" si="3"/>
        <v>386776.65606574959</v>
      </c>
      <c r="AA47" s="46">
        <f t="shared" si="4"/>
        <v>157020.16806117803</v>
      </c>
      <c r="AB47" s="46">
        <f t="shared" si="5"/>
        <v>99557.936823854572</v>
      </c>
      <c r="AC47" s="46">
        <f t="shared" si="6"/>
        <v>130198.55118071701</v>
      </c>
      <c r="AD47" s="46">
        <v>38.984858178716152</v>
      </c>
      <c r="AE47" s="48">
        <v>4413410</v>
      </c>
      <c r="AF47" s="48">
        <f t="shared" si="11"/>
        <v>11320831.230853388</v>
      </c>
      <c r="AG47" s="104">
        <v>59.55564546625142</v>
      </c>
      <c r="AH47" s="104">
        <v>1363449</v>
      </c>
      <c r="AI47" s="104">
        <v>2864360</v>
      </c>
      <c r="AJ47" s="48">
        <f t="shared" si="8"/>
        <v>3497380.9414660828</v>
      </c>
      <c r="AK47" s="48">
        <f t="shared" si="9"/>
        <v>7347365.4485776788</v>
      </c>
      <c r="AL47" s="44"/>
      <c r="AM47" s="121"/>
      <c r="AN47" s="121"/>
      <c r="AO47" s="121">
        <v>-20.819999999999936</v>
      </c>
      <c r="AP47" s="24"/>
      <c r="AQ47" s="24"/>
      <c r="AR47" s="24"/>
      <c r="BH47" s="22"/>
      <c r="BI47" s="21"/>
      <c r="BJ47" s="23"/>
      <c r="BK47" s="23"/>
      <c r="BL47" s="22"/>
      <c r="BM47" s="22"/>
      <c r="BO47" s="25"/>
      <c r="BP47" s="25"/>
      <c r="BQ47" s="25"/>
      <c r="BR47" s="25"/>
      <c r="BU47" s="24"/>
    </row>
    <row r="48" spans="1:73">
      <c r="A48" s="66">
        <v>35370</v>
      </c>
      <c r="B48" s="11">
        <v>1996</v>
      </c>
      <c r="C48" s="11">
        <v>11</v>
      </c>
      <c r="D48" s="11">
        <v>48</v>
      </c>
      <c r="E48" s="47">
        <v>115.11225082279758</v>
      </c>
      <c r="F48" s="44"/>
      <c r="G48" s="44"/>
      <c r="H48" s="44"/>
      <c r="I48" s="44"/>
      <c r="J48" s="101">
        <v>161828.42000000001</v>
      </c>
      <c r="K48" s="102">
        <v>18006.065000000002</v>
      </c>
      <c r="L48" s="102">
        <v>37142.033000000003</v>
      </c>
      <c r="M48" s="102">
        <v>10944.509</v>
      </c>
      <c r="N48" s="102">
        <v>95735.813000000009</v>
      </c>
      <c r="O48" s="103">
        <v>281805.995</v>
      </c>
      <c r="P48" s="102">
        <v>137664.519</v>
      </c>
      <c r="Q48" s="102">
        <v>62962.975999999995</v>
      </c>
      <c r="R48" s="102">
        <v>81178.499999999971</v>
      </c>
      <c r="S48" s="98">
        <v>71.293212449564862</v>
      </c>
      <c r="T48" s="98">
        <v>80.999774813093197</v>
      </c>
      <c r="U48" s="46">
        <f t="shared" si="10"/>
        <v>226989.93977089011</v>
      </c>
      <c r="V48" s="46">
        <f t="shared" si="12"/>
        <v>25256.352437110443</v>
      </c>
      <c r="W48" s="46">
        <f t="shared" si="13"/>
        <v>52097.572438996896</v>
      </c>
      <c r="X48" s="46">
        <f t="shared" si="14"/>
        <v>15351.403905024623</v>
      </c>
      <c r="Y48" s="46">
        <f t="shared" si="15"/>
        <v>134284.61098975816</v>
      </c>
      <c r="Z48" s="46">
        <f t="shared" si="3"/>
        <v>347909.60302083148</v>
      </c>
      <c r="AA48" s="46">
        <f t="shared" si="4"/>
        <v>169956.66879032762</v>
      </c>
      <c r="AB48" s="46">
        <f t="shared" si="5"/>
        <v>77732.285238183584</v>
      </c>
      <c r="AC48" s="46">
        <f t="shared" si="6"/>
        <v>100220.64899232026</v>
      </c>
      <c r="AD48" s="46">
        <v>39.112817231819157</v>
      </c>
      <c r="AE48" s="48">
        <v>4546981</v>
      </c>
      <c r="AF48" s="48">
        <f t="shared" si="11"/>
        <v>11625296.569792802</v>
      </c>
      <c r="AG48" s="104">
        <v>60.007355063330593</v>
      </c>
      <c r="AH48" s="104">
        <v>1334849</v>
      </c>
      <c r="AI48" s="104">
        <v>2952694</v>
      </c>
      <c r="AJ48" s="48">
        <f t="shared" si="8"/>
        <v>3412817.3178844051</v>
      </c>
      <c r="AK48" s="48">
        <f t="shared" si="9"/>
        <v>7549172.3914940013</v>
      </c>
      <c r="AL48" s="44"/>
      <c r="AM48" s="121"/>
      <c r="AN48" s="121"/>
      <c r="AO48" s="121">
        <v>-12.41700000000003</v>
      </c>
      <c r="AP48" s="24"/>
      <c r="AQ48" s="24"/>
      <c r="AR48" s="24"/>
      <c r="BH48" s="22"/>
      <c r="BI48" s="21"/>
      <c r="BJ48" s="23"/>
      <c r="BK48" s="23"/>
      <c r="BL48" s="22"/>
      <c r="BM48" s="22"/>
      <c r="BO48" s="25"/>
      <c r="BP48" s="25"/>
      <c r="BQ48" s="25"/>
      <c r="BR48" s="25"/>
      <c r="BU48" s="24"/>
    </row>
    <row r="49" spans="1:73">
      <c r="A49" s="66">
        <v>35400</v>
      </c>
      <c r="B49" s="11">
        <v>1996</v>
      </c>
      <c r="C49" s="11">
        <v>12</v>
      </c>
      <c r="D49" s="11">
        <v>49</v>
      </c>
      <c r="E49" s="47">
        <v>121.5039501624816</v>
      </c>
      <c r="F49" s="44"/>
      <c r="G49" s="44"/>
      <c r="H49" s="44"/>
      <c r="I49" s="44"/>
      <c r="J49" s="101">
        <v>160589.21</v>
      </c>
      <c r="K49" s="102">
        <v>24723.694999999996</v>
      </c>
      <c r="L49" s="102">
        <v>30821.517000000007</v>
      </c>
      <c r="M49" s="102">
        <v>8594.7669999999998</v>
      </c>
      <c r="N49" s="102">
        <v>96449.231</v>
      </c>
      <c r="O49" s="103">
        <v>333752.47399999999</v>
      </c>
      <c r="P49" s="102">
        <v>127849.70999999999</v>
      </c>
      <c r="Q49" s="102">
        <v>114792.249</v>
      </c>
      <c r="R49" s="102">
        <v>91110.514999999985</v>
      </c>
      <c r="S49" s="98">
        <v>71.350330762835995</v>
      </c>
      <c r="T49" s="98">
        <v>80.45602236263835</v>
      </c>
      <c r="U49" s="46">
        <f t="shared" si="10"/>
        <v>225071.43033966923</v>
      </c>
      <c r="V49" s="46">
        <f t="shared" si="12"/>
        <v>34651.128783382941</v>
      </c>
      <c r="W49" s="46">
        <f t="shared" si="13"/>
        <v>43197.440951533623</v>
      </c>
      <c r="X49" s="46">
        <f t="shared" si="14"/>
        <v>12045.868474763578</v>
      </c>
      <c r="Y49" s="46">
        <f t="shared" si="15"/>
        <v>135176.99212998908</v>
      </c>
      <c r="Z49" s="46">
        <f t="shared" si="3"/>
        <v>414825.96852188633</v>
      </c>
      <c r="AA49" s="46">
        <f t="shared" si="4"/>
        <v>158906.32701644721</v>
      </c>
      <c r="AB49" s="46">
        <f t="shared" si="5"/>
        <v>142677.01239641011</v>
      </c>
      <c r="AC49" s="46">
        <f t="shared" si="6"/>
        <v>113242.629109029</v>
      </c>
      <c r="AD49" s="46">
        <v>39.219449776071663</v>
      </c>
      <c r="AE49" s="48">
        <v>4588417</v>
      </c>
      <c r="AF49" s="48">
        <f t="shared" si="11"/>
        <v>11699340.572593799</v>
      </c>
      <c r="AG49" s="104">
        <v>59.609870156422609</v>
      </c>
      <c r="AH49" s="104">
        <v>1570673</v>
      </c>
      <c r="AI49" s="104">
        <v>3204722</v>
      </c>
      <c r="AJ49" s="48">
        <f t="shared" si="8"/>
        <v>4004831.8091353993</v>
      </c>
      <c r="AK49" s="48">
        <f t="shared" si="9"/>
        <v>8171256.9102773238</v>
      </c>
      <c r="AL49" s="44"/>
      <c r="AM49" s="121"/>
      <c r="AN49" s="121"/>
      <c r="AO49" s="121">
        <v>72.836999999999989</v>
      </c>
      <c r="AP49" s="24"/>
      <c r="AQ49" s="24"/>
      <c r="AR49" s="24"/>
      <c r="BH49" s="22"/>
      <c r="BI49" s="21"/>
      <c r="BJ49" s="23"/>
      <c r="BK49" s="23"/>
      <c r="BL49" s="22"/>
      <c r="BM49" s="22"/>
      <c r="BO49" s="25"/>
      <c r="BP49" s="25"/>
      <c r="BQ49" s="25"/>
      <c r="BR49" s="25"/>
      <c r="BU49" s="24"/>
    </row>
    <row r="50" spans="1:73">
      <c r="A50" s="66">
        <v>35431</v>
      </c>
      <c r="B50" s="11">
        <v>1997</v>
      </c>
      <c r="C50" s="11">
        <v>1</v>
      </c>
      <c r="D50" s="11">
        <v>50</v>
      </c>
      <c r="E50" s="47">
        <v>105.49960919716632</v>
      </c>
      <c r="F50" s="44"/>
      <c r="G50" s="44"/>
      <c r="H50" s="44"/>
      <c r="I50" s="44"/>
      <c r="J50" s="101">
        <v>159211.13</v>
      </c>
      <c r="K50" s="102">
        <v>17126.654999999999</v>
      </c>
      <c r="L50" s="102">
        <v>31294.770999999997</v>
      </c>
      <c r="M50" s="102">
        <v>8129.695999999999</v>
      </c>
      <c r="N50" s="102">
        <v>102660.008</v>
      </c>
      <c r="O50" s="103">
        <v>275742.96799999999</v>
      </c>
      <c r="P50" s="102">
        <v>150500.927</v>
      </c>
      <c r="Q50" s="102">
        <v>38826.53899999999</v>
      </c>
      <c r="R50" s="102">
        <v>86415.501999999993</v>
      </c>
      <c r="S50" s="98">
        <v>71.730752330834505</v>
      </c>
      <c r="T50" s="98">
        <v>73.5985307785039</v>
      </c>
      <c r="U50" s="46">
        <f t="shared" si="10"/>
        <v>221956.58741412754</v>
      </c>
      <c r="V50" s="46">
        <f t="shared" si="12"/>
        <v>23876.307501988736</v>
      </c>
      <c r="W50" s="46">
        <f t="shared" si="13"/>
        <v>43628.109260116442</v>
      </c>
      <c r="X50" s="46">
        <f t="shared" si="14"/>
        <v>11333.627120630841</v>
      </c>
      <c r="Y50" s="46">
        <f t="shared" si="15"/>
        <v>143118.54353139148</v>
      </c>
      <c r="Z50" s="46">
        <f t="shared" si="3"/>
        <v>374658.25076026778</v>
      </c>
      <c r="AA50" s="46">
        <f t="shared" si="4"/>
        <v>204489.03722403813</v>
      </c>
      <c r="AB50" s="46">
        <f t="shared" si="5"/>
        <v>52754.502826760436</v>
      </c>
      <c r="AC50" s="46">
        <f t="shared" si="6"/>
        <v>117414.71070946919</v>
      </c>
      <c r="AD50" s="46">
        <v>39.560673917679679</v>
      </c>
      <c r="AE50" s="48">
        <v>4635242</v>
      </c>
      <c r="AF50" s="48">
        <f t="shared" si="11"/>
        <v>11716792.311590295</v>
      </c>
      <c r="AG50" s="104">
        <v>58.76443489114844</v>
      </c>
      <c r="AH50" s="104">
        <v>1368000</v>
      </c>
      <c r="AI50" s="104">
        <v>2989991</v>
      </c>
      <c r="AJ50" s="48">
        <f t="shared" si="8"/>
        <v>3457979.5148247979</v>
      </c>
      <c r="AK50" s="48">
        <f t="shared" si="9"/>
        <v>7557988.0318059297</v>
      </c>
      <c r="AL50" s="44"/>
      <c r="AM50" s="121"/>
      <c r="AN50" s="121"/>
      <c r="AO50" s="121">
        <v>-137.10000000000002</v>
      </c>
      <c r="AP50" s="24"/>
      <c r="AQ50" s="24"/>
      <c r="AR50" s="24"/>
      <c r="BH50" s="22"/>
      <c r="BI50" s="21"/>
      <c r="BJ50" s="23"/>
      <c r="BK50" s="23"/>
      <c r="BL50" s="22"/>
      <c r="BM50" s="22"/>
      <c r="BO50" s="25"/>
      <c r="BP50" s="25"/>
      <c r="BQ50" s="25"/>
      <c r="BR50" s="25"/>
      <c r="BU50" s="24"/>
    </row>
    <row r="51" spans="1:73">
      <c r="A51" s="66">
        <v>35462</v>
      </c>
      <c r="B51" s="11">
        <v>1997</v>
      </c>
      <c r="C51" s="11">
        <v>2</v>
      </c>
      <c r="D51" s="11">
        <v>51</v>
      </c>
      <c r="E51" s="47">
        <v>101.34002091290787</v>
      </c>
      <c r="F51" s="44"/>
      <c r="G51" s="44"/>
      <c r="H51" s="44"/>
      <c r="I51" s="44"/>
      <c r="J51" s="101">
        <v>160984.29999999999</v>
      </c>
      <c r="K51" s="102">
        <v>28050.84</v>
      </c>
      <c r="L51" s="102">
        <v>24898.840999999997</v>
      </c>
      <c r="M51" s="102">
        <v>7339.7320000000009</v>
      </c>
      <c r="N51" s="102">
        <v>100694.887</v>
      </c>
      <c r="O51" s="103">
        <v>213695.978</v>
      </c>
      <c r="P51" s="102">
        <v>111564.183</v>
      </c>
      <c r="Q51" s="102">
        <v>40726.595000000001</v>
      </c>
      <c r="R51" s="102">
        <v>61405.2</v>
      </c>
      <c r="S51" s="98">
        <v>72.120546413389789</v>
      </c>
      <c r="T51" s="98">
        <v>73.312613112201987</v>
      </c>
      <c r="U51" s="46">
        <f t="shared" si="10"/>
        <v>223215.58557980074</v>
      </c>
      <c r="V51" s="46">
        <f t="shared" si="12"/>
        <v>38894.380859532874</v>
      </c>
      <c r="W51" s="46">
        <f t="shared" si="13"/>
        <v>34523.921736923112</v>
      </c>
      <c r="X51" s="46">
        <f t="shared" si="14"/>
        <v>10177.033265845193</v>
      </c>
      <c r="Y51" s="46">
        <f t="shared" si="15"/>
        <v>139620.24971749957</v>
      </c>
      <c r="Z51" s="46">
        <f t="shared" si="3"/>
        <v>291485.96527714399</v>
      </c>
      <c r="AA51" s="46">
        <f t="shared" si="4"/>
        <v>152175.97390677582</v>
      </c>
      <c r="AB51" s="46">
        <f t="shared" si="5"/>
        <v>55551.962030966752</v>
      </c>
      <c r="AC51" s="46">
        <f t="shared" si="6"/>
        <v>83758.02933940143</v>
      </c>
      <c r="AD51" s="46">
        <v>40.307101727447218</v>
      </c>
      <c r="AE51" s="48">
        <v>4721647</v>
      </c>
      <c r="AF51" s="48">
        <f t="shared" si="11"/>
        <v>11714181.366666667</v>
      </c>
      <c r="AG51" s="104">
        <v>56.496439407378482</v>
      </c>
      <c r="AH51" s="104">
        <v>1359335</v>
      </c>
      <c r="AI51" s="104">
        <v>2935628</v>
      </c>
      <c r="AJ51" s="48">
        <f t="shared" si="8"/>
        <v>3372445.4047619044</v>
      </c>
      <c r="AK51" s="48">
        <f t="shared" si="9"/>
        <v>7283153.2761904765</v>
      </c>
      <c r="AL51" s="44"/>
      <c r="AM51" s="121"/>
      <c r="AN51" s="121"/>
      <c r="AO51" s="121">
        <v>-49.587940000000003</v>
      </c>
      <c r="AP51" s="24"/>
      <c r="AQ51" s="24"/>
      <c r="AR51" s="24"/>
      <c r="BH51" s="22"/>
      <c r="BI51" s="21"/>
      <c r="BJ51" s="23"/>
      <c r="BK51" s="23"/>
      <c r="BL51" s="22"/>
      <c r="BM51" s="22"/>
      <c r="BO51" s="25"/>
      <c r="BP51" s="25"/>
      <c r="BQ51" s="25"/>
      <c r="BR51" s="25"/>
      <c r="BU51" s="24"/>
    </row>
    <row r="52" spans="1:73">
      <c r="A52" s="66">
        <v>35490</v>
      </c>
      <c r="B52" s="11">
        <v>1997</v>
      </c>
      <c r="C52" s="11">
        <v>3</v>
      </c>
      <c r="D52" s="11">
        <v>52</v>
      </c>
      <c r="E52" s="47">
        <v>110.26146485906193</v>
      </c>
      <c r="F52" s="44"/>
      <c r="G52" s="44"/>
      <c r="H52" s="44"/>
      <c r="I52" s="44"/>
      <c r="J52" s="101">
        <v>192610.2</v>
      </c>
      <c r="K52" s="102">
        <v>62376.588000000003</v>
      </c>
      <c r="L52" s="102">
        <v>20214.146999999994</v>
      </c>
      <c r="M52" s="102">
        <v>8122.1890000000021</v>
      </c>
      <c r="N52" s="102">
        <v>101897.276</v>
      </c>
      <c r="O52" s="103">
        <v>236477.06200000001</v>
      </c>
      <c r="P52" s="102">
        <v>105864.927</v>
      </c>
      <c r="Q52" s="102">
        <v>53144.682000000001</v>
      </c>
      <c r="R52" s="102">
        <v>77467.453000000009</v>
      </c>
      <c r="S52" s="98">
        <v>73.736359000920984</v>
      </c>
      <c r="T52" s="98">
        <v>74.380582552112841</v>
      </c>
      <c r="U52" s="46">
        <f t="shared" si="10"/>
        <v>261214.68785513844</v>
      </c>
      <c r="V52" s="46">
        <f t="shared" si="12"/>
        <v>84594.071154531644</v>
      </c>
      <c r="W52" s="46">
        <f t="shared" si="13"/>
        <v>27414.083464234402</v>
      </c>
      <c r="X52" s="46">
        <f t="shared" si="14"/>
        <v>11015.175023625121</v>
      </c>
      <c r="Y52" s="46">
        <f t="shared" si="15"/>
        <v>138191.3582127472</v>
      </c>
      <c r="Z52" s="46">
        <f t="shared" si="3"/>
        <v>317928.48870781355</v>
      </c>
      <c r="AA52" s="46">
        <f t="shared" si="4"/>
        <v>142328.71452146594</v>
      </c>
      <c r="AB52" s="46">
        <f t="shared" si="5"/>
        <v>71449.671643490496</v>
      </c>
      <c r="AC52" s="46">
        <f t="shared" si="6"/>
        <v>104150.10254285712</v>
      </c>
      <c r="AD52" s="46">
        <v>41.309447643420775</v>
      </c>
      <c r="AE52" s="48">
        <v>4869047</v>
      </c>
      <c r="AF52" s="48">
        <f t="shared" si="11"/>
        <v>11786763.749612803</v>
      </c>
      <c r="AG52" s="104">
        <v>55.093768709197889</v>
      </c>
      <c r="AH52" s="104">
        <v>1421156</v>
      </c>
      <c r="AI52" s="104">
        <v>3109305</v>
      </c>
      <c r="AJ52" s="48">
        <f t="shared" si="8"/>
        <v>3440268.7062467732</v>
      </c>
      <c r="AK52" s="48">
        <f t="shared" si="9"/>
        <v>7526861.7165720174</v>
      </c>
      <c r="AL52" s="44"/>
      <c r="AM52" s="121"/>
      <c r="AN52" s="121"/>
      <c r="AO52" s="121">
        <v>11.618088999999941</v>
      </c>
      <c r="AP52" s="24"/>
      <c r="AQ52" s="24"/>
      <c r="AR52" s="24"/>
      <c r="BH52" s="22"/>
      <c r="BI52" s="21"/>
      <c r="BJ52" s="23"/>
      <c r="BK52" s="23"/>
      <c r="BL52" s="22"/>
      <c r="BM52" s="22"/>
      <c r="BO52" s="25"/>
      <c r="BP52" s="25"/>
      <c r="BQ52" s="25"/>
      <c r="BR52" s="25"/>
      <c r="BU52" s="24"/>
    </row>
    <row r="53" spans="1:73">
      <c r="A53" s="66">
        <v>35521</v>
      </c>
      <c r="B53" s="11">
        <v>1997</v>
      </c>
      <c r="C53" s="11">
        <v>4</v>
      </c>
      <c r="D53" s="11">
        <v>53</v>
      </c>
      <c r="E53" s="47">
        <v>116.86190126664954</v>
      </c>
      <c r="F53" s="44"/>
      <c r="G53" s="44"/>
      <c r="H53" s="44"/>
      <c r="I53" s="44"/>
      <c r="J53" s="101">
        <v>240955.04</v>
      </c>
      <c r="K53" s="102">
        <v>98464.020999999993</v>
      </c>
      <c r="L53" s="102">
        <v>26739.094999999994</v>
      </c>
      <c r="M53" s="102">
        <v>9457.6550000000043</v>
      </c>
      <c r="N53" s="102">
        <v>106294.269</v>
      </c>
      <c r="O53" s="103">
        <v>224696.11799999999</v>
      </c>
      <c r="P53" s="102">
        <v>109653.23199999999</v>
      </c>
      <c r="Q53" s="102">
        <v>49347.248000000007</v>
      </c>
      <c r="R53" s="102">
        <v>65695.638000000006</v>
      </c>
      <c r="S53" s="98">
        <v>73.743784481007879</v>
      </c>
      <c r="T53" s="98">
        <v>74.960260328280455</v>
      </c>
      <c r="U53" s="46">
        <f t="shared" si="10"/>
        <v>326746.23589742137</v>
      </c>
      <c r="V53" s="46">
        <f t="shared" si="12"/>
        <v>133521.78992842251</v>
      </c>
      <c r="W53" s="46">
        <f t="shared" si="13"/>
        <v>36259.455882531271</v>
      </c>
      <c r="X53" s="46">
        <f t="shared" si="14"/>
        <v>12825.019852941974</v>
      </c>
      <c r="Y53" s="46">
        <f t="shared" si="15"/>
        <v>144139.97023352556</v>
      </c>
      <c r="Z53" s="46">
        <f t="shared" si="3"/>
        <v>299753.65215644572</v>
      </c>
      <c r="AA53" s="46">
        <f t="shared" si="4"/>
        <v>146281.81855263759</v>
      </c>
      <c r="AB53" s="46">
        <f t="shared" si="5"/>
        <v>65831.21214345975</v>
      </c>
      <c r="AC53" s="46">
        <f t="shared" si="6"/>
        <v>87640.621460348426</v>
      </c>
      <c r="AD53" s="46">
        <v>41.394753678822781</v>
      </c>
      <c r="AE53" s="48">
        <v>4907121</v>
      </c>
      <c r="AF53" s="48">
        <f t="shared" si="11"/>
        <v>11854451.503863987</v>
      </c>
      <c r="AG53" s="104">
        <v>55.185310368669839</v>
      </c>
      <c r="AH53" s="104">
        <v>1583970</v>
      </c>
      <c r="AI53" s="104">
        <v>3332555</v>
      </c>
      <c r="AJ53" s="48">
        <f t="shared" si="8"/>
        <v>3826499.3972179284</v>
      </c>
      <c r="AK53" s="48">
        <f t="shared" si="9"/>
        <v>8050669.961360123</v>
      </c>
      <c r="AL53" s="44"/>
      <c r="AM53" s="121"/>
      <c r="AN53" s="121"/>
      <c r="AO53" s="121">
        <v>81.016101000000049</v>
      </c>
      <c r="AP53" s="24"/>
      <c r="AQ53" s="24"/>
      <c r="AR53" s="24"/>
      <c r="BH53" s="22"/>
      <c r="BI53" s="21"/>
      <c r="BJ53" s="23"/>
      <c r="BK53" s="23"/>
      <c r="BL53" s="22"/>
      <c r="BM53" s="22"/>
      <c r="BO53" s="25"/>
      <c r="BP53" s="25"/>
      <c r="BQ53" s="25"/>
      <c r="BR53" s="25"/>
      <c r="BU53" s="24"/>
    </row>
    <row r="54" spans="1:73">
      <c r="A54" s="66">
        <v>35551</v>
      </c>
      <c r="B54" s="11">
        <v>1997</v>
      </c>
      <c r="C54" s="11">
        <v>5</v>
      </c>
      <c r="D54" s="11">
        <v>54</v>
      </c>
      <c r="E54" s="47">
        <v>117.98140747448075</v>
      </c>
      <c r="F54" s="44"/>
      <c r="G54" s="44"/>
      <c r="H54" s="44"/>
      <c r="I54" s="44"/>
      <c r="J54" s="101">
        <v>254422.73</v>
      </c>
      <c r="K54" s="102">
        <v>95685.523000000016</v>
      </c>
      <c r="L54" s="102">
        <v>41792.985000000001</v>
      </c>
      <c r="M54" s="102">
        <v>10419.700999999999</v>
      </c>
      <c r="N54" s="102">
        <v>106524.52099999999</v>
      </c>
      <c r="O54" s="103">
        <v>291182.19400000002</v>
      </c>
      <c r="P54" s="102">
        <v>128312.299</v>
      </c>
      <c r="Q54" s="102">
        <v>70023.584999999992</v>
      </c>
      <c r="R54" s="102">
        <v>92846.310000000056</v>
      </c>
      <c r="S54" s="98">
        <v>71.731426433045726</v>
      </c>
      <c r="T54" s="98">
        <v>74.975231069912823</v>
      </c>
      <c r="U54" s="46">
        <f t="shared" si="10"/>
        <v>354687.955686311</v>
      </c>
      <c r="V54" s="46">
        <f t="shared" si="12"/>
        <v>133394.14501858971</v>
      </c>
      <c r="W54" s="46">
        <f t="shared" si="13"/>
        <v>58263.145009404863</v>
      </c>
      <c r="X54" s="46">
        <f t="shared" si="14"/>
        <v>14525.991630357123</v>
      </c>
      <c r="Y54" s="46">
        <f t="shared" si="15"/>
        <v>148504.67402795929</v>
      </c>
      <c r="Z54" s="46">
        <f t="shared" si="3"/>
        <v>388371.18585000257</v>
      </c>
      <c r="AA54" s="46">
        <f t="shared" si="4"/>
        <v>171139.58459207878</v>
      </c>
      <c r="AB54" s="46">
        <f t="shared" si="5"/>
        <v>93395.624129126692</v>
      </c>
      <c r="AC54" s="46">
        <f t="shared" si="6"/>
        <v>123835.97712879714</v>
      </c>
      <c r="AD54" s="46">
        <v>41.266794625719776</v>
      </c>
      <c r="AE54" s="48">
        <v>4893233</v>
      </c>
      <c r="AF54" s="48">
        <f t="shared" si="11"/>
        <v>11857555.316279067</v>
      </c>
      <c r="AG54" s="104">
        <v>56.212291631975098</v>
      </c>
      <c r="AH54" s="104">
        <v>1522178</v>
      </c>
      <c r="AI54" s="104">
        <v>3273466</v>
      </c>
      <c r="AJ54" s="48">
        <f t="shared" si="8"/>
        <v>3688626.6883720928</v>
      </c>
      <c r="AK54" s="48">
        <f t="shared" si="9"/>
        <v>7932445.5162790688</v>
      </c>
      <c r="AL54" s="44"/>
      <c r="AM54" s="121"/>
      <c r="AN54" s="121"/>
      <c r="AO54" s="121">
        <v>85.46489500000007</v>
      </c>
      <c r="AP54" s="24"/>
      <c r="AQ54" s="24"/>
      <c r="AR54" s="24"/>
      <c r="BH54" s="22"/>
      <c r="BI54" s="21"/>
      <c r="BJ54" s="23"/>
      <c r="BK54" s="23"/>
      <c r="BL54" s="22"/>
      <c r="BM54" s="22"/>
      <c r="BO54" s="25"/>
      <c r="BP54" s="25"/>
      <c r="BQ54" s="25"/>
      <c r="BR54" s="25"/>
      <c r="BU54" s="24"/>
    </row>
    <row r="55" spans="1:73">
      <c r="A55" s="66">
        <v>35582</v>
      </c>
      <c r="B55" s="11">
        <v>1997</v>
      </c>
      <c r="C55" s="11">
        <v>6</v>
      </c>
      <c r="D55" s="11">
        <v>55</v>
      </c>
      <c r="E55" s="47">
        <v>101.15474919875437</v>
      </c>
      <c r="F55" s="44"/>
      <c r="G55" s="44"/>
      <c r="H55" s="44"/>
      <c r="I55" s="44"/>
      <c r="J55" s="101">
        <v>252443.04</v>
      </c>
      <c r="K55" s="102">
        <v>107079.274</v>
      </c>
      <c r="L55" s="102">
        <v>32953.708999999995</v>
      </c>
      <c r="M55" s="102">
        <v>7606.6999999999971</v>
      </c>
      <c r="N55" s="102">
        <v>104803.357</v>
      </c>
      <c r="O55" s="103">
        <v>186018.15900000001</v>
      </c>
      <c r="P55" s="102">
        <v>82243.01400000001</v>
      </c>
      <c r="Q55" s="102">
        <v>39454.597999999998</v>
      </c>
      <c r="R55" s="102">
        <v>64320.547000000006</v>
      </c>
      <c r="S55" s="98">
        <v>69.964936334057512</v>
      </c>
      <c r="T55" s="98">
        <v>75.164747344924692</v>
      </c>
      <c r="U55" s="46">
        <f t="shared" si="10"/>
        <v>360813.64927522396</v>
      </c>
      <c r="V55" s="46">
        <f t="shared" si="12"/>
        <v>153047.05415400484</v>
      </c>
      <c r="W55" s="46">
        <f t="shared" si="13"/>
        <v>47100.32014130312</v>
      </c>
      <c r="X55" s="46">
        <f t="shared" si="14"/>
        <v>10872.160254217526</v>
      </c>
      <c r="Y55" s="46">
        <f t="shared" si="15"/>
        <v>149794.11472569848</v>
      </c>
      <c r="Z55" s="46">
        <f t="shared" si="3"/>
        <v>247480.58840187191</v>
      </c>
      <c r="AA55" s="46">
        <f t="shared" si="4"/>
        <v>109417.0031897982</v>
      </c>
      <c r="AB55" s="46">
        <f t="shared" si="5"/>
        <v>52490.827673438682</v>
      </c>
      <c r="AC55" s="46">
        <f t="shared" si="6"/>
        <v>85572.757538635022</v>
      </c>
      <c r="AD55" s="46">
        <v>41.586692258477292</v>
      </c>
      <c r="AE55" s="48">
        <v>4878968</v>
      </c>
      <c r="AF55" s="48">
        <f t="shared" si="11"/>
        <v>11732041.513846153</v>
      </c>
      <c r="AG55" s="104">
        <v>56.023685761906748</v>
      </c>
      <c r="AH55" s="104">
        <v>1594497</v>
      </c>
      <c r="AI55" s="104">
        <v>3350543</v>
      </c>
      <c r="AJ55" s="48">
        <f t="shared" si="8"/>
        <v>3834152.0169230769</v>
      </c>
      <c r="AK55" s="48">
        <f t="shared" si="9"/>
        <v>8056767.2446153844</v>
      </c>
      <c r="AL55" s="44"/>
      <c r="AM55" s="121"/>
      <c r="AN55" s="121"/>
      <c r="AO55" s="121">
        <v>-71.387145000000032</v>
      </c>
      <c r="AP55" s="24"/>
      <c r="AQ55" s="24"/>
      <c r="AR55" s="24"/>
      <c r="BH55" s="22"/>
      <c r="BI55" s="21"/>
      <c r="BJ55" s="23"/>
      <c r="BK55" s="23"/>
      <c r="BL55" s="22"/>
      <c r="BM55" s="22"/>
      <c r="BO55" s="25"/>
      <c r="BP55" s="25"/>
      <c r="BQ55" s="25"/>
      <c r="BR55" s="25"/>
      <c r="BU55" s="24"/>
    </row>
    <row r="56" spans="1:73">
      <c r="A56" s="66">
        <v>35612</v>
      </c>
      <c r="B56" s="11">
        <v>1997</v>
      </c>
      <c r="C56" s="11">
        <v>7</v>
      </c>
      <c r="D56" s="11">
        <v>56</v>
      </c>
      <c r="E56" s="47">
        <v>118.09852811199885</v>
      </c>
      <c r="F56" s="44"/>
      <c r="G56" s="44"/>
      <c r="H56" s="44"/>
      <c r="I56" s="44"/>
      <c r="J56" s="101">
        <v>289586.96000000002</v>
      </c>
      <c r="K56" s="102">
        <v>126258.48299999998</v>
      </c>
      <c r="L56" s="102">
        <v>47702.364999999998</v>
      </c>
      <c r="M56" s="102">
        <v>9906.2070000000022</v>
      </c>
      <c r="N56" s="102">
        <v>105719.905</v>
      </c>
      <c r="O56" s="103">
        <v>318323.74599999998</v>
      </c>
      <c r="P56" s="102">
        <v>136964.91200000001</v>
      </c>
      <c r="Q56" s="102">
        <v>71742.963999999993</v>
      </c>
      <c r="R56" s="102">
        <v>109615.87000000001</v>
      </c>
      <c r="S56" s="98">
        <v>70.515234841761497</v>
      </c>
      <c r="T56" s="98">
        <v>74.782907178870119</v>
      </c>
      <c r="U56" s="46">
        <f t="shared" si="10"/>
        <v>410672.90018936002</v>
      </c>
      <c r="V56" s="46">
        <f t="shared" si="12"/>
        <v>179051.35433970852</v>
      </c>
      <c r="W56" s="46">
        <f t="shared" si="13"/>
        <v>67648.310477935258</v>
      </c>
      <c r="X56" s="46">
        <f t="shared" si="14"/>
        <v>14048.321645995869</v>
      </c>
      <c r="Y56" s="46">
        <f t="shared" si="15"/>
        <v>149924.91372572031</v>
      </c>
      <c r="Z56" s="46">
        <f t="shared" si="3"/>
        <v>425663.77533119259</v>
      </c>
      <c r="AA56" s="46">
        <f t="shared" si="4"/>
        <v>183150.02340360926</v>
      </c>
      <c r="AB56" s="46">
        <f t="shared" si="5"/>
        <v>95934.975927588617</v>
      </c>
      <c r="AC56" s="46">
        <f t="shared" si="6"/>
        <v>146578.77599999474</v>
      </c>
      <c r="AD56" s="46">
        <v>41.394753678822781</v>
      </c>
      <c r="AE56" s="48">
        <v>4472437</v>
      </c>
      <c r="AF56" s="48">
        <f t="shared" si="11"/>
        <v>10804357.080370942</v>
      </c>
      <c r="AG56" s="104">
        <v>55.799514943877227</v>
      </c>
      <c r="AH56" s="104">
        <v>1531510</v>
      </c>
      <c r="AI56" s="104">
        <v>3145168</v>
      </c>
      <c r="AJ56" s="48">
        <f t="shared" si="8"/>
        <v>3699768.3616692424</v>
      </c>
      <c r="AK56" s="48">
        <f t="shared" si="9"/>
        <v>7597986.992272025</v>
      </c>
      <c r="AL56" s="44"/>
      <c r="AM56" s="121"/>
      <c r="AN56" s="121"/>
      <c r="AO56" s="121">
        <v>-61.694872000000032</v>
      </c>
      <c r="AP56" s="24"/>
      <c r="AQ56" s="24"/>
      <c r="AR56" s="24"/>
      <c r="BH56" s="22"/>
      <c r="BI56" s="21"/>
      <c r="BJ56" s="23"/>
      <c r="BK56" s="23"/>
      <c r="BL56" s="22"/>
      <c r="BM56" s="22"/>
      <c r="BO56" s="25"/>
      <c r="BP56" s="25"/>
      <c r="BQ56" s="25"/>
      <c r="BR56" s="25"/>
      <c r="BU56" s="24"/>
    </row>
    <row r="57" spans="1:73">
      <c r="A57" s="66">
        <v>35643</v>
      </c>
      <c r="B57" s="11">
        <v>1997</v>
      </c>
      <c r="C57" s="11">
        <v>8</v>
      </c>
      <c r="D57" s="11">
        <v>57</v>
      </c>
      <c r="E57" s="47">
        <v>114.64769186903298</v>
      </c>
      <c r="F57" s="44"/>
      <c r="G57" s="44"/>
      <c r="H57" s="44"/>
      <c r="I57" s="44"/>
      <c r="J57" s="101">
        <v>208815.38</v>
      </c>
      <c r="K57" s="102">
        <v>53544.955999999998</v>
      </c>
      <c r="L57" s="102">
        <v>39607.442000000003</v>
      </c>
      <c r="M57" s="102">
        <v>9863.4489999999987</v>
      </c>
      <c r="N57" s="102">
        <v>105799.533</v>
      </c>
      <c r="O57" s="103">
        <v>263988.34100000001</v>
      </c>
      <c r="P57" s="102">
        <v>90345.206999999995</v>
      </c>
      <c r="Q57" s="102">
        <v>103836.22600000001</v>
      </c>
      <c r="R57" s="102">
        <v>69806.907999999996</v>
      </c>
      <c r="S57" s="98">
        <v>69.390332159039843</v>
      </c>
      <c r="T57" s="98">
        <v>75.77409655982467</v>
      </c>
      <c r="U57" s="46">
        <f t="shared" si="10"/>
        <v>300928.63588173001</v>
      </c>
      <c r="V57" s="46">
        <f t="shared" si="12"/>
        <v>77164.864807502468</v>
      </c>
      <c r="W57" s="46">
        <f t="shared" si="13"/>
        <v>57079.193552815603</v>
      </c>
      <c r="X57" s="46">
        <f t="shared" si="14"/>
        <v>14214.442694111005</v>
      </c>
      <c r="Y57" s="46">
        <f t="shared" si="15"/>
        <v>152470.13482730094</v>
      </c>
      <c r="Z57" s="46">
        <f t="shared" si="3"/>
        <v>348388.6354112816</v>
      </c>
      <c r="AA57" s="46">
        <f t="shared" si="4"/>
        <v>119229.67227813958</v>
      </c>
      <c r="AB57" s="46">
        <f t="shared" si="5"/>
        <v>137033.9347009171</v>
      </c>
      <c r="AC57" s="46">
        <f t="shared" si="6"/>
        <v>92125.028432224863</v>
      </c>
      <c r="AD57" s="46">
        <v>41.309447643420775</v>
      </c>
      <c r="AE57" s="48">
        <v>4571100</v>
      </c>
      <c r="AF57" s="48">
        <f t="shared" si="11"/>
        <v>11065507.43417656</v>
      </c>
      <c r="AG57" s="104">
        <v>55.499147764417621</v>
      </c>
      <c r="AH57" s="104">
        <v>1568504</v>
      </c>
      <c r="AI57" s="104">
        <v>3375164</v>
      </c>
      <c r="AJ57" s="48">
        <f t="shared" si="8"/>
        <v>3796961.9287558077</v>
      </c>
      <c r="AK57" s="48">
        <f t="shared" si="9"/>
        <v>8170440.8859060397</v>
      </c>
      <c r="AL57" s="44"/>
      <c r="AM57" s="121"/>
      <c r="AN57" s="121"/>
      <c r="AO57" s="121">
        <v>-23.974051000000031</v>
      </c>
      <c r="AP57" s="24"/>
      <c r="AQ57" s="24"/>
      <c r="AR57" s="24"/>
      <c r="BH57" s="22"/>
      <c r="BI57" s="21"/>
      <c r="BJ57" s="23"/>
      <c r="BK57" s="23"/>
      <c r="BL57" s="22"/>
      <c r="BM57" s="22"/>
      <c r="BO57" s="25"/>
      <c r="BP57" s="25"/>
      <c r="BQ57" s="25"/>
      <c r="BR57" s="25"/>
      <c r="BU57" s="24"/>
    </row>
    <row r="58" spans="1:73">
      <c r="A58" s="66">
        <v>35674</v>
      </c>
      <c r="B58" s="11">
        <v>1997</v>
      </c>
      <c r="C58" s="11">
        <v>9</v>
      </c>
      <c r="D58" s="11">
        <v>58</v>
      </c>
      <c r="E58" s="47">
        <v>117.96608328841171</v>
      </c>
      <c r="F58" s="44"/>
      <c r="G58" s="44"/>
      <c r="H58" s="44"/>
      <c r="I58" s="44"/>
      <c r="J58" s="101">
        <v>176851.87</v>
      </c>
      <c r="K58" s="102">
        <v>32682.304999999997</v>
      </c>
      <c r="L58" s="102">
        <v>31925.227000000003</v>
      </c>
      <c r="M58" s="102">
        <v>7539.5739999999996</v>
      </c>
      <c r="N58" s="102">
        <v>104704.764</v>
      </c>
      <c r="O58" s="103">
        <v>312993.21000000002</v>
      </c>
      <c r="P58" s="102">
        <v>105695.90599999999</v>
      </c>
      <c r="Q58" s="102">
        <v>73827.429000000004</v>
      </c>
      <c r="R58" s="102">
        <v>133469.87500000003</v>
      </c>
      <c r="S58" s="98">
        <v>69.551418513906768</v>
      </c>
      <c r="T58" s="98">
        <v>76.523285596870309</v>
      </c>
      <c r="U58" s="46">
        <f t="shared" si="10"/>
        <v>254275.00082494874</v>
      </c>
      <c r="V58" s="46">
        <f t="shared" si="12"/>
        <v>46990.134347102052</v>
      </c>
      <c r="W58" s="46">
        <f t="shared" si="13"/>
        <v>45901.618805397295</v>
      </c>
      <c r="X58" s="46">
        <f t="shared" si="14"/>
        <v>10840.287892176442</v>
      </c>
      <c r="Y58" s="46">
        <f t="shared" si="15"/>
        <v>150542.95978027297</v>
      </c>
      <c r="Z58" s="46">
        <f t="shared" si="3"/>
        <v>409016.95158369018</v>
      </c>
      <c r="AA58" s="46">
        <f t="shared" si="4"/>
        <v>138122.54031643775</v>
      </c>
      <c r="AB58" s="46">
        <f t="shared" si="5"/>
        <v>96477.076780168252</v>
      </c>
      <c r="AC58" s="46">
        <f t="shared" si="6"/>
        <v>174417.33448708421</v>
      </c>
      <c r="AD58" s="46">
        <v>41.266794625719776</v>
      </c>
      <c r="AE58" s="48">
        <v>4702510</v>
      </c>
      <c r="AF58" s="48">
        <f t="shared" si="11"/>
        <v>11395384.697674418</v>
      </c>
      <c r="AG58" s="104">
        <v>56.392770230747601</v>
      </c>
      <c r="AH58" s="104">
        <v>1510463</v>
      </c>
      <c r="AI58" s="104">
        <v>3308841</v>
      </c>
      <c r="AJ58" s="48">
        <f t="shared" si="8"/>
        <v>3660238.246511627</v>
      </c>
      <c r="AK58" s="48">
        <f t="shared" si="9"/>
        <v>8018168.1906976737</v>
      </c>
      <c r="AL58" s="44"/>
      <c r="AM58" s="121"/>
      <c r="AN58" s="121"/>
      <c r="AO58" s="121">
        <v>-2.2411159999998063</v>
      </c>
      <c r="AP58" s="24"/>
      <c r="AQ58" s="24"/>
      <c r="AR58" s="24"/>
      <c r="BH58" s="22"/>
      <c r="BI58" s="21"/>
      <c r="BJ58" s="23"/>
      <c r="BK58" s="23"/>
      <c r="BL58" s="22"/>
      <c r="BM58" s="22"/>
      <c r="BO58" s="25"/>
      <c r="BP58" s="25"/>
      <c r="BQ58" s="25"/>
      <c r="BR58" s="25"/>
      <c r="BU58" s="24"/>
    </row>
    <row r="59" spans="1:73">
      <c r="A59" s="66">
        <v>35704</v>
      </c>
      <c r="B59" s="11">
        <v>1997</v>
      </c>
      <c r="C59" s="11">
        <v>10</v>
      </c>
      <c r="D59" s="11">
        <v>59</v>
      </c>
      <c r="E59" s="47">
        <v>121.42527455546636</v>
      </c>
      <c r="F59" s="44"/>
      <c r="G59" s="44"/>
      <c r="H59" s="44"/>
      <c r="I59" s="44"/>
      <c r="J59" s="101">
        <v>169700.05</v>
      </c>
      <c r="K59" s="102">
        <v>17207.126999999997</v>
      </c>
      <c r="L59" s="102">
        <v>33532.707000000002</v>
      </c>
      <c r="M59" s="102">
        <v>11573.602999999997</v>
      </c>
      <c r="N59" s="102">
        <v>107386.613</v>
      </c>
      <c r="O59" s="103">
        <v>270155.63900000002</v>
      </c>
      <c r="P59" s="102">
        <v>118464.38299999999</v>
      </c>
      <c r="Q59" s="102">
        <v>72163.600000000006</v>
      </c>
      <c r="R59" s="102">
        <v>79527.656000000046</v>
      </c>
      <c r="S59" s="98">
        <v>69.734794097576071</v>
      </c>
      <c r="T59" s="98">
        <v>76.908359104609445</v>
      </c>
      <c r="U59" s="46">
        <f t="shared" si="10"/>
        <v>243350.61456200475</v>
      </c>
      <c r="V59" s="46">
        <f t="shared" si="12"/>
        <v>24675.095442202077</v>
      </c>
      <c r="W59" s="46">
        <f t="shared" si="13"/>
        <v>48086.048627431992</v>
      </c>
      <c r="X59" s="46">
        <f t="shared" si="14"/>
        <v>16596.597365449576</v>
      </c>
      <c r="Y59" s="46">
        <f t="shared" si="15"/>
        <v>153992.87312692113</v>
      </c>
      <c r="Z59" s="46">
        <f t="shared" si="3"/>
        <v>351269.53967713565</v>
      </c>
      <c r="AA59" s="46">
        <f t="shared" si="4"/>
        <v>154033.16931891206</v>
      </c>
      <c r="AB59" s="46">
        <f t="shared" si="5"/>
        <v>93830.632768857147</v>
      </c>
      <c r="AC59" s="46">
        <f t="shared" si="6"/>
        <v>103405.73758936644</v>
      </c>
      <c r="AD59" s="46">
        <v>41.245468116869276</v>
      </c>
      <c r="AE59" s="48">
        <v>4895730</v>
      </c>
      <c r="AF59" s="48">
        <f t="shared" si="11"/>
        <v>11869740.418821095</v>
      </c>
      <c r="AG59" s="104">
        <v>57.312791410956777</v>
      </c>
      <c r="AH59" s="104">
        <v>1487873</v>
      </c>
      <c r="AI59" s="104">
        <v>3206355</v>
      </c>
      <c r="AJ59" s="48">
        <f t="shared" si="8"/>
        <v>3607361.1670113751</v>
      </c>
      <c r="AK59" s="48">
        <f t="shared" si="9"/>
        <v>7773835.8815925531</v>
      </c>
      <c r="AL59" s="44"/>
      <c r="AM59" s="121"/>
      <c r="AN59" s="121"/>
      <c r="AO59" s="121">
        <v>-50.988409000000161</v>
      </c>
      <c r="AP59" s="24"/>
      <c r="AQ59" s="24"/>
      <c r="AR59" s="24"/>
      <c r="BH59" s="22"/>
      <c r="BI59" s="21"/>
      <c r="BJ59" s="23"/>
      <c r="BK59" s="23"/>
      <c r="BL59" s="22"/>
      <c r="BM59" s="22"/>
      <c r="BO59" s="25"/>
      <c r="BP59" s="25"/>
      <c r="BQ59" s="25"/>
      <c r="BR59" s="25"/>
      <c r="BU59" s="24"/>
    </row>
    <row r="60" spans="1:73">
      <c r="A60" s="66">
        <v>35735</v>
      </c>
      <c r="B60" s="11">
        <v>1997</v>
      </c>
      <c r="C60" s="11">
        <v>11</v>
      </c>
      <c r="D60" s="11">
        <v>60</v>
      </c>
      <c r="E60" s="47">
        <v>112.29175834389707</v>
      </c>
      <c r="F60" s="44"/>
      <c r="G60" s="44"/>
      <c r="H60" s="44"/>
      <c r="I60" s="44"/>
      <c r="J60" s="101">
        <v>151600.57</v>
      </c>
      <c r="K60" s="102">
        <v>10311.929000000002</v>
      </c>
      <c r="L60" s="102">
        <v>26242.329999999998</v>
      </c>
      <c r="M60" s="102">
        <v>7865.0889999999999</v>
      </c>
      <c r="N60" s="102">
        <v>107181.22199999999</v>
      </c>
      <c r="O60" s="103">
        <v>257002.11300000001</v>
      </c>
      <c r="P60" s="102">
        <v>117717.35500000001</v>
      </c>
      <c r="Q60" s="102">
        <v>54167.828999999998</v>
      </c>
      <c r="R60" s="102">
        <v>85116.928999999989</v>
      </c>
      <c r="S60" s="98">
        <v>70.479137150325855</v>
      </c>
      <c r="T60" s="98">
        <v>77.28216818652534</v>
      </c>
      <c r="U60" s="46">
        <f t="shared" si="10"/>
        <v>215099.92336689538</v>
      </c>
      <c r="V60" s="46">
        <f t="shared" si="12"/>
        <v>14631.179405624045</v>
      </c>
      <c r="W60" s="46">
        <f t="shared" si="13"/>
        <v>37234.181718240106</v>
      </c>
      <c r="X60" s="46">
        <f t="shared" si="14"/>
        <v>11159.456993953332</v>
      </c>
      <c r="Y60" s="46">
        <f t="shared" si="15"/>
        <v>152075.1052490779</v>
      </c>
      <c r="Z60" s="46">
        <f t="shared" si="3"/>
        <v>332550.33991762414</v>
      </c>
      <c r="AA60" s="46">
        <f t="shared" si="4"/>
        <v>152321.49635848962</v>
      </c>
      <c r="AB60" s="46">
        <f t="shared" si="5"/>
        <v>70090.979938946024</v>
      </c>
      <c r="AC60" s="46">
        <f t="shared" si="6"/>
        <v>110137.86362018849</v>
      </c>
      <c r="AD60" s="46">
        <v>41.288121134570275</v>
      </c>
      <c r="AE60" s="48">
        <v>5065633</v>
      </c>
      <c r="AF60" s="48">
        <f t="shared" si="11"/>
        <v>12268984.058367768</v>
      </c>
      <c r="AG60" s="104">
        <v>57.592851806146093</v>
      </c>
      <c r="AH60" s="104">
        <v>1499672</v>
      </c>
      <c r="AI60" s="104">
        <v>3213268</v>
      </c>
      <c r="AJ60" s="48">
        <f t="shared" si="8"/>
        <v>3632211.7809917349</v>
      </c>
      <c r="AK60" s="48">
        <f t="shared" si="9"/>
        <v>7782548.3739669416</v>
      </c>
      <c r="AL60" s="44"/>
      <c r="AM60" s="121"/>
      <c r="AN60" s="121"/>
      <c r="AO60" s="121">
        <v>-54.036772000000042</v>
      </c>
      <c r="AP60" s="24"/>
      <c r="AQ60" s="24"/>
      <c r="AR60" s="24"/>
      <c r="BH60" s="22"/>
      <c r="BI60" s="21"/>
      <c r="BJ60" s="23"/>
      <c r="BK60" s="23"/>
      <c r="BL60" s="22"/>
      <c r="BM60" s="22"/>
      <c r="BO60" s="25"/>
      <c r="BP60" s="25"/>
      <c r="BQ60" s="25"/>
      <c r="BR60" s="25"/>
      <c r="BU60" s="24"/>
    </row>
    <row r="61" spans="1:73">
      <c r="A61" s="66">
        <v>35765</v>
      </c>
      <c r="B61" s="11">
        <v>1997</v>
      </c>
      <c r="C61" s="11">
        <v>12</v>
      </c>
      <c r="D61" s="11">
        <v>61</v>
      </c>
      <c r="E61" s="47">
        <v>128.38769120712749</v>
      </c>
      <c r="F61" s="44"/>
      <c r="G61" s="44"/>
      <c r="H61" s="44"/>
      <c r="I61" s="44"/>
      <c r="J61" s="101">
        <v>144824.57999999999</v>
      </c>
      <c r="K61" s="102">
        <v>7762.9440000000013</v>
      </c>
      <c r="L61" s="102">
        <v>23460.386000000002</v>
      </c>
      <c r="M61" s="102">
        <v>7373.5699999999979</v>
      </c>
      <c r="N61" s="102">
        <v>106227.68</v>
      </c>
      <c r="O61" s="103">
        <v>248964.88399999999</v>
      </c>
      <c r="P61" s="102">
        <v>110776.473</v>
      </c>
      <c r="Q61" s="102">
        <v>41251.888999999996</v>
      </c>
      <c r="R61" s="102">
        <v>96936.521999999997</v>
      </c>
      <c r="S61" s="98">
        <v>69.741470758864594</v>
      </c>
      <c r="T61" s="98">
        <v>76.185841493720318</v>
      </c>
      <c r="U61" s="46">
        <f t="shared" si="10"/>
        <v>207659.19964713659</v>
      </c>
      <c r="V61" s="46">
        <f t="shared" si="12"/>
        <v>11131.029953240957</v>
      </c>
      <c r="W61" s="46">
        <f t="shared" si="13"/>
        <v>33639.075495146528</v>
      </c>
      <c r="X61" s="46">
        <f t="shared" si="14"/>
        <v>10572.719387428131</v>
      </c>
      <c r="Y61" s="46">
        <f t="shared" si="15"/>
        <v>152316.37481132094</v>
      </c>
      <c r="Z61" s="46">
        <f t="shared" si="3"/>
        <v>326786.2887890017</v>
      </c>
      <c r="AA61" s="46">
        <f t="shared" si="4"/>
        <v>145402.96573232816</v>
      </c>
      <c r="AB61" s="46">
        <f t="shared" si="5"/>
        <v>54146.398059277475</v>
      </c>
      <c r="AC61" s="46">
        <f t="shared" si="6"/>
        <v>127236.9249973961</v>
      </c>
      <c r="AD61" s="46">
        <v>41.650671785028798</v>
      </c>
      <c r="AE61" s="48">
        <v>5159897</v>
      </c>
      <c r="AF61" s="48">
        <f t="shared" si="11"/>
        <v>12388508.465437787</v>
      </c>
      <c r="AG61" s="104">
        <v>57.170236715207146</v>
      </c>
      <c r="AH61" s="104">
        <v>1789142</v>
      </c>
      <c r="AI61" s="104">
        <v>3437432</v>
      </c>
      <c r="AJ61" s="48">
        <f t="shared" si="8"/>
        <v>4295589.7788018426</v>
      </c>
      <c r="AK61" s="48">
        <f t="shared" si="9"/>
        <v>8253004.940092165</v>
      </c>
      <c r="AL61" s="44"/>
      <c r="AM61" s="121"/>
      <c r="AN61" s="121"/>
      <c r="AO61" s="121">
        <v>56.469273000000157</v>
      </c>
      <c r="AP61" s="24"/>
      <c r="AQ61" s="24"/>
      <c r="AR61" s="24"/>
      <c r="BH61" s="22"/>
      <c r="BI61" s="21"/>
      <c r="BJ61" s="23"/>
      <c r="BK61" s="23"/>
      <c r="BL61" s="22"/>
      <c r="BM61" s="22"/>
      <c r="BO61" s="25"/>
      <c r="BP61" s="25"/>
      <c r="BQ61" s="25"/>
      <c r="BR61" s="25"/>
      <c r="BU61" s="24"/>
    </row>
    <row r="62" spans="1:73">
      <c r="A62" s="66">
        <v>35796</v>
      </c>
      <c r="B62" s="11">
        <v>1998</v>
      </c>
      <c r="C62" s="11">
        <v>1</v>
      </c>
      <c r="D62" s="11">
        <v>62</v>
      </c>
      <c r="E62" s="47">
        <v>109.24797271897084</v>
      </c>
      <c r="F62" s="44"/>
      <c r="G62" s="44"/>
      <c r="H62" s="44"/>
      <c r="I62" s="44"/>
      <c r="J62" s="101">
        <v>150963.85999999999</v>
      </c>
      <c r="K62" s="102">
        <v>16816.561000000002</v>
      </c>
      <c r="L62" s="102">
        <v>16804.660999999996</v>
      </c>
      <c r="M62" s="102">
        <v>6015.7690000000002</v>
      </c>
      <c r="N62" s="102">
        <v>111326.86900000001</v>
      </c>
      <c r="O62" s="103">
        <v>218716.56299999999</v>
      </c>
      <c r="P62" s="102">
        <v>99791.319000000003</v>
      </c>
      <c r="Q62" s="102">
        <v>49242.212</v>
      </c>
      <c r="R62" s="102">
        <v>69683.031999999992</v>
      </c>
      <c r="S62" s="98">
        <v>68.349353174135118</v>
      </c>
      <c r="T62" s="98">
        <v>69.614298862000823</v>
      </c>
      <c r="U62" s="46">
        <f t="shared" si="10"/>
        <v>220870.9416977014</v>
      </c>
      <c r="V62" s="46">
        <f t="shared" si="12"/>
        <v>24603.833422031203</v>
      </c>
      <c r="W62" s="46">
        <f t="shared" si="13"/>
        <v>24586.422869557227</v>
      </c>
      <c r="X62" s="46">
        <f t="shared" si="14"/>
        <v>8801.5009954424822</v>
      </c>
      <c r="Y62" s="46">
        <f t="shared" si="15"/>
        <v>162879.18441067048</v>
      </c>
      <c r="Z62" s="46">
        <f t="shared" si="3"/>
        <v>314183.38843514101</v>
      </c>
      <c r="AA62" s="46">
        <f t="shared" si="4"/>
        <v>143348.8818120833</v>
      </c>
      <c r="AB62" s="46">
        <f t="shared" si="5"/>
        <v>70735.772398734902</v>
      </c>
      <c r="AC62" s="46">
        <f t="shared" si="6"/>
        <v>100098.73422432282</v>
      </c>
      <c r="AD62" s="46">
        <v>42.247814032842825</v>
      </c>
      <c r="AE62" s="48">
        <v>5527150</v>
      </c>
      <c r="AF62" s="48">
        <f t="shared" si="11"/>
        <v>13082688.717819283</v>
      </c>
      <c r="AG62" s="104">
        <v>57.121556545526985</v>
      </c>
      <c r="AH62" s="104">
        <v>1532233</v>
      </c>
      <c r="AI62" s="104">
        <v>3134613</v>
      </c>
      <c r="AJ62" s="48">
        <f t="shared" si="8"/>
        <v>3626774.6274608783</v>
      </c>
      <c r="AK62" s="48">
        <f t="shared" si="9"/>
        <v>7419586.2478546184</v>
      </c>
      <c r="AL62" s="44"/>
      <c r="AM62" s="121"/>
      <c r="AN62" s="121"/>
      <c r="AO62" s="121">
        <v>-77.007775000000152</v>
      </c>
      <c r="AP62" s="24"/>
      <c r="AQ62" s="24"/>
      <c r="AR62" s="24"/>
      <c r="BH62" s="22"/>
      <c r="BI62" s="21"/>
      <c r="BJ62" s="23"/>
      <c r="BK62" s="23"/>
      <c r="BL62" s="22"/>
      <c r="BM62" s="22"/>
      <c r="BO62" s="25"/>
      <c r="BP62" s="25"/>
      <c r="BQ62" s="25"/>
      <c r="BR62" s="25"/>
      <c r="BU62" s="24"/>
    </row>
    <row r="63" spans="1:73">
      <c r="A63" s="66">
        <v>35827</v>
      </c>
      <c r="B63" s="11">
        <v>1998</v>
      </c>
      <c r="C63" s="11">
        <v>2</v>
      </c>
      <c r="D63" s="11">
        <v>63</v>
      </c>
      <c r="E63" s="47">
        <v>104.0930902083719</v>
      </c>
      <c r="F63" s="44"/>
      <c r="G63" s="44"/>
      <c r="H63" s="44"/>
      <c r="I63" s="44"/>
      <c r="J63" s="101">
        <v>156411.87</v>
      </c>
      <c r="K63" s="102">
        <v>22569.011000000006</v>
      </c>
      <c r="L63" s="102">
        <v>19432.276000000002</v>
      </c>
      <c r="M63" s="102">
        <v>6119.1269999999986</v>
      </c>
      <c r="N63" s="102">
        <v>108291.45600000001</v>
      </c>
      <c r="O63" s="103">
        <v>175655.16500000001</v>
      </c>
      <c r="P63" s="102">
        <v>88946.666999999987</v>
      </c>
      <c r="Q63" s="102">
        <v>32776.184999999998</v>
      </c>
      <c r="R63" s="102">
        <v>53932.313000000038</v>
      </c>
      <c r="S63" s="98">
        <v>67.878041900036848</v>
      </c>
      <c r="T63" s="98">
        <v>69.400748016708391</v>
      </c>
      <c r="U63" s="46">
        <f t="shared" si="10"/>
        <v>230430.7337420632</v>
      </c>
      <c r="V63" s="46">
        <f t="shared" si="12"/>
        <v>33249.354825581308</v>
      </c>
      <c r="W63" s="46">
        <f t="shared" si="13"/>
        <v>28628.221227444472</v>
      </c>
      <c r="X63" s="46">
        <f t="shared" si="14"/>
        <v>9014.884384867144</v>
      </c>
      <c r="Y63" s="46">
        <f t="shared" si="15"/>
        <v>159538.27330417029</v>
      </c>
      <c r="Z63" s="46">
        <f t="shared" si="3"/>
        <v>253102.69704544195</v>
      </c>
      <c r="AA63" s="46">
        <f t="shared" si="4"/>
        <v>128163.84483145035</v>
      </c>
      <c r="AB63" s="46">
        <f t="shared" si="5"/>
        <v>47227.423243491634</v>
      </c>
      <c r="AC63" s="46">
        <f t="shared" si="6"/>
        <v>77711.428970500012</v>
      </c>
      <c r="AD63" s="46">
        <v>43.12220089571337</v>
      </c>
      <c r="AE63" s="48">
        <v>5491122</v>
      </c>
      <c r="AF63" s="48">
        <f t="shared" si="11"/>
        <v>12733863.035608308</v>
      </c>
      <c r="AG63" s="104">
        <v>57.411640458800342</v>
      </c>
      <c r="AH63" s="104">
        <v>1503190</v>
      </c>
      <c r="AI63" s="104">
        <v>3097844</v>
      </c>
      <c r="AJ63" s="48">
        <f t="shared" si="8"/>
        <v>3485884.2284866469</v>
      </c>
      <c r="AK63" s="48">
        <f t="shared" si="9"/>
        <v>7183872.6587537099</v>
      </c>
      <c r="AL63" s="44"/>
      <c r="AM63" s="121"/>
      <c r="AN63" s="121"/>
      <c r="AO63" s="121">
        <v>-8.5898079999998345</v>
      </c>
      <c r="AP63" s="24"/>
      <c r="AQ63" s="24"/>
      <c r="AR63" s="24"/>
      <c r="BH63" s="22"/>
      <c r="BI63" s="21"/>
      <c r="BJ63" s="23"/>
      <c r="BK63" s="23"/>
      <c r="BL63" s="22"/>
      <c r="BM63" s="22"/>
      <c r="BO63" s="25"/>
      <c r="BP63" s="25"/>
      <c r="BQ63" s="25"/>
      <c r="BR63" s="25"/>
      <c r="BU63" s="24"/>
    </row>
    <row r="64" spans="1:73">
      <c r="A64" s="66">
        <v>35855</v>
      </c>
      <c r="B64" s="11">
        <v>1998</v>
      </c>
      <c r="C64" s="11">
        <v>3</v>
      </c>
      <c r="D64" s="11">
        <v>64</v>
      </c>
      <c r="E64" s="47">
        <v>119.919764402129</v>
      </c>
      <c r="F64" s="44"/>
      <c r="G64" s="44"/>
      <c r="H64" s="44"/>
      <c r="I64" s="44"/>
      <c r="J64" s="101">
        <v>238521.84</v>
      </c>
      <c r="K64" s="102">
        <v>87720.590999999986</v>
      </c>
      <c r="L64" s="102">
        <v>33367.455000000002</v>
      </c>
      <c r="M64" s="102">
        <v>6837.8060000000005</v>
      </c>
      <c r="N64" s="102">
        <v>110595.988</v>
      </c>
      <c r="O64" s="103">
        <v>216159.26800000001</v>
      </c>
      <c r="P64" s="102">
        <v>106826.78</v>
      </c>
      <c r="Q64" s="102">
        <v>48672.296999999999</v>
      </c>
      <c r="R64" s="102">
        <v>60660.190999999999</v>
      </c>
      <c r="S64" s="98">
        <v>67.134549982192141</v>
      </c>
      <c r="T64" s="98">
        <v>70.12017930855265</v>
      </c>
      <c r="U64" s="46">
        <f t="shared" si="10"/>
        <v>355289.25130691932</v>
      </c>
      <c r="V64" s="46">
        <f t="shared" si="12"/>
        <v>130663.85493500505</v>
      </c>
      <c r="W64" s="46">
        <f t="shared" si="13"/>
        <v>49702.358932696989</v>
      </c>
      <c r="X64" s="46">
        <f t="shared" si="14"/>
        <v>10185.226536580301</v>
      </c>
      <c r="Y64" s="46">
        <f t="shared" si="15"/>
        <v>164737.81090263699</v>
      </c>
      <c r="Z64" s="46">
        <f t="shared" si="3"/>
        <v>308269.70229044289</v>
      </c>
      <c r="AA64" s="46">
        <f t="shared" si="4"/>
        <v>152348.12724868517</v>
      </c>
      <c r="AB64" s="46">
        <f t="shared" si="5"/>
        <v>69412.681884091202</v>
      </c>
      <c r="AC64" s="46">
        <f t="shared" si="6"/>
        <v>86508.89315766652</v>
      </c>
      <c r="AD64" s="46">
        <v>44.039240776284927</v>
      </c>
      <c r="AE64" s="48">
        <v>5639154</v>
      </c>
      <c r="AF64" s="48">
        <f t="shared" si="11"/>
        <v>12804839.276513316</v>
      </c>
      <c r="AG64" s="104">
        <v>57.591359560023314</v>
      </c>
      <c r="AH64" s="104">
        <v>1507098</v>
      </c>
      <c r="AI64" s="104">
        <v>3087811</v>
      </c>
      <c r="AJ64" s="48">
        <f t="shared" si="8"/>
        <v>3422170.7128329296</v>
      </c>
      <c r="AK64" s="48">
        <f t="shared" si="9"/>
        <v>7011499.1665859558</v>
      </c>
      <c r="AL64" s="44"/>
      <c r="AM64" s="121"/>
      <c r="AN64" s="121"/>
      <c r="AO64" s="121">
        <v>-11.082887000000255</v>
      </c>
      <c r="AP64" s="24"/>
      <c r="AQ64" s="24"/>
      <c r="AR64" s="24"/>
      <c r="BH64" s="22"/>
      <c r="BI64" s="21"/>
      <c r="BJ64" s="23"/>
      <c r="BK64" s="23"/>
      <c r="BL64" s="22"/>
      <c r="BM64" s="22"/>
      <c r="BO64" s="25"/>
      <c r="BP64" s="25"/>
      <c r="BQ64" s="25"/>
      <c r="BR64" s="25"/>
      <c r="BU64" s="24"/>
    </row>
    <row r="65" spans="1:73">
      <c r="A65" s="66">
        <v>35886</v>
      </c>
      <c r="B65" s="11">
        <v>1998</v>
      </c>
      <c r="C65" s="11">
        <v>4</v>
      </c>
      <c r="D65" s="11">
        <v>65</v>
      </c>
      <c r="E65" s="47">
        <v>111.52909522020796</v>
      </c>
      <c r="F65" s="44"/>
      <c r="G65" s="44"/>
      <c r="H65" s="44"/>
      <c r="I65" s="44"/>
      <c r="J65" s="101">
        <v>228005.04</v>
      </c>
      <c r="K65" s="102">
        <v>82133.725999999966</v>
      </c>
      <c r="L65" s="102">
        <v>29498.256000000005</v>
      </c>
      <c r="M65" s="102">
        <v>7690.4480000000012</v>
      </c>
      <c r="N65" s="102">
        <v>108682.61</v>
      </c>
      <c r="O65" s="103">
        <v>223472.19</v>
      </c>
      <c r="P65" s="102">
        <v>110948.715</v>
      </c>
      <c r="Q65" s="102">
        <v>34379.728999999999</v>
      </c>
      <c r="R65" s="102">
        <v>78143.745999999999</v>
      </c>
      <c r="S65" s="98">
        <v>66.186193878914082</v>
      </c>
      <c r="T65" s="98">
        <v>70.736451881231531</v>
      </c>
      <c r="U65" s="46">
        <f t="shared" si="10"/>
        <v>344490.33346309245</v>
      </c>
      <c r="V65" s="46">
        <f t="shared" si="12"/>
        <v>124094.95271817787</v>
      </c>
      <c r="W65" s="46">
        <f t="shared" si="13"/>
        <v>44568.593948711263</v>
      </c>
      <c r="X65" s="46">
        <f t="shared" si="14"/>
        <v>11619.414184881934</v>
      </c>
      <c r="Y65" s="46">
        <f t="shared" si="15"/>
        <v>164207.37261132133</v>
      </c>
      <c r="Z65" s="46">
        <f t="shared" si="3"/>
        <v>315922.24950046412</v>
      </c>
      <c r="AA65" s="46">
        <f t="shared" si="4"/>
        <v>156848.00700250838</v>
      </c>
      <c r="AB65" s="46">
        <f t="shared" si="5"/>
        <v>48602.563580266251</v>
      </c>
      <c r="AC65" s="46">
        <f t="shared" si="6"/>
        <v>110471.67891768945</v>
      </c>
      <c r="AD65" s="46">
        <v>44.892301130304972</v>
      </c>
      <c r="AE65" s="48">
        <v>5839336</v>
      </c>
      <c r="AF65" s="48">
        <f t="shared" si="11"/>
        <v>13007433.018527316</v>
      </c>
      <c r="AG65" s="104">
        <v>61.74455602787031</v>
      </c>
      <c r="AH65" s="104">
        <v>1695566</v>
      </c>
      <c r="AI65" s="104">
        <v>3190833</v>
      </c>
      <c r="AJ65" s="48">
        <f t="shared" si="8"/>
        <v>3776963.8831353914</v>
      </c>
      <c r="AK65" s="48">
        <f t="shared" si="9"/>
        <v>7107751.038954868</v>
      </c>
      <c r="AL65" s="44"/>
      <c r="AM65" s="121"/>
      <c r="AN65" s="121"/>
      <c r="AO65" s="121">
        <v>-6.3495729999998503</v>
      </c>
      <c r="AP65" s="24"/>
      <c r="AQ65" s="24"/>
      <c r="AR65" s="24"/>
      <c r="BH65" s="22"/>
      <c r="BI65" s="21"/>
      <c r="BJ65" s="23"/>
      <c r="BK65" s="23"/>
      <c r="BL65" s="22"/>
      <c r="BM65" s="22"/>
      <c r="BO65" s="25"/>
      <c r="BP65" s="25"/>
      <c r="BQ65" s="25"/>
      <c r="BR65" s="25"/>
      <c r="BU65" s="24"/>
    </row>
    <row r="66" spans="1:73">
      <c r="A66" s="66">
        <v>35916</v>
      </c>
      <c r="B66" s="11">
        <v>1998</v>
      </c>
      <c r="C66" s="11">
        <v>5</v>
      </c>
      <c r="D66" s="11">
        <v>66</v>
      </c>
      <c r="E66" s="47">
        <v>117.76225210549316</v>
      </c>
      <c r="F66" s="44"/>
      <c r="G66" s="44"/>
      <c r="H66" s="44"/>
      <c r="I66" s="44"/>
      <c r="J66" s="101">
        <v>235465.9</v>
      </c>
      <c r="K66" s="102">
        <v>88425.980999999985</v>
      </c>
      <c r="L66" s="102">
        <v>30163.579000000009</v>
      </c>
      <c r="M66" s="102">
        <v>7839.4589999999998</v>
      </c>
      <c r="N66" s="102">
        <v>109036.88099999999</v>
      </c>
      <c r="O66" s="103">
        <v>200915.367</v>
      </c>
      <c r="P66" s="102">
        <v>88359.856</v>
      </c>
      <c r="Q66" s="102">
        <v>47764.66</v>
      </c>
      <c r="R66" s="102">
        <v>64790.85100000001</v>
      </c>
      <c r="S66" s="98">
        <v>65.863918524544346</v>
      </c>
      <c r="T66" s="98">
        <v>70.763989161954001</v>
      </c>
      <c r="U66" s="46">
        <f t="shared" si="10"/>
        <v>357503.63062934537</v>
      </c>
      <c r="V66" s="46">
        <f t="shared" si="12"/>
        <v>134255.57267299216</v>
      </c>
      <c r="W66" s="46">
        <f t="shared" si="13"/>
        <v>45796.818160400639</v>
      </c>
      <c r="X66" s="46">
        <f t="shared" si="14"/>
        <v>11902.509257900601</v>
      </c>
      <c r="Y66" s="46">
        <f t="shared" si="15"/>
        <v>165548.73053805195</v>
      </c>
      <c r="Z66" s="46">
        <f t="shared" si="3"/>
        <v>283923.17812973354</v>
      </c>
      <c r="AA66" s="46">
        <f t="shared" si="4"/>
        <v>124865.56657762073</v>
      </c>
      <c r="AB66" s="46">
        <f t="shared" si="5"/>
        <v>67498.540664070562</v>
      </c>
      <c r="AC66" s="46">
        <f t="shared" si="6"/>
        <v>91559.070888042261</v>
      </c>
      <c r="AD66" s="46">
        <v>46.08658562593304</v>
      </c>
      <c r="AE66" s="48">
        <v>5705258</v>
      </c>
      <c r="AF66" s="48">
        <f t="shared" si="11"/>
        <v>12379433.022674687</v>
      </c>
      <c r="AG66" s="104">
        <v>59.631020601499685</v>
      </c>
      <c r="AH66" s="104">
        <v>1635200</v>
      </c>
      <c r="AI66" s="104">
        <v>3226425</v>
      </c>
      <c r="AJ66" s="48">
        <f t="shared" si="8"/>
        <v>3548104.0259139286</v>
      </c>
      <c r="AK66" s="48">
        <f t="shared" si="9"/>
        <v>7000789.8310967144</v>
      </c>
      <c r="AL66" s="44"/>
      <c r="AM66" s="121"/>
      <c r="AN66" s="121"/>
      <c r="AO66" s="121">
        <v>45.371989999999983</v>
      </c>
      <c r="AP66" s="24"/>
      <c r="AQ66" s="24"/>
      <c r="AR66" s="24"/>
      <c r="BH66" s="22"/>
      <c r="BI66" s="21"/>
      <c r="BJ66" s="23"/>
      <c r="BK66" s="23"/>
      <c r="BL66" s="22"/>
      <c r="BM66" s="22"/>
      <c r="BO66" s="25"/>
      <c r="BP66" s="25"/>
      <c r="BQ66" s="25"/>
      <c r="BR66" s="25"/>
      <c r="BU66" s="24"/>
    </row>
    <row r="67" spans="1:73">
      <c r="A67" s="66">
        <v>35947</v>
      </c>
      <c r="B67" s="11">
        <v>1998</v>
      </c>
      <c r="C67" s="11">
        <v>6</v>
      </c>
      <c r="D67" s="11">
        <v>67</v>
      </c>
      <c r="E67" s="47">
        <v>110.03639983393296</v>
      </c>
      <c r="F67" s="44"/>
      <c r="G67" s="44"/>
      <c r="H67" s="44"/>
      <c r="I67" s="44"/>
      <c r="J67" s="101">
        <v>251824.04</v>
      </c>
      <c r="K67" s="102">
        <v>102694.18200000002</v>
      </c>
      <c r="L67" s="102">
        <v>33760.087000000007</v>
      </c>
      <c r="M67" s="102">
        <v>7829.161000000001</v>
      </c>
      <c r="N67" s="102">
        <v>107540.61</v>
      </c>
      <c r="O67" s="103">
        <v>197317.323</v>
      </c>
      <c r="P67" s="102">
        <v>105568.341</v>
      </c>
      <c r="Q67" s="102">
        <v>37463.103000000003</v>
      </c>
      <c r="R67" s="102">
        <v>54285.878999999979</v>
      </c>
      <c r="S67" s="98">
        <v>65.516137976763275</v>
      </c>
      <c r="T67" s="98">
        <v>70.939204497063344</v>
      </c>
      <c r="U67" s="46">
        <f t="shared" si="10"/>
        <v>384369.48174404737</v>
      </c>
      <c r="V67" s="46">
        <f t="shared" si="12"/>
        <v>156746.39130350255</v>
      </c>
      <c r="W67" s="46">
        <f t="shared" si="13"/>
        <v>51529.421670083422</v>
      </c>
      <c r="X67" s="46">
        <f t="shared" si="14"/>
        <v>11949.973306999236</v>
      </c>
      <c r="Y67" s="46">
        <f t="shared" si="15"/>
        <v>164143.69546346218</v>
      </c>
      <c r="Z67" s="46">
        <f t="shared" si="3"/>
        <v>278149.89525033132</v>
      </c>
      <c r="AA67" s="46">
        <f t="shared" si="4"/>
        <v>148815.23094098156</v>
      </c>
      <c r="AB67" s="46">
        <f t="shared" si="5"/>
        <v>52810.153800851898</v>
      </c>
      <c r="AC67" s="46">
        <f t="shared" si="6"/>
        <v>76524.510508497799</v>
      </c>
      <c r="AD67" s="46">
        <v>46.08658562593304</v>
      </c>
      <c r="AE67" s="48">
        <v>5704247</v>
      </c>
      <c r="AF67" s="48">
        <f t="shared" si="11"/>
        <v>12377239.325775104</v>
      </c>
      <c r="AG67" s="104">
        <v>59.878363255385047</v>
      </c>
      <c r="AH67" s="104">
        <v>1592752</v>
      </c>
      <c r="AI67" s="104">
        <v>3269090</v>
      </c>
      <c r="AJ67" s="48">
        <f t="shared" si="8"/>
        <v>3455999.1337343818</v>
      </c>
      <c r="AK67" s="48">
        <f t="shared" si="9"/>
        <v>7093365.5761221638</v>
      </c>
      <c r="AL67" s="44"/>
      <c r="AM67" s="121"/>
      <c r="AN67" s="121"/>
      <c r="AO67" s="121">
        <v>21.843650999999795</v>
      </c>
      <c r="AP67" s="24"/>
      <c r="AQ67" s="24"/>
      <c r="AR67" s="24"/>
      <c r="BH67" s="22"/>
      <c r="BI67" s="21"/>
      <c r="BJ67" s="23"/>
      <c r="BK67" s="23"/>
      <c r="BL67" s="22"/>
      <c r="BM67" s="22"/>
      <c r="BO67" s="25"/>
      <c r="BP67" s="25"/>
      <c r="BQ67" s="25"/>
      <c r="BR67" s="25"/>
      <c r="BU67" s="24"/>
    </row>
    <row r="68" spans="1:73">
      <c r="A68" s="66">
        <v>35977</v>
      </c>
      <c r="B68" s="11">
        <v>1998</v>
      </c>
      <c r="C68" s="11">
        <v>7</v>
      </c>
      <c r="D68" s="11">
        <v>68</v>
      </c>
      <c r="E68" s="47">
        <v>117.08191121492547</v>
      </c>
      <c r="F68" s="44"/>
      <c r="G68" s="44"/>
      <c r="H68" s="44"/>
      <c r="I68" s="44"/>
      <c r="J68" s="101">
        <v>229489.48</v>
      </c>
      <c r="K68" s="102">
        <v>66142.642000000007</v>
      </c>
      <c r="L68" s="102">
        <v>46482.728000000003</v>
      </c>
      <c r="M68" s="102">
        <v>8546.277</v>
      </c>
      <c r="N68" s="102">
        <v>108317.833</v>
      </c>
      <c r="O68" s="103">
        <v>171470.90900000001</v>
      </c>
      <c r="P68" s="102">
        <v>75955.233000000007</v>
      </c>
      <c r="Q68" s="102">
        <v>41384.580999999998</v>
      </c>
      <c r="R68" s="102">
        <v>54131.094999999994</v>
      </c>
      <c r="S68" s="98">
        <v>64.87412541426049</v>
      </c>
      <c r="T68" s="98">
        <v>70.663451441399005</v>
      </c>
      <c r="U68" s="46">
        <f t="shared" si="10"/>
        <v>353745.7785127291</v>
      </c>
      <c r="V68" s="46">
        <f t="shared" si="12"/>
        <v>101955.35057719742</v>
      </c>
      <c r="W68" s="46">
        <f t="shared" si="13"/>
        <v>71650.643000086246</v>
      </c>
      <c r="X68" s="46">
        <f t="shared" si="14"/>
        <v>13173.629618013127</v>
      </c>
      <c r="Y68" s="46">
        <f t="shared" si="15"/>
        <v>166966.15531743233</v>
      </c>
      <c r="Z68" s="46">
        <f t="shared" si="3"/>
        <v>242658.55332894452</v>
      </c>
      <c r="AA68" s="46">
        <f t="shared" si="4"/>
        <v>107488.7108549877</v>
      </c>
      <c r="AB68" s="46">
        <f t="shared" si="5"/>
        <v>58565.750972863403</v>
      </c>
      <c r="AC68" s="46">
        <f t="shared" si="6"/>
        <v>76604.091501093397</v>
      </c>
      <c r="AD68" s="46">
        <v>46.278524205587551</v>
      </c>
      <c r="AE68" s="48">
        <v>5519969</v>
      </c>
      <c r="AF68" s="48">
        <f t="shared" si="11"/>
        <v>11927711.816129031</v>
      </c>
      <c r="AG68" s="104">
        <v>61.246091286882006</v>
      </c>
      <c r="AH68" s="104">
        <v>1707489</v>
      </c>
      <c r="AI68" s="104">
        <v>3304835</v>
      </c>
      <c r="AJ68" s="48">
        <f t="shared" si="8"/>
        <v>3689592.5903225807</v>
      </c>
      <c r="AK68" s="48">
        <f t="shared" si="9"/>
        <v>7141184.937788018</v>
      </c>
      <c r="AL68" s="44"/>
      <c r="AM68" s="121"/>
      <c r="AN68" s="121"/>
      <c r="AO68" s="121">
        <v>-36.903650999999741</v>
      </c>
      <c r="AP68" s="24"/>
      <c r="AQ68" s="24"/>
      <c r="AR68" s="24"/>
      <c r="BH68" s="22"/>
      <c r="BI68" s="21"/>
      <c r="BJ68" s="23"/>
      <c r="BK68" s="23"/>
      <c r="BL68" s="22"/>
      <c r="BM68" s="22"/>
      <c r="BO68" s="25"/>
      <c r="BP68" s="25"/>
      <c r="BQ68" s="25"/>
      <c r="BR68" s="25"/>
      <c r="BU68" s="24"/>
    </row>
    <row r="69" spans="1:73">
      <c r="A69" s="66">
        <v>36008</v>
      </c>
      <c r="B69" s="11">
        <v>1998</v>
      </c>
      <c r="C69" s="11">
        <v>8</v>
      </c>
      <c r="D69" s="11">
        <v>69</v>
      </c>
      <c r="E69" s="47">
        <v>109.37456386625135</v>
      </c>
      <c r="F69" s="44"/>
      <c r="G69" s="44"/>
      <c r="H69" s="44"/>
      <c r="I69" s="44"/>
      <c r="J69" s="101">
        <v>206447.11</v>
      </c>
      <c r="K69" s="102">
        <v>60806.885000000002</v>
      </c>
      <c r="L69" s="102">
        <v>29484.086000000003</v>
      </c>
      <c r="M69" s="102">
        <v>7463.19</v>
      </c>
      <c r="N69" s="102">
        <v>108692.94899999999</v>
      </c>
      <c r="O69" s="103">
        <v>212037.05</v>
      </c>
      <c r="P69" s="102">
        <v>108747.09999999999</v>
      </c>
      <c r="Q69" s="102">
        <v>39070.911999999997</v>
      </c>
      <c r="R69" s="102">
        <v>64219.037999999979</v>
      </c>
      <c r="S69" s="98">
        <v>63.597666601974638</v>
      </c>
      <c r="T69" s="98">
        <v>71.063482441228274</v>
      </c>
      <c r="U69" s="46">
        <f t="shared" si="10"/>
        <v>324614.28387309739</v>
      </c>
      <c r="V69" s="46">
        <f t="shared" si="12"/>
        <v>95611.817616767745</v>
      </c>
      <c r="W69" s="46">
        <f t="shared" si="13"/>
        <v>46360.326683879553</v>
      </c>
      <c r="X69" s="46">
        <f t="shared" si="14"/>
        <v>11735.006013205328</v>
      </c>
      <c r="Y69" s="46">
        <f t="shared" si="15"/>
        <v>170907.13355924477</v>
      </c>
      <c r="Z69" s="46">
        <f t="shared" si="3"/>
        <v>298376.94792872173</v>
      </c>
      <c r="AA69" s="46">
        <f t="shared" si="4"/>
        <v>153028.10425866372</v>
      </c>
      <c r="AB69" s="46">
        <f t="shared" si="5"/>
        <v>54980.294601116497</v>
      </c>
      <c r="AC69" s="46">
        <f t="shared" si="6"/>
        <v>90368.549068941473</v>
      </c>
      <c r="AD69" s="46">
        <v>46.918319471102585</v>
      </c>
      <c r="AE69" s="48">
        <v>5477489</v>
      </c>
      <c r="AF69" s="48">
        <f t="shared" si="11"/>
        <v>11674520.873181818</v>
      </c>
      <c r="AG69" s="104">
        <v>60.772293756968907</v>
      </c>
      <c r="AH69" s="104">
        <v>1610909</v>
      </c>
      <c r="AI69" s="104">
        <v>3201158</v>
      </c>
      <c r="AJ69" s="48">
        <f t="shared" si="8"/>
        <v>3433432.8640909088</v>
      </c>
      <c r="AK69" s="48">
        <f t="shared" si="9"/>
        <v>6822831.755454544</v>
      </c>
      <c r="AL69" s="44"/>
      <c r="AM69" s="121"/>
      <c r="AN69" s="121"/>
      <c r="AO69" s="121">
        <v>-47.495530000000031</v>
      </c>
      <c r="AP69" s="24"/>
      <c r="AQ69" s="24"/>
      <c r="AR69" s="24"/>
      <c r="BH69" s="22"/>
      <c r="BI69" s="21"/>
      <c r="BJ69" s="23"/>
      <c r="BK69" s="23"/>
      <c r="BL69" s="22"/>
      <c r="BM69" s="22"/>
      <c r="BO69" s="25"/>
      <c r="BP69" s="25"/>
      <c r="BQ69" s="25"/>
      <c r="BR69" s="25"/>
      <c r="BU69" s="24"/>
    </row>
    <row r="70" spans="1:73">
      <c r="A70" s="66">
        <v>36039</v>
      </c>
      <c r="B70" s="11">
        <v>1998</v>
      </c>
      <c r="C70" s="11">
        <v>9</v>
      </c>
      <c r="D70" s="11">
        <v>70</v>
      </c>
      <c r="E70" s="47">
        <v>111.14558445314327</v>
      </c>
      <c r="F70" s="44"/>
      <c r="G70" s="44"/>
      <c r="H70" s="44"/>
      <c r="I70" s="44"/>
      <c r="J70" s="101">
        <v>169333.77</v>
      </c>
      <c r="K70" s="102">
        <v>25842.288</v>
      </c>
      <c r="L70" s="102">
        <v>28134.567000000003</v>
      </c>
      <c r="M70" s="102">
        <v>8652.0189999999984</v>
      </c>
      <c r="N70" s="102">
        <v>106704.89599999999</v>
      </c>
      <c r="O70" s="103">
        <v>246313.41</v>
      </c>
      <c r="P70" s="102">
        <v>122489.50200000001</v>
      </c>
      <c r="Q70" s="102">
        <v>52198.902999999998</v>
      </c>
      <c r="R70" s="102">
        <v>71625.00499999999</v>
      </c>
      <c r="S70" s="98">
        <v>63.132214696010294</v>
      </c>
      <c r="T70" s="98">
        <v>71.558300354757037</v>
      </c>
      <c r="U70" s="46">
        <f t="shared" si="10"/>
        <v>268220.86127560044</v>
      </c>
      <c r="V70" s="46">
        <f t="shared" si="12"/>
        <v>40933.599628072501</v>
      </c>
      <c r="W70" s="46">
        <f t="shared" si="13"/>
        <v>44564.51771171271</v>
      </c>
      <c r="X70" s="46">
        <f t="shared" si="14"/>
        <v>13704.602383522546</v>
      </c>
      <c r="Y70" s="46">
        <f t="shared" si="15"/>
        <v>169018.14155229268</v>
      </c>
      <c r="Z70" s="46">
        <f t="shared" si="3"/>
        <v>344213.61152916995</v>
      </c>
      <c r="AA70" s="46">
        <f t="shared" si="4"/>
        <v>171174.41497736351</v>
      </c>
      <c r="AB70" s="46">
        <f t="shared" si="5"/>
        <v>72945.979350011112</v>
      </c>
      <c r="AC70" s="46">
        <f t="shared" si="6"/>
        <v>100093.21720179527</v>
      </c>
      <c r="AD70" s="46">
        <v>47.451482192365113</v>
      </c>
      <c r="AE70" s="48">
        <v>5559537</v>
      </c>
      <c r="AF70" s="48">
        <f t="shared" si="11"/>
        <v>11716255.72719101</v>
      </c>
      <c r="AG70" s="104">
        <v>61.259378892928481</v>
      </c>
      <c r="AH70" s="104">
        <v>1560794</v>
      </c>
      <c r="AI70" s="104">
        <v>3141324</v>
      </c>
      <c r="AJ70" s="48">
        <f t="shared" si="8"/>
        <v>3289241.8274157303</v>
      </c>
      <c r="AK70" s="48">
        <f t="shared" si="9"/>
        <v>6620075.6116853924</v>
      </c>
      <c r="AL70" s="44"/>
      <c r="AM70" s="121"/>
      <c r="AN70" s="121"/>
      <c r="AO70" s="121">
        <v>13.245499999999993</v>
      </c>
      <c r="AP70" s="24"/>
      <c r="AQ70" s="24"/>
      <c r="AR70" s="24"/>
      <c r="BH70" s="22"/>
      <c r="BI70" s="21"/>
      <c r="BJ70" s="23"/>
      <c r="BK70" s="23"/>
      <c r="BL70" s="22"/>
      <c r="BM70" s="22"/>
      <c r="BO70" s="25"/>
      <c r="BP70" s="25"/>
      <c r="BQ70" s="25"/>
      <c r="BR70" s="25"/>
      <c r="BU70" s="24"/>
    </row>
    <row r="71" spans="1:73">
      <c r="A71" s="66">
        <v>36069</v>
      </c>
      <c r="B71" s="11">
        <v>1998</v>
      </c>
      <c r="C71" s="11">
        <v>10</v>
      </c>
      <c r="D71" s="11">
        <v>71</v>
      </c>
      <c r="E71" s="47">
        <v>119.46541428855292</v>
      </c>
      <c r="F71" s="44"/>
      <c r="G71" s="44"/>
      <c r="H71" s="44"/>
      <c r="I71" s="44"/>
      <c r="J71" s="101">
        <v>156888.14000000001</v>
      </c>
      <c r="K71" s="102">
        <v>11275.662</v>
      </c>
      <c r="L71" s="102">
        <v>26463.777999999995</v>
      </c>
      <c r="M71" s="102">
        <v>9050.7200000000012</v>
      </c>
      <c r="N71" s="102">
        <v>110097.98</v>
      </c>
      <c r="O71" s="103">
        <v>223312.40400000001</v>
      </c>
      <c r="P71" s="102">
        <v>100662.56200000001</v>
      </c>
      <c r="Q71" s="102">
        <v>61403.98</v>
      </c>
      <c r="R71" s="102">
        <v>61245.862000000001</v>
      </c>
      <c r="S71" s="98">
        <v>63.525426755885704</v>
      </c>
      <c r="T71" s="98">
        <v>72.148961443203717</v>
      </c>
      <c r="U71" s="46">
        <f t="shared" si="10"/>
        <v>246969.04532871026</v>
      </c>
      <c r="V71" s="46">
        <f t="shared" si="12"/>
        <v>17749.840616309277</v>
      </c>
      <c r="W71" s="46">
        <f t="shared" si="13"/>
        <v>41658.559967955029</v>
      </c>
      <c r="X71" s="46">
        <f t="shared" si="14"/>
        <v>14247.397400067748</v>
      </c>
      <c r="Y71" s="46">
        <f t="shared" si="15"/>
        <v>173313.24734437818</v>
      </c>
      <c r="Z71" s="46">
        <f t="shared" si="3"/>
        <v>309515.75675249798</v>
      </c>
      <c r="AA71" s="46">
        <f t="shared" si="4"/>
        <v>139520.45876535928</v>
      </c>
      <c r="AB71" s="46">
        <f t="shared" si="5"/>
        <v>85107.226454448333</v>
      </c>
      <c r="AC71" s="46">
        <f t="shared" si="6"/>
        <v>84888.071532690417</v>
      </c>
      <c r="AD71" s="46">
        <v>47.856685860524635</v>
      </c>
      <c r="AE71" s="48">
        <v>4877611</v>
      </c>
      <c r="AF71" s="48">
        <f t="shared" si="11"/>
        <v>10192120.311497325</v>
      </c>
      <c r="AG71" s="104">
        <v>62.493786195196485</v>
      </c>
      <c r="AH71" s="104">
        <v>1527835</v>
      </c>
      <c r="AI71" s="104">
        <v>2921263</v>
      </c>
      <c r="AJ71" s="48">
        <f t="shared" si="8"/>
        <v>3192521.530748663</v>
      </c>
      <c r="AK71" s="48">
        <f t="shared" si="9"/>
        <v>6104189.9318181816</v>
      </c>
      <c r="AL71" s="44"/>
      <c r="AM71" s="121"/>
      <c r="AN71" s="121"/>
      <c r="AO71" s="121">
        <v>20.245949999999993</v>
      </c>
      <c r="AP71" s="24"/>
      <c r="AQ71" s="24"/>
      <c r="AR71" s="24"/>
      <c r="BH71" s="22"/>
      <c r="BI71" s="21"/>
      <c r="BJ71" s="23"/>
      <c r="BK71" s="23"/>
      <c r="BL71" s="22"/>
      <c r="BM71" s="22"/>
      <c r="BO71" s="25"/>
      <c r="BP71" s="25"/>
      <c r="BQ71" s="25"/>
      <c r="BR71" s="25"/>
      <c r="BU71" s="24"/>
    </row>
    <row r="72" spans="1:73">
      <c r="A72" s="66">
        <v>36100</v>
      </c>
      <c r="B72" s="11">
        <v>1998</v>
      </c>
      <c r="C72" s="11">
        <v>11</v>
      </c>
      <c r="D72" s="11">
        <v>72</v>
      </c>
      <c r="E72" s="47">
        <v>113.14511744738982</v>
      </c>
      <c r="F72" s="44"/>
      <c r="G72" s="44"/>
      <c r="H72" s="44"/>
      <c r="I72" s="44"/>
      <c r="J72" s="101">
        <v>152646.66</v>
      </c>
      <c r="K72" s="102">
        <v>8677.3019999999997</v>
      </c>
      <c r="L72" s="102">
        <v>24325.747000000003</v>
      </c>
      <c r="M72" s="102">
        <v>9222.4420000000009</v>
      </c>
      <c r="N72" s="102">
        <v>110421.16899999999</v>
      </c>
      <c r="O72" s="103">
        <v>198550.152</v>
      </c>
      <c r="P72" s="102">
        <v>100749.14099999999</v>
      </c>
      <c r="Q72" s="102">
        <v>36152.974000000002</v>
      </c>
      <c r="R72" s="102">
        <v>61648.037000000033</v>
      </c>
      <c r="S72" s="98">
        <v>64.065995804312891</v>
      </c>
      <c r="T72" s="98">
        <v>72.602469846445089</v>
      </c>
      <c r="U72" s="46">
        <f t="shared" si="10"/>
        <v>238264.71138644801</v>
      </c>
      <c r="V72" s="46">
        <f t="shared" si="12"/>
        <v>13544.317685320124</v>
      </c>
      <c r="W72" s="46">
        <f t="shared" si="13"/>
        <v>37969.825793861157</v>
      </c>
      <c r="X72" s="46">
        <f t="shared" si="14"/>
        <v>14395.221496548018</v>
      </c>
      <c r="Y72" s="46">
        <f t="shared" si="15"/>
        <v>172355.34641071869</v>
      </c>
      <c r="Z72" s="46">
        <f t="shared" si="3"/>
        <v>273475.75422700559</v>
      </c>
      <c r="AA72" s="46">
        <f t="shared" si="4"/>
        <v>138768.20060403645</v>
      </c>
      <c r="AB72" s="46">
        <f t="shared" si="5"/>
        <v>49795.790799491922</v>
      </c>
      <c r="AC72" s="46">
        <f t="shared" si="6"/>
        <v>84911.762823477242</v>
      </c>
      <c r="AD72" s="46">
        <v>47.878012369375135</v>
      </c>
      <c r="AE72" s="48">
        <v>4967579</v>
      </c>
      <c r="AF72" s="48">
        <f t="shared" si="11"/>
        <v>10375491.283296213</v>
      </c>
      <c r="AG72" s="104">
        <v>62.356539283837328</v>
      </c>
      <c r="AH72" s="104">
        <v>1501323</v>
      </c>
      <c r="AI72" s="104">
        <v>2910409</v>
      </c>
      <c r="AJ72" s="48">
        <f t="shared" si="8"/>
        <v>3135725.4106904231</v>
      </c>
      <c r="AK72" s="48">
        <f t="shared" si="9"/>
        <v>6078800.8022271711</v>
      </c>
      <c r="AL72" s="44"/>
      <c r="AM72" s="121"/>
      <c r="AN72" s="121"/>
      <c r="AO72" s="121">
        <v>15.336009999999874</v>
      </c>
      <c r="AP72" s="24"/>
      <c r="AQ72" s="24"/>
      <c r="AR72" s="24"/>
      <c r="BH72" s="22"/>
      <c r="BI72" s="21"/>
      <c r="BJ72" s="23"/>
      <c r="BK72" s="23"/>
      <c r="BL72" s="22"/>
      <c r="BM72" s="22"/>
      <c r="BO72" s="25"/>
      <c r="BP72" s="25"/>
      <c r="BQ72" s="25"/>
      <c r="BR72" s="25"/>
      <c r="BU72" s="24"/>
    </row>
    <row r="73" spans="1:73">
      <c r="A73" s="66">
        <v>36130</v>
      </c>
      <c r="B73" s="11">
        <v>1998</v>
      </c>
      <c r="C73" s="11">
        <v>12</v>
      </c>
      <c r="D73" s="11">
        <v>73</v>
      </c>
      <c r="E73" s="47">
        <v>128.97257909344859</v>
      </c>
      <c r="F73" s="44"/>
      <c r="G73" s="44"/>
      <c r="H73" s="44"/>
      <c r="I73" s="44"/>
      <c r="J73" s="101">
        <v>147650.9</v>
      </c>
      <c r="K73" s="102">
        <v>14261.777</v>
      </c>
      <c r="L73" s="102">
        <v>17151.756000000001</v>
      </c>
      <c r="M73" s="102">
        <v>6315.2620000000006</v>
      </c>
      <c r="N73" s="102">
        <v>109922.105</v>
      </c>
      <c r="O73" s="103">
        <v>186863.58499999999</v>
      </c>
      <c r="P73" s="102">
        <v>94149.52900000001</v>
      </c>
      <c r="Q73" s="102">
        <v>31468.507999999998</v>
      </c>
      <c r="R73" s="102">
        <v>61245.547999999988</v>
      </c>
      <c r="S73" s="98">
        <v>63.637764430157432</v>
      </c>
      <c r="T73" s="98">
        <v>71.581033713386688</v>
      </c>
      <c r="U73" s="46">
        <f t="shared" si="10"/>
        <v>232017.73557279361</v>
      </c>
      <c r="V73" s="46">
        <f t="shared" si="12"/>
        <v>22410.870538439998</v>
      </c>
      <c r="W73" s="46">
        <f t="shared" si="13"/>
        <v>26952.16614471755</v>
      </c>
      <c r="X73" s="46">
        <f t="shared" si="14"/>
        <v>9923.7646962457529</v>
      </c>
      <c r="Y73" s="46">
        <f t="shared" si="15"/>
        <v>172730.93419339033</v>
      </c>
      <c r="Z73" s="46">
        <f t="shared" si="3"/>
        <v>261051.81122168369</v>
      </c>
      <c r="AA73" s="46">
        <f t="shared" si="4"/>
        <v>131528.59649523709</v>
      </c>
      <c r="AB73" s="46">
        <f t="shared" si="5"/>
        <v>43962.075381589428</v>
      </c>
      <c r="AC73" s="46">
        <f t="shared" si="6"/>
        <v>85561.139344857191</v>
      </c>
      <c r="AD73" s="46">
        <v>47.75005331627213</v>
      </c>
      <c r="AE73" s="48">
        <v>5015152</v>
      </c>
      <c r="AF73" s="48">
        <f t="shared" si="11"/>
        <v>10502924.398392139</v>
      </c>
      <c r="AG73" s="104">
        <v>63.450405679769339</v>
      </c>
      <c r="AH73" s="104">
        <v>1922271</v>
      </c>
      <c r="AI73" s="104">
        <v>3341824</v>
      </c>
      <c r="AJ73" s="48">
        <f t="shared" si="8"/>
        <v>4025693.9343456901</v>
      </c>
      <c r="AK73" s="48">
        <f t="shared" si="9"/>
        <v>6998576.4787851721</v>
      </c>
      <c r="AL73" s="44"/>
      <c r="AM73" s="121"/>
      <c r="AN73" s="121"/>
      <c r="AO73" s="121">
        <v>100.33072000000004</v>
      </c>
      <c r="AP73" s="24"/>
      <c r="AQ73" s="24"/>
      <c r="AR73" s="24"/>
      <c r="BH73" s="22"/>
      <c r="BI73" s="21"/>
      <c r="BJ73" s="23"/>
      <c r="BK73" s="23"/>
      <c r="BL73" s="22"/>
      <c r="BM73" s="22"/>
      <c r="BO73" s="25"/>
      <c r="BP73" s="25"/>
      <c r="BQ73" s="25"/>
      <c r="BR73" s="25"/>
      <c r="BU73" s="24"/>
    </row>
    <row r="74" spans="1:73">
      <c r="A74" s="66">
        <v>36161</v>
      </c>
      <c r="B74" s="11">
        <v>1999</v>
      </c>
      <c r="C74" s="11">
        <v>1</v>
      </c>
      <c r="D74" s="11">
        <v>74</v>
      </c>
      <c r="E74" s="47">
        <v>103.60311904560011</v>
      </c>
      <c r="F74" s="44"/>
      <c r="G74" s="44"/>
      <c r="H74" s="44"/>
      <c r="I74" s="44"/>
      <c r="J74" s="101">
        <v>139565.35</v>
      </c>
      <c r="K74" s="102">
        <v>9127.7050000000017</v>
      </c>
      <c r="L74" s="102">
        <v>15050.271999999999</v>
      </c>
      <c r="M74" s="102">
        <v>3848.302999999999</v>
      </c>
      <c r="N74" s="102">
        <v>111539.07</v>
      </c>
      <c r="O74" s="103">
        <v>142922.5</v>
      </c>
      <c r="P74" s="102">
        <v>64365.264000000003</v>
      </c>
      <c r="Q74" s="102">
        <v>28774.046999999999</v>
      </c>
      <c r="R74" s="102">
        <v>49783.188999999998</v>
      </c>
      <c r="S74" s="98">
        <v>62.712191342442807</v>
      </c>
      <c r="T74" s="98">
        <v>67.106524272750633</v>
      </c>
      <c r="U74" s="46">
        <f t="shared" si="10"/>
        <v>222548.9924883935</v>
      </c>
      <c r="V74" s="46">
        <f t="shared" si="12"/>
        <v>14554.913174948311</v>
      </c>
      <c r="W74" s="46">
        <f t="shared" si="13"/>
        <v>23998.95726465257</v>
      </c>
      <c r="X74" s="46">
        <f t="shared" si="14"/>
        <v>6136.4511710110137</v>
      </c>
      <c r="Y74" s="46">
        <f t="shared" si="15"/>
        <v>177858.67087778161</v>
      </c>
      <c r="Z74" s="46">
        <f t="shared" si="3"/>
        <v>212978.54649586629</v>
      </c>
      <c r="AA74" s="46">
        <f t="shared" si="4"/>
        <v>95915.061460180921</v>
      </c>
      <c r="AB74" s="46">
        <f t="shared" si="5"/>
        <v>42878.166187015631</v>
      </c>
      <c r="AC74" s="46">
        <f t="shared" si="6"/>
        <v>74185.318848669733</v>
      </c>
      <c r="AD74" s="46">
        <v>47.899338878225635</v>
      </c>
      <c r="AE74" s="48">
        <v>5105611</v>
      </c>
      <c r="AF74" s="48">
        <f t="shared" si="11"/>
        <v>10659042.733303651</v>
      </c>
      <c r="AG74" s="104">
        <v>65.127557870426131</v>
      </c>
      <c r="AH74" s="104">
        <v>1592887</v>
      </c>
      <c r="AI74" s="104">
        <v>2974038</v>
      </c>
      <c r="AJ74" s="48">
        <f t="shared" si="8"/>
        <v>3325488.4875333924</v>
      </c>
      <c r="AK74" s="48">
        <f t="shared" si="9"/>
        <v>6208933.2956366874</v>
      </c>
      <c r="AL74" s="44"/>
      <c r="AM74" s="121"/>
      <c r="AN74" s="121"/>
      <c r="AO74" s="121">
        <v>-89.366739999999936</v>
      </c>
      <c r="AP74" s="24"/>
      <c r="AQ74" s="24"/>
      <c r="AR74" s="24"/>
      <c r="BH74" s="22"/>
      <c r="BI74" s="21"/>
      <c r="BJ74" s="23"/>
      <c r="BK74" s="23"/>
      <c r="BL74" s="22"/>
      <c r="BM74" s="22"/>
      <c r="BO74" s="25"/>
      <c r="BP74" s="25"/>
      <c r="BQ74" s="25"/>
      <c r="BR74" s="25"/>
      <c r="BU74" s="24"/>
    </row>
    <row r="75" spans="1:73">
      <c r="A75" s="66">
        <v>36192</v>
      </c>
      <c r="B75" s="11">
        <v>1999</v>
      </c>
      <c r="C75" s="11">
        <v>2</v>
      </c>
      <c r="D75" s="11">
        <v>75</v>
      </c>
      <c r="E75" s="47">
        <v>100.70715161561029</v>
      </c>
      <c r="F75" s="44"/>
      <c r="G75" s="44"/>
      <c r="H75" s="44"/>
      <c r="I75" s="44"/>
      <c r="J75" s="101">
        <v>133654.92000000001</v>
      </c>
      <c r="K75" s="102">
        <v>4041.1639999999998</v>
      </c>
      <c r="L75" s="102">
        <v>17129.495999999999</v>
      </c>
      <c r="M75" s="102">
        <v>4119.8389999999999</v>
      </c>
      <c r="N75" s="102">
        <v>108364.421</v>
      </c>
      <c r="O75" s="103">
        <v>116911.417</v>
      </c>
      <c r="P75" s="102">
        <v>42420.928999999996</v>
      </c>
      <c r="Q75" s="102">
        <v>26632.600000000002</v>
      </c>
      <c r="R75" s="102">
        <v>47857.888000000014</v>
      </c>
      <c r="S75" s="98">
        <v>61.882151287531428</v>
      </c>
      <c r="T75" s="98">
        <v>66.842693817962555</v>
      </c>
      <c r="U75" s="46">
        <f t="shared" si="10"/>
        <v>215982.98898656745</v>
      </c>
      <c r="V75" s="46">
        <f t="shared" si="12"/>
        <v>6530.4193792859451</v>
      </c>
      <c r="W75" s="46">
        <f t="shared" si="13"/>
        <v>27680.834689164083</v>
      </c>
      <c r="X75" s="46">
        <f t="shared" si="14"/>
        <v>6657.5562004259255</v>
      </c>
      <c r="Y75" s="46">
        <f t="shared" si="15"/>
        <v>175114.17871769148</v>
      </c>
      <c r="Z75" s="46">
        <f t="shared" si="3"/>
        <v>174905.30426316021</v>
      </c>
      <c r="AA75" s="46">
        <f t="shared" si="4"/>
        <v>63463.823159982028</v>
      </c>
      <c r="AB75" s="46">
        <f t="shared" si="5"/>
        <v>39843.696414346268</v>
      </c>
      <c r="AC75" s="46">
        <f t="shared" si="6"/>
        <v>71597.784688831947</v>
      </c>
      <c r="AD75" s="46">
        <v>48.069950949029646</v>
      </c>
      <c r="AE75" s="48">
        <v>5131958</v>
      </c>
      <c r="AF75" s="48">
        <f t="shared" si="11"/>
        <v>10676020.879325643</v>
      </c>
      <c r="AG75" s="104">
        <v>64.739716896585136</v>
      </c>
      <c r="AH75" s="104">
        <v>1529113</v>
      </c>
      <c r="AI75" s="104">
        <v>2839455</v>
      </c>
      <c r="AJ75" s="48">
        <f t="shared" si="8"/>
        <v>3181016.3518189881</v>
      </c>
      <c r="AK75" s="48">
        <f t="shared" si="9"/>
        <v>5906923.023513753</v>
      </c>
      <c r="AL75" s="44"/>
      <c r="AM75" s="121"/>
      <c r="AN75" s="121"/>
      <c r="AO75" s="121">
        <v>-97.037429999999972</v>
      </c>
      <c r="AP75" s="24"/>
      <c r="AQ75" s="24"/>
      <c r="AR75" s="24"/>
      <c r="BH75" s="22"/>
      <c r="BI75" s="21"/>
      <c r="BJ75" s="23"/>
      <c r="BK75" s="23"/>
      <c r="BL75" s="22"/>
      <c r="BM75" s="22"/>
      <c r="BO75" s="25"/>
      <c r="BP75" s="25"/>
      <c r="BQ75" s="25"/>
      <c r="BR75" s="25"/>
      <c r="BU75" s="24"/>
    </row>
    <row r="76" spans="1:73">
      <c r="A76" s="66">
        <v>36220</v>
      </c>
      <c r="B76" s="11">
        <v>1999</v>
      </c>
      <c r="C76" s="11">
        <v>3</v>
      </c>
      <c r="D76" s="11">
        <v>76</v>
      </c>
      <c r="E76" s="47">
        <v>112.96488777737211</v>
      </c>
      <c r="F76" s="44"/>
      <c r="G76" s="44"/>
      <c r="H76" s="44"/>
      <c r="I76" s="44"/>
      <c r="J76" s="101">
        <v>216841.36</v>
      </c>
      <c r="K76" s="102">
        <v>76936.563999999998</v>
      </c>
      <c r="L76" s="102">
        <v>24568.216999999997</v>
      </c>
      <c r="M76" s="102">
        <v>4470.8410000000013</v>
      </c>
      <c r="N76" s="102">
        <v>110865.738</v>
      </c>
      <c r="O76" s="103">
        <v>134437.579</v>
      </c>
      <c r="P76" s="102">
        <v>54979.368000000002</v>
      </c>
      <c r="Q76" s="102">
        <v>25704.382999999998</v>
      </c>
      <c r="R76" s="102">
        <v>53753.827999999994</v>
      </c>
      <c r="S76" s="98">
        <v>61.645712392151836</v>
      </c>
      <c r="T76" s="98">
        <v>67.957787833437607</v>
      </c>
      <c r="U76" s="46">
        <f t="shared" si="10"/>
        <v>351754.16356711002</v>
      </c>
      <c r="V76" s="46">
        <f t="shared" si="12"/>
        <v>124804.4040931464</v>
      </c>
      <c r="W76" s="46">
        <f t="shared" si="13"/>
        <v>39853.894207130288</v>
      </c>
      <c r="X76" s="46">
        <f t="shared" si="14"/>
        <v>7252.4768171373862</v>
      </c>
      <c r="Y76" s="46">
        <f t="shared" si="15"/>
        <v>179843.38844969598</v>
      </c>
      <c r="Z76" s="46">
        <f t="shared" si="3"/>
        <v>197825.12539917021</v>
      </c>
      <c r="AA76" s="46">
        <f t="shared" si="4"/>
        <v>80902.233213877858</v>
      </c>
      <c r="AB76" s="46">
        <f t="shared" si="5"/>
        <v>37824.043158968962</v>
      </c>
      <c r="AC76" s="46">
        <f t="shared" si="6"/>
        <v>79098.849026323413</v>
      </c>
      <c r="AD76" s="46">
        <v>48.155256984431652</v>
      </c>
      <c r="AE76" s="48">
        <v>5169481</v>
      </c>
      <c r="AF76" s="48">
        <f t="shared" si="11"/>
        <v>10735029.410540301</v>
      </c>
      <c r="AG76" s="104">
        <v>64.321348420212601</v>
      </c>
      <c r="AH76" s="104">
        <v>1588797</v>
      </c>
      <c r="AI76" s="104">
        <v>2906937</v>
      </c>
      <c r="AJ76" s="48">
        <f t="shared" si="8"/>
        <v>3299322.025243578</v>
      </c>
      <c r="AK76" s="48">
        <f t="shared" si="9"/>
        <v>6036593.2652790081</v>
      </c>
      <c r="AL76" s="44"/>
      <c r="AM76" s="121"/>
      <c r="AN76" s="121"/>
      <c r="AO76" s="121">
        <v>-52.881269999999972</v>
      </c>
      <c r="AP76" s="24"/>
      <c r="AQ76" s="24"/>
      <c r="AR76" s="24"/>
      <c r="BH76" s="22"/>
      <c r="BI76" s="21"/>
      <c r="BJ76" s="23"/>
      <c r="BK76" s="23"/>
      <c r="BL76" s="22"/>
      <c r="BM76" s="22"/>
      <c r="BO76" s="25"/>
      <c r="BP76" s="25"/>
      <c r="BQ76" s="25"/>
      <c r="BR76" s="25"/>
      <c r="BU76" s="24"/>
    </row>
    <row r="77" spans="1:73">
      <c r="A77" s="66">
        <v>36251</v>
      </c>
      <c r="B77" s="11">
        <v>1999</v>
      </c>
      <c r="C77" s="11">
        <v>4</v>
      </c>
      <c r="D77" s="11">
        <v>77</v>
      </c>
      <c r="E77" s="47">
        <v>109.73337728530313</v>
      </c>
      <c r="F77" s="44"/>
      <c r="G77" s="44"/>
      <c r="H77" s="44"/>
      <c r="I77" s="44"/>
      <c r="J77" s="101">
        <v>199251.29</v>
      </c>
      <c r="K77" s="102">
        <v>61583.041000000005</v>
      </c>
      <c r="L77" s="102">
        <v>23514.451999999997</v>
      </c>
      <c r="M77" s="102">
        <v>4133.5789999999997</v>
      </c>
      <c r="N77" s="102">
        <v>110020.21799999999</v>
      </c>
      <c r="O77" s="103">
        <v>118225.55899999999</v>
      </c>
      <c r="P77" s="102">
        <v>46461.455999999998</v>
      </c>
      <c r="Q77" s="102">
        <v>26066.502999999997</v>
      </c>
      <c r="R77" s="102">
        <v>45697.600000000006</v>
      </c>
      <c r="S77" s="98">
        <v>61.718527750483005</v>
      </c>
      <c r="T77" s="98">
        <v>69.348700633173877</v>
      </c>
      <c r="U77" s="46">
        <f t="shared" si="10"/>
        <v>322838.69570826029</v>
      </c>
      <c r="V77" s="46">
        <f t="shared" si="12"/>
        <v>99780.476373268742</v>
      </c>
      <c r="W77" s="46">
        <f t="shared" si="13"/>
        <v>38099.502462315257</v>
      </c>
      <c r="X77" s="46">
        <f t="shared" si="14"/>
        <v>6697.468573312899</v>
      </c>
      <c r="Y77" s="46">
        <f t="shared" si="15"/>
        <v>178261.24829936336</v>
      </c>
      <c r="Z77" s="46">
        <f t="shared" si="3"/>
        <v>170479.84738079607</v>
      </c>
      <c r="AA77" s="46">
        <f t="shared" si="4"/>
        <v>66996.865948162464</v>
      </c>
      <c r="AB77" s="46">
        <f t="shared" si="5"/>
        <v>37587.586734870616</v>
      </c>
      <c r="AC77" s="46">
        <f t="shared" si="6"/>
        <v>65895.394697763011</v>
      </c>
      <c r="AD77" s="46">
        <v>48.325869055235664</v>
      </c>
      <c r="AE77" s="48">
        <v>5148371</v>
      </c>
      <c r="AF77" s="48">
        <f t="shared" si="11"/>
        <v>10653447.316416591</v>
      </c>
      <c r="AG77" s="104">
        <v>64.184839635828325</v>
      </c>
      <c r="AH77" s="104">
        <v>1569165</v>
      </c>
      <c r="AI77" s="104">
        <v>2937496</v>
      </c>
      <c r="AJ77" s="48">
        <f t="shared" si="8"/>
        <v>3247049.7285966454</v>
      </c>
      <c r="AK77" s="48">
        <f t="shared" si="9"/>
        <v>6078516.6566637233</v>
      </c>
      <c r="AL77" s="44"/>
      <c r="AM77" s="121"/>
      <c r="AN77" s="121"/>
      <c r="AO77" s="121">
        <v>38.484879999999976</v>
      </c>
      <c r="AP77" s="24"/>
      <c r="AQ77" s="24"/>
      <c r="AR77" s="24"/>
      <c r="BH77" s="22"/>
      <c r="BI77" s="21"/>
      <c r="BJ77" s="23"/>
      <c r="BK77" s="23"/>
      <c r="BL77" s="22"/>
      <c r="BM77" s="22"/>
      <c r="BO77" s="25"/>
      <c r="BP77" s="25"/>
      <c r="BQ77" s="25"/>
      <c r="BR77" s="25"/>
      <c r="BU77" s="24"/>
    </row>
    <row r="78" spans="1:73">
      <c r="A78" s="66">
        <v>36281</v>
      </c>
      <c r="B78" s="11">
        <v>1999</v>
      </c>
      <c r="C78" s="11">
        <v>5</v>
      </c>
      <c r="D78" s="11">
        <v>78</v>
      </c>
      <c r="E78" s="47">
        <v>110.98612490897642</v>
      </c>
      <c r="F78" s="44"/>
      <c r="G78" s="44"/>
      <c r="H78" s="44"/>
      <c r="I78" s="44"/>
      <c r="J78" s="101">
        <v>214850.65</v>
      </c>
      <c r="K78" s="102">
        <v>79574.983000000007</v>
      </c>
      <c r="L78" s="102">
        <v>20715.747999999996</v>
      </c>
      <c r="M78" s="102">
        <v>4502.2760000000007</v>
      </c>
      <c r="N78" s="102">
        <v>110057.643</v>
      </c>
      <c r="O78" s="103">
        <v>152972.04699999999</v>
      </c>
      <c r="P78" s="102">
        <v>60873.554000000004</v>
      </c>
      <c r="Q78" s="102">
        <v>34567.536</v>
      </c>
      <c r="R78" s="102">
        <v>57530.956999999973</v>
      </c>
      <c r="S78" s="98">
        <v>61.672213909569372</v>
      </c>
      <c r="T78" s="98">
        <v>69.413838922907246</v>
      </c>
      <c r="U78" s="46">
        <f t="shared" si="10"/>
        <v>348375.121274287</v>
      </c>
      <c r="V78" s="46">
        <f t="shared" si="12"/>
        <v>129028.90614026222</v>
      </c>
      <c r="W78" s="46">
        <f t="shared" si="13"/>
        <v>33590.083259173603</v>
      </c>
      <c r="X78" s="46">
        <f t="shared" si="14"/>
        <v>7300.331404677212</v>
      </c>
      <c r="Y78" s="46">
        <f t="shared" si="15"/>
        <v>178455.80047017397</v>
      </c>
      <c r="Z78" s="46">
        <f t="shared" ref="Z78:Z141" si="16">O78/$T78*100</f>
        <v>220376.87206710261</v>
      </c>
      <c r="AA78" s="46">
        <f t="shared" ref="AA78:AA141" si="17">P78/$T78*100</f>
        <v>87696.567348202283</v>
      </c>
      <c r="AB78" s="46">
        <f t="shared" ref="AB78:AB141" si="18">Q78/$T78*100</f>
        <v>49799.199318728897</v>
      </c>
      <c r="AC78" s="46">
        <f t="shared" ref="AC78:AC141" si="19">R78/$T78*100</f>
        <v>82881.105400171436</v>
      </c>
      <c r="AD78" s="46">
        <v>48.112603966730646</v>
      </c>
      <c r="AE78" s="48">
        <v>5119269</v>
      </c>
      <c r="AF78" s="48">
        <f t="shared" ref="AF78:AF141" si="20">AE78/$AD78*100</f>
        <v>10640182.775265958</v>
      </c>
      <c r="AG78" s="104">
        <v>64.668800077096634</v>
      </c>
      <c r="AH78" s="104">
        <v>1555468</v>
      </c>
      <c r="AI78" s="104">
        <v>2970088</v>
      </c>
      <c r="AJ78" s="48">
        <f t="shared" ref="AJ78:AJ141" si="21">AH78/$AD78*100</f>
        <v>3232974.0478723403</v>
      </c>
      <c r="AK78" s="48">
        <f t="shared" ref="AK78:AK141" si="22">AI78/$AD78*100</f>
        <v>6173201.521276596</v>
      </c>
      <c r="AL78" s="44"/>
      <c r="AM78" s="121"/>
      <c r="AN78" s="121"/>
      <c r="AO78" s="121">
        <v>18.192880999999943</v>
      </c>
      <c r="AP78" s="24"/>
      <c r="AQ78" s="24"/>
      <c r="AR78" s="24"/>
      <c r="BH78" s="22"/>
      <c r="BI78" s="21"/>
      <c r="BJ78" s="23"/>
      <c r="BK78" s="23"/>
      <c r="BL78" s="22"/>
      <c r="BM78" s="22"/>
      <c r="BO78" s="25"/>
      <c r="BP78" s="25"/>
      <c r="BQ78" s="25"/>
      <c r="BR78" s="25"/>
      <c r="BU78" s="24"/>
    </row>
    <row r="79" spans="1:73">
      <c r="A79" s="66">
        <v>36312</v>
      </c>
      <c r="B79" s="11">
        <v>1999</v>
      </c>
      <c r="C79" s="11">
        <v>6</v>
      </c>
      <c r="D79" s="11">
        <v>79</v>
      </c>
      <c r="E79" s="47">
        <v>105.50371736895906</v>
      </c>
      <c r="F79" s="44"/>
      <c r="G79" s="44"/>
      <c r="H79" s="44"/>
      <c r="I79" s="44"/>
      <c r="J79" s="101">
        <v>199935.81</v>
      </c>
      <c r="K79" s="102">
        <v>61124.97</v>
      </c>
      <c r="L79" s="102">
        <v>25393.401999999995</v>
      </c>
      <c r="M79" s="102">
        <v>6080.2240000000002</v>
      </c>
      <c r="N79" s="102">
        <v>107337.21400000001</v>
      </c>
      <c r="O79" s="103">
        <v>153570.622</v>
      </c>
      <c r="P79" s="102">
        <v>57275.295000000006</v>
      </c>
      <c r="Q79" s="102">
        <v>23816.159</v>
      </c>
      <c r="R79" s="102">
        <v>72479.167999999991</v>
      </c>
      <c r="S79" s="98">
        <v>61.604376134566309</v>
      </c>
      <c r="T79" s="98">
        <v>69.533493470779788</v>
      </c>
      <c r="U79" s="46">
        <f t="shared" ref="U79:U142" si="23">J79/$S79*100</f>
        <v>324548.06386362499</v>
      </c>
      <c r="V79" s="46">
        <f t="shared" si="12"/>
        <v>99221.798572362604</v>
      </c>
      <c r="W79" s="46">
        <f t="shared" si="13"/>
        <v>41220.126869772357</v>
      </c>
      <c r="X79" s="46">
        <f t="shared" si="14"/>
        <v>9869.7923451388997</v>
      </c>
      <c r="Y79" s="46">
        <f t="shared" si="15"/>
        <v>174236.3460763511</v>
      </c>
      <c r="Z79" s="46">
        <f t="shared" si="16"/>
        <v>220858.48752088851</v>
      </c>
      <c r="AA79" s="46">
        <f t="shared" si="17"/>
        <v>82370.800230350753</v>
      </c>
      <c r="AB79" s="46">
        <f t="shared" si="18"/>
        <v>34251.348251340656</v>
      </c>
      <c r="AC79" s="46">
        <f t="shared" si="19"/>
        <v>104236.33903919708</v>
      </c>
      <c r="AD79" s="46">
        <v>48.133930475581145</v>
      </c>
      <c r="AE79" s="48">
        <v>5277392</v>
      </c>
      <c r="AF79" s="48">
        <f t="shared" si="20"/>
        <v>10963974.784226852</v>
      </c>
      <c r="AG79" s="104">
        <v>67.539317286123236</v>
      </c>
      <c r="AH79" s="104">
        <v>1503047</v>
      </c>
      <c r="AI79" s="104">
        <v>2951454</v>
      </c>
      <c r="AJ79" s="48">
        <f t="shared" si="21"/>
        <v>3122635.0832964112</v>
      </c>
      <c r="AK79" s="48">
        <f t="shared" si="22"/>
        <v>6131753.5693398323</v>
      </c>
      <c r="AL79" s="44"/>
      <c r="AM79" s="121"/>
      <c r="AN79" s="121"/>
      <c r="AO79" s="121">
        <v>-39.777430999999865</v>
      </c>
      <c r="AP79" s="24"/>
      <c r="AQ79" s="24"/>
      <c r="AR79" s="24"/>
      <c r="BH79" s="22"/>
      <c r="BI79" s="21"/>
      <c r="BJ79" s="23"/>
      <c r="BK79" s="23"/>
      <c r="BL79" s="22"/>
      <c r="BM79" s="22"/>
      <c r="BO79" s="25"/>
      <c r="BP79" s="25"/>
      <c r="BQ79" s="25"/>
      <c r="BR79" s="25"/>
      <c r="BU79" s="24"/>
    </row>
    <row r="80" spans="1:73">
      <c r="A80" s="66">
        <v>36342</v>
      </c>
      <c r="B80" s="11">
        <v>1999</v>
      </c>
      <c r="C80" s="11">
        <v>7</v>
      </c>
      <c r="D80" s="11">
        <v>80</v>
      </c>
      <c r="E80" s="47">
        <v>109.3085399623159</v>
      </c>
      <c r="F80" s="44"/>
      <c r="G80" s="44"/>
      <c r="H80" s="44"/>
      <c r="I80" s="44"/>
      <c r="J80" s="101">
        <v>174152.95999999999</v>
      </c>
      <c r="K80" s="102">
        <v>36896.294999999998</v>
      </c>
      <c r="L80" s="102">
        <v>23343.902000000002</v>
      </c>
      <c r="M80" s="102">
        <v>4782.4620000000014</v>
      </c>
      <c r="N80" s="102">
        <v>109130.30099999999</v>
      </c>
      <c r="O80" s="103">
        <v>139511.04300000001</v>
      </c>
      <c r="P80" s="102">
        <v>61854.45</v>
      </c>
      <c r="Q80" s="102">
        <v>31456.337000000003</v>
      </c>
      <c r="R80" s="102">
        <v>46200.256000000016</v>
      </c>
      <c r="S80" s="98">
        <v>60.945082142035666</v>
      </c>
      <c r="T80" s="98">
        <v>69.53560896960164</v>
      </c>
      <c r="U80" s="46">
        <f t="shared" si="23"/>
        <v>285753.91791929578</v>
      </c>
      <c r="V80" s="46">
        <f t="shared" si="12"/>
        <v>60540.233441660268</v>
      </c>
      <c r="W80" s="46">
        <f t="shared" si="13"/>
        <v>38303.175874955472</v>
      </c>
      <c r="X80" s="46">
        <f t="shared" si="14"/>
        <v>7847.1663863775366</v>
      </c>
      <c r="Y80" s="46">
        <f t="shared" si="15"/>
        <v>179063.3422163025</v>
      </c>
      <c r="Z80" s="46">
        <f t="shared" si="16"/>
        <v>200632.51773776655</v>
      </c>
      <c r="AA80" s="46">
        <f t="shared" si="17"/>
        <v>88953.632414494918</v>
      </c>
      <c r="AB80" s="46">
        <f t="shared" si="18"/>
        <v>45237.738571832357</v>
      </c>
      <c r="AC80" s="46">
        <f t="shared" si="19"/>
        <v>66441.146751439301</v>
      </c>
      <c r="AD80" s="46">
        <v>49.37086798891022</v>
      </c>
      <c r="AE80" s="48">
        <v>5321546</v>
      </c>
      <c r="AF80" s="48">
        <f t="shared" si="20"/>
        <v>10778716.714470841</v>
      </c>
      <c r="AG80" s="104">
        <v>70.56926756716409</v>
      </c>
      <c r="AH80" s="104">
        <v>1528585</v>
      </c>
      <c r="AI80" s="104">
        <v>3027306</v>
      </c>
      <c r="AJ80" s="48">
        <f t="shared" si="21"/>
        <v>3096127.4578833692</v>
      </c>
      <c r="AK80" s="48">
        <f t="shared" si="22"/>
        <v>6131765.8030237574</v>
      </c>
      <c r="AL80" s="44"/>
      <c r="AM80" s="121"/>
      <c r="AN80" s="121"/>
      <c r="AO80" s="121">
        <v>381.09078600000009</v>
      </c>
      <c r="AP80" s="24"/>
      <c r="AQ80" s="24"/>
      <c r="AR80" s="24"/>
      <c r="BH80" s="22"/>
      <c r="BI80" s="21"/>
      <c r="BJ80" s="23"/>
      <c r="BK80" s="23"/>
      <c r="BL80" s="22"/>
      <c r="BM80" s="22"/>
      <c r="BO80" s="25"/>
      <c r="BP80" s="25"/>
      <c r="BQ80" s="25"/>
      <c r="BR80" s="25"/>
      <c r="BU80" s="24"/>
    </row>
    <row r="81" spans="1:73">
      <c r="A81" s="66">
        <v>36373</v>
      </c>
      <c r="B81" s="11">
        <v>1999</v>
      </c>
      <c r="C81" s="11">
        <v>8</v>
      </c>
      <c r="D81" s="11">
        <v>81</v>
      </c>
      <c r="E81" s="47">
        <v>117.03867586618505</v>
      </c>
      <c r="F81" s="44"/>
      <c r="G81" s="44"/>
      <c r="H81" s="44"/>
      <c r="I81" s="44"/>
      <c r="J81" s="101">
        <v>162718.31</v>
      </c>
      <c r="K81" s="102">
        <v>21427.371999999999</v>
      </c>
      <c r="L81" s="102">
        <v>25467.734</v>
      </c>
      <c r="M81" s="102">
        <v>6659.3060000000005</v>
      </c>
      <c r="N81" s="102">
        <v>109163.898</v>
      </c>
      <c r="O81" s="103">
        <v>149939.75700000001</v>
      </c>
      <c r="P81" s="102">
        <v>62690.722999999998</v>
      </c>
      <c r="Q81" s="102">
        <v>39195.588000000003</v>
      </c>
      <c r="R81" s="102">
        <v>48053.445999999996</v>
      </c>
      <c r="S81" s="98">
        <v>62.56483458394051</v>
      </c>
      <c r="T81" s="98">
        <v>70.625329283518667</v>
      </c>
      <c r="U81" s="46">
        <f t="shared" si="23"/>
        <v>260079.50165949523</v>
      </c>
      <c r="V81" s="46">
        <f t="shared" si="12"/>
        <v>34248.267645064785</v>
      </c>
      <c r="W81" s="46">
        <f t="shared" si="13"/>
        <v>40706.147741557688</v>
      </c>
      <c r="X81" s="46">
        <f t="shared" si="14"/>
        <v>10643.848168519489</v>
      </c>
      <c r="Y81" s="46">
        <f t="shared" si="15"/>
        <v>174481.23810435328</v>
      </c>
      <c r="Z81" s="46">
        <f t="shared" si="16"/>
        <v>212303.09086146858</v>
      </c>
      <c r="AA81" s="46">
        <f t="shared" si="17"/>
        <v>88765.211625894226</v>
      </c>
      <c r="AB81" s="46">
        <f t="shared" si="18"/>
        <v>55497.918944424375</v>
      </c>
      <c r="AC81" s="46">
        <f t="shared" si="19"/>
        <v>68039.960291149939</v>
      </c>
      <c r="AD81" s="46">
        <v>49.690765621667737</v>
      </c>
      <c r="AE81" s="48">
        <v>5309754</v>
      </c>
      <c r="AF81" s="48">
        <f t="shared" si="20"/>
        <v>10685595.066952789</v>
      </c>
      <c r="AG81" s="104">
        <v>71.306144380300324</v>
      </c>
      <c r="AH81" s="104">
        <v>1453949</v>
      </c>
      <c r="AI81" s="104">
        <v>3005834</v>
      </c>
      <c r="AJ81" s="48">
        <f t="shared" si="21"/>
        <v>2925994.3609442054</v>
      </c>
      <c r="AK81" s="48">
        <f t="shared" si="22"/>
        <v>6049079.6678111581</v>
      </c>
      <c r="AL81" s="44"/>
      <c r="AM81" s="121"/>
      <c r="AN81" s="121"/>
      <c r="AO81" s="121">
        <v>-16.899686000000088</v>
      </c>
      <c r="AP81" s="24"/>
      <c r="AQ81" s="24"/>
      <c r="AR81" s="24"/>
      <c r="BH81" s="22"/>
      <c r="BI81" s="21"/>
      <c r="BJ81" s="23"/>
      <c r="BK81" s="23"/>
      <c r="BL81" s="22"/>
      <c r="BM81" s="22"/>
      <c r="BO81" s="25"/>
      <c r="BP81" s="25"/>
      <c r="BQ81" s="25"/>
      <c r="BR81" s="25"/>
      <c r="BU81" s="24"/>
    </row>
    <row r="82" spans="1:73">
      <c r="A82" s="66">
        <v>36404</v>
      </c>
      <c r="B82" s="11">
        <v>1999</v>
      </c>
      <c r="C82" s="11">
        <v>9</v>
      </c>
      <c r="D82" s="11">
        <v>82</v>
      </c>
      <c r="E82" s="47">
        <v>117.72013936709514</v>
      </c>
      <c r="F82" s="44"/>
      <c r="G82" s="44"/>
      <c r="H82" s="44"/>
      <c r="I82" s="44"/>
      <c r="J82" s="101">
        <v>153050.42000000001</v>
      </c>
      <c r="K82" s="102">
        <v>14441.210000000001</v>
      </c>
      <c r="L82" s="102">
        <v>24621.034</v>
      </c>
      <c r="M82" s="102">
        <v>6655.6660000000011</v>
      </c>
      <c r="N82" s="102">
        <v>107332.51</v>
      </c>
      <c r="O82" s="103">
        <v>133620.845</v>
      </c>
      <c r="P82" s="102">
        <v>53597.394</v>
      </c>
      <c r="Q82" s="102">
        <v>43451.380999999994</v>
      </c>
      <c r="R82" s="102">
        <v>36572.070000000007</v>
      </c>
      <c r="S82" s="98">
        <v>63.216259318458299</v>
      </c>
      <c r="T82" s="98">
        <v>71.365992223399587</v>
      </c>
      <c r="U82" s="46">
        <f t="shared" si="23"/>
        <v>242106.0999971432</v>
      </c>
      <c r="V82" s="46">
        <f t="shared" si="12"/>
        <v>22844.138763812243</v>
      </c>
      <c r="W82" s="46">
        <f t="shared" si="13"/>
        <v>38947.312393112428</v>
      </c>
      <c r="X82" s="46">
        <f t="shared" si="14"/>
        <v>10528.408469206333</v>
      </c>
      <c r="Y82" s="46">
        <f t="shared" si="15"/>
        <v>169786.24037101219</v>
      </c>
      <c r="Z82" s="46">
        <f t="shared" si="16"/>
        <v>187233.21968497511</v>
      </c>
      <c r="AA82" s="46">
        <f t="shared" si="17"/>
        <v>75102.149259302809</v>
      </c>
      <c r="AB82" s="46">
        <f t="shared" si="18"/>
        <v>60885.275530090781</v>
      </c>
      <c r="AC82" s="46">
        <f t="shared" si="19"/>
        <v>51245.794895581515</v>
      </c>
      <c r="AD82" s="46">
        <v>49.669439112817237</v>
      </c>
      <c r="AE82" s="48">
        <v>5475588</v>
      </c>
      <c r="AF82" s="48">
        <f t="shared" si="20"/>
        <v>11024058.450837268</v>
      </c>
      <c r="AG82" s="104">
        <v>71.895232736050687</v>
      </c>
      <c r="AH82" s="104">
        <v>1517365</v>
      </c>
      <c r="AI82" s="104">
        <v>3096719</v>
      </c>
      <c r="AJ82" s="48">
        <f t="shared" si="21"/>
        <v>3054926.7861743234</v>
      </c>
      <c r="AK82" s="48">
        <f t="shared" si="22"/>
        <v>6234656.6728209527</v>
      </c>
      <c r="AL82" s="44"/>
      <c r="AM82" s="121"/>
      <c r="AN82" s="121"/>
      <c r="AO82" s="121">
        <v>0.12141999999983</v>
      </c>
      <c r="AP82" s="24"/>
      <c r="AQ82" s="24"/>
      <c r="AR82" s="24"/>
      <c r="BH82" s="22"/>
      <c r="BI82" s="21"/>
      <c r="BJ82" s="23"/>
      <c r="BK82" s="23"/>
      <c r="BL82" s="22"/>
      <c r="BM82" s="22"/>
      <c r="BO82" s="25"/>
      <c r="BP82" s="25"/>
      <c r="BQ82" s="25"/>
      <c r="BR82" s="25"/>
      <c r="BU82" s="24"/>
    </row>
    <row r="83" spans="1:73">
      <c r="A83" s="66">
        <v>36434</v>
      </c>
      <c r="B83" s="11">
        <v>1999</v>
      </c>
      <c r="C83" s="11">
        <v>10</v>
      </c>
      <c r="D83" s="11">
        <v>83</v>
      </c>
      <c r="E83" s="47">
        <v>118.42992870852456</v>
      </c>
      <c r="F83" s="44"/>
      <c r="G83" s="44"/>
      <c r="H83" s="44"/>
      <c r="I83" s="44"/>
      <c r="J83" s="101">
        <v>158302.5</v>
      </c>
      <c r="K83" s="102">
        <v>14366.883999999998</v>
      </c>
      <c r="L83" s="102">
        <v>25072.037999999997</v>
      </c>
      <c r="M83" s="102">
        <v>7584.155999999999</v>
      </c>
      <c r="N83" s="102">
        <v>111279.42200000001</v>
      </c>
      <c r="O83" s="103">
        <v>145867.97399999999</v>
      </c>
      <c r="P83" s="102">
        <v>56760.345999999998</v>
      </c>
      <c r="Q83" s="102">
        <v>45974.027000000002</v>
      </c>
      <c r="R83" s="102">
        <v>43133.600999999995</v>
      </c>
      <c r="S83" s="98">
        <v>63.414871466693938</v>
      </c>
      <c r="T83" s="98">
        <v>71.912015492946267</v>
      </c>
      <c r="U83" s="46">
        <f t="shared" si="23"/>
        <v>249629.9311796948</v>
      </c>
      <c r="V83" s="46">
        <f t="shared" si="12"/>
        <v>22655.386138479545</v>
      </c>
      <c r="W83" s="46">
        <f t="shared" si="13"/>
        <v>39536.527347797361</v>
      </c>
      <c r="X83" s="46">
        <f t="shared" si="14"/>
        <v>11959.585858316004</v>
      </c>
      <c r="Y83" s="46">
        <f t="shared" si="15"/>
        <v>175478.43183510189</v>
      </c>
      <c r="Z83" s="46">
        <f t="shared" si="16"/>
        <v>202842.28303169715</v>
      </c>
      <c r="AA83" s="46">
        <f t="shared" si="17"/>
        <v>78930.267231305072</v>
      </c>
      <c r="AB83" s="46">
        <f t="shared" si="18"/>
        <v>63930.939335874289</v>
      </c>
      <c r="AC83" s="46">
        <f t="shared" si="19"/>
        <v>59981.076464517813</v>
      </c>
      <c r="AD83" s="46">
        <v>49.925357219023248</v>
      </c>
      <c r="AE83" s="48">
        <v>5479076</v>
      </c>
      <c r="AF83" s="48">
        <f t="shared" si="20"/>
        <v>10974535.396838957</v>
      </c>
      <c r="AG83" s="104">
        <v>72.357263291536583</v>
      </c>
      <c r="AH83" s="104">
        <v>1505734</v>
      </c>
      <c r="AI83" s="104">
        <v>3091277</v>
      </c>
      <c r="AJ83" s="48">
        <f t="shared" si="21"/>
        <v>3015970.4083724902</v>
      </c>
      <c r="AK83" s="48">
        <f t="shared" si="22"/>
        <v>6191797.4596326351</v>
      </c>
      <c r="AL83" s="44"/>
      <c r="AM83" s="121"/>
      <c r="AN83" s="121"/>
      <c r="AO83" s="121">
        <v>-6.4099299999998038</v>
      </c>
      <c r="AP83" s="24"/>
      <c r="AQ83" s="24"/>
      <c r="AR83" s="24"/>
      <c r="BH83" s="22"/>
      <c r="BI83" s="21"/>
      <c r="BJ83" s="23"/>
      <c r="BK83" s="23"/>
      <c r="BL83" s="22"/>
      <c r="BM83" s="22"/>
      <c r="BO83" s="25"/>
      <c r="BP83" s="25"/>
      <c r="BQ83" s="25"/>
      <c r="BR83" s="25"/>
      <c r="BU83" s="24"/>
    </row>
    <row r="84" spans="1:73">
      <c r="A84" s="66">
        <v>36465</v>
      </c>
      <c r="B84" s="11">
        <v>1999</v>
      </c>
      <c r="C84" s="11">
        <v>11</v>
      </c>
      <c r="D84" s="11">
        <v>84</v>
      </c>
      <c r="E84" s="47">
        <v>117.88581185322759</v>
      </c>
      <c r="F84" s="44"/>
      <c r="G84" s="44"/>
      <c r="H84" s="44"/>
      <c r="I84" s="44"/>
      <c r="J84" s="101">
        <v>157591.5</v>
      </c>
      <c r="K84" s="102">
        <v>16581.544000000002</v>
      </c>
      <c r="L84" s="102">
        <v>21452.886999999999</v>
      </c>
      <c r="M84" s="102">
        <v>7762.5720000000001</v>
      </c>
      <c r="N84" s="102">
        <v>111794.497</v>
      </c>
      <c r="O84" s="103">
        <v>168552.84299999999</v>
      </c>
      <c r="P84" s="102">
        <v>63246.271000000008</v>
      </c>
      <c r="Q84" s="102">
        <v>43117.207999999999</v>
      </c>
      <c r="R84" s="102">
        <v>62189.363999999972</v>
      </c>
      <c r="S84" s="98">
        <v>63.48117856217344</v>
      </c>
      <c r="T84" s="98">
        <v>72.413752733662633</v>
      </c>
      <c r="U84" s="46">
        <f t="shared" si="23"/>
        <v>248249.17175356936</v>
      </c>
      <c r="V84" s="46">
        <f t="shared" si="12"/>
        <v>26120.409821566318</v>
      </c>
      <c r="W84" s="46">
        <f t="shared" si="13"/>
        <v>33794.090604334087</v>
      </c>
      <c r="X84" s="46">
        <f t="shared" si="14"/>
        <v>12228.147264779182</v>
      </c>
      <c r="Y84" s="46">
        <f t="shared" si="15"/>
        <v>176106.5240628898</v>
      </c>
      <c r="Z84" s="46">
        <f t="shared" si="16"/>
        <v>232763.57961993266</v>
      </c>
      <c r="AA84" s="46">
        <f t="shared" si="17"/>
        <v>87340.137214845672</v>
      </c>
      <c r="AB84" s="46">
        <f t="shared" si="18"/>
        <v>59542.844242011379</v>
      </c>
      <c r="AC84" s="46">
        <f t="shared" si="19"/>
        <v>85880.5981630756</v>
      </c>
      <c r="AD84" s="46">
        <v>50.095969289827259</v>
      </c>
      <c r="AE84" s="48">
        <v>5549750</v>
      </c>
      <c r="AF84" s="48">
        <f t="shared" si="20"/>
        <v>11078236.590038313</v>
      </c>
      <c r="AG84" s="104">
        <v>71.351353985377912</v>
      </c>
      <c r="AH84" s="104">
        <v>1550563</v>
      </c>
      <c r="AI84" s="104">
        <v>3100806</v>
      </c>
      <c r="AJ84" s="48">
        <f t="shared" si="21"/>
        <v>3095185.1455938695</v>
      </c>
      <c r="AK84" s="48">
        <f t="shared" si="22"/>
        <v>6189731.5172413783</v>
      </c>
      <c r="AL84" s="44"/>
      <c r="AM84" s="121"/>
      <c r="AN84" s="121"/>
      <c r="AO84" s="121">
        <v>-25.506420000000162</v>
      </c>
      <c r="AP84" s="24"/>
      <c r="AQ84" s="24"/>
      <c r="AR84" s="24"/>
      <c r="BH84" s="22"/>
      <c r="BI84" s="21"/>
      <c r="BJ84" s="23"/>
      <c r="BK84" s="23"/>
      <c r="BL84" s="22"/>
      <c r="BM84" s="22"/>
      <c r="BO84" s="25"/>
      <c r="BP84" s="25"/>
      <c r="BQ84" s="25"/>
      <c r="BR84" s="25"/>
      <c r="BU84" s="24"/>
    </row>
    <row r="85" spans="1:73">
      <c r="A85" s="66">
        <v>36495</v>
      </c>
      <c r="B85" s="11">
        <v>1999</v>
      </c>
      <c r="C85" s="11">
        <v>12</v>
      </c>
      <c r="D85" s="11">
        <v>85</v>
      </c>
      <c r="E85" s="47">
        <v>143.8335007350471</v>
      </c>
      <c r="F85" s="44"/>
      <c r="G85" s="44"/>
      <c r="H85" s="44"/>
      <c r="I85" s="44"/>
      <c r="J85" s="101">
        <v>146860.57</v>
      </c>
      <c r="K85" s="102">
        <v>13975.929</v>
      </c>
      <c r="L85" s="102">
        <v>16111.003000000002</v>
      </c>
      <c r="M85" s="102">
        <v>6554.9450000000006</v>
      </c>
      <c r="N85" s="102">
        <v>110218.693</v>
      </c>
      <c r="O85" s="103">
        <v>168513.81099999999</v>
      </c>
      <c r="P85" s="102">
        <v>66700.039000000004</v>
      </c>
      <c r="Q85" s="102">
        <v>50650.758000000002</v>
      </c>
      <c r="R85" s="102">
        <v>51163.013999999981</v>
      </c>
      <c r="S85" s="98">
        <v>63.433100175146976</v>
      </c>
      <c r="T85" s="98">
        <v>71.910768643042871</v>
      </c>
      <c r="U85" s="46">
        <f t="shared" si="23"/>
        <v>231520.40432282048</v>
      </c>
      <c r="V85" s="46">
        <f t="shared" si="12"/>
        <v>22032.549191842518</v>
      </c>
      <c r="W85" s="46">
        <f t="shared" si="13"/>
        <v>25398.41652940727</v>
      </c>
      <c r="X85" s="46">
        <f t="shared" si="14"/>
        <v>10333.634934917183</v>
      </c>
      <c r="Y85" s="46">
        <f t="shared" si="15"/>
        <v>173755.80366665346</v>
      </c>
      <c r="Z85" s="46">
        <f t="shared" si="16"/>
        <v>234337.37975529642</v>
      </c>
      <c r="AA85" s="46">
        <f t="shared" si="17"/>
        <v>92753.895221300787</v>
      </c>
      <c r="AB85" s="46">
        <f t="shared" si="18"/>
        <v>70435.567517606134</v>
      </c>
      <c r="AC85" s="46">
        <f t="shared" si="19"/>
        <v>71147.917016389503</v>
      </c>
      <c r="AD85" s="46">
        <v>50.33056088718277</v>
      </c>
      <c r="AE85" s="48">
        <v>5545976</v>
      </c>
      <c r="AF85" s="48">
        <f t="shared" si="20"/>
        <v>11019102.315254238</v>
      </c>
      <c r="AG85" s="104">
        <v>70.772908534112389</v>
      </c>
      <c r="AH85" s="104">
        <v>2103845</v>
      </c>
      <c r="AI85" s="104">
        <v>3706105</v>
      </c>
      <c r="AJ85" s="48">
        <f t="shared" si="21"/>
        <v>4180054.7478813552</v>
      </c>
      <c r="AK85" s="48">
        <f t="shared" si="22"/>
        <v>7363528.1122881351</v>
      </c>
      <c r="AL85" s="44"/>
      <c r="AM85" s="121"/>
      <c r="AN85" s="121"/>
      <c r="AO85" s="121">
        <v>3.438720000000103</v>
      </c>
      <c r="AP85" s="24"/>
      <c r="AQ85" s="24"/>
      <c r="AR85" s="24"/>
      <c r="BH85" s="22"/>
      <c r="BI85" s="21"/>
      <c r="BJ85" s="23"/>
      <c r="BK85" s="23"/>
      <c r="BL85" s="22"/>
      <c r="BM85" s="22"/>
      <c r="BO85" s="25"/>
      <c r="BP85" s="25"/>
      <c r="BQ85" s="25"/>
      <c r="BR85" s="25"/>
      <c r="BU85" s="24"/>
    </row>
    <row r="86" spans="1:73">
      <c r="A86" s="66">
        <v>36526</v>
      </c>
      <c r="B86" s="11">
        <v>2000</v>
      </c>
      <c r="C86" s="11">
        <v>1</v>
      </c>
      <c r="D86" s="11">
        <v>86</v>
      </c>
      <c r="E86" s="47">
        <v>99.692952713361024</v>
      </c>
      <c r="F86" s="44"/>
      <c r="G86" s="44"/>
      <c r="H86" s="44"/>
      <c r="I86" s="44"/>
      <c r="J86" s="101">
        <v>161575.87</v>
      </c>
      <c r="K86" s="102">
        <v>24716.646000000001</v>
      </c>
      <c r="L86" s="102">
        <v>17898.111000000001</v>
      </c>
      <c r="M86" s="102">
        <v>6947.8890000000001</v>
      </c>
      <c r="N86" s="102">
        <v>112013.224</v>
      </c>
      <c r="O86" s="103">
        <v>138268.60699999999</v>
      </c>
      <c r="P86" s="102">
        <v>60659.430999999997</v>
      </c>
      <c r="Q86" s="102">
        <v>33696.269</v>
      </c>
      <c r="R86" s="102">
        <v>43912.90699999997</v>
      </c>
      <c r="S86" s="98">
        <v>64.364421410793767</v>
      </c>
      <c r="T86" s="98">
        <v>67.833290515482787</v>
      </c>
      <c r="U86" s="46">
        <f t="shared" si="23"/>
        <v>251032.89435132575</v>
      </c>
      <c r="V86" s="46">
        <f t="shared" si="12"/>
        <v>38401.100263530177</v>
      </c>
      <c r="W86" s="46">
        <f t="shared" si="13"/>
        <v>27807.460406998282</v>
      </c>
      <c r="X86" s="46">
        <f t="shared" si="14"/>
        <v>10794.611134086657</v>
      </c>
      <c r="Y86" s="46">
        <f t="shared" si="15"/>
        <v>174029.72254671063</v>
      </c>
      <c r="Z86" s="46">
        <f t="shared" si="16"/>
        <v>203835.91294077132</v>
      </c>
      <c r="AA86" s="46">
        <f t="shared" si="17"/>
        <v>89424.279050939789</v>
      </c>
      <c r="AB86" s="46">
        <f t="shared" si="18"/>
        <v>49675.12079088793</v>
      </c>
      <c r="AC86" s="46">
        <f t="shared" si="19"/>
        <v>64736.513098943578</v>
      </c>
      <c r="AD86" s="46">
        <v>50.970356152697811</v>
      </c>
      <c r="AE86" s="48">
        <v>5545587</v>
      </c>
      <c r="AF86" s="48">
        <f t="shared" si="20"/>
        <v>10880024.034728032</v>
      </c>
      <c r="AG86" s="104">
        <v>71.786878673069694</v>
      </c>
      <c r="AH86" s="104">
        <v>1631302</v>
      </c>
      <c r="AI86" s="104">
        <v>3252267</v>
      </c>
      <c r="AJ86" s="48">
        <f t="shared" si="21"/>
        <v>3200491.6644351459</v>
      </c>
      <c r="AK86" s="48">
        <f t="shared" si="22"/>
        <v>6380702.9133891203</v>
      </c>
      <c r="AL86" s="44"/>
      <c r="AM86" s="121"/>
      <c r="AN86" s="121"/>
      <c r="AO86" s="121">
        <v>-51.395965000000047</v>
      </c>
      <c r="AP86" s="24"/>
      <c r="AQ86" s="24"/>
      <c r="AR86" s="24"/>
      <c r="BH86" s="22"/>
      <c r="BI86" s="21"/>
      <c r="BJ86" s="23"/>
      <c r="BK86" s="23"/>
      <c r="BL86" s="22"/>
      <c r="BM86" s="22"/>
      <c r="BO86" s="25"/>
      <c r="BP86" s="25"/>
      <c r="BQ86" s="25"/>
      <c r="BR86" s="25"/>
      <c r="BU86" s="24"/>
    </row>
    <row r="87" spans="1:73">
      <c r="A87" s="66">
        <v>36557</v>
      </c>
      <c r="B87" s="11">
        <v>2000</v>
      </c>
      <c r="C87" s="11">
        <v>2</v>
      </c>
      <c r="D87" s="11">
        <v>87</v>
      </c>
      <c r="E87" s="47">
        <v>104.32874335581117</v>
      </c>
      <c r="F87" s="44"/>
      <c r="G87" s="44"/>
      <c r="H87" s="44"/>
      <c r="I87" s="44"/>
      <c r="J87" s="101">
        <v>142385.22</v>
      </c>
      <c r="K87" s="102">
        <v>12435.55</v>
      </c>
      <c r="L87" s="102">
        <v>14411.144999999997</v>
      </c>
      <c r="M87" s="102">
        <v>6765.625</v>
      </c>
      <c r="N87" s="102">
        <v>108772.9</v>
      </c>
      <c r="O87" s="103">
        <v>147114.43299999999</v>
      </c>
      <c r="P87" s="102">
        <v>61430.429999999993</v>
      </c>
      <c r="Q87" s="102">
        <v>40830.566999999995</v>
      </c>
      <c r="R87" s="102">
        <v>44853.436000000002</v>
      </c>
      <c r="S87" s="98">
        <v>64.625599629777739</v>
      </c>
      <c r="T87" s="98">
        <v>68.172594470854094</v>
      </c>
      <c r="U87" s="46">
        <f t="shared" si="23"/>
        <v>220323.24777748404</v>
      </c>
      <c r="V87" s="46">
        <f t="shared" si="12"/>
        <v>19242.452017837884</v>
      </c>
      <c r="W87" s="46">
        <f t="shared" si="13"/>
        <v>22299.437192935118</v>
      </c>
      <c r="X87" s="46">
        <f t="shared" si="14"/>
        <v>10468.955087083759</v>
      </c>
      <c r="Y87" s="46">
        <f t="shared" si="15"/>
        <v>168312.40347962725</v>
      </c>
      <c r="Z87" s="46">
        <f t="shared" si="16"/>
        <v>215797.0283247706</v>
      </c>
      <c r="AA87" s="46">
        <f t="shared" si="17"/>
        <v>90110.15420025331</v>
      </c>
      <c r="AB87" s="46">
        <f t="shared" si="18"/>
        <v>59892.933981640286</v>
      </c>
      <c r="AC87" s="46">
        <f t="shared" si="19"/>
        <v>65793.940142876978</v>
      </c>
      <c r="AD87" s="46">
        <v>51.69545745361485</v>
      </c>
      <c r="AE87" s="48">
        <v>5670066</v>
      </c>
      <c r="AF87" s="48">
        <f t="shared" si="20"/>
        <v>10968209.353960395</v>
      </c>
      <c r="AG87" s="104">
        <v>73.207156971647336</v>
      </c>
      <c r="AH87" s="104">
        <v>1555687</v>
      </c>
      <c r="AI87" s="104">
        <v>3105072</v>
      </c>
      <c r="AJ87" s="48">
        <f t="shared" si="21"/>
        <v>3009330.1745049502</v>
      </c>
      <c r="AK87" s="48">
        <f t="shared" si="22"/>
        <v>6006469.722772276</v>
      </c>
      <c r="AL87" s="44"/>
      <c r="AM87" s="121"/>
      <c r="AN87" s="121"/>
      <c r="AO87" s="121">
        <v>-40.101536999999894</v>
      </c>
      <c r="AP87" s="24"/>
      <c r="AQ87" s="24"/>
      <c r="AR87" s="24"/>
      <c r="BH87" s="22"/>
      <c r="BI87" s="21"/>
      <c r="BJ87" s="23"/>
      <c r="BK87" s="23"/>
      <c r="BL87" s="22"/>
      <c r="BM87" s="22"/>
      <c r="BO87" s="25"/>
      <c r="BP87" s="25"/>
      <c r="BQ87" s="25"/>
      <c r="BR87" s="25"/>
      <c r="BU87" s="24"/>
    </row>
    <row r="88" spans="1:73">
      <c r="A88" s="66">
        <v>36586</v>
      </c>
      <c r="B88" s="11">
        <v>2000</v>
      </c>
      <c r="C88" s="11">
        <v>3</v>
      </c>
      <c r="D88" s="11">
        <v>88</v>
      </c>
      <c r="E88" s="47">
        <v>115.40756374870023</v>
      </c>
      <c r="F88" s="44"/>
      <c r="G88" s="44"/>
      <c r="H88" s="44"/>
      <c r="I88" s="44"/>
      <c r="J88" s="101">
        <v>212381.38</v>
      </c>
      <c r="K88" s="102">
        <v>65708.384000000005</v>
      </c>
      <c r="L88" s="102">
        <v>28184.252000000008</v>
      </c>
      <c r="M88" s="102">
        <v>7047.3270000000002</v>
      </c>
      <c r="N88" s="102">
        <v>111441.417</v>
      </c>
      <c r="O88" s="103">
        <v>150558.682</v>
      </c>
      <c r="P88" s="102">
        <v>61660.842000000004</v>
      </c>
      <c r="Q88" s="102">
        <v>42339.737999999998</v>
      </c>
      <c r="R88" s="102">
        <v>46558.101999999984</v>
      </c>
      <c r="S88" s="98">
        <v>65.758405391374041</v>
      </c>
      <c r="T88" s="98">
        <v>69.937136492532005</v>
      </c>
      <c r="U88" s="46">
        <f t="shared" si="23"/>
        <v>322972.2173704952</v>
      </c>
      <c r="V88" s="46">
        <f t="shared" si="12"/>
        <v>99923.931562700891</v>
      </c>
      <c r="W88" s="46">
        <f t="shared" si="13"/>
        <v>42860.303306103466</v>
      </c>
      <c r="X88" s="46">
        <f t="shared" si="14"/>
        <v>10716.998014256053</v>
      </c>
      <c r="Y88" s="46">
        <f t="shared" si="15"/>
        <v>169470.98448743482</v>
      </c>
      <c r="Z88" s="46">
        <f t="shared" si="16"/>
        <v>215277.16110606972</v>
      </c>
      <c r="AA88" s="46">
        <f t="shared" si="17"/>
        <v>88166.094713620769</v>
      </c>
      <c r="AB88" s="46">
        <f t="shared" si="18"/>
        <v>60539.70769095057</v>
      </c>
      <c r="AC88" s="46">
        <f t="shared" si="19"/>
        <v>66571.35870149835</v>
      </c>
      <c r="AD88" s="46">
        <v>52.761782896139906</v>
      </c>
      <c r="AE88" s="48">
        <v>5614126</v>
      </c>
      <c r="AF88" s="48">
        <f t="shared" si="20"/>
        <v>10640516.092966855</v>
      </c>
      <c r="AG88" s="104">
        <v>71.95430524100864</v>
      </c>
      <c r="AH88" s="104">
        <v>1653835</v>
      </c>
      <c r="AI88" s="104">
        <v>3269205</v>
      </c>
      <c r="AJ88" s="48">
        <f t="shared" si="21"/>
        <v>3134532.0594179467</v>
      </c>
      <c r="AK88" s="48">
        <f t="shared" si="22"/>
        <v>6196160.9721099427</v>
      </c>
      <c r="AL88" s="44"/>
      <c r="AM88" s="121"/>
      <c r="AN88" s="121"/>
      <c r="AO88" s="121">
        <v>1.4002329999998437</v>
      </c>
      <c r="AP88" s="24"/>
      <c r="AQ88" s="24"/>
      <c r="AR88" s="24"/>
      <c r="BH88" s="22"/>
      <c r="BI88" s="21"/>
      <c r="BJ88" s="23"/>
      <c r="BK88" s="23"/>
      <c r="BL88" s="22"/>
      <c r="BM88" s="22"/>
      <c r="BO88" s="25"/>
      <c r="BP88" s="25"/>
      <c r="BQ88" s="25"/>
      <c r="BR88" s="25"/>
      <c r="BU88" s="24"/>
    </row>
    <row r="89" spans="1:73">
      <c r="A89" s="66">
        <v>36617</v>
      </c>
      <c r="B89" s="11">
        <v>2000</v>
      </c>
      <c r="C89" s="11">
        <v>4</v>
      </c>
      <c r="D89" s="11">
        <v>89</v>
      </c>
      <c r="E89" s="47">
        <v>111.37619885547093</v>
      </c>
      <c r="F89" s="44"/>
      <c r="G89" s="44"/>
      <c r="H89" s="44"/>
      <c r="I89" s="44"/>
      <c r="J89" s="101">
        <v>208760.46</v>
      </c>
      <c r="K89" s="102">
        <v>66169.581999999995</v>
      </c>
      <c r="L89" s="102">
        <v>25526.266000000003</v>
      </c>
      <c r="M89" s="102">
        <v>7137.8550000000014</v>
      </c>
      <c r="N89" s="102">
        <v>109926.757</v>
      </c>
      <c r="O89" s="103">
        <v>136492.19899999999</v>
      </c>
      <c r="P89" s="102">
        <v>57798.525000000001</v>
      </c>
      <c r="Q89" s="102">
        <v>41796.861000000004</v>
      </c>
      <c r="R89" s="102">
        <v>36896.812999999995</v>
      </c>
      <c r="S89" s="98">
        <v>66.536182224468334</v>
      </c>
      <c r="T89" s="98">
        <v>70.454621189564477</v>
      </c>
      <c r="U89" s="46">
        <f t="shared" si="23"/>
        <v>313754.79178489657</v>
      </c>
      <c r="V89" s="46">
        <f t="shared" si="12"/>
        <v>99449.021250976541</v>
      </c>
      <c r="W89" s="46">
        <f t="shared" si="13"/>
        <v>38364.488533297379</v>
      </c>
      <c r="X89" s="46">
        <f t="shared" si="14"/>
        <v>10727.779625106132</v>
      </c>
      <c r="Y89" s="46">
        <f t="shared" si="15"/>
        <v>165213.50237551655</v>
      </c>
      <c r="Z89" s="46">
        <f t="shared" si="16"/>
        <v>193730.6548462669</v>
      </c>
      <c r="AA89" s="46">
        <f t="shared" si="17"/>
        <v>82036.527943976718</v>
      </c>
      <c r="AB89" s="46">
        <f t="shared" si="18"/>
        <v>59324.513132420092</v>
      </c>
      <c r="AC89" s="46">
        <f t="shared" si="19"/>
        <v>52369.613769870128</v>
      </c>
      <c r="AD89" s="46">
        <v>53.209639582000428</v>
      </c>
      <c r="AE89" s="48">
        <v>5559304</v>
      </c>
      <c r="AF89" s="48">
        <f t="shared" si="20"/>
        <v>10447926.43527054</v>
      </c>
      <c r="AG89" s="104">
        <v>71.197171773492414</v>
      </c>
      <c r="AH89" s="104">
        <v>1783633</v>
      </c>
      <c r="AI89" s="104">
        <v>3513693</v>
      </c>
      <c r="AJ89" s="48">
        <f t="shared" si="21"/>
        <v>3352086.227254509</v>
      </c>
      <c r="AK89" s="48">
        <f t="shared" si="22"/>
        <v>6603489.5699398797</v>
      </c>
      <c r="AL89" s="44"/>
      <c r="AM89" s="121"/>
      <c r="AN89" s="121"/>
      <c r="AO89" s="121">
        <v>57.418179000000009</v>
      </c>
      <c r="AP89" s="24"/>
      <c r="AQ89" s="24"/>
      <c r="AR89" s="24"/>
      <c r="BH89" s="22"/>
      <c r="BI89" s="21"/>
      <c r="BJ89" s="23"/>
      <c r="BK89" s="23"/>
      <c r="BL89" s="22"/>
      <c r="BM89" s="22"/>
      <c r="BO89" s="25"/>
      <c r="BP89" s="25"/>
      <c r="BQ89" s="25"/>
      <c r="BR89" s="25"/>
      <c r="BU89" s="24"/>
    </row>
    <row r="90" spans="1:73">
      <c r="A90" s="66">
        <v>36647</v>
      </c>
      <c r="B90" s="11">
        <v>2000</v>
      </c>
      <c r="C90" s="11">
        <v>5</v>
      </c>
      <c r="D90" s="11">
        <v>90</v>
      </c>
      <c r="E90" s="47">
        <v>117.69745683819599</v>
      </c>
      <c r="F90" s="44"/>
      <c r="G90" s="44"/>
      <c r="H90" s="44"/>
      <c r="I90" s="44"/>
      <c r="J90" s="101">
        <v>215500.93</v>
      </c>
      <c r="K90" s="102">
        <v>60238.47</v>
      </c>
      <c r="L90" s="102">
        <v>35359.038</v>
      </c>
      <c r="M90" s="102">
        <v>9430.3949999999968</v>
      </c>
      <c r="N90" s="102">
        <v>110473.027</v>
      </c>
      <c r="O90" s="103">
        <v>193402.46</v>
      </c>
      <c r="P90" s="102">
        <v>76566.640999999989</v>
      </c>
      <c r="Q90" s="102">
        <v>53217.525999999998</v>
      </c>
      <c r="R90" s="102">
        <v>63618.293000000005</v>
      </c>
      <c r="S90" s="98">
        <v>66.607271202353331</v>
      </c>
      <c r="T90" s="98">
        <v>70.498177016136992</v>
      </c>
      <c r="U90" s="46">
        <f t="shared" si="23"/>
        <v>323539.64681319363</v>
      </c>
      <c r="V90" s="46">
        <f t="shared" si="12"/>
        <v>90438.27935390886</v>
      </c>
      <c r="W90" s="46">
        <f t="shared" si="13"/>
        <v>53085.852883207008</v>
      </c>
      <c r="X90" s="46">
        <f t="shared" si="14"/>
        <v>14158.206498732539</v>
      </c>
      <c r="Y90" s="46">
        <f t="shared" si="15"/>
        <v>165857.30807734522</v>
      </c>
      <c r="Z90" s="46">
        <f t="shared" si="16"/>
        <v>274336.82427806646</v>
      </c>
      <c r="AA90" s="46">
        <f t="shared" si="17"/>
        <v>108607.972916057</v>
      </c>
      <c r="AB90" s="46">
        <f t="shared" si="18"/>
        <v>75487.804440416294</v>
      </c>
      <c r="AC90" s="46">
        <f t="shared" si="19"/>
        <v>90241.046921593181</v>
      </c>
      <c r="AD90" s="46">
        <v>53.422904670505446</v>
      </c>
      <c r="AE90" s="48">
        <v>5523262</v>
      </c>
      <c r="AF90" s="48">
        <f t="shared" si="20"/>
        <v>10338752.701796405</v>
      </c>
      <c r="AG90" s="104">
        <v>69.585620157385591</v>
      </c>
      <c r="AH90" s="104">
        <v>1741774</v>
      </c>
      <c r="AI90" s="104">
        <v>3451776</v>
      </c>
      <c r="AJ90" s="48">
        <f t="shared" si="21"/>
        <v>3260350.613173652</v>
      </c>
      <c r="AK90" s="48">
        <f t="shared" si="22"/>
        <v>6461228.6083832327</v>
      </c>
      <c r="AL90" s="44"/>
      <c r="AM90" s="121"/>
      <c r="AN90" s="121"/>
      <c r="AO90" s="121">
        <v>39.335401999999931</v>
      </c>
      <c r="AP90" s="24"/>
      <c r="AQ90" s="24"/>
      <c r="AR90" s="24"/>
      <c r="BH90" s="22"/>
      <c r="BI90" s="21"/>
      <c r="BJ90" s="23"/>
      <c r="BK90" s="23"/>
      <c r="BL90" s="22"/>
      <c r="BM90" s="22"/>
      <c r="BO90" s="25"/>
      <c r="BP90" s="25"/>
      <c r="BQ90" s="25"/>
      <c r="BR90" s="25"/>
      <c r="BU90" s="24"/>
    </row>
    <row r="91" spans="1:73">
      <c r="A91" s="66">
        <v>36678</v>
      </c>
      <c r="B91" s="11">
        <v>2000</v>
      </c>
      <c r="C91" s="11">
        <v>6</v>
      </c>
      <c r="D91" s="11">
        <v>91</v>
      </c>
      <c r="E91" s="47">
        <v>102.79849892251735</v>
      </c>
      <c r="F91" s="44"/>
      <c r="G91" s="44"/>
      <c r="H91" s="44"/>
      <c r="I91" s="44"/>
      <c r="J91" s="101">
        <v>199530.54</v>
      </c>
      <c r="K91" s="102">
        <v>47281.94200000001</v>
      </c>
      <c r="L91" s="102">
        <v>35381.021000000008</v>
      </c>
      <c r="M91" s="102">
        <v>7360.1059999999998</v>
      </c>
      <c r="N91" s="102">
        <v>109507.47100000001</v>
      </c>
      <c r="O91" s="103">
        <v>168671.13399999999</v>
      </c>
      <c r="P91" s="102">
        <v>74244.641000000003</v>
      </c>
      <c r="Q91" s="102">
        <v>46235.928</v>
      </c>
      <c r="R91" s="102">
        <v>48190.564999999973</v>
      </c>
      <c r="S91" s="98">
        <v>65.664717585061339</v>
      </c>
      <c r="T91" s="98">
        <v>71.297919240013385</v>
      </c>
      <c r="U91" s="46">
        <f t="shared" si="23"/>
        <v>303862.63329546858</v>
      </c>
      <c r="V91" s="46">
        <f t="shared" si="12"/>
        <v>72005.094575715659</v>
      </c>
      <c r="W91" s="46">
        <f t="shared" si="13"/>
        <v>53881.3266868434</v>
      </c>
      <c r="X91" s="46">
        <f t="shared" si="14"/>
        <v>11208.615936657005</v>
      </c>
      <c r="Y91" s="46">
        <f t="shared" si="15"/>
        <v>166767.59609625253</v>
      </c>
      <c r="Z91" s="46">
        <f t="shared" si="16"/>
        <v>236572.30925939756</v>
      </c>
      <c r="AA91" s="46">
        <f t="shared" si="17"/>
        <v>104132.97020641925</v>
      </c>
      <c r="AB91" s="46">
        <f t="shared" si="18"/>
        <v>64848.916339835843</v>
      </c>
      <c r="AC91" s="46">
        <f t="shared" si="19"/>
        <v>67590.422713142456</v>
      </c>
      <c r="AD91" s="46">
        <v>53.103007037747922</v>
      </c>
      <c r="AE91" s="48">
        <v>5476771</v>
      </c>
      <c r="AF91" s="48">
        <f t="shared" si="20"/>
        <v>10313485.63012048</v>
      </c>
      <c r="AG91" s="104">
        <v>71.249496639180776</v>
      </c>
      <c r="AH91" s="104">
        <v>1944718</v>
      </c>
      <c r="AI91" s="104">
        <v>3557086</v>
      </c>
      <c r="AJ91" s="48">
        <f t="shared" si="21"/>
        <v>3662161.7277108431</v>
      </c>
      <c r="AK91" s="48">
        <f t="shared" si="22"/>
        <v>6698464.3590361448</v>
      </c>
      <c r="AL91" s="44"/>
      <c r="AM91" s="121"/>
      <c r="AN91" s="121"/>
      <c r="AO91" s="121">
        <v>-62.765081999999779</v>
      </c>
      <c r="AP91" s="24"/>
      <c r="AQ91" s="24"/>
      <c r="AR91" s="24"/>
      <c r="BH91" s="22"/>
      <c r="BI91" s="21"/>
      <c r="BJ91" s="23"/>
      <c r="BK91" s="23"/>
      <c r="BL91" s="22"/>
      <c r="BM91" s="22"/>
      <c r="BO91" s="25"/>
      <c r="BP91" s="25"/>
      <c r="BQ91" s="25"/>
      <c r="BR91" s="25"/>
      <c r="BU91" s="24"/>
    </row>
    <row r="92" spans="1:73">
      <c r="A92" s="66">
        <v>36708</v>
      </c>
      <c r="B92" s="11">
        <v>2000</v>
      </c>
      <c r="C92" s="11">
        <v>7</v>
      </c>
      <c r="D92" s="11">
        <v>92</v>
      </c>
      <c r="E92" s="47">
        <v>104.951434884321</v>
      </c>
      <c r="F92" s="44"/>
      <c r="G92" s="44"/>
      <c r="H92" s="44"/>
      <c r="I92" s="44"/>
      <c r="J92" s="101">
        <v>188085.63</v>
      </c>
      <c r="K92" s="102">
        <v>37489.382000000005</v>
      </c>
      <c r="L92" s="102">
        <v>33360.839</v>
      </c>
      <c r="M92" s="102">
        <v>6992.6430000000009</v>
      </c>
      <c r="N92" s="102">
        <v>110242.766</v>
      </c>
      <c r="O92" s="103">
        <v>172968.527</v>
      </c>
      <c r="P92" s="102">
        <v>72205.286000000007</v>
      </c>
      <c r="Q92" s="102">
        <v>61716.697999999989</v>
      </c>
      <c r="R92" s="102">
        <v>39046.543000000005</v>
      </c>
      <c r="S92" s="98">
        <v>64.777063934949979</v>
      </c>
      <c r="T92" s="98">
        <v>71.000681233616959</v>
      </c>
      <c r="U92" s="46">
        <f t="shared" si="23"/>
        <v>290358.37466927827</v>
      </c>
      <c r="V92" s="46">
        <f t="shared" si="12"/>
        <v>57874.469330143394</v>
      </c>
      <c r="W92" s="46">
        <f t="shared" si="13"/>
        <v>51501.005098813082</v>
      </c>
      <c r="X92" s="46">
        <f t="shared" si="14"/>
        <v>10794.936626059665</v>
      </c>
      <c r="Y92" s="46">
        <f t="shared" si="15"/>
        <v>170187.96361426217</v>
      </c>
      <c r="Z92" s="46">
        <f t="shared" si="16"/>
        <v>243615.30621216627</v>
      </c>
      <c r="AA92" s="46">
        <f t="shared" si="17"/>
        <v>101696.61015282301</v>
      </c>
      <c r="AB92" s="46">
        <f t="shared" si="18"/>
        <v>86924.092737829604</v>
      </c>
      <c r="AC92" s="46">
        <f t="shared" si="19"/>
        <v>54994.603321513612</v>
      </c>
      <c r="AD92" s="46">
        <v>53.230966090850927</v>
      </c>
      <c r="AE92" s="48">
        <v>5398510</v>
      </c>
      <c r="AF92" s="48">
        <f t="shared" si="20"/>
        <v>10141672.03125</v>
      </c>
      <c r="AG92" s="104">
        <v>70.782041081459369</v>
      </c>
      <c r="AH92" s="104">
        <v>1852990</v>
      </c>
      <c r="AI92" s="104">
        <v>3485019</v>
      </c>
      <c r="AJ92" s="48">
        <f t="shared" si="21"/>
        <v>3481037.7043269235</v>
      </c>
      <c r="AK92" s="48">
        <f t="shared" si="22"/>
        <v>6546976.799278846</v>
      </c>
      <c r="AL92" s="44"/>
      <c r="AM92" s="121"/>
      <c r="AN92" s="121"/>
      <c r="AO92" s="121">
        <v>-52.590236000000004</v>
      </c>
      <c r="AP92" s="24"/>
      <c r="AQ92" s="24"/>
      <c r="AR92" s="24"/>
      <c r="BH92" s="22"/>
      <c r="BI92" s="21"/>
      <c r="BJ92" s="23"/>
      <c r="BK92" s="23"/>
      <c r="BL92" s="22"/>
      <c r="BM92" s="22"/>
      <c r="BO92" s="25"/>
      <c r="BP92" s="25"/>
      <c r="BQ92" s="25"/>
      <c r="BR92" s="25"/>
      <c r="BU92" s="24"/>
    </row>
    <row r="93" spans="1:73">
      <c r="A93" s="66">
        <v>36739</v>
      </c>
      <c r="B93" s="11">
        <v>2000</v>
      </c>
      <c r="C93" s="11">
        <v>8</v>
      </c>
      <c r="D93" s="11">
        <v>93</v>
      </c>
      <c r="E93" s="47">
        <v>107.26588698828057</v>
      </c>
      <c r="F93" s="44"/>
      <c r="G93" s="44"/>
      <c r="H93" s="44"/>
      <c r="I93" s="44"/>
      <c r="J93" s="101">
        <v>181581.42</v>
      </c>
      <c r="K93" s="102">
        <v>22832.736000000001</v>
      </c>
      <c r="L93" s="102">
        <v>37111.224000000009</v>
      </c>
      <c r="M93" s="102">
        <v>9990.4979999999978</v>
      </c>
      <c r="N93" s="102">
        <v>111646.962</v>
      </c>
      <c r="O93" s="103">
        <v>175460.726</v>
      </c>
      <c r="P93" s="102">
        <v>72499.899999999994</v>
      </c>
      <c r="Q93" s="102">
        <v>54988.184999999998</v>
      </c>
      <c r="R93" s="102">
        <v>47972.641000000011</v>
      </c>
      <c r="S93" s="98">
        <v>65.439856263988602</v>
      </c>
      <c r="T93" s="98">
        <v>71.428469162490686</v>
      </c>
      <c r="U93" s="46">
        <f t="shared" si="23"/>
        <v>277478.32951754791</v>
      </c>
      <c r="V93" s="46">
        <f t="shared" si="12"/>
        <v>34891.176881396663</v>
      </c>
      <c r="W93" s="46">
        <f t="shared" si="13"/>
        <v>56710.430185376536</v>
      </c>
      <c r="X93" s="46">
        <f t="shared" si="14"/>
        <v>15266.686955572892</v>
      </c>
      <c r="Y93" s="46">
        <f t="shared" si="15"/>
        <v>170610.0354952018</v>
      </c>
      <c r="Z93" s="46">
        <f t="shared" si="16"/>
        <v>245645.36809664665</v>
      </c>
      <c r="AA93" s="46">
        <f t="shared" si="17"/>
        <v>101500.00532010835</v>
      </c>
      <c r="AB93" s="46">
        <f t="shared" si="18"/>
        <v>76983.569219310681</v>
      </c>
      <c r="AC93" s="46">
        <f t="shared" si="19"/>
        <v>67161.793557227662</v>
      </c>
      <c r="AD93" s="46">
        <v>53.572190232458951</v>
      </c>
      <c r="AE93" s="48">
        <v>5473708</v>
      </c>
      <c r="AF93" s="48">
        <f t="shared" si="20"/>
        <v>10217442.998407643</v>
      </c>
      <c r="AG93" s="104">
        <v>69.535298019409581</v>
      </c>
      <c r="AH93" s="104">
        <v>2022344</v>
      </c>
      <c r="AI93" s="104">
        <v>3369130</v>
      </c>
      <c r="AJ93" s="48">
        <f t="shared" si="21"/>
        <v>3774988.4617834389</v>
      </c>
      <c r="AK93" s="48">
        <f t="shared" si="22"/>
        <v>6288953.2523885351</v>
      </c>
      <c r="AL93" s="44"/>
      <c r="AM93" s="121"/>
      <c r="AN93" s="121"/>
      <c r="AO93" s="121">
        <v>-89.531765000000064</v>
      </c>
      <c r="AP93" s="24"/>
      <c r="AQ93" s="24"/>
      <c r="AR93" s="24"/>
      <c r="BH93" s="22"/>
      <c r="BI93" s="21"/>
      <c r="BJ93" s="23"/>
      <c r="BK93" s="23"/>
      <c r="BL93" s="22"/>
      <c r="BM93" s="22"/>
      <c r="BO93" s="25"/>
      <c r="BP93" s="25"/>
      <c r="BQ93" s="25"/>
      <c r="BR93" s="25"/>
      <c r="BU93" s="24"/>
    </row>
    <row r="94" spans="1:73">
      <c r="A94" s="66">
        <v>36770</v>
      </c>
      <c r="B94" s="11">
        <v>2000</v>
      </c>
      <c r="C94" s="11">
        <v>9</v>
      </c>
      <c r="D94" s="11">
        <v>94</v>
      </c>
      <c r="E94" s="47">
        <v>110.40362591829044</v>
      </c>
      <c r="F94" s="44"/>
      <c r="G94" s="44"/>
      <c r="H94" s="44"/>
      <c r="I94" s="44"/>
      <c r="J94" s="101">
        <v>169192.27</v>
      </c>
      <c r="K94" s="102">
        <v>22103.182000000001</v>
      </c>
      <c r="L94" s="102">
        <v>27496.652999999998</v>
      </c>
      <c r="M94" s="102">
        <v>9899.1770000000015</v>
      </c>
      <c r="N94" s="102">
        <v>109693.258</v>
      </c>
      <c r="O94" s="103">
        <v>156020.30499999999</v>
      </c>
      <c r="P94" s="102">
        <v>69005.260000000009</v>
      </c>
      <c r="Q94" s="102">
        <v>50217.047000000006</v>
      </c>
      <c r="R94" s="102">
        <v>36797.997999999978</v>
      </c>
      <c r="S94" s="98">
        <v>66.500778856002626</v>
      </c>
      <c r="T94" s="98">
        <v>72.469884238839626</v>
      </c>
      <c r="U94" s="46">
        <f t="shared" si="23"/>
        <v>254421.48635034822</v>
      </c>
      <c r="V94" s="46">
        <f t="shared" ref="V94:V157" si="24">K94/$S94*100</f>
        <v>33237.478387826253</v>
      </c>
      <c r="W94" s="46">
        <f t="shared" ref="W94:W157" si="25">L94/$S94*100</f>
        <v>41347.86610475622</v>
      </c>
      <c r="X94" s="46">
        <f t="shared" ref="X94:X157" si="26">M94/$S94*100</f>
        <v>14885.806106775337</v>
      </c>
      <c r="Y94" s="46">
        <f t="shared" ref="Y94:Y157" si="27">N94/$S94*100</f>
        <v>164950.33575099046</v>
      </c>
      <c r="Z94" s="46">
        <f t="shared" si="16"/>
        <v>215289.84989930785</v>
      </c>
      <c r="AA94" s="46">
        <f t="shared" si="17"/>
        <v>95219.222059992229</v>
      </c>
      <c r="AB94" s="46">
        <f t="shared" si="18"/>
        <v>69293.676300764113</v>
      </c>
      <c r="AC94" s="46">
        <f t="shared" si="19"/>
        <v>50776.951538551511</v>
      </c>
      <c r="AD94" s="46">
        <v>54.361271059927496</v>
      </c>
      <c r="AE94" s="48">
        <v>5472734</v>
      </c>
      <c r="AF94" s="48">
        <f t="shared" si="20"/>
        <v>10067340.025892505</v>
      </c>
      <c r="AG94" s="104">
        <v>68.168851946607631</v>
      </c>
      <c r="AH94" s="104">
        <v>2025989</v>
      </c>
      <c r="AI94" s="104">
        <v>3386709</v>
      </c>
      <c r="AJ94" s="48">
        <f t="shared" si="21"/>
        <v>3726897.772067477</v>
      </c>
      <c r="AK94" s="48">
        <f t="shared" si="22"/>
        <v>6230003.335033346</v>
      </c>
      <c r="AL94" s="44"/>
      <c r="AM94" s="121"/>
      <c r="AN94" s="121"/>
      <c r="AO94" s="121">
        <v>-31.996872999999937</v>
      </c>
      <c r="AP94" s="24"/>
      <c r="AQ94" s="24"/>
      <c r="AR94" s="24"/>
      <c r="BH94" s="22"/>
      <c r="BI94" s="21"/>
      <c r="BJ94" s="23"/>
      <c r="BK94" s="23"/>
      <c r="BL94" s="22"/>
      <c r="BM94" s="22"/>
      <c r="BO94" s="25"/>
      <c r="BP94" s="25"/>
      <c r="BQ94" s="25"/>
      <c r="BR94" s="25"/>
      <c r="BU94" s="24"/>
    </row>
    <row r="95" spans="1:73">
      <c r="A95" s="66">
        <v>36800</v>
      </c>
      <c r="B95" s="11">
        <v>2000</v>
      </c>
      <c r="C95" s="11">
        <v>10</v>
      </c>
      <c r="D95" s="11">
        <v>95</v>
      </c>
      <c r="E95" s="47">
        <v>118.68016815763144</v>
      </c>
      <c r="F95" s="44"/>
      <c r="G95" s="44"/>
      <c r="H95" s="44"/>
      <c r="I95" s="44"/>
      <c r="J95" s="101">
        <v>165477.04999999999</v>
      </c>
      <c r="K95" s="102">
        <v>18589.392999999996</v>
      </c>
      <c r="L95" s="102">
        <v>25661.158999999996</v>
      </c>
      <c r="M95" s="102">
        <v>8154.6810000000014</v>
      </c>
      <c r="N95" s="102">
        <v>113071.817</v>
      </c>
      <c r="O95" s="103">
        <v>215879.83100000001</v>
      </c>
      <c r="P95" s="102">
        <v>91000.77399999999</v>
      </c>
      <c r="Q95" s="102">
        <v>75953.074999999997</v>
      </c>
      <c r="R95" s="102">
        <v>48925.982000000018</v>
      </c>
      <c r="S95" s="98">
        <v>66.842141701369158</v>
      </c>
      <c r="T95" s="98">
        <v>72.908727014886026</v>
      </c>
      <c r="U95" s="46">
        <f t="shared" si="23"/>
        <v>247563.9555945145</v>
      </c>
      <c r="V95" s="46">
        <f t="shared" si="24"/>
        <v>27810.88775259758</v>
      </c>
      <c r="W95" s="46">
        <f t="shared" si="25"/>
        <v>38390.689386714199</v>
      </c>
      <c r="X95" s="46">
        <f t="shared" si="26"/>
        <v>12199.909806051241</v>
      </c>
      <c r="Y95" s="46">
        <f t="shared" si="27"/>
        <v>169162.46864915147</v>
      </c>
      <c r="Z95" s="46">
        <f t="shared" si="16"/>
        <v>296096.00913197</v>
      </c>
      <c r="AA95" s="46">
        <f t="shared" si="17"/>
        <v>124814.65213542961</v>
      </c>
      <c r="AB95" s="46">
        <f t="shared" si="18"/>
        <v>104175.56047096034</v>
      </c>
      <c r="AC95" s="46">
        <f t="shared" si="19"/>
        <v>67105.796525580037</v>
      </c>
      <c r="AD95" s="46">
        <v>54.681168692685006</v>
      </c>
      <c r="AE95" s="48">
        <v>5473385</v>
      </c>
      <c r="AF95" s="48">
        <f t="shared" si="20"/>
        <v>10009634.26872075</v>
      </c>
      <c r="AG95" s="104">
        <v>67.353462535869284</v>
      </c>
      <c r="AH95" s="104">
        <v>1979899</v>
      </c>
      <c r="AI95" s="104">
        <v>3339318</v>
      </c>
      <c r="AJ95" s="48">
        <f t="shared" si="21"/>
        <v>3620805.9325273009</v>
      </c>
      <c r="AK95" s="48">
        <f t="shared" si="22"/>
        <v>6106888.4953198135</v>
      </c>
      <c r="AL95" s="44"/>
      <c r="AM95" s="121"/>
      <c r="AN95" s="121"/>
      <c r="AO95" s="121">
        <v>-43.71011800000008</v>
      </c>
      <c r="AP95" s="24"/>
      <c r="AQ95" s="24"/>
      <c r="AR95" s="24"/>
      <c r="BH95" s="22"/>
      <c r="BI95" s="21"/>
      <c r="BJ95" s="23"/>
      <c r="BK95" s="23"/>
      <c r="BL95" s="22"/>
      <c r="BM95" s="22"/>
      <c r="BO95" s="25"/>
      <c r="BP95" s="25"/>
      <c r="BQ95" s="25"/>
      <c r="BR95" s="25"/>
      <c r="BU95" s="24"/>
    </row>
    <row r="96" spans="1:73">
      <c r="A96" s="66">
        <v>36831</v>
      </c>
      <c r="B96" s="11">
        <v>2000</v>
      </c>
      <c r="C96" s="11">
        <v>11</v>
      </c>
      <c r="D96" s="11">
        <v>96</v>
      </c>
      <c r="E96" s="47">
        <v>121.27552235962446</v>
      </c>
      <c r="F96" s="44"/>
      <c r="G96" s="44"/>
      <c r="H96" s="44"/>
      <c r="I96" s="44"/>
      <c r="J96" s="101">
        <v>174581.93</v>
      </c>
      <c r="K96" s="102">
        <v>20387.374000000003</v>
      </c>
      <c r="L96" s="102">
        <v>29833.276000000002</v>
      </c>
      <c r="M96" s="102">
        <v>11498.491999999998</v>
      </c>
      <c r="N96" s="102">
        <v>112862.788</v>
      </c>
      <c r="O96" s="103">
        <v>209911.098</v>
      </c>
      <c r="P96" s="102">
        <v>93014.519</v>
      </c>
      <c r="Q96" s="102">
        <v>62533.145999999993</v>
      </c>
      <c r="R96" s="102">
        <v>54363.433000000012</v>
      </c>
      <c r="S96" s="98">
        <v>67.797307015856845</v>
      </c>
      <c r="T96" s="98">
        <v>73.466820667558153</v>
      </c>
      <c r="U96" s="46">
        <f t="shared" si="23"/>
        <v>257505.69998181154</v>
      </c>
      <c r="V96" s="46">
        <f t="shared" si="24"/>
        <v>30071.067565016529</v>
      </c>
      <c r="W96" s="46">
        <f t="shared" si="25"/>
        <v>44003.629809399972</v>
      </c>
      <c r="X96" s="46">
        <f t="shared" si="26"/>
        <v>16960.101375871258</v>
      </c>
      <c r="Y96" s="46">
        <f t="shared" si="27"/>
        <v>166470.90123152381</v>
      </c>
      <c r="Z96" s="46">
        <f t="shared" si="16"/>
        <v>285722.31123197847</v>
      </c>
      <c r="AA96" s="46">
        <f t="shared" si="17"/>
        <v>126607.5190879654</v>
      </c>
      <c r="AB96" s="46">
        <f t="shared" si="18"/>
        <v>85117.533917748122</v>
      </c>
      <c r="AC96" s="46">
        <f t="shared" si="19"/>
        <v>73997.258226264981</v>
      </c>
      <c r="AD96" s="46">
        <v>54.894433781190017</v>
      </c>
      <c r="AE96" s="48">
        <v>5645027</v>
      </c>
      <c r="AF96" s="48">
        <f t="shared" si="20"/>
        <v>10283423.311188811</v>
      </c>
      <c r="AG96" s="104">
        <v>67.469376708381247</v>
      </c>
      <c r="AH96" s="104">
        <v>2006022</v>
      </c>
      <c r="AI96" s="104">
        <v>3357680</v>
      </c>
      <c r="AJ96" s="48">
        <f t="shared" si="21"/>
        <v>3654326.7902097907</v>
      </c>
      <c r="AK96" s="48">
        <f t="shared" si="22"/>
        <v>6116612.8671328677</v>
      </c>
      <c r="AL96" s="44"/>
      <c r="AM96" s="121"/>
      <c r="AN96" s="121"/>
      <c r="AO96" s="121">
        <v>-13.027287999999999</v>
      </c>
      <c r="AP96" s="24"/>
      <c r="AQ96" s="24"/>
      <c r="AR96" s="24"/>
      <c r="BH96" s="22"/>
      <c r="BI96" s="21"/>
      <c r="BJ96" s="23"/>
      <c r="BK96" s="23"/>
      <c r="BL96" s="22"/>
      <c r="BM96" s="22"/>
      <c r="BO96" s="25"/>
      <c r="BP96" s="25"/>
      <c r="BQ96" s="25"/>
      <c r="BR96" s="25"/>
      <c r="BU96" s="24"/>
    </row>
    <row r="97" spans="1:73">
      <c r="A97" s="66">
        <v>36861</v>
      </c>
      <c r="B97" s="11">
        <v>2000</v>
      </c>
      <c r="C97" s="11">
        <v>12</v>
      </c>
      <c r="D97" s="11">
        <v>97</v>
      </c>
      <c r="E97" s="47">
        <v>133.41531682606742</v>
      </c>
      <c r="F97" s="44"/>
      <c r="G97" s="44"/>
      <c r="H97" s="44"/>
      <c r="I97" s="44"/>
      <c r="J97" s="101">
        <v>181035.21</v>
      </c>
      <c r="K97" s="102">
        <v>22853.883999999998</v>
      </c>
      <c r="L97" s="102">
        <v>36297.57499999999</v>
      </c>
      <c r="M97" s="102">
        <v>9746.1830000000009</v>
      </c>
      <c r="N97" s="102">
        <v>112137.568</v>
      </c>
      <c r="O97" s="103">
        <v>185634.799</v>
      </c>
      <c r="P97" s="102">
        <v>92579.481999999989</v>
      </c>
      <c r="Q97" s="102">
        <v>46437.829999999994</v>
      </c>
      <c r="R97" s="102">
        <v>46617.487000000016</v>
      </c>
      <c r="S97" s="98">
        <v>68.064979457946777</v>
      </c>
      <c r="T97" s="98">
        <v>72.963165185913667</v>
      </c>
      <c r="U97" s="46">
        <f t="shared" si="23"/>
        <v>265974.09040849068</v>
      </c>
      <c r="V97" s="46">
        <f t="shared" si="24"/>
        <v>33576.567835622467</v>
      </c>
      <c r="W97" s="46">
        <f t="shared" si="25"/>
        <v>53327.827744994851</v>
      </c>
      <c r="X97" s="46">
        <f t="shared" si="26"/>
        <v>14318.939163158899</v>
      </c>
      <c r="Y97" s="46">
        <f t="shared" si="27"/>
        <v>164750.7556647145</v>
      </c>
      <c r="Z97" s="46">
        <f t="shared" si="16"/>
        <v>254422.62342511263</v>
      </c>
      <c r="AA97" s="46">
        <f t="shared" si="17"/>
        <v>126885.23279397625</v>
      </c>
      <c r="AB97" s="46">
        <f t="shared" si="18"/>
        <v>63645.580453745621</v>
      </c>
      <c r="AC97" s="46">
        <f t="shared" si="19"/>
        <v>63891.810177390755</v>
      </c>
      <c r="AD97" s="46">
        <v>54.681168692685006</v>
      </c>
      <c r="AE97" s="48">
        <v>5723621</v>
      </c>
      <c r="AF97" s="48">
        <f t="shared" si="20"/>
        <v>10467261.649375975</v>
      </c>
      <c r="AG97" s="104">
        <v>69.066591189645351</v>
      </c>
      <c r="AH97" s="104">
        <v>2478222</v>
      </c>
      <c r="AI97" s="104">
        <v>3824415</v>
      </c>
      <c r="AJ97" s="48">
        <f t="shared" si="21"/>
        <v>4532130.6388455536</v>
      </c>
      <c r="AK97" s="48">
        <f t="shared" si="22"/>
        <v>6994025.7156786276</v>
      </c>
      <c r="AL97" s="44"/>
      <c r="AM97" s="121"/>
      <c r="AN97" s="121"/>
      <c r="AO97" s="121">
        <v>70.641932999999881</v>
      </c>
      <c r="AP97" s="24"/>
      <c r="AQ97" s="24"/>
      <c r="AR97" s="24"/>
      <c r="BH97" s="22"/>
      <c r="BI97" s="21"/>
      <c r="BJ97" s="23"/>
      <c r="BK97" s="23"/>
      <c r="BL97" s="22"/>
      <c r="BM97" s="22"/>
      <c r="BO97" s="25"/>
      <c r="BP97" s="25"/>
      <c r="BQ97" s="25"/>
      <c r="BR97" s="25"/>
      <c r="BU97" s="24"/>
    </row>
    <row r="98" spans="1:73">
      <c r="A98" s="66">
        <v>36892</v>
      </c>
      <c r="B98" s="11">
        <v>2001</v>
      </c>
      <c r="C98" s="11">
        <v>1</v>
      </c>
      <c r="D98" s="11">
        <v>98</v>
      </c>
      <c r="E98" s="47">
        <v>112.39039523030263</v>
      </c>
      <c r="F98" s="44">
        <v>98.717677881115605</v>
      </c>
      <c r="G98" s="44">
        <v>92.88460321558766</v>
      </c>
      <c r="H98" s="44">
        <v>92.055661972945259</v>
      </c>
      <c r="I98" s="44">
        <v>118.31028497612088</v>
      </c>
      <c r="J98" s="101">
        <v>183495.16</v>
      </c>
      <c r="K98" s="102">
        <v>31889.713999999996</v>
      </c>
      <c r="L98" s="102">
        <v>25833.006000000005</v>
      </c>
      <c r="M98" s="102">
        <v>8949.9699999999975</v>
      </c>
      <c r="N98" s="102">
        <v>116822.47</v>
      </c>
      <c r="O98" s="103">
        <v>181786.06599999999</v>
      </c>
      <c r="P98" s="102">
        <v>73202.918000000005</v>
      </c>
      <c r="Q98" s="102">
        <v>60679.388999999996</v>
      </c>
      <c r="R98" s="102">
        <v>47903.758999999998</v>
      </c>
      <c r="S98" s="98">
        <v>68.078145076300302</v>
      </c>
      <c r="T98" s="98">
        <v>73.321040657789808</v>
      </c>
      <c r="U98" s="46">
        <f t="shared" si="23"/>
        <v>269536.07474813418</v>
      </c>
      <c r="V98" s="46">
        <f t="shared" si="24"/>
        <v>46842.806842429083</v>
      </c>
      <c r="W98" s="46">
        <f t="shared" si="25"/>
        <v>37946.107331577572</v>
      </c>
      <c r="X98" s="46">
        <f t="shared" si="26"/>
        <v>13146.612602280942</v>
      </c>
      <c r="Y98" s="46">
        <f t="shared" si="27"/>
        <v>171600.54797184656</v>
      </c>
      <c r="Z98" s="46">
        <f t="shared" si="16"/>
        <v>247931.65013634675</v>
      </c>
      <c r="AA98" s="46">
        <f t="shared" si="17"/>
        <v>99838.896643132612</v>
      </c>
      <c r="AB98" s="46">
        <f t="shared" si="18"/>
        <v>82758.493954290694</v>
      </c>
      <c r="AC98" s="46">
        <f t="shared" si="19"/>
        <v>65334.259538923485</v>
      </c>
      <c r="AD98" s="46">
        <v>55.491576029004051</v>
      </c>
      <c r="AE98" s="48">
        <v>5730929</v>
      </c>
      <c r="AF98" s="48">
        <f t="shared" si="20"/>
        <v>10327565.74980784</v>
      </c>
      <c r="AG98" s="104">
        <v>69.65254412262199</v>
      </c>
      <c r="AH98" s="104">
        <v>2143374</v>
      </c>
      <c r="AI98" s="104">
        <v>3465866</v>
      </c>
      <c r="AJ98" s="48">
        <f t="shared" si="21"/>
        <v>3862521.401229823</v>
      </c>
      <c r="AK98" s="48">
        <f t="shared" si="22"/>
        <v>6245751.6041506529</v>
      </c>
      <c r="AL98" s="44"/>
      <c r="AM98" s="121"/>
      <c r="AN98" s="121"/>
      <c r="AO98" s="121">
        <v>-101.64305899999999</v>
      </c>
      <c r="AP98" s="24"/>
      <c r="AQ98" s="24"/>
      <c r="AR98" s="24"/>
      <c r="BH98" s="22"/>
      <c r="BI98" s="21"/>
      <c r="BJ98" s="23"/>
      <c r="BK98" s="23"/>
      <c r="BL98" s="22"/>
      <c r="BM98" s="22"/>
      <c r="BO98" s="25"/>
      <c r="BP98" s="25"/>
      <c r="BQ98" s="25"/>
      <c r="BR98" s="25"/>
      <c r="BU98" s="24"/>
    </row>
    <row r="99" spans="1:73">
      <c r="A99" s="66">
        <v>36923</v>
      </c>
      <c r="B99" s="11">
        <v>2001</v>
      </c>
      <c r="C99" s="11">
        <v>2</v>
      </c>
      <c r="D99" s="11">
        <v>99</v>
      </c>
      <c r="E99" s="47">
        <v>104.27291389750647</v>
      </c>
      <c r="F99" s="44">
        <v>86.00746949475699</v>
      </c>
      <c r="G99" s="44">
        <v>89.209983619344072</v>
      </c>
      <c r="H99" s="44">
        <v>96.32779182852579</v>
      </c>
      <c r="I99" s="44">
        <v>98.842226414643392</v>
      </c>
      <c r="J99" s="101">
        <v>164116.46</v>
      </c>
      <c r="K99" s="102">
        <v>19005.685999999998</v>
      </c>
      <c r="L99" s="102">
        <v>23527.565999999999</v>
      </c>
      <c r="M99" s="102">
        <v>8342.1869999999999</v>
      </c>
      <c r="N99" s="102">
        <v>113241.02100000001</v>
      </c>
      <c r="O99" s="103">
        <v>146173.40700000001</v>
      </c>
      <c r="P99" s="102">
        <v>60770.442000000003</v>
      </c>
      <c r="Q99" s="102">
        <v>49035.099000000002</v>
      </c>
      <c r="R99" s="102">
        <v>36367.865999999995</v>
      </c>
      <c r="S99" s="98">
        <v>66.926619420760233</v>
      </c>
      <c r="T99" s="98">
        <v>72.446109703377687</v>
      </c>
      <c r="U99" s="46">
        <f t="shared" si="23"/>
        <v>245218.51158836816</v>
      </c>
      <c r="V99" s="46">
        <f t="shared" si="24"/>
        <v>28397.797714110373</v>
      </c>
      <c r="W99" s="46">
        <f t="shared" si="25"/>
        <v>35154.272251650422</v>
      </c>
      <c r="X99" s="46">
        <f t="shared" si="26"/>
        <v>12464.677092912158</v>
      </c>
      <c r="Y99" s="46">
        <f t="shared" si="27"/>
        <v>169201.76452969524</v>
      </c>
      <c r="Z99" s="46">
        <f t="shared" si="16"/>
        <v>201768.4698301818</v>
      </c>
      <c r="AA99" s="46">
        <f t="shared" si="17"/>
        <v>83883.651239269617</v>
      </c>
      <c r="AB99" s="46">
        <f t="shared" si="18"/>
        <v>67684.930496293877</v>
      </c>
      <c r="AC99" s="46">
        <f t="shared" si="19"/>
        <v>50199.888094618276</v>
      </c>
      <c r="AD99" s="46">
        <v>55.854126679462574</v>
      </c>
      <c r="AE99" s="48">
        <v>5870419</v>
      </c>
      <c r="AF99" s="48">
        <f t="shared" si="20"/>
        <v>10510269.068728521</v>
      </c>
      <c r="AG99" s="104">
        <v>70.963951145953075</v>
      </c>
      <c r="AH99" s="104">
        <v>2086782</v>
      </c>
      <c r="AI99" s="104">
        <v>3374150</v>
      </c>
      <c r="AJ99" s="48">
        <f t="shared" si="21"/>
        <v>3736128.5979381441</v>
      </c>
      <c r="AK99" s="48">
        <f t="shared" si="22"/>
        <v>6041003.9518900337</v>
      </c>
      <c r="AL99" s="44"/>
      <c r="AM99" s="121"/>
      <c r="AN99" s="121"/>
      <c r="AO99" s="121">
        <v>-17.69263199999989</v>
      </c>
      <c r="AP99" s="24"/>
      <c r="AQ99" s="24"/>
      <c r="AR99" s="24"/>
      <c r="BH99" s="22"/>
      <c r="BI99" s="21"/>
      <c r="BJ99" s="23"/>
      <c r="BK99" s="23"/>
      <c r="BL99" s="22"/>
      <c r="BM99" s="22"/>
      <c r="BO99" s="25"/>
      <c r="BP99" s="25"/>
      <c r="BQ99" s="25"/>
      <c r="BR99" s="25"/>
      <c r="BU99" s="24"/>
    </row>
    <row r="100" spans="1:73">
      <c r="A100" s="66">
        <v>36951</v>
      </c>
      <c r="B100" s="11">
        <v>2001</v>
      </c>
      <c r="C100" s="11">
        <v>3</v>
      </c>
      <c r="D100" s="11">
        <v>100</v>
      </c>
      <c r="E100" s="47">
        <v>116.80820360411954</v>
      </c>
      <c r="F100" s="44">
        <v>102.7335855622151</v>
      </c>
      <c r="G100" s="44">
        <v>99.418594963092588</v>
      </c>
      <c r="H100" s="44">
        <v>104.64166878272584</v>
      </c>
      <c r="I100" s="44">
        <v>92.589306253862404</v>
      </c>
      <c r="J100" s="101">
        <v>210218.69</v>
      </c>
      <c r="K100" s="102">
        <v>61959.43299999999</v>
      </c>
      <c r="L100" s="102">
        <v>22145.946999999996</v>
      </c>
      <c r="M100" s="102">
        <v>10091.116000000004</v>
      </c>
      <c r="N100" s="102">
        <v>116022.19399999999</v>
      </c>
      <c r="O100" s="103">
        <v>174856.288</v>
      </c>
      <c r="P100" s="102">
        <v>75843.453999999998</v>
      </c>
      <c r="Q100" s="102">
        <v>48768.407999999996</v>
      </c>
      <c r="R100" s="102">
        <v>50244.426000000021</v>
      </c>
      <c r="S100" s="98">
        <v>67.7845632471562</v>
      </c>
      <c r="T100" s="98">
        <v>73.244049793592325</v>
      </c>
      <c r="U100" s="46">
        <f t="shared" si="23"/>
        <v>310127.6749892158</v>
      </c>
      <c r="V100" s="46">
        <f t="shared" si="24"/>
        <v>91406.405871619165</v>
      </c>
      <c r="W100" s="46">
        <f t="shared" si="25"/>
        <v>32671.077217465285</v>
      </c>
      <c r="X100" s="46">
        <f t="shared" si="26"/>
        <v>14887.041409717074</v>
      </c>
      <c r="Y100" s="46">
        <f t="shared" si="27"/>
        <v>171163.15049041426</v>
      </c>
      <c r="Z100" s="46">
        <f t="shared" si="16"/>
        <v>238731.04845070583</v>
      </c>
      <c r="AA100" s="46">
        <f t="shared" si="17"/>
        <v>103548.96297205439</v>
      </c>
      <c r="AB100" s="46">
        <f t="shared" si="18"/>
        <v>66583.440071150253</v>
      </c>
      <c r="AC100" s="46">
        <f t="shared" si="19"/>
        <v>68598.645407501215</v>
      </c>
      <c r="AD100" s="46">
        <v>56.87779910428663</v>
      </c>
      <c r="AE100" s="48">
        <v>5875208</v>
      </c>
      <c r="AF100" s="48">
        <f t="shared" si="20"/>
        <v>10329527.676040495</v>
      </c>
      <c r="AG100" s="104">
        <v>70.744603537359666</v>
      </c>
      <c r="AH100" s="104">
        <v>2046194</v>
      </c>
      <c r="AI100" s="104">
        <v>3377276</v>
      </c>
      <c r="AJ100" s="48">
        <f t="shared" si="21"/>
        <v>3597526.683914511</v>
      </c>
      <c r="AK100" s="48">
        <f t="shared" si="22"/>
        <v>5937775.4645669283</v>
      </c>
      <c r="AL100" s="44"/>
      <c r="AM100" s="121"/>
      <c r="AN100" s="121"/>
      <c r="AO100" s="121">
        <v>-47.067782999999963</v>
      </c>
      <c r="AP100" s="24"/>
      <c r="AQ100" s="24"/>
      <c r="AR100" s="24"/>
      <c r="BH100" s="22"/>
      <c r="BI100" s="21"/>
      <c r="BJ100" s="23"/>
      <c r="BK100" s="23"/>
      <c r="BL100" s="22"/>
      <c r="BM100" s="22"/>
      <c r="BO100" s="25"/>
      <c r="BP100" s="25"/>
      <c r="BQ100" s="25"/>
      <c r="BR100" s="25"/>
      <c r="BU100" s="24"/>
    </row>
    <row r="101" spans="1:73">
      <c r="A101" s="66">
        <v>36982</v>
      </c>
      <c r="B101" s="11">
        <v>2001</v>
      </c>
      <c r="C101" s="11">
        <v>4</v>
      </c>
      <c r="D101" s="11">
        <v>101</v>
      </c>
      <c r="E101" s="47">
        <v>116.5434624382622</v>
      </c>
      <c r="F101" s="44">
        <v>99.079624804121906</v>
      </c>
      <c r="G101" s="44">
        <v>91.809302660073101</v>
      </c>
      <c r="H101" s="44">
        <v>86.450218360171888</v>
      </c>
      <c r="I101" s="44">
        <v>79.055149824840981</v>
      </c>
      <c r="J101" s="101">
        <v>224178.06</v>
      </c>
      <c r="K101" s="102">
        <v>76403.609000000011</v>
      </c>
      <c r="L101" s="102">
        <v>27383.121999999996</v>
      </c>
      <c r="M101" s="102">
        <v>5882.717999999998</v>
      </c>
      <c r="N101" s="102">
        <v>114508.611</v>
      </c>
      <c r="O101" s="103">
        <v>166681.446</v>
      </c>
      <c r="P101" s="102">
        <v>72212.577000000005</v>
      </c>
      <c r="Q101" s="102">
        <v>47250.475000000006</v>
      </c>
      <c r="R101" s="102">
        <v>47218.394000000008</v>
      </c>
      <c r="S101" s="98">
        <v>67.230976824244848</v>
      </c>
      <c r="T101" s="98">
        <v>73.628627451495063</v>
      </c>
      <c r="U101" s="46">
        <f t="shared" si="23"/>
        <v>333444.59740046028</v>
      </c>
      <c r="V101" s="46">
        <f t="shared" si="24"/>
        <v>113643.4611083136</v>
      </c>
      <c r="W101" s="46">
        <f t="shared" si="25"/>
        <v>40729.918399943708</v>
      </c>
      <c r="X101" s="46">
        <f t="shared" si="26"/>
        <v>8750.0111970388189</v>
      </c>
      <c r="Y101" s="46">
        <f t="shared" si="27"/>
        <v>170321.20669516418</v>
      </c>
      <c r="Z101" s="46">
        <f t="shared" si="16"/>
        <v>226381.30272061107</v>
      </c>
      <c r="AA101" s="46">
        <f t="shared" si="17"/>
        <v>98076.766469091221</v>
      </c>
      <c r="AB101" s="46">
        <f t="shared" si="18"/>
        <v>64174.053809610385</v>
      </c>
      <c r="AC101" s="46">
        <f t="shared" si="19"/>
        <v>64130.482441909509</v>
      </c>
      <c r="AD101" s="46">
        <v>57.368308807848159</v>
      </c>
      <c r="AE101" s="48">
        <v>5884518</v>
      </c>
      <c r="AF101" s="48">
        <f t="shared" si="20"/>
        <v>10257436.766542751</v>
      </c>
      <c r="AG101" s="104">
        <v>70.936822164136814</v>
      </c>
      <c r="AH101" s="104">
        <v>2220210</v>
      </c>
      <c r="AI101" s="104">
        <v>3583786</v>
      </c>
      <c r="AJ101" s="48">
        <f t="shared" si="21"/>
        <v>3870098.3977695163</v>
      </c>
      <c r="AK101" s="48">
        <f t="shared" si="22"/>
        <v>6246978.6446096655</v>
      </c>
      <c r="AL101" s="44"/>
      <c r="AM101" s="121"/>
      <c r="AN101" s="121"/>
      <c r="AO101" s="121">
        <v>47.535542188120075</v>
      </c>
      <c r="AP101" s="24"/>
      <c r="AQ101" s="24"/>
      <c r="AR101" s="24"/>
      <c r="BH101" s="22"/>
      <c r="BI101" s="21"/>
      <c r="BJ101" s="23"/>
      <c r="BK101" s="23"/>
      <c r="BL101" s="22"/>
      <c r="BM101" s="22"/>
      <c r="BO101" s="25"/>
      <c r="BP101" s="25"/>
      <c r="BQ101" s="25"/>
      <c r="BR101" s="25"/>
      <c r="BU101" s="24"/>
    </row>
    <row r="102" spans="1:73">
      <c r="A102" s="66">
        <v>37012</v>
      </c>
      <c r="B102" s="11">
        <v>2001</v>
      </c>
      <c r="C102" s="11">
        <v>5</v>
      </c>
      <c r="D102" s="11">
        <v>102</v>
      </c>
      <c r="E102" s="47">
        <v>114.66758377629748</v>
      </c>
      <c r="F102" s="44">
        <v>99.128762428908828</v>
      </c>
      <c r="G102" s="44">
        <v>98.213748799788902</v>
      </c>
      <c r="H102" s="44">
        <v>119.72690295638793</v>
      </c>
      <c r="I102" s="44">
        <v>87.817250518996516</v>
      </c>
      <c r="J102" s="101">
        <v>206926.64</v>
      </c>
      <c r="K102" s="102">
        <v>53929.007000000005</v>
      </c>
      <c r="L102" s="102">
        <v>29896.149000000005</v>
      </c>
      <c r="M102" s="102">
        <v>8564.5210000000006</v>
      </c>
      <c r="N102" s="102">
        <v>114536.963</v>
      </c>
      <c r="O102" s="103">
        <v>182735.15900000001</v>
      </c>
      <c r="P102" s="102">
        <v>82571.319000000003</v>
      </c>
      <c r="Q102" s="102">
        <v>55696.063999999998</v>
      </c>
      <c r="R102" s="102">
        <v>44467.776000000013</v>
      </c>
      <c r="S102" s="98">
        <v>67.076155876709834</v>
      </c>
      <c r="T102" s="98">
        <v>74.138682296306385</v>
      </c>
      <c r="U102" s="46">
        <f t="shared" si="23"/>
        <v>308495.07890753919</v>
      </c>
      <c r="V102" s="46">
        <f t="shared" si="24"/>
        <v>80399.668548574686</v>
      </c>
      <c r="W102" s="46">
        <f t="shared" si="25"/>
        <v>44570.456683521035</v>
      </c>
      <c r="X102" s="46">
        <f t="shared" si="26"/>
        <v>12768.353952397219</v>
      </c>
      <c r="Y102" s="46">
        <f t="shared" si="27"/>
        <v>170756.5997230463</v>
      </c>
      <c r="Z102" s="46">
        <f t="shared" si="16"/>
        <v>246477.48427692777</v>
      </c>
      <c r="AA102" s="46">
        <f t="shared" si="17"/>
        <v>111374.13890091993</v>
      </c>
      <c r="AB102" s="46">
        <f t="shared" si="18"/>
        <v>75124.162279283992</v>
      </c>
      <c r="AC102" s="46">
        <f t="shared" si="19"/>
        <v>59979.183096723878</v>
      </c>
      <c r="AD102" s="46">
        <v>56.984431648539136</v>
      </c>
      <c r="AE102" s="48">
        <v>5853869</v>
      </c>
      <c r="AF102" s="48">
        <f t="shared" si="20"/>
        <v>10272751.400074851</v>
      </c>
      <c r="AG102" s="104">
        <v>71.473231603226623</v>
      </c>
      <c r="AH102" s="104">
        <v>2111625</v>
      </c>
      <c r="AI102" s="104">
        <v>3513102</v>
      </c>
      <c r="AJ102" s="48">
        <f t="shared" si="21"/>
        <v>3705617.374625748</v>
      </c>
      <c r="AK102" s="48">
        <f t="shared" si="22"/>
        <v>6165020.687874252</v>
      </c>
      <c r="AL102" s="44"/>
      <c r="AM102" s="121"/>
      <c r="AN102" s="121"/>
      <c r="AO102" s="121">
        <v>33.675707164539972</v>
      </c>
      <c r="AP102" s="24"/>
      <c r="AQ102" s="24"/>
      <c r="AR102" s="24"/>
      <c r="BH102" s="22"/>
      <c r="BI102" s="21"/>
      <c r="BJ102" s="23"/>
      <c r="BK102" s="23"/>
      <c r="BL102" s="22"/>
      <c r="BM102" s="22"/>
      <c r="BO102" s="25"/>
      <c r="BP102" s="25"/>
      <c r="BQ102" s="25"/>
      <c r="BR102" s="25"/>
      <c r="BU102" s="24"/>
    </row>
    <row r="103" spans="1:73">
      <c r="A103" s="66">
        <v>37043</v>
      </c>
      <c r="B103" s="11">
        <v>2001</v>
      </c>
      <c r="C103" s="11">
        <v>6</v>
      </c>
      <c r="D103" s="11">
        <v>103</v>
      </c>
      <c r="E103" s="47">
        <v>100.32387407904875</v>
      </c>
      <c r="F103" s="44">
        <v>97.032015837540925</v>
      </c>
      <c r="G103" s="44">
        <v>101.00100951444698</v>
      </c>
      <c r="H103" s="44">
        <v>107.86460452919813</v>
      </c>
      <c r="I103" s="44">
        <v>87.101241817993525</v>
      </c>
      <c r="J103" s="101">
        <v>205188.47</v>
      </c>
      <c r="K103" s="102">
        <v>53535.532999999996</v>
      </c>
      <c r="L103" s="102">
        <v>30367.731999999996</v>
      </c>
      <c r="M103" s="102">
        <v>8606.1490000000013</v>
      </c>
      <c r="N103" s="102">
        <v>112679.056</v>
      </c>
      <c r="O103" s="103">
        <v>159970.80799999999</v>
      </c>
      <c r="P103" s="102">
        <v>73453.649000000005</v>
      </c>
      <c r="Q103" s="102">
        <v>46292.873000000007</v>
      </c>
      <c r="R103" s="102">
        <v>40224.285999999971</v>
      </c>
      <c r="S103" s="98">
        <v>67.195545769948552</v>
      </c>
      <c r="T103" s="98">
        <v>73.429849896478714</v>
      </c>
      <c r="U103" s="46">
        <f t="shared" si="23"/>
        <v>305360.22536744567</v>
      </c>
      <c r="V103" s="46">
        <f t="shared" si="24"/>
        <v>79671.252590588178</v>
      </c>
      <c r="W103" s="46">
        <f t="shared" si="25"/>
        <v>45193.072921778643</v>
      </c>
      <c r="X103" s="46">
        <f t="shared" si="26"/>
        <v>12807.618274973334</v>
      </c>
      <c r="Y103" s="46">
        <f t="shared" si="27"/>
        <v>167688.28158010548</v>
      </c>
      <c r="Z103" s="46">
        <f t="shared" si="16"/>
        <v>217855.28395540314</v>
      </c>
      <c r="AA103" s="46">
        <f t="shared" si="17"/>
        <v>100032.410666173</v>
      </c>
      <c r="AB103" s="46">
        <f t="shared" si="18"/>
        <v>63043.671021067894</v>
      </c>
      <c r="AC103" s="46">
        <f t="shared" si="19"/>
        <v>54779.202268162204</v>
      </c>
      <c r="AD103" s="46">
        <v>56.643207506931127</v>
      </c>
      <c r="AE103" s="48">
        <v>5963087</v>
      </c>
      <c r="AF103" s="48">
        <f t="shared" si="20"/>
        <v>10527452.915286142</v>
      </c>
      <c r="AG103" s="104">
        <v>72.750944829188086</v>
      </c>
      <c r="AH103" s="104">
        <v>2186603</v>
      </c>
      <c r="AI103" s="104">
        <v>3617113</v>
      </c>
      <c r="AJ103" s="48">
        <f t="shared" si="21"/>
        <v>3860309.2872740957</v>
      </c>
      <c r="AK103" s="48">
        <f t="shared" si="22"/>
        <v>6385784.2082078299</v>
      </c>
      <c r="AL103" s="44"/>
      <c r="AM103" s="121"/>
      <c r="AN103" s="121"/>
      <c r="AO103" s="121">
        <v>2.7278358722899156</v>
      </c>
      <c r="AP103" s="24"/>
      <c r="AQ103" s="24"/>
      <c r="AR103" s="24"/>
      <c r="BH103" s="22"/>
      <c r="BI103" s="21"/>
      <c r="BJ103" s="23"/>
      <c r="BK103" s="23"/>
      <c r="BL103" s="22"/>
      <c r="BM103" s="22"/>
      <c r="BO103" s="25"/>
      <c r="BP103" s="25"/>
      <c r="BQ103" s="25"/>
      <c r="BR103" s="25"/>
      <c r="BU103" s="24"/>
    </row>
    <row r="104" spans="1:73">
      <c r="A104" s="66">
        <v>37073</v>
      </c>
      <c r="B104" s="11">
        <v>2001</v>
      </c>
      <c r="C104" s="11">
        <v>7</v>
      </c>
      <c r="D104" s="11">
        <v>104</v>
      </c>
      <c r="E104" s="47">
        <v>110.26744185781862</v>
      </c>
      <c r="F104" s="44">
        <v>103.7068776801741</v>
      </c>
      <c r="G104" s="44">
        <v>96.44450262668488</v>
      </c>
      <c r="H104" s="44">
        <v>91.086801954804855</v>
      </c>
      <c r="I104" s="44">
        <v>109.44847201240771</v>
      </c>
      <c r="J104" s="101">
        <v>240094.09</v>
      </c>
      <c r="K104" s="102">
        <v>71993.654999999999</v>
      </c>
      <c r="L104" s="102">
        <v>44533.164000000004</v>
      </c>
      <c r="M104" s="102">
        <v>8860.4969999999994</v>
      </c>
      <c r="N104" s="102">
        <v>114706.774</v>
      </c>
      <c r="O104" s="103">
        <v>155976.05799999999</v>
      </c>
      <c r="P104" s="102">
        <v>65420.035999999986</v>
      </c>
      <c r="Q104" s="102">
        <v>47201.111000000004</v>
      </c>
      <c r="R104" s="102">
        <v>43354.910999999993</v>
      </c>
      <c r="S104" s="98">
        <v>68.117119477514052</v>
      </c>
      <c r="T104" s="98">
        <v>72.351698361122672</v>
      </c>
      <c r="U104" s="46">
        <f t="shared" si="23"/>
        <v>352472.46483941056</v>
      </c>
      <c r="V104" s="46">
        <f t="shared" si="24"/>
        <v>105690.98569085209</v>
      </c>
      <c r="W104" s="46">
        <f t="shared" si="25"/>
        <v>65377.344699228983</v>
      </c>
      <c r="X104" s="46">
        <f t="shared" si="26"/>
        <v>13007.738829773789</v>
      </c>
      <c r="Y104" s="46">
        <f t="shared" si="27"/>
        <v>168396.3956195557</v>
      </c>
      <c r="Z104" s="46">
        <f t="shared" si="16"/>
        <v>215580.36857889692</v>
      </c>
      <c r="AA104" s="46">
        <f t="shared" si="17"/>
        <v>90419.489081617285</v>
      </c>
      <c r="AB104" s="46">
        <f t="shared" si="18"/>
        <v>65238.428494669541</v>
      </c>
      <c r="AC104" s="46">
        <f t="shared" si="19"/>
        <v>59922.451002610105</v>
      </c>
      <c r="AD104" s="46">
        <v>56.87779910428663</v>
      </c>
      <c r="AE104" s="48">
        <v>6064124</v>
      </c>
      <c r="AF104" s="48">
        <f t="shared" si="20"/>
        <v>10661671.329583801</v>
      </c>
      <c r="AG104" s="104">
        <v>77.684474618497518</v>
      </c>
      <c r="AH104" s="104">
        <v>2141256</v>
      </c>
      <c r="AI104" s="104">
        <v>3519377</v>
      </c>
      <c r="AJ104" s="48">
        <f t="shared" si="21"/>
        <v>3764660.4364454439</v>
      </c>
      <c r="AK104" s="48">
        <f t="shared" si="22"/>
        <v>6187611.0809898758</v>
      </c>
      <c r="AL104" s="44"/>
      <c r="AM104" s="121"/>
      <c r="AN104" s="121"/>
      <c r="AO104" s="121">
        <v>-28.504072003930105</v>
      </c>
      <c r="AP104" s="24"/>
      <c r="AQ104" s="24"/>
      <c r="AR104" s="24"/>
      <c r="BH104" s="22"/>
      <c r="BI104" s="21"/>
      <c r="BJ104" s="23"/>
      <c r="BK104" s="23"/>
      <c r="BL104" s="22"/>
      <c r="BM104" s="22"/>
      <c r="BO104" s="25"/>
      <c r="BP104" s="25"/>
      <c r="BQ104" s="25"/>
      <c r="BR104" s="25"/>
      <c r="BU104" s="24"/>
    </row>
    <row r="105" spans="1:73">
      <c r="A105" s="66">
        <v>37104</v>
      </c>
      <c r="B105" s="11">
        <v>2001</v>
      </c>
      <c r="C105" s="11">
        <v>8</v>
      </c>
      <c r="D105" s="11">
        <v>105</v>
      </c>
      <c r="E105" s="47">
        <v>109.49927781180948</v>
      </c>
      <c r="F105" s="44">
        <v>101.5063005756049</v>
      </c>
      <c r="G105" s="44">
        <v>104.05971013895976</v>
      </c>
      <c r="H105" s="44">
        <v>93.836843196256822</v>
      </c>
      <c r="I105" s="44">
        <v>107.92346505448114</v>
      </c>
      <c r="J105" s="101">
        <v>205449.96</v>
      </c>
      <c r="K105" s="102">
        <v>43029.542999999991</v>
      </c>
      <c r="L105" s="102">
        <v>39123.758999999998</v>
      </c>
      <c r="M105" s="102">
        <v>9841.4769999999971</v>
      </c>
      <c r="N105" s="102">
        <v>113455.181</v>
      </c>
      <c r="O105" s="103">
        <v>184065.09700000001</v>
      </c>
      <c r="P105" s="102">
        <v>68411.074999999997</v>
      </c>
      <c r="Q105" s="102">
        <v>64047.474999999999</v>
      </c>
      <c r="R105" s="102">
        <v>51606.546999999991</v>
      </c>
      <c r="S105" s="98">
        <v>67.965394787993162</v>
      </c>
      <c r="T105" s="98">
        <v>71.658465405952569</v>
      </c>
      <c r="U105" s="46">
        <f t="shared" si="23"/>
        <v>302286.12758134818</v>
      </c>
      <c r="V105" s="46">
        <f t="shared" si="24"/>
        <v>63310.958663925296</v>
      </c>
      <c r="W105" s="46">
        <f t="shared" si="25"/>
        <v>57564.234154807913</v>
      </c>
      <c r="X105" s="46">
        <f t="shared" si="26"/>
        <v>14480.129234441825</v>
      </c>
      <c r="Y105" s="46">
        <f t="shared" si="27"/>
        <v>166930.80552817314</v>
      </c>
      <c r="Z105" s="46">
        <f t="shared" si="16"/>
        <v>256864.41365615677</v>
      </c>
      <c r="AA105" s="46">
        <f t="shared" si="17"/>
        <v>95468.238975596571</v>
      </c>
      <c r="AB105" s="46">
        <f t="shared" si="18"/>
        <v>89378.797937081792</v>
      </c>
      <c r="AC105" s="46">
        <f t="shared" si="19"/>
        <v>72017.37674347838</v>
      </c>
      <c r="AD105" s="46">
        <v>57.432288334399665</v>
      </c>
      <c r="AE105" s="48">
        <v>6046912</v>
      </c>
      <c r="AF105" s="48">
        <f t="shared" si="20"/>
        <v>10528767.310805792</v>
      </c>
      <c r="AG105" s="104">
        <v>80.054792980443196</v>
      </c>
      <c r="AH105" s="104">
        <v>2209560</v>
      </c>
      <c r="AI105" s="104">
        <v>3560502</v>
      </c>
      <c r="AJ105" s="48">
        <f t="shared" si="21"/>
        <v>3847243.5350909764</v>
      </c>
      <c r="AK105" s="48">
        <f t="shared" si="22"/>
        <v>6199477.860378759</v>
      </c>
      <c r="AL105" s="44"/>
      <c r="AM105" s="121"/>
      <c r="AN105" s="121"/>
      <c r="AO105" s="121">
        <v>26.471365778980044</v>
      </c>
      <c r="AP105" s="24"/>
      <c r="AQ105" s="24"/>
      <c r="AR105" s="24"/>
      <c r="BH105" s="22"/>
      <c r="BI105" s="21"/>
      <c r="BJ105" s="23"/>
      <c r="BK105" s="23"/>
      <c r="BL105" s="22"/>
      <c r="BM105" s="22"/>
      <c r="BO105" s="25"/>
      <c r="BP105" s="25"/>
      <c r="BQ105" s="25"/>
      <c r="BR105" s="25"/>
      <c r="BU105" s="24"/>
    </row>
    <row r="106" spans="1:73">
      <c r="A106" s="66">
        <v>37135</v>
      </c>
      <c r="B106" s="11">
        <v>2001</v>
      </c>
      <c r="C106" s="11">
        <v>9</v>
      </c>
      <c r="D106" s="11">
        <v>106</v>
      </c>
      <c r="E106" s="47">
        <v>106.38067805352594</v>
      </c>
      <c r="F106" s="44">
        <v>91.377970286463537</v>
      </c>
      <c r="G106" s="44">
        <v>92.78148711822891</v>
      </c>
      <c r="H106" s="44">
        <v>86.780247619808108</v>
      </c>
      <c r="I106" s="44">
        <v>103.21633535404197</v>
      </c>
      <c r="J106" s="101">
        <v>174940.08</v>
      </c>
      <c r="K106" s="102">
        <v>22058.718000000001</v>
      </c>
      <c r="L106" s="102">
        <v>34106.236999999994</v>
      </c>
      <c r="M106" s="102">
        <v>8021.4050000000025</v>
      </c>
      <c r="N106" s="102">
        <v>110753.72</v>
      </c>
      <c r="O106" s="103">
        <v>149899.21799999999</v>
      </c>
      <c r="P106" s="102">
        <v>56885.299999999996</v>
      </c>
      <c r="Q106" s="102">
        <v>54688.134000000005</v>
      </c>
      <c r="R106" s="102">
        <v>38325.784000000014</v>
      </c>
      <c r="S106" s="98">
        <v>67.621532070590931</v>
      </c>
      <c r="T106" s="98">
        <v>71.972812245001222</v>
      </c>
      <c r="U106" s="46">
        <f t="shared" si="23"/>
        <v>258704.69751761603</v>
      </c>
      <c r="V106" s="46">
        <f t="shared" si="24"/>
        <v>32620.849194857994</v>
      </c>
      <c r="W106" s="46">
        <f t="shared" si="25"/>
        <v>50436.948048435348</v>
      </c>
      <c r="X106" s="46">
        <f t="shared" si="26"/>
        <v>11862.205357350322</v>
      </c>
      <c r="Y106" s="46">
        <f t="shared" si="27"/>
        <v>163784.6949169724</v>
      </c>
      <c r="Z106" s="46">
        <f t="shared" si="16"/>
        <v>208272.00344726152</v>
      </c>
      <c r="AA106" s="46">
        <f t="shared" si="17"/>
        <v>79037.206169404468</v>
      </c>
      <c r="AB106" s="46">
        <f t="shared" si="18"/>
        <v>75984.43397464756</v>
      </c>
      <c r="AC106" s="46">
        <f t="shared" si="19"/>
        <v>53250.363303209509</v>
      </c>
      <c r="AD106" s="46">
        <v>57.837492002559181</v>
      </c>
      <c r="AE106" s="48">
        <v>6180353</v>
      </c>
      <c r="AF106" s="48">
        <f t="shared" si="20"/>
        <v>10685720.950221239</v>
      </c>
      <c r="AG106" s="104">
        <v>82.535842433227145</v>
      </c>
      <c r="AH106" s="104">
        <v>2206386</v>
      </c>
      <c r="AI106" s="104">
        <v>3558082</v>
      </c>
      <c r="AJ106" s="48">
        <f t="shared" si="21"/>
        <v>3814802.3429203536</v>
      </c>
      <c r="AK106" s="48">
        <f t="shared" si="22"/>
        <v>6151860.8030973449</v>
      </c>
      <c r="AL106" s="44"/>
      <c r="AM106" s="121"/>
      <c r="AN106" s="121"/>
      <c r="AO106" s="121">
        <v>4.8383409772600317</v>
      </c>
      <c r="AP106" s="24"/>
      <c r="AQ106" s="24"/>
      <c r="AR106" s="24"/>
      <c r="BH106" s="22"/>
      <c r="BI106" s="21"/>
      <c r="BJ106" s="23"/>
      <c r="BK106" s="23"/>
      <c r="BL106" s="22"/>
      <c r="BM106" s="22"/>
      <c r="BO106" s="25"/>
      <c r="BP106" s="25"/>
      <c r="BQ106" s="25"/>
      <c r="BR106" s="25"/>
      <c r="BU106" s="24"/>
    </row>
    <row r="107" spans="1:73">
      <c r="A107" s="66">
        <v>37165</v>
      </c>
      <c r="B107" s="11">
        <v>2001</v>
      </c>
      <c r="C107" s="11">
        <v>10</v>
      </c>
      <c r="D107" s="11">
        <v>107</v>
      </c>
      <c r="E107" s="47">
        <v>113.23035024724622</v>
      </c>
      <c r="F107" s="44">
        <v>106.69245771885376</v>
      </c>
      <c r="G107" s="44">
        <v>103.9503651033739</v>
      </c>
      <c r="H107" s="44">
        <v>92.531307022527983</v>
      </c>
      <c r="I107" s="44">
        <v>103.41652013404625</v>
      </c>
      <c r="J107" s="101">
        <v>206323.28</v>
      </c>
      <c r="K107" s="102">
        <v>41007.108999999997</v>
      </c>
      <c r="L107" s="102">
        <v>40811.384000000005</v>
      </c>
      <c r="M107" s="102">
        <v>10356.864999999998</v>
      </c>
      <c r="N107" s="102">
        <v>114147.92200000001</v>
      </c>
      <c r="O107" s="103">
        <v>182787.86199999999</v>
      </c>
      <c r="P107" s="102">
        <v>75504.453999999998</v>
      </c>
      <c r="Q107" s="102">
        <v>63479.061000000002</v>
      </c>
      <c r="R107" s="102">
        <v>43804.346999999987</v>
      </c>
      <c r="S107" s="98">
        <v>66.552973300168972</v>
      </c>
      <c r="T107" s="98">
        <v>70.931089050900951</v>
      </c>
      <c r="U107" s="46">
        <f t="shared" si="23"/>
        <v>310013.61737729632</v>
      </c>
      <c r="V107" s="46">
        <f t="shared" si="24"/>
        <v>61615.743018795954</v>
      </c>
      <c r="W107" s="46">
        <f t="shared" si="25"/>
        <v>61321.653979201539</v>
      </c>
      <c r="X107" s="46">
        <f t="shared" si="26"/>
        <v>15561.836663988237</v>
      </c>
      <c r="Y107" s="46">
        <f t="shared" si="27"/>
        <v>171514.38371531057</v>
      </c>
      <c r="Z107" s="46">
        <f t="shared" si="16"/>
        <v>257697.80845861445</v>
      </c>
      <c r="AA107" s="46">
        <f t="shared" si="17"/>
        <v>106447.61699036814</v>
      </c>
      <c r="AB107" s="46">
        <f t="shared" si="18"/>
        <v>89493.988953767097</v>
      </c>
      <c r="AC107" s="46">
        <f t="shared" si="19"/>
        <v>61756.202514479221</v>
      </c>
      <c r="AD107" s="46">
        <v>58.093410108765198</v>
      </c>
      <c r="AE107" s="48">
        <v>6364872</v>
      </c>
      <c r="AF107" s="48">
        <f t="shared" si="20"/>
        <v>10956271.955947135</v>
      </c>
      <c r="AG107" s="104">
        <v>83.664387173335626</v>
      </c>
      <c r="AH107" s="104">
        <v>2188973</v>
      </c>
      <c r="AI107" s="104">
        <v>3499496</v>
      </c>
      <c r="AJ107" s="48">
        <f t="shared" si="21"/>
        <v>3768022.9063876648</v>
      </c>
      <c r="AK107" s="48">
        <f t="shared" si="22"/>
        <v>6023912.1674008807</v>
      </c>
      <c r="AL107" s="44"/>
      <c r="AM107" s="121"/>
      <c r="AN107" s="121"/>
      <c r="AO107" s="121">
        <v>-29.871916243180067</v>
      </c>
      <c r="AP107" s="24"/>
      <c r="AQ107" s="24"/>
      <c r="AR107" s="24"/>
      <c r="BH107" s="22"/>
      <c r="BI107" s="21"/>
      <c r="BJ107" s="23"/>
      <c r="BK107" s="23"/>
      <c r="BL107" s="22"/>
      <c r="BM107" s="22"/>
      <c r="BO107" s="25"/>
      <c r="BP107" s="25"/>
      <c r="BQ107" s="25"/>
      <c r="BR107" s="25"/>
      <c r="BU107" s="24"/>
    </row>
    <row r="108" spans="1:73">
      <c r="A108" s="66">
        <v>37196</v>
      </c>
      <c r="B108" s="11">
        <v>2001</v>
      </c>
      <c r="C108" s="11">
        <v>11</v>
      </c>
      <c r="D108" s="11">
        <v>108</v>
      </c>
      <c r="E108" s="47">
        <v>116.87302230948303</v>
      </c>
      <c r="F108" s="44">
        <v>106.75214798404976</v>
      </c>
      <c r="G108" s="44">
        <v>103.18951977885354</v>
      </c>
      <c r="H108" s="44">
        <v>99.156796874608602</v>
      </c>
      <c r="I108" s="44">
        <v>114.38812700354384</v>
      </c>
      <c r="J108" s="101">
        <v>169288.97</v>
      </c>
      <c r="K108" s="102">
        <v>19073.865999999998</v>
      </c>
      <c r="L108" s="102">
        <v>27139.992999999991</v>
      </c>
      <c r="M108" s="102">
        <v>9029.152</v>
      </c>
      <c r="N108" s="102">
        <v>114045.959</v>
      </c>
      <c r="O108" s="103">
        <v>148399.899</v>
      </c>
      <c r="P108" s="102">
        <v>64506.315999999992</v>
      </c>
      <c r="Q108" s="102">
        <v>48504.264999999999</v>
      </c>
      <c r="R108" s="102">
        <v>35389.318000000007</v>
      </c>
      <c r="S108" s="98">
        <v>67.045437331956407</v>
      </c>
      <c r="T108" s="98">
        <v>70.763980472291976</v>
      </c>
      <c r="U108" s="46">
        <f t="shared" si="23"/>
        <v>252498.86753935815</v>
      </c>
      <c r="V108" s="46">
        <f t="shared" si="24"/>
        <v>28449.163371940103</v>
      </c>
      <c r="W108" s="46">
        <f t="shared" si="25"/>
        <v>40479.999952307029</v>
      </c>
      <c r="X108" s="46">
        <f t="shared" si="26"/>
        <v>13467.213220334028</v>
      </c>
      <c r="Y108" s="46">
        <f t="shared" si="27"/>
        <v>170102.49099477701</v>
      </c>
      <c r="Z108" s="46">
        <f t="shared" si="16"/>
        <v>209711.06770641144</v>
      </c>
      <c r="AA108" s="46">
        <f t="shared" si="17"/>
        <v>91156.99197455094</v>
      </c>
      <c r="AB108" s="46">
        <f t="shared" si="18"/>
        <v>68543.720514693356</v>
      </c>
      <c r="AC108" s="46">
        <f t="shared" si="19"/>
        <v>50010.35521716714</v>
      </c>
      <c r="AD108" s="46">
        <v>58.413307741522715</v>
      </c>
      <c r="AE108" s="48">
        <v>6535899</v>
      </c>
      <c r="AF108" s="48">
        <f t="shared" si="20"/>
        <v>11189058.200438116</v>
      </c>
      <c r="AG108" s="104">
        <v>85.363802846617205</v>
      </c>
      <c r="AH108" s="104">
        <v>2205596</v>
      </c>
      <c r="AI108" s="104">
        <v>3521242</v>
      </c>
      <c r="AJ108" s="48">
        <f t="shared" si="21"/>
        <v>3775845.0690032858</v>
      </c>
      <c r="AK108" s="48">
        <f t="shared" si="22"/>
        <v>6028150.3242059145</v>
      </c>
      <c r="AL108" s="44"/>
      <c r="AM108" s="121"/>
      <c r="AN108" s="121"/>
      <c r="AO108" s="121">
        <v>18.351357265920115</v>
      </c>
      <c r="AP108" s="24"/>
      <c r="AQ108" s="24"/>
      <c r="AR108" s="24"/>
      <c r="BH108" s="22"/>
      <c r="BI108" s="21"/>
      <c r="BJ108" s="23"/>
      <c r="BK108" s="23"/>
      <c r="BL108" s="22"/>
      <c r="BM108" s="22"/>
      <c r="BO108" s="25"/>
      <c r="BP108" s="25"/>
      <c r="BQ108" s="25"/>
      <c r="BR108" s="25"/>
      <c r="BU108" s="24"/>
    </row>
    <row r="109" spans="1:73">
      <c r="A109" s="66">
        <v>37226</v>
      </c>
      <c r="B109" s="11">
        <v>2001</v>
      </c>
      <c r="C109" s="11">
        <v>12</v>
      </c>
      <c r="D109" s="11">
        <v>109</v>
      </c>
      <c r="E109" s="47">
        <v>133.52854652766851</v>
      </c>
      <c r="F109" s="49">
        <v>107.26510974619465</v>
      </c>
      <c r="G109" s="49">
        <v>127.03717246156583</v>
      </c>
      <c r="H109" s="49">
        <v>129.54115490203887</v>
      </c>
      <c r="I109" s="49">
        <v>97.891620635021354</v>
      </c>
      <c r="J109" s="101">
        <v>166298.79</v>
      </c>
      <c r="K109" s="102">
        <v>14254.857</v>
      </c>
      <c r="L109" s="102">
        <v>33545.842000000004</v>
      </c>
      <c r="M109" s="102">
        <v>6737.8530000000028</v>
      </c>
      <c r="N109" s="102">
        <v>111760.238</v>
      </c>
      <c r="O109" s="103">
        <v>155477.984</v>
      </c>
      <c r="P109" s="102">
        <v>64647.739000000009</v>
      </c>
      <c r="Q109" s="102">
        <v>51294.330999999998</v>
      </c>
      <c r="R109" s="102">
        <v>39535.913999999982</v>
      </c>
      <c r="S109" s="98">
        <v>66.186385868066878</v>
      </c>
      <c r="T109" s="98">
        <v>69.346531281415878</v>
      </c>
      <c r="U109" s="46">
        <f t="shared" si="23"/>
        <v>251258.30307684865</v>
      </c>
      <c r="V109" s="46">
        <f t="shared" si="24"/>
        <v>21537.44582521098</v>
      </c>
      <c r="W109" s="46">
        <f t="shared" si="25"/>
        <v>50683.900563582451</v>
      </c>
      <c r="X109" s="46">
        <f t="shared" si="26"/>
        <v>10180.119236954488</v>
      </c>
      <c r="Y109" s="46">
        <f t="shared" si="27"/>
        <v>168856.83745110073</v>
      </c>
      <c r="Z109" s="46">
        <f t="shared" si="16"/>
        <v>224204.41387191118</v>
      </c>
      <c r="AA109" s="46">
        <f t="shared" si="17"/>
        <v>93224.185558254307</v>
      </c>
      <c r="AB109" s="46">
        <f t="shared" si="18"/>
        <v>73968.127968566929</v>
      </c>
      <c r="AC109" s="46">
        <f t="shared" si="19"/>
        <v>57012.100345089901</v>
      </c>
      <c r="AD109" s="46">
        <v>59.266368095542759</v>
      </c>
      <c r="AE109" s="48">
        <v>6477256.7519999994</v>
      </c>
      <c r="AF109" s="48">
        <f t="shared" si="20"/>
        <v>10929059.701377474</v>
      </c>
      <c r="AG109" s="104">
        <v>84.31517586004307</v>
      </c>
      <c r="AH109" s="104">
        <v>2700359</v>
      </c>
      <c r="AI109" s="104">
        <v>4068435</v>
      </c>
      <c r="AJ109" s="48">
        <f t="shared" si="21"/>
        <v>4556309.2302986681</v>
      </c>
      <c r="AK109" s="48">
        <f t="shared" si="22"/>
        <v>6864660.5667506298</v>
      </c>
      <c r="AL109" s="44"/>
      <c r="AM109" s="121"/>
      <c r="AN109" s="121"/>
      <c r="AO109" s="121">
        <v>42.436836999999969</v>
      </c>
      <c r="AP109" s="24"/>
      <c r="AQ109" s="24"/>
      <c r="AR109" s="24"/>
      <c r="BH109" s="22"/>
      <c r="BI109" s="21"/>
      <c r="BJ109" s="23"/>
      <c r="BK109" s="23"/>
      <c r="BL109" s="22"/>
      <c r="BM109" s="22"/>
      <c r="BO109" s="25"/>
      <c r="BP109" s="25"/>
      <c r="BQ109" s="25"/>
      <c r="BR109" s="25"/>
      <c r="BU109" s="24"/>
    </row>
    <row r="110" spans="1:73">
      <c r="A110" s="66">
        <v>37257</v>
      </c>
      <c r="B110" s="11">
        <v>2002</v>
      </c>
      <c r="C110" s="11">
        <v>1</v>
      </c>
      <c r="D110" s="11">
        <v>110</v>
      </c>
      <c r="E110" s="47">
        <v>114.78588658114435</v>
      </c>
      <c r="F110" s="44">
        <v>97.302516773964797</v>
      </c>
      <c r="G110" s="44">
        <v>89.820026270348407</v>
      </c>
      <c r="H110" s="44">
        <v>65.143709212050624</v>
      </c>
      <c r="I110" s="44">
        <v>119.8208842122899</v>
      </c>
      <c r="J110" s="101">
        <v>170520.84</v>
      </c>
      <c r="K110" s="102">
        <v>10481.037</v>
      </c>
      <c r="L110" s="102">
        <v>34146.991000000002</v>
      </c>
      <c r="M110" s="102">
        <v>7176.1429999999991</v>
      </c>
      <c r="N110" s="102">
        <v>118716.66899999999</v>
      </c>
      <c r="O110" s="103">
        <v>132863.75599999999</v>
      </c>
      <c r="P110" s="102">
        <v>51191.186000000002</v>
      </c>
      <c r="Q110" s="102">
        <v>35453.251000000004</v>
      </c>
      <c r="R110" s="102">
        <v>46219.319000000003</v>
      </c>
      <c r="S110" s="98">
        <v>65.874726593742281</v>
      </c>
      <c r="T110" s="98">
        <v>68.98008414120838</v>
      </c>
      <c r="U110" s="46">
        <f t="shared" si="23"/>
        <v>258856.23943705062</v>
      </c>
      <c r="V110" s="46">
        <f t="shared" si="24"/>
        <v>15910.558634478855</v>
      </c>
      <c r="W110" s="46">
        <f t="shared" si="25"/>
        <v>51836.254608825606</v>
      </c>
      <c r="X110" s="46">
        <f t="shared" si="26"/>
        <v>10893.620924237264</v>
      </c>
      <c r="Y110" s="46">
        <f t="shared" si="27"/>
        <v>180215.80526950891</v>
      </c>
      <c r="Z110" s="46">
        <f t="shared" si="16"/>
        <v>192611.76273432205</v>
      </c>
      <c r="AA110" s="46">
        <f t="shared" si="17"/>
        <v>74211.54473399464</v>
      </c>
      <c r="AB110" s="46">
        <f t="shared" si="18"/>
        <v>51396.358008818948</v>
      </c>
      <c r="AC110" s="46">
        <f t="shared" si="19"/>
        <v>67003.859991508478</v>
      </c>
      <c r="AD110" s="46">
        <v>59.778204307954795</v>
      </c>
      <c r="AE110" s="48">
        <v>6573436</v>
      </c>
      <c r="AF110" s="48">
        <f t="shared" si="20"/>
        <v>10996375.813057438</v>
      </c>
      <c r="AG110" s="104">
        <v>85.035115185648053</v>
      </c>
      <c r="AH110" s="104">
        <v>2290666</v>
      </c>
      <c r="AI110" s="104">
        <v>3634027</v>
      </c>
      <c r="AJ110" s="48">
        <f t="shared" si="21"/>
        <v>3831941.803068141</v>
      </c>
      <c r="AK110" s="48">
        <f t="shared" si="22"/>
        <v>6079183.9468426686</v>
      </c>
      <c r="AL110" s="44"/>
      <c r="AM110" s="121"/>
      <c r="AN110" s="122">
        <v>72.400000000000006</v>
      </c>
      <c r="AO110" s="122">
        <v>-110.58530199999996</v>
      </c>
      <c r="AP110" s="24"/>
      <c r="AQ110" s="24"/>
      <c r="AR110" s="24"/>
      <c r="BH110" s="22"/>
      <c r="BI110" s="21"/>
      <c r="BJ110" s="23"/>
      <c r="BK110" s="23"/>
      <c r="BL110" s="22"/>
      <c r="BM110" s="22"/>
      <c r="BO110" s="25"/>
      <c r="BP110" s="25"/>
      <c r="BQ110" s="25"/>
      <c r="BR110" s="25"/>
      <c r="BU110" s="24"/>
    </row>
    <row r="111" spans="1:73">
      <c r="A111" s="66">
        <v>37288</v>
      </c>
      <c r="B111" s="11">
        <v>2002</v>
      </c>
      <c r="C111" s="11">
        <v>2</v>
      </c>
      <c r="D111" s="11">
        <v>111</v>
      </c>
      <c r="E111" s="47">
        <v>105.79532549634706</v>
      </c>
      <c r="F111" s="44">
        <v>87.529258024859914</v>
      </c>
      <c r="G111" s="44">
        <v>86.314454272378924</v>
      </c>
      <c r="H111" s="44">
        <v>76.554816002690501</v>
      </c>
      <c r="I111" s="44">
        <v>93.731987341491902</v>
      </c>
      <c r="J111" s="101">
        <v>163001.60000000001</v>
      </c>
      <c r="K111" s="102">
        <v>15276.302999999998</v>
      </c>
      <c r="L111" s="102">
        <v>27107.513999999999</v>
      </c>
      <c r="M111" s="102">
        <v>7080.9190000000008</v>
      </c>
      <c r="N111" s="102">
        <v>113536.864</v>
      </c>
      <c r="O111" s="103">
        <v>114903.639</v>
      </c>
      <c r="P111" s="102">
        <v>47241.644</v>
      </c>
      <c r="Q111" s="102">
        <v>32377.203999999998</v>
      </c>
      <c r="R111" s="102">
        <v>35284.790999999997</v>
      </c>
      <c r="S111" s="98">
        <v>65.641847245160918</v>
      </c>
      <c r="T111" s="98">
        <v>68.771902653764329</v>
      </c>
      <c r="U111" s="46">
        <f t="shared" si="23"/>
        <v>248319.64187603875</v>
      </c>
      <c r="V111" s="46">
        <f t="shared" si="24"/>
        <v>23272.20156213102</v>
      </c>
      <c r="W111" s="46">
        <f t="shared" si="25"/>
        <v>41296.086471726085</v>
      </c>
      <c r="X111" s="46">
        <f t="shared" si="26"/>
        <v>10787.202519688386</v>
      </c>
      <c r="Y111" s="46">
        <f t="shared" si="27"/>
        <v>172964.15132249327</v>
      </c>
      <c r="Z111" s="46">
        <f t="shared" si="16"/>
        <v>167079.33700553302</v>
      </c>
      <c r="AA111" s="46">
        <f t="shared" si="17"/>
        <v>68693.233976440169</v>
      </c>
      <c r="AB111" s="46">
        <f t="shared" si="18"/>
        <v>47079.11625334069</v>
      </c>
      <c r="AC111" s="46">
        <f t="shared" si="19"/>
        <v>51306.986775752135</v>
      </c>
      <c r="AD111" s="46">
        <v>59.799530816805287</v>
      </c>
      <c r="AE111" s="48">
        <v>6614508</v>
      </c>
      <c r="AF111" s="48">
        <f t="shared" si="20"/>
        <v>11061136.95149786</v>
      </c>
      <c r="AG111" s="104">
        <v>86.624392591511224</v>
      </c>
      <c r="AH111" s="104">
        <v>2178418</v>
      </c>
      <c r="AI111" s="104">
        <v>3484834</v>
      </c>
      <c r="AJ111" s="48">
        <f t="shared" si="21"/>
        <v>3642868.0463623395</v>
      </c>
      <c r="AK111" s="48">
        <f t="shared" si="22"/>
        <v>5827527.3273894442</v>
      </c>
      <c r="AL111" s="44"/>
      <c r="AM111" s="121"/>
      <c r="AN111" s="122">
        <v>69.7</v>
      </c>
      <c r="AO111" s="122">
        <v>-33.975061000000096</v>
      </c>
      <c r="AP111" s="24"/>
      <c r="AQ111" s="24"/>
      <c r="AR111" s="24"/>
      <c r="BH111" s="22"/>
      <c r="BI111" s="21"/>
      <c r="BJ111" s="23"/>
      <c r="BK111" s="23"/>
      <c r="BL111" s="22"/>
      <c r="BM111" s="22"/>
      <c r="BO111" s="25"/>
      <c r="BP111" s="25"/>
      <c r="BQ111" s="25"/>
      <c r="BR111" s="25"/>
      <c r="BU111" s="24"/>
    </row>
    <row r="112" spans="1:73">
      <c r="A112" s="66">
        <v>37316</v>
      </c>
      <c r="B112" s="11">
        <v>2002</v>
      </c>
      <c r="C112" s="11">
        <v>3</v>
      </c>
      <c r="D112" s="11">
        <v>112</v>
      </c>
      <c r="E112" s="47">
        <v>115.42134484752077</v>
      </c>
      <c r="F112" s="44">
        <v>93.279607364908429</v>
      </c>
      <c r="G112" s="44">
        <v>95.539256990363953</v>
      </c>
      <c r="H112" s="44">
        <v>67.106487254161237</v>
      </c>
      <c r="I112" s="44">
        <v>84.738214168557874</v>
      </c>
      <c r="J112" s="101">
        <v>205374.51</v>
      </c>
      <c r="K112" s="102">
        <v>55930.658000000003</v>
      </c>
      <c r="L112" s="102">
        <v>24082.985000000008</v>
      </c>
      <c r="M112" s="102">
        <v>6547.3670000000002</v>
      </c>
      <c r="N112" s="102">
        <v>118813.5</v>
      </c>
      <c r="O112" s="103">
        <v>119020.651</v>
      </c>
      <c r="P112" s="102">
        <v>45414.615999999995</v>
      </c>
      <c r="Q112" s="102">
        <v>33177.959000000003</v>
      </c>
      <c r="R112" s="102">
        <v>40428.075999999994</v>
      </c>
      <c r="S112" s="98">
        <v>66.643005882219825</v>
      </c>
      <c r="T112" s="98">
        <v>70.095564850174242</v>
      </c>
      <c r="U112" s="46">
        <f t="shared" si="23"/>
        <v>308171.13856323424</v>
      </c>
      <c r="V112" s="46">
        <f t="shared" si="24"/>
        <v>83925.773244454074</v>
      </c>
      <c r="W112" s="46">
        <f t="shared" si="25"/>
        <v>36137.303054070799</v>
      </c>
      <c r="X112" s="46">
        <f t="shared" si="26"/>
        <v>9824.5373439057621</v>
      </c>
      <c r="Y112" s="46">
        <f t="shared" si="27"/>
        <v>178283.52492080361</v>
      </c>
      <c r="Z112" s="46">
        <f t="shared" si="16"/>
        <v>169797.69155780494</v>
      </c>
      <c r="AA112" s="46">
        <f t="shared" si="17"/>
        <v>64789.571347447534</v>
      </c>
      <c r="AB112" s="46">
        <f t="shared" si="18"/>
        <v>47332.465429041375</v>
      </c>
      <c r="AC112" s="46">
        <f t="shared" si="19"/>
        <v>57675.654781316021</v>
      </c>
      <c r="AD112" s="46">
        <v>60.567285135423333</v>
      </c>
      <c r="AE112" s="48">
        <v>6594121</v>
      </c>
      <c r="AF112" s="48">
        <f t="shared" si="20"/>
        <v>10887265.270774648</v>
      </c>
      <c r="AG112" s="104">
        <v>85.554890739423513</v>
      </c>
      <c r="AH112" s="104">
        <v>2278566</v>
      </c>
      <c r="AI112" s="104">
        <v>3609937</v>
      </c>
      <c r="AJ112" s="48">
        <f t="shared" si="21"/>
        <v>3762040.8359154928</v>
      </c>
      <c r="AK112" s="48">
        <f t="shared" si="22"/>
        <v>5960209.3637323938</v>
      </c>
      <c r="AL112" s="44"/>
      <c r="AM112" s="121"/>
      <c r="AN112" s="122">
        <v>77.400000000000006</v>
      </c>
      <c r="AO112" s="122">
        <v>6.6427100000000792</v>
      </c>
      <c r="AP112" s="24"/>
      <c r="AQ112" s="24"/>
      <c r="AR112" s="24"/>
      <c r="BH112" s="22"/>
      <c r="BI112" s="21"/>
      <c r="BJ112" s="23"/>
      <c r="BK112" s="23"/>
      <c r="BL112" s="22"/>
      <c r="BM112" s="22"/>
      <c r="BO112" s="25"/>
      <c r="BP112" s="25"/>
      <c r="BQ112" s="25"/>
      <c r="BR112" s="25"/>
      <c r="BU112" s="24"/>
    </row>
    <row r="113" spans="1:73">
      <c r="A113" s="66">
        <v>37347</v>
      </c>
      <c r="B113" s="11">
        <v>2002</v>
      </c>
      <c r="C113" s="11">
        <v>4</v>
      </c>
      <c r="D113" s="11">
        <v>113</v>
      </c>
      <c r="E113" s="47">
        <v>119.65630181456321</v>
      </c>
      <c r="F113" s="44">
        <v>99.081319261687128</v>
      </c>
      <c r="G113" s="44">
        <v>92.567457006115859</v>
      </c>
      <c r="H113" s="44">
        <v>78.832062943492048</v>
      </c>
      <c r="I113" s="44">
        <v>87.424920448390935</v>
      </c>
      <c r="J113" s="101">
        <v>233616.81</v>
      </c>
      <c r="K113" s="102">
        <v>66892.324999999997</v>
      </c>
      <c r="L113" s="102">
        <v>39129.728999999992</v>
      </c>
      <c r="M113" s="102">
        <v>7507.159999999998</v>
      </c>
      <c r="N113" s="102">
        <v>120087.59599999999</v>
      </c>
      <c r="O113" s="103">
        <v>139379.50700000001</v>
      </c>
      <c r="P113" s="102">
        <v>56430.955999999998</v>
      </c>
      <c r="Q113" s="102">
        <v>45446.452999999994</v>
      </c>
      <c r="R113" s="102">
        <v>37502.098000000013</v>
      </c>
      <c r="S113" s="98">
        <v>66.590484315537012</v>
      </c>
      <c r="T113" s="98">
        <v>70.946100903617889</v>
      </c>
      <c r="U113" s="46">
        <f t="shared" si="23"/>
        <v>350826.11637574789</v>
      </c>
      <c r="V113" s="46">
        <f t="shared" si="24"/>
        <v>100453.27900459881</v>
      </c>
      <c r="W113" s="46">
        <f t="shared" si="25"/>
        <v>58761.742615634008</v>
      </c>
      <c r="X113" s="46">
        <f t="shared" si="26"/>
        <v>11273.622766321305</v>
      </c>
      <c r="Y113" s="46">
        <f t="shared" si="27"/>
        <v>180337.4719891937</v>
      </c>
      <c r="Z113" s="46">
        <f t="shared" si="16"/>
        <v>196458.30457878252</v>
      </c>
      <c r="AA113" s="46">
        <f t="shared" si="17"/>
        <v>79540.602346368411</v>
      </c>
      <c r="AB113" s="46">
        <f t="shared" si="18"/>
        <v>64057.717649261904</v>
      </c>
      <c r="AC113" s="46">
        <f t="shared" si="19"/>
        <v>52859.984583152189</v>
      </c>
      <c r="AD113" s="46">
        <v>60.86585625933035</v>
      </c>
      <c r="AE113" s="48">
        <v>6504891</v>
      </c>
      <c r="AF113" s="48">
        <f t="shared" si="20"/>
        <v>10687257.848283112</v>
      </c>
      <c r="AG113" s="104">
        <v>85.928162682843549</v>
      </c>
      <c r="AH113" s="104">
        <v>2294752</v>
      </c>
      <c r="AI113" s="104">
        <v>3632474</v>
      </c>
      <c r="AJ113" s="48">
        <f t="shared" si="21"/>
        <v>3770179.442186405</v>
      </c>
      <c r="AK113" s="48">
        <f t="shared" si="22"/>
        <v>5967999.5045550102</v>
      </c>
      <c r="AL113" s="44"/>
      <c r="AM113" s="121"/>
      <c r="AN113" s="122">
        <v>79.599999999999994</v>
      </c>
      <c r="AO113" s="122">
        <v>42.883039999999937</v>
      </c>
      <c r="AP113" s="24"/>
      <c r="AQ113" s="24"/>
      <c r="AR113" s="24"/>
      <c r="BH113" s="22"/>
      <c r="BI113" s="21"/>
      <c r="BJ113" s="23"/>
      <c r="BK113" s="23"/>
      <c r="BL113" s="22"/>
      <c r="BM113" s="22"/>
      <c r="BO113" s="25"/>
      <c r="BP113" s="25"/>
      <c r="BQ113" s="25"/>
      <c r="BR113" s="25"/>
      <c r="BU113" s="24"/>
    </row>
    <row r="114" spans="1:73">
      <c r="A114" s="66">
        <v>37377</v>
      </c>
      <c r="B114" s="11">
        <v>2002</v>
      </c>
      <c r="C114" s="11">
        <v>5</v>
      </c>
      <c r="D114" s="11">
        <v>114</v>
      </c>
      <c r="E114" s="47">
        <v>117.48681708490275</v>
      </c>
      <c r="F114" s="44">
        <v>93.452597842556273</v>
      </c>
      <c r="G114" s="44">
        <v>94.561222117389931</v>
      </c>
      <c r="H114" s="44">
        <v>86.817061312661053</v>
      </c>
      <c r="I114" s="44">
        <v>89.630183019856275</v>
      </c>
      <c r="J114" s="101">
        <v>217071.54</v>
      </c>
      <c r="K114" s="102">
        <v>50945.101999999999</v>
      </c>
      <c r="L114" s="102">
        <v>39755.921999999999</v>
      </c>
      <c r="M114" s="102">
        <v>6957.3849999999993</v>
      </c>
      <c r="N114" s="102">
        <v>119413.13099999999</v>
      </c>
      <c r="O114" s="103">
        <v>135587.49799999999</v>
      </c>
      <c r="P114" s="102">
        <v>53959.156000000003</v>
      </c>
      <c r="Q114" s="102">
        <v>42333.762999999999</v>
      </c>
      <c r="R114" s="102">
        <v>39294.578999999976</v>
      </c>
      <c r="S114" s="98">
        <v>67.422064819593288</v>
      </c>
      <c r="T114" s="98">
        <v>72.182161119209638</v>
      </c>
      <c r="U114" s="46">
        <f t="shared" si="23"/>
        <v>321959.19923371676</v>
      </c>
      <c r="V114" s="46">
        <f t="shared" si="24"/>
        <v>75561.468098489655</v>
      </c>
      <c r="W114" s="46">
        <f t="shared" si="25"/>
        <v>58965.74379081709</v>
      </c>
      <c r="X114" s="46">
        <f t="shared" si="26"/>
        <v>10319.151480478151</v>
      </c>
      <c r="Y114" s="46">
        <f t="shared" si="27"/>
        <v>177112.83586393183</v>
      </c>
      <c r="Z114" s="46">
        <f t="shared" si="16"/>
        <v>187840.72947895774</v>
      </c>
      <c r="AA114" s="46">
        <f t="shared" si="17"/>
        <v>74754.143078212714</v>
      </c>
      <c r="AB114" s="46">
        <f t="shared" si="18"/>
        <v>58648.51141002182</v>
      </c>
      <c r="AC114" s="46">
        <f t="shared" si="19"/>
        <v>54438.07499072318</v>
      </c>
      <c r="AD114" s="46">
        <v>60.84452975047985</v>
      </c>
      <c r="AE114" s="48">
        <v>6612584</v>
      </c>
      <c r="AF114" s="48">
        <f t="shared" si="20"/>
        <v>10868000.832807571</v>
      </c>
      <c r="AG114" s="104">
        <v>88.79872878163728</v>
      </c>
      <c r="AH114" s="104">
        <v>2318461</v>
      </c>
      <c r="AI114" s="104">
        <v>3673617</v>
      </c>
      <c r="AJ114" s="48">
        <f t="shared" si="21"/>
        <v>3810467.4479495268</v>
      </c>
      <c r="AK114" s="48">
        <f t="shared" si="22"/>
        <v>6037711.2208201895</v>
      </c>
      <c r="AL114" s="44"/>
      <c r="AM114" s="121"/>
      <c r="AN114" s="122">
        <v>80.400000000000006</v>
      </c>
      <c r="AO114" s="122">
        <v>-15.723407999999949</v>
      </c>
      <c r="AP114" s="24"/>
      <c r="AQ114" s="24"/>
      <c r="AR114" s="24"/>
      <c r="BH114" s="22"/>
      <c r="BI114" s="21"/>
      <c r="BJ114" s="23"/>
      <c r="BK114" s="23"/>
      <c r="BL114" s="22"/>
      <c r="BM114" s="22"/>
      <c r="BO114" s="25"/>
      <c r="BP114" s="25"/>
      <c r="BQ114" s="25"/>
      <c r="BR114" s="25"/>
      <c r="BU114" s="24"/>
    </row>
    <row r="115" spans="1:73">
      <c r="A115" s="66">
        <v>37408</v>
      </c>
      <c r="B115" s="11">
        <v>2002</v>
      </c>
      <c r="C115" s="11">
        <v>6</v>
      </c>
      <c r="D115" s="11">
        <v>115</v>
      </c>
      <c r="E115" s="47">
        <v>101.35759644600267</v>
      </c>
      <c r="F115" s="44">
        <v>92.324870541582342</v>
      </c>
      <c r="G115" s="44">
        <v>91.417534200901315</v>
      </c>
      <c r="H115" s="44">
        <v>69.777267834726715</v>
      </c>
      <c r="I115" s="44">
        <v>86.729586210716135</v>
      </c>
      <c r="J115" s="101">
        <v>189966.28</v>
      </c>
      <c r="K115" s="102">
        <v>39367.708000000006</v>
      </c>
      <c r="L115" s="102">
        <v>32169.919000000002</v>
      </c>
      <c r="M115" s="102">
        <v>5511.6060000000007</v>
      </c>
      <c r="N115" s="102">
        <v>112917.04700000001</v>
      </c>
      <c r="O115" s="103">
        <v>116461.24</v>
      </c>
      <c r="P115" s="102">
        <v>49550.37</v>
      </c>
      <c r="Q115" s="102">
        <v>34416.163</v>
      </c>
      <c r="R115" s="102">
        <v>32494.707000000017</v>
      </c>
      <c r="S115" s="98">
        <v>67.279956058368569</v>
      </c>
      <c r="T115" s="98">
        <v>71.600591162155595</v>
      </c>
      <c r="U115" s="46">
        <f t="shared" si="23"/>
        <v>282351.96799949632</v>
      </c>
      <c r="V115" s="46">
        <f t="shared" si="24"/>
        <v>58513.27840619671</v>
      </c>
      <c r="W115" s="46">
        <f t="shared" si="25"/>
        <v>47815.011906504609</v>
      </c>
      <c r="X115" s="46">
        <f t="shared" si="26"/>
        <v>8192.0475620085417</v>
      </c>
      <c r="Y115" s="46">
        <f t="shared" si="27"/>
        <v>167831.63012478646</v>
      </c>
      <c r="Z115" s="46">
        <f t="shared" si="16"/>
        <v>162654.02018294431</v>
      </c>
      <c r="AA115" s="46">
        <f t="shared" si="17"/>
        <v>69203.855995800477</v>
      </c>
      <c r="AB115" s="46">
        <f t="shared" si="18"/>
        <v>48066.869897843273</v>
      </c>
      <c r="AC115" s="46">
        <f t="shared" si="19"/>
        <v>45383.294289300582</v>
      </c>
      <c r="AD115" s="46">
        <v>61.953508210705913</v>
      </c>
      <c r="AE115" s="48">
        <v>6448899</v>
      </c>
      <c r="AF115" s="48">
        <f t="shared" si="20"/>
        <v>10409255.563166954</v>
      </c>
      <c r="AG115" s="104">
        <v>97.641960965760774</v>
      </c>
      <c r="AH115" s="104">
        <v>2312554</v>
      </c>
      <c r="AI115" s="104">
        <v>3476841</v>
      </c>
      <c r="AJ115" s="48">
        <f t="shared" si="21"/>
        <v>3732724.8557659206</v>
      </c>
      <c r="AK115" s="48">
        <f t="shared" si="22"/>
        <v>5612016.333562823</v>
      </c>
      <c r="AL115" s="44"/>
      <c r="AM115" s="121"/>
      <c r="AN115" s="122">
        <v>77.5</v>
      </c>
      <c r="AO115" s="122">
        <v>-15.16326800000013</v>
      </c>
      <c r="AP115" s="24"/>
      <c r="AQ115" s="24"/>
      <c r="AR115" s="24"/>
      <c r="BH115" s="22"/>
      <c r="BI115" s="21"/>
      <c r="BJ115" s="23"/>
      <c r="BK115" s="23"/>
      <c r="BL115" s="22"/>
      <c r="BM115" s="22"/>
      <c r="BO115" s="25"/>
      <c r="BP115" s="25"/>
      <c r="BQ115" s="25"/>
      <c r="BR115" s="25"/>
      <c r="BU115" s="24"/>
    </row>
    <row r="116" spans="1:73">
      <c r="A116" s="66">
        <v>37438</v>
      </c>
      <c r="B116" s="11">
        <v>2002</v>
      </c>
      <c r="C116" s="11">
        <v>7</v>
      </c>
      <c r="D116" s="11">
        <v>116</v>
      </c>
      <c r="E116" s="47">
        <v>111.59142467019984</v>
      </c>
      <c r="F116" s="44">
        <v>97.426938376502676</v>
      </c>
      <c r="G116" s="44">
        <v>89.195114027358557</v>
      </c>
      <c r="H116" s="44">
        <v>61.033863677441779</v>
      </c>
      <c r="I116" s="44">
        <v>103.61418469596384</v>
      </c>
      <c r="J116" s="101">
        <v>211998.66</v>
      </c>
      <c r="K116" s="102">
        <v>42896.489999999991</v>
      </c>
      <c r="L116" s="102">
        <v>49032.520999999993</v>
      </c>
      <c r="M116" s="102">
        <v>7508.9480000000012</v>
      </c>
      <c r="N116" s="102">
        <v>112560.701</v>
      </c>
      <c r="O116" s="103">
        <v>121562.05899999999</v>
      </c>
      <c r="P116" s="102">
        <v>45289.115000000005</v>
      </c>
      <c r="Q116" s="102">
        <v>42173.062000000005</v>
      </c>
      <c r="R116" s="102">
        <v>34099.881999999983</v>
      </c>
      <c r="S116" s="98">
        <v>68.80639550980051</v>
      </c>
      <c r="T116" s="98">
        <v>72.057938674026204</v>
      </c>
      <c r="U116" s="46">
        <f t="shared" si="23"/>
        <v>308108.94602058287</v>
      </c>
      <c r="V116" s="46">
        <f t="shared" si="24"/>
        <v>62343.75406845718</v>
      </c>
      <c r="W116" s="46">
        <f t="shared" si="25"/>
        <v>71261.574795058114</v>
      </c>
      <c r="X116" s="46">
        <f t="shared" si="26"/>
        <v>10913.154139763732</v>
      </c>
      <c r="Y116" s="46">
        <f t="shared" si="27"/>
        <v>163590.46301730382</v>
      </c>
      <c r="Z116" s="46">
        <f t="shared" si="16"/>
        <v>168700.43917009508</v>
      </c>
      <c r="AA116" s="46">
        <f t="shared" si="17"/>
        <v>62850.972194580405</v>
      </c>
      <c r="AB116" s="46">
        <f t="shared" si="18"/>
        <v>58526.600643936523</v>
      </c>
      <c r="AC116" s="46">
        <f t="shared" si="19"/>
        <v>47322.86633157816</v>
      </c>
      <c r="AD116" s="46">
        <v>63.616975901045009</v>
      </c>
      <c r="AE116" s="48">
        <v>6513364</v>
      </c>
      <c r="AF116" s="48">
        <f t="shared" si="20"/>
        <v>10238405.563526651</v>
      </c>
      <c r="AG116" s="104">
        <v>110.94524585677163</v>
      </c>
      <c r="AH116" s="104">
        <v>2237725</v>
      </c>
      <c r="AI116" s="104">
        <v>3400677</v>
      </c>
      <c r="AJ116" s="48">
        <f t="shared" si="21"/>
        <v>3517496.6560509549</v>
      </c>
      <c r="AK116" s="48">
        <f t="shared" si="22"/>
        <v>5345549.5987261133</v>
      </c>
      <c r="AL116" s="44"/>
      <c r="AM116" s="121"/>
      <c r="AN116" s="122">
        <v>83.3</v>
      </c>
      <c r="AO116" s="122">
        <v>-65.49439499999994</v>
      </c>
      <c r="AP116" s="24"/>
      <c r="AQ116" s="24"/>
      <c r="AR116" s="24"/>
      <c r="BH116" s="22"/>
      <c r="BI116" s="21"/>
      <c r="BJ116" s="23"/>
      <c r="BK116" s="23"/>
      <c r="BL116" s="22"/>
      <c r="BM116" s="22"/>
      <c r="BO116" s="25"/>
      <c r="BP116" s="25"/>
      <c r="BQ116" s="25"/>
      <c r="BR116" s="25"/>
      <c r="BU116" s="24"/>
    </row>
    <row r="117" spans="1:73">
      <c r="A117" s="66">
        <v>37469</v>
      </c>
      <c r="B117" s="11">
        <v>2002</v>
      </c>
      <c r="C117" s="11">
        <v>8</v>
      </c>
      <c r="D117" s="11">
        <v>117</v>
      </c>
      <c r="E117" s="47">
        <v>106.58903743475122</v>
      </c>
      <c r="F117" s="44">
        <v>94.081626273095054</v>
      </c>
      <c r="G117" s="44">
        <v>88.881279585608667</v>
      </c>
      <c r="H117" s="44">
        <v>52.432044318251073</v>
      </c>
      <c r="I117" s="44">
        <v>72.971120652304236</v>
      </c>
      <c r="J117" s="101">
        <v>215906.53</v>
      </c>
      <c r="K117" s="102">
        <v>59871.696000000011</v>
      </c>
      <c r="L117" s="102">
        <v>35907.614000000009</v>
      </c>
      <c r="M117" s="102">
        <v>6740.9430000000002</v>
      </c>
      <c r="N117" s="102">
        <v>113386.277</v>
      </c>
      <c r="O117" s="103">
        <v>112018.226</v>
      </c>
      <c r="P117" s="102">
        <v>40923.923999999992</v>
      </c>
      <c r="Q117" s="102">
        <v>39956.523000000001</v>
      </c>
      <c r="R117" s="102">
        <v>31137.77900000001</v>
      </c>
      <c r="S117" s="98">
        <v>69.822444762113605</v>
      </c>
      <c r="T117" s="98">
        <v>72.752320131803771</v>
      </c>
      <c r="U117" s="46">
        <f t="shared" si="23"/>
        <v>309222.24327091046</v>
      </c>
      <c r="V117" s="46">
        <f t="shared" si="24"/>
        <v>85748.495636301508</v>
      </c>
      <c r="W117" s="46">
        <f t="shared" si="25"/>
        <v>51427.036280866319</v>
      </c>
      <c r="X117" s="46">
        <f t="shared" si="26"/>
        <v>9654.4070076126973</v>
      </c>
      <c r="Y117" s="46">
        <f t="shared" si="27"/>
        <v>162392.30434612997</v>
      </c>
      <c r="Z117" s="46">
        <f t="shared" si="16"/>
        <v>153972.03250296219</v>
      </c>
      <c r="AA117" s="46">
        <f t="shared" si="17"/>
        <v>56251.022545891348</v>
      </c>
      <c r="AB117" s="46">
        <f t="shared" si="18"/>
        <v>54921.30412832422</v>
      </c>
      <c r="AC117" s="46">
        <f t="shared" si="19"/>
        <v>42799.705828746606</v>
      </c>
      <c r="AD117" s="46">
        <v>65.08850501172958</v>
      </c>
      <c r="AE117" s="48">
        <v>6393686</v>
      </c>
      <c r="AF117" s="48">
        <f t="shared" si="20"/>
        <v>9823064.7621231992</v>
      </c>
      <c r="AG117" s="104">
        <v>105.81808677732735</v>
      </c>
      <c r="AH117" s="104">
        <v>2215189</v>
      </c>
      <c r="AI117" s="104">
        <v>3344755</v>
      </c>
      <c r="AJ117" s="48">
        <f t="shared" si="21"/>
        <v>3403349.0239187418</v>
      </c>
      <c r="AK117" s="48">
        <f t="shared" si="22"/>
        <v>5138779.8804062903</v>
      </c>
      <c r="AL117" s="44"/>
      <c r="AM117" s="121"/>
      <c r="AN117" s="122">
        <v>83.6</v>
      </c>
      <c r="AO117" s="122">
        <v>30.978459000000043</v>
      </c>
      <c r="AP117" s="24"/>
      <c r="AQ117" s="24"/>
      <c r="AR117" s="24"/>
      <c r="BH117" s="22"/>
      <c r="BI117" s="21"/>
      <c r="BJ117" s="23"/>
      <c r="BK117" s="23"/>
      <c r="BL117" s="22"/>
      <c r="BM117" s="22"/>
      <c r="BO117" s="25"/>
      <c r="BP117" s="25"/>
      <c r="BQ117" s="25"/>
      <c r="BR117" s="25"/>
      <c r="BU117" s="24"/>
    </row>
    <row r="118" spans="1:73">
      <c r="A118" s="66">
        <v>37500</v>
      </c>
      <c r="B118" s="11">
        <v>2002</v>
      </c>
      <c r="C118" s="11">
        <v>9</v>
      </c>
      <c r="D118" s="11">
        <v>118</v>
      </c>
      <c r="E118" s="47">
        <v>106.27880464944539</v>
      </c>
      <c r="F118" s="44">
        <v>92.72126156415959</v>
      </c>
      <c r="G118" s="44">
        <v>87.647355499429551</v>
      </c>
      <c r="H118" s="44">
        <v>60.136195135387858</v>
      </c>
      <c r="I118" s="44">
        <v>87.266784266175634</v>
      </c>
      <c r="J118" s="101">
        <v>196837.88</v>
      </c>
      <c r="K118" s="102">
        <v>41102.063000000002</v>
      </c>
      <c r="L118" s="102">
        <v>35717.234000000004</v>
      </c>
      <c r="M118" s="102">
        <v>7961.5230000000001</v>
      </c>
      <c r="N118" s="102">
        <v>112057.06</v>
      </c>
      <c r="O118" s="103">
        <v>128498.51700000001</v>
      </c>
      <c r="P118" s="102">
        <v>40657.748</v>
      </c>
      <c r="Q118" s="102">
        <v>55916.312000000005</v>
      </c>
      <c r="R118" s="102">
        <v>31924.457000000009</v>
      </c>
      <c r="S118" s="98">
        <v>70.47818627140289</v>
      </c>
      <c r="T118" s="98">
        <v>72.965316858093345</v>
      </c>
      <c r="U118" s="46">
        <f t="shared" si="23"/>
        <v>279289.08278371603</v>
      </c>
      <c r="V118" s="46">
        <f t="shared" si="24"/>
        <v>58318.843282545575</v>
      </c>
      <c r="W118" s="46">
        <f t="shared" si="25"/>
        <v>50678.423906167642</v>
      </c>
      <c r="X118" s="46">
        <f t="shared" si="26"/>
        <v>11296.435707555167</v>
      </c>
      <c r="Y118" s="46">
        <f t="shared" si="27"/>
        <v>158995.37988744763</v>
      </c>
      <c r="Z118" s="46">
        <f t="shared" si="16"/>
        <v>176109.03718805258</v>
      </c>
      <c r="AA118" s="46">
        <f t="shared" si="17"/>
        <v>55722.019379526922</v>
      </c>
      <c r="AB118" s="46">
        <f t="shared" si="18"/>
        <v>76634.097414733202</v>
      </c>
      <c r="AC118" s="46">
        <f t="shared" si="19"/>
        <v>43752.920393792461</v>
      </c>
      <c r="AD118" s="46">
        <v>65.834932821497119</v>
      </c>
      <c r="AE118" s="48">
        <v>6209991</v>
      </c>
      <c r="AF118" s="48">
        <f t="shared" si="20"/>
        <v>9432668.5451895036</v>
      </c>
      <c r="AG118" s="104">
        <v>105.07259028724356</v>
      </c>
      <c r="AH118" s="104">
        <v>2193985</v>
      </c>
      <c r="AI118" s="104">
        <v>3352563</v>
      </c>
      <c r="AJ118" s="48">
        <f t="shared" si="21"/>
        <v>3332554.4752186588</v>
      </c>
      <c r="AK118" s="48">
        <f t="shared" si="22"/>
        <v>5092377.0349854222</v>
      </c>
      <c r="AL118" s="44"/>
      <c r="AM118" s="121"/>
      <c r="AN118" s="122">
        <v>82.1</v>
      </c>
      <c r="AO118" s="122">
        <v>20.112158000000022</v>
      </c>
      <c r="AP118" s="24"/>
      <c r="AQ118" s="24"/>
      <c r="AR118" s="24"/>
      <c r="BH118" s="22"/>
      <c r="BI118" s="21"/>
      <c r="BJ118" s="23"/>
      <c r="BK118" s="23"/>
      <c r="BL118" s="22"/>
      <c r="BM118" s="22"/>
      <c r="BO118" s="25"/>
      <c r="BP118" s="25"/>
      <c r="BQ118" s="25"/>
      <c r="BR118" s="25"/>
      <c r="BU118" s="24"/>
    </row>
    <row r="119" spans="1:73">
      <c r="A119" s="66">
        <v>37530</v>
      </c>
      <c r="B119" s="11">
        <v>2002</v>
      </c>
      <c r="C119" s="11">
        <v>10</v>
      </c>
      <c r="D119" s="11">
        <v>119</v>
      </c>
      <c r="E119" s="47">
        <v>114.4275270965081</v>
      </c>
      <c r="F119" s="44">
        <v>98.758730476559592</v>
      </c>
      <c r="G119" s="44">
        <v>90.986165583964791</v>
      </c>
      <c r="H119" s="44">
        <v>69.738390578941051</v>
      </c>
      <c r="I119" s="44">
        <v>80.720963314950197</v>
      </c>
      <c r="J119" s="101">
        <v>192379.81</v>
      </c>
      <c r="K119" s="102">
        <v>30606.983000000004</v>
      </c>
      <c r="L119" s="102">
        <v>38938.993999999999</v>
      </c>
      <c r="M119" s="102">
        <v>9031.0189999999966</v>
      </c>
      <c r="N119" s="102">
        <v>113802.814</v>
      </c>
      <c r="O119" s="103">
        <v>147672.74600000001</v>
      </c>
      <c r="P119" s="102">
        <v>46088.866999999998</v>
      </c>
      <c r="Q119" s="102">
        <v>66609.983000000007</v>
      </c>
      <c r="R119" s="102">
        <v>34973.896000000022</v>
      </c>
      <c r="S119" s="98">
        <v>70.028007287435031</v>
      </c>
      <c r="T119" s="98">
        <v>73.315923140303099</v>
      </c>
      <c r="U119" s="46">
        <f t="shared" si="23"/>
        <v>274718.38404649036</v>
      </c>
      <c r="V119" s="46">
        <f t="shared" si="24"/>
        <v>43706.774168757111</v>
      </c>
      <c r="W119" s="46">
        <f t="shared" si="25"/>
        <v>55604.886542283115</v>
      </c>
      <c r="X119" s="46">
        <f t="shared" si="26"/>
        <v>12896.295853359819</v>
      </c>
      <c r="Y119" s="46">
        <f t="shared" si="27"/>
        <v>162510.42748209028</v>
      </c>
      <c r="Z119" s="46">
        <f t="shared" si="16"/>
        <v>201419.74577255457</v>
      </c>
      <c r="AA119" s="46">
        <f t="shared" si="17"/>
        <v>62863.379503250246</v>
      </c>
      <c r="AB119" s="46">
        <f t="shared" si="18"/>
        <v>90853.364653855504</v>
      </c>
      <c r="AC119" s="46">
        <f t="shared" si="19"/>
        <v>47703.001615448848</v>
      </c>
      <c r="AD119" s="46">
        <v>66.112177436553637</v>
      </c>
      <c r="AE119" s="48">
        <v>6494981</v>
      </c>
      <c r="AF119" s="48">
        <f t="shared" si="20"/>
        <v>9824182.5512903221</v>
      </c>
      <c r="AG119" s="104">
        <v>108.65937577543217</v>
      </c>
      <c r="AH119" s="104">
        <v>2279678</v>
      </c>
      <c r="AI119" s="104">
        <v>3436019</v>
      </c>
      <c r="AJ119" s="48">
        <f t="shared" si="21"/>
        <v>3448196.8200000003</v>
      </c>
      <c r="AK119" s="48">
        <f t="shared" si="22"/>
        <v>5197255.8358064517</v>
      </c>
      <c r="AL119" s="44"/>
      <c r="AM119" s="121"/>
      <c r="AN119" s="122">
        <v>89.2</v>
      </c>
      <c r="AO119" s="122">
        <v>20.615815240000074</v>
      </c>
      <c r="AP119" s="24"/>
      <c r="AQ119" s="24"/>
      <c r="AR119" s="24"/>
      <c r="BH119" s="22"/>
      <c r="BI119" s="21"/>
      <c r="BJ119" s="23"/>
      <c r="BK119" s="23"/>
      <c r="BL119" s="22"/>
      <c r="BM119" s="22"/>
      <c r="BO119" s="25"/>
      <c r="BP119" s="25"/>
      <c r="BQ119" s="25"/>
      <c r="BR119" s="25"/>
      <c r="BU119" s="24"/>
    </row>
    <row r="120" spans="1:73">
      <c r="A120" s="66">
        <v>37561</v>
      </c>
      <c r="B120" s="11">
        <v>2002</v>
      </c>
      <c r="C120" s="11">
        <v>11</v>
      </c>
      <c r="D120" s="11">
        <v>120</v>
      </c>
      <c r="E120" s="47">
        <v>113.68704616094419</v>
      </c>
      <c r="F120" s="44">
        <v>96.42711610741685</v>
      </c>
      <c r="G120" s="44">
        <v>95.426341273414451</v>
      </c>
      <c r="H120" s="44">
        <v>66.710157013732669</v>
      </c>
      <c r="I120" s="44">
        <v>102.4053380848399</v>
      </c>
      <c r="J120" s="101">
        <v>173020.33</v>
      </c>
      <c r="K120" s="102">
        <v>21537.412999999997</v>
      </c>
      <c r="L120" s="102">
        <v>29741.309999999994</v>
      </c>
      <c r="M120" s="102">
        <v>7544.5169999999989</v>
      </c>
      <c r="N120" s="102">
        <v>114197.09</v>
      </c>
      <c r="O120" s="103">
        <v>121377.264</v>
      </c>
      <c r="P120" s="102">
        <v>41347.864000000001</v>
      </c>
      <c r="Q120" s="102">
        <v>53753.57</v>
      </c>
      <c r="R120" s="102">
        <v>26275.829999999998</v>
      </c>
      <c r="S120" s="98">
        <v>70.093265142758497</v>
      </c>
      <c r="T120" s="98">
        <v>72.682863883219213</v>
      </c>
      <c r="U120" s="46">
        <f t="shared" si="23"/>
        <v>246843.01644046773</v>
      </c>
      <c r="V120" s="46">
        <f t="shared" si="24"/>
        <v>30726.793731373316</v>
      </c>
      <c r="W120" s="46">
        <f t="shared" si="25"/>
        <v>42431.052312124513</v>
      </c>
      <c r="X120" s="46">
        <f t="shared" si="26"/>
        <v>10763.540526517249</v>
      </c>
      <c r="Y120" s="46">
        <f t="shared" si="27"/>
        <v>162921.62987045266</v>
      </c>
      <c r="Z120" s="46">
        <f t="shared" si="16"/>
        <v>166995.70918809544</v>
      </c>
      <c r="AA120" s="46">
        <f t="shared" si="17"/>
        <v>56888.050072482438</v>
      </c>
      <c r="AB120" s="46">
        <f t="shared" si="18"/>
        <v>73956.31807569768</v>
      </c>
      <c r="AC120" s="46">
        <f t="shared" si="19"/>
        <v>36151.341039915293</v>
      </c>
      <c r="AD120" s="46">
        <v>66.943911281723189</v>
      </c>
      <c r="AE120" s="48">
        <v>6627774</v>
      </c>
      <c r="AF120" s="48">
        <f t="shared" si="20"/>
        <v>9900488.144632047</v>
      </c>
      <c r="AG120" s="104">
        <v>112.7192712202842</v>
      </c>
      <c r="AH120" s="104">
        <v>2264928</v>
      </c>
      <c r="AI120" s="104">
        <v>3473824</v>
      </c>
      <c r="AJ120" s="48">
        <f t="shared" si="21"/>
        <v>3383321.8834023573</v>
      </c>
      <c r="AK120" s="48">
        <f t="shared" si="22"/>
        <v>5189156.0165657848</v>
      </c>
      <c r="AL120" s="44"/>
      <c r="AM120" s="121"/>
      <c r="AN120" s="122">
        <v>83.9</v>
      </c>
      <c r="AO120" s="122">
        <v>1.0467467599999054</v>
      </c>
      <c r="AP120" s="24"/>
      <c r="AQ120" s="24"/>
      <c r="AR120" s="24"/>
      <c r="BH120" s="22"/>
      <c r="BI120" s="21"/>
      <c r="BJ120" s="23"/>
      <c r="BK120" s="23"/>
      <c r="BL120" s="22"/>
      <c r="BM120" s="22"/>
      <c r="BO120" s="25"/>
      <c r="BP120" s="25"/>
      <c r="BQ120" s="25"/>
      <c r="BR120" s="25"/>
      <c r="BU120" s="24"/>
    </row>
    <row r="121" spans="1:73">
      <c r="A121" s="66">
        <v>37591</v>
      </c>
      <c r="B121" s="11">
        <v>2002</v>
      </c>
      <c r="C121" s="11">
        <v>12</v>
      </c>
      <c r="D121" s="11">
        <v>121</v>
      </c>
      <c r="E121" s="47">
        <v>129.40746086587109</v>
      </c>
      <c r="F121" s="49">
        <v>102.00107313158384</v>
      </c>
      <c r="G121" s="49">
        <v>118.57079764933802</v>
      </c>
      <c r="H121" s="49">
        <v>102.39720192172335</v>
      </c>
      <c r="I121" s="49">
        <v>90.592703012411917</v>
      </c>
      <c r="J121" s="101">
        <v>159105.17000000001</v>
      </c>
      <c r="K121" s="102">
        <v>13010.560999999998</v>
      </c>
      <c r="L121" s="102">
        <v>27782.893000000007</v>
      </c>
      <c r="M121" s="102">
        <v>6658.7290000000012</v>
      </c>
      <c r="N121" s="102">
        <v>111652.98699999999</v>
      </c>
      <c r="O121" s="103">
        <v>120895.572</v>
      </c>
      <c r="P121" s="102">
        <v>45074.711000000003</v>
      </c>
      <c r="Q121" s="102">
        <v>40678.739000000001</v>
      </c>
      <c r="R121" s="102">
        <v>35142.121999999981</v>
      </c>
      <c r="S121" s="98">
        <v>70.124149259246025</v>
      </c>
      <c r="T121" s="98">
        <v>72.782797346850543</v>
      </c>
      <c r="U121" s="46">
        <f t="shared" si="23"/>
        <v>226890.69554597363</v>
      </c>
      <c r="V121" s="46">
        <f t="shared" si="24"/>
        <v>18553.609758459246</v>
      </c>
      <c r="W121" s="46">
        <f t="shared" si="25"/>
        <v>39619.579408069287</v>
      </c>
      <c r="X121" s="46">
        <f t="shared" si="26"/>
        <v>9495.6289243281371</v>
      </c>
      <c r="Y121" s="46">
        <f t="shared" si="27"/>
        <v>159221.87745511695</v>
      </c>
      <c r="Z121" s="46">
        <f t="shared" si="16"/>
        <v>166104.59670004892</v>
      </c>
      <c r="AA121" s="46">
        <f t="shared" si="17"/>
        <v>61930.445988760104</v>
      </c>
      <c r="AB121" s="46">
        <f t="shared" si="18"/>
        <v>55890.595694121461</v>
      </c>
      <c r="AC121" s="46">
        <f t="shared" si="19"/>
        <v>48283.555017167324</v>
      </c>
      <c r="AD121" s="46">
        <v>67.946257197696752</v>
      </c>
      <c r="AE121" s="48">
        <v>6493314</v>
      </c>
      <c r="AF121" s="48">
        <f t="shared" si="20"/>
        <v>9556544.0508474559</v>
      </c>
      <c r="AG121" s="104">
        <v>118.17083559085107</v>
      </c>
      <c r="AH121" s="104">
        <v>2728703</v>
      </c>
      <c r="AI121" s="104">
        <v>3914073</v>
      </c>
      <c r="AJ121" s="48">
        <f t="shared" si="21"/>
        <v>4015972.4943502815</v>
      </c>
      <c r="AK121" s="48">
        <f t="shared" si="22"/>
        <v>5760542.4661016939</v>
      </c>
      <c r="AL121" s="44"/>
      <c r="AM121" s="121"/>
      <c r="AN121" s="122">
        <v>74.599999999999994</v>
      </c>
      <c r="AO121" s="122">
        <v>36.844387999999981</v>
      </c>
      <c r="AP121" s="24"/>
      <c r="AQ121" s="24"/>
      <c r="AR121" s="24"/>
      <c r="BH121" s="22"/>
      <c r="BI121" s="21"/>
      <c r="BJ121" s="23"/>
      <c r="BK121" s="23"/>
      <c r="BL121" s="22"/>
      <c r="BM121" s="22"/>
      <c r="BO121" s="25"/>
      <c r="BP121" s="25"/>
      <c r="BQ121" s="25"/>
      <c r="BR121" s="25"/>
      <c r="BU121" s="24"/>
    </row>
    <row r="122" spans="1:73">
      <c r="A122" s="66">
        <v>37622</v>
      </c>
      <c r="B122" s="11">
        <v>2003</v>
      </c>
      <c r="C122" s="11">
        <v>1</v>
      </c>
      <c r="D122" s="11">
        <v>122</v>
      </c>
      <c r="E122" s="47">
        <v>109.8448498915123</v>
      </c>
      <c r="F122" s="44">
        <v>88.588784489305922</v>
      </c>
      <c r="G122" s="44">
        <v>83.910607031698319</v>
      </c>
      <c r="H122" s="44">
        <v>64.741900261437451</v>
      </c>
      <c r="I122" s="44">
        <v>102.55458938913502</v>
      </c>
      <c r="J122" s="101">
        <v>162433.57999999999</v>
      </c>
      <c r="K122" s="102">
        <v>23163.748999999996</v>
      </c>
      <c r="L122" s="102">
        <v>24966.251</v>
      </c>
      <c r="M122" s="102">
        <v>9204.9680000000008</v>
      </c>
      <c r="N122" s="102">
        <v>105098.61200000001</v>
      </c>
      <c r="O122" s="103">
        <v>117514.838</v>
      </c>
      <c r="P122" s="102">
        <v>35279.93</v>
      </c>
      <c r="Q122" s="102">
        <v>51662.872999999992</v>
      </c>
      <c r="R122" s="102">
        <v>30572.035000000011</v>
      </c>
      <c r="S122" s="98">
        <v>71.037328182831942</v>
      </c>
      <c r="T122" s="98">
        <v>74.155185294204074</v>
      </c>
      <c r="U122" s="46">
        <f t="shared" si="23"/>
        <v>228659.47263942336</v>
      </c>
      <c r="V122" s="46">
        <f t="shared" si="24"/>
        <v>32607.855042608615</v>
      </c>
      <c r="W122" s="46">
        <f t="shared" si="25"/>
        <v>35145.256217608927</v>
      </c>
      <c r="X122" s="46">
        <f t="shared" si="26"/>
        <v>12957.931041985086</v>
      </c>
      <c r="Y122" s="46">
        <f t="shared" si="27"/>
        <v>147948.43033722078</v>
      </c>
      <c r="Z122" s="46">
        <f t="shared" si="16"/>
        <v>158471.50476904667</v>
      </c>
      <c r="AA122" s="46">
        <f t="shared" si="17"/>
        <v>47575.809918119725</v>
      </c>
      <c r="AB122" s="46">
        <f t="shared" si="18"/>
        <v>69668.591339947641</v>
      </c>
      <c r="AC122" s="46">
        <f t="shared" si="19"/>
        <v>41227.103510979301</v>
      </c>
      <c r="AD122" s="46">
        <v>70.633397312859884</v>
      </c>
      <c r="AE122" s="48">
        <v>6362707</v>
      </c>
      <c r="AF122" s="48">
        <f t="shared" si="20"/>
        <v>9008071.5951086953</v>
      </c>
      <c r="AG122" s="104">
        <v>118.15419503077787</v>
      </c>
      <c r="AH122" s="104">
        <v>2478448</v>
      </c>
      <c r="AI122" s="104">
        <v>3626062</v>
      </c>
      <c r="AJ122" s="48">
        <f t="shared" si="21"/>
        <v>3508889.6956521743</v>
      </c>
      <c r="AK122" s="48">
        <f t="shared" si="22"/>
        <v>5133636.6902173916</v>
      </c>
      <c r="AL122" s="44"/>
      <c r="AM122" s="122">
        <v>96.15</v>
      </c>
      <c r="AN122" s="122">
        <v>74</v>
      </c>
      <c r="AO122" s="122">
        <v>-54.680149999999941</v>
      </c>
      <c r="AP122" s="24"/>
      <c r="AQ122" s="24"/>
      <c r="AR122" s="24"/>
      <c r="BH122" s="22"/>
      <c r="BI122" s="21"/>
      <c r="BJ122" s="23"/>
      <c r="BK122" s="23"/>
      <c r="BL122" s="22"/>
      <c r="BM122" s="22"/>
      <c r="BO122" s="25"/>
      <c r="BP122" s="25"/>
      <c r="BQ122" s="25"/>
      <c r="BR122" s="25"/>
      <c r="BU122" s="24"/>
    </row>
    <row r="123" spans="1:73">
      <c r="A123" s="66">
        <v>37653</v>
      </c>
      <c r="B123" s="11">
        <v>2003</v>
      </c>
      <c r="C123" s="11">
        <v>2</v>
      </c>
      <c r="D123" s="11">
        <v>123</v>
      </c>
      <c r="E123" s="47">
        <v>105.70167523553886</v>
      </c>
      <c r="F123" s="44">
        <v>85.603518856774045</v>
      </c>
      <c r="G123" s="44">
        <v>80.463592228760547</v>
      </c>
      <c r="H123" s="44">
        <v>68.672413218702417</v>
      </c>
      <c r="I123" s="44">
        <v>86.427728641627084</v>
      </c>
      <c r="J123" s="101">
        <v>164285.38</v>
      </c>
      <c r="K123" s="102">
        <v>33920.101000000002</v>
      </c>
      <c r="L123" s="102">
        <v>17314.68</v>
      </c>
      <c r="M123" s="102">
        <v>8554.0850000000009</v>
      </c>
      <c r="N123" s="102">
        <v>104496.514</v>
      </c>
      <c r="O123" s="103">
        <v>104591.224</v>
      </c>
      <c r="P123" s="102">
        <v>36166.601999999999</v>
      </c>
      <c r="Q123" s="102">
        <v>37418.494999999995</v>
      </c>
      <c r="R123" s="102">
        <v>31006.127</v>
      </c>
      <c r="S123" s="98">
        <v>72.205941392594042</v>
      </c>
      <c r="T123" s="98">
        <v>76.941007372614806</v>
      </c>
      <c r="U123" s="46">
        <f t="shared" si="23"/>
        <v>227523.35449344377</v>
      </c>
      <c r="V123" s="46">
        <f t="shared" si="24"/>
        <v>46976.883544210796</v>
      </c>
      <c r="W123" s="46">
        <f t="shared" si="25"/>
        <v>23979.577948935817</v>
      </c>
      <c r="X123" s="46">
        <f t="shared" si="26"/>
        <v>11846.788276729496</v>
      </c>
      <c r="Y123" s="46">
        <f t="shared" si="27"/>
        <v>144720.10472356767</v>
      </c>
      <c r="Z123" s="46">
        <f t="shared" si="16"/>
        <v>135936.90487242903</v>
      </c>
      <c r="AA123" s="46">
        <f t="shared" si="17"/>
        <v>47005.625783985488</v>
      </c>
      <c r="AB123" s="46">
        <f t="shared" si="18"/>
        <v>48632.707418018756</v>
      </c>
      <c r="AC123" s="46">
        <f t="shared" si="19"/>
        <v>40298.57167042479</v>
      </c>
      <c r="AD123" s="46">
        <v>71.891661335039458</v>
      </c>
      <c r="AE123" s="48">
        <v>6292302</v>
      </c>
      <c r="AF123" s="48">
        <f t="shared" si="20"/>
        <v>8752478.2195194308</v>
      </c>
      <c r="AG123" s="104">
        <v>114.20880921832971</v>
      </c>
      <c r="AH123" s="104">
        <v>2502208</v>
      </c>
      <c r="AI123" s="104">
        <v>3684730</v>
      </c>
      <c r="AJ123" s="48">
        <f t="shared" si="21"/>
        <v>3480526.0492435475</v>
      </c>
      <c r="AK123" s="48">
        <f t="shared" si="22"/>
        <v>5125392.7528923163</v>
      </c>
      <c r="AL123" s="44"/>
      <c r="AM123" s="122">
        <v>98.67</v>
      </c>
      <c r="AN123" s="122">
        <v>71.8</v>
      </c>
      <c r="AO123" s="122">
        <v>-41.671723999999912</v>
      </c>
      <c r="AP123" s="24"/>
      <c r="AQ123" s="24"/>
      <c r="AR123" s="24"/>
      <c r="BH123" s="22"/>
      <c r="BI123" s="21"/>
      <c r="BJ123" s="23"/>
      <c r="BK123" s="23"/>
      <c r="BL123" s="22"/>
      <c r="BM123" s="22"/>
      <c r="BO123" s="25"/>
      <c r="BP123" s="25"/>
      <c r="BQ123" s="25"/>
      <c r="BR123" s="25"/>
      <c r="BU123" s="24"/>
    </row>
    <row r="124" spans="1:73">
      <c r="A124" s="66">
        <v>37681</v>
      </c>
      <c r="B124" s="11">
        <v>2003</v>
      </c>
      <c r="C124" s="11">
        <v>3</v>
      </c>
      <c r="D124" s="11">
        <v>124</v>
      </c>
      <c r="E124" s="47">
        <v>116.25607958876122</v>
      </c>
      <c r="F124" s="44">
        <v>93.41981791820794</v>
      </c>
      <c r="G124" s="44">
        <v>91.883711192566366</v>
      </c>
      <c r="H124" s="44">
        <v>68.553971031268375</v>
      </c>
      <c r="I124" s="44">
        <v>90.54148600682089</v>
      </c>
      <c r="J124" s="101">
        <v>230431.73</v>
      </c>
      <c r="K124" s="102">
        <v>102012.27</v>
      </c>
      <c r="L124" s="102">
        <v>17712.074000000001</v>
      </c>
      <c r="M124" s="102">
        <v>6868.7879999999986</v>
      </c>
      <c r="N124" s="102">
        <v>103838.598</v>
      </c>
      <c r="O124" s="103">
        <v>121591.929</v>
      </c>
      <c r="P124" s="102">
        <v>33145.292000000001</v>
      </c>
      <c r="Q124" s="102">
        <v>64489.887000000002</v>
      </c>
      <c r="R124" s="102">
        <v>23956.75</v>
      </c>
      <c r="S124" s="98">
        <v>71.987775594077547</v>
      </c>
      <c r="T124" s="98">
        <v>77.441431312355206</v>
      </c>
      <c r="U124" s="46">
        <f t="shared" si="23"/>
        <v>320098.41684698156</v>
      </c>
      <c r="V124" s="46">
        <f t="shared" si="24"/>
        <v>141707.76796219355</v>
      </c>
      <c r="W124" s="46">
        <f t="shared" si="25"/>
        <v>24604.280176504271</v>
      </c>
      <c r="X124" s="46">
        <f t="shared" si="26"/>
        <v>9541.603339338486</v>
      </c>
      <c r="Y124" s="46">
        <f t="shared" si="27"/>
        <v>144244.76536894526</v>
      </c>
      <c r="Z124" s="46">
        <f t="shared" si="16"/>
        <v>157011.46910568647</v>
      </c>
      <c r="AA124" s="46">
        <f t="shared" si="17"/>
        <v>42800.464090482164</v>
      </c>
      <c r="AB124" s="46">
        <f t="shared" si="18"/>
        <v>83275.690941046851</v>
      </c>
      <c r="AC124" s="46">
        <f t="shared" si="19"/>
        <v>30935.314074157457</v>
      </c>
      <c r="AD124" s="46">
        <v>72.787374706760517</v>
      </c>
      <c r="AE124" s="48">
        <v>6186700</v>
      </c>
      <c r="AF124" s="48">
        <f t="shared" si="20"/>
        <v>8499688.3387049492</v>
      </c>
      <c r="AG124" s="104">
        <v>110.93001923389996</v>
      </c>
      <c r="AH124" s="104">
        <v>2660256</v>
      </c>
      <c r="AI124" s="104">
        <v>3895665</v>
      </c>
      <c r="AJ124" s="48">
        <f t="shared" si="21"/>
        <v>3654831.6390272477</v>
      </c>
      <c r="AK124" s="48">
        <f t="shared" si="22"/>
        <v>5352116.3741576318</v>
      </c>
      <c r="AL124" s="44"/>
      <c r="AM124" s="122">
        <v>103.41</v>
      </c>
      <c r="AN124" s="122">
        <v>77.400000000000006</v>
      </c>
      <c r="AO124" s="122">
        <v>-59.096058000000241</v>
      </c>
      <c r="AP124" s="24"/>
      <c r="AQ124" s="24"/>
      <c r="AR124" s="24"/>
      <c r="BH124" s="22"/>
      <c r="BI124" s="21"/>
      <c r="BJ124" s="23"/>
      <c r="BK124" s="23"/>
      <c r="BL124" s="22"/>
      <c r="BM124" s="22"/>
      <c r="BO124" s="25"/>
      <c r="BP124" s="25"/>
      <c r="BQ124" s="25"/>
      <c r="BR124" s="25"/>
      <c r="BU124" s="24"/>
    </row>
    <row r="125" spans="1:73">
      <c r="A125" s="66">
        <v>37712</v>
      </c>
      <c r="B125" s="11">
        <v>2003</v>
      </c>
      <c r="C125" s="11">
        <v>4</v>
      </c>
      <c r="D125" s="11">
        <v>125</v>
      </c>
      <c r="E125" s="47">
        <v>118.98506169322178</v>
      </c>
      <c r="F125" s="44">
        <v>99.729438378004716</v>
      </c>
      <c r="G125" s="44">
        <v>84.899582980964865</v>
      </c>
      <c r="H125" s="44">
        <v>76.139538192308436</v>
      </c>
      <c r="I125" s="44">
        <v>90.160908831855863</v>
      </c>
      <c r="J125" s="101">
        <v>252005.13</v>
      </c>
      <c r="K125" s="102">
        <v>110394.833</v>
      </c>
      <c r="L125" s="102">
        <v>28405.095000000005</v>
      </c>
      <c r="M125" s="102">
        <v>7564.3259999999982</v>
      </c>
      <c r="N125" s="102">
        <v>105640.87599999999</v>
      </c>
      <c r="O125" s="103">
        <v>115510.802</v>
      </c>
      <c r="P125" s="102">
        <v>39951.059000000001</v>
      </c>
      <c r="Q125" s="102">
        <v>47221.409</v>
      </c>
      <c r="R125" s="102">
        <v>28338.333999999981</v>
      </c>
      <c r="S125" s="98">
        <v>70.902323655746613</v>
      </c>
      <c r="T125" s="98">
        <v>75.114198447582112</v>
      </c>
      <c r="U125" s="46">
        <f t="shared" si="23"/>
        <v>355425.77028020303</v>
      </c>
      <c r="V125" s="46">
        <f t="shared" si="24"/>
        <v>155699.88021267412</v>
      </c>
      <c r="W125" s="46">
        <f t="shared" si="25"/>
        <v>40062.290677405435</v>
      </c>
      <c r="X125" s="46">
        <f t="shared" si="26"/>
        <v>10668.65740074643</v>
      </c>
      <c r="Y125" s="46">
        <f t="shared" si="27"/>
        <v>148994.941989377</v>
      </c>
      <c r="Z125" s="46">
        <f t="shared" si="16"/>
        <v>153780.24978940349</v>
      </c>
      <c r="AA125" s="46">
        <f t="shared" si="17"/>
        <v>53187.093553131039</v>
      </c>
      <c r="AB125" s="46">
        <f t="shared" si="18"/>
        <v>62866.155768077741</v>
      </c>
      <c r="AC125" s="46">
        <f t="shared" si="19"/>
        <v>37727.000468194674</v>
      </c>
      <c r="AD125" s="46">
        <v>73.640435060780561</v>
      </c>
      <c r="AE125" s="48">
        <v>6115021</v>
      </c>
      <c r="AF125" s="48">
        <f t="shared" si="20"/>
        <v>8303890.3761946112</v>
      </c>
      <c r="AG125" s="104">
        <v>110.576749000175</v>
      </c>
      <c r="AH125" s="104">
        <v>2890629</v>
      </c>
      <c r="AI125" s="104">
        <v>4206492</v>
      </c>
      <c r="AJ125" s="48">
        <f t="shared" si="21"/>
        <v>3925328.5204170281</v>
      </c>
      <c r="AK125" s="48">
        <f t="shared" si="22"/>
        <v>5712204.1668114671</v>
      </c>
      <c r="AL125" s="44"/>
      <c r="AM125" s="122">
        <v>102.19</v>
      </c>
      <c r="AN125" s="122">
        <v>76.5</v>
      </c>
      <c r="AO125" s="122">
        <v>-92.097304000000008</v>
      </c>
      <c r="AP125" s="24"/>
      <c r="AQ125" s="24"/>
      <c r="AR125" s="24"/>
      <c r="BH125" s="22"/>
      <c r="BI125" s="21"/>
      <c r="BJ125" s="23"/>
      <c r="BK125" s="23"/>
      <c r="BL125" s="22"/>
      <c r="BM125" s="22"/>
      <c r="BO125" s="25"/>
      <c r="BP125" s="25"/>
      <c r="BQ125" s="25"/>
      <c r="BR125" s="25"/>
      <c r="BU125" s="24"/>
    </row>
    <row r="126" spans="1:73">
      <c r="A126" s="66">
        <v>37742</v>
      </c>
      <c r="B126" s="11">
        <v>2003</v>
      </c>
      <c r="C126" s="11">
        <v>5</v>
      </c>
      <c r="D126" s="11">
        <v>126</v>
      </c>
      <c r="E126" s="47">
        <v>122.27253082635048</v>
      </c>
      <c r="F126" s="44">
        <v>106.49753862651642</v>
      </c>
      <c r="G126" s="44">
        <v>91.10333868609078</v>
      </c>
      <c r="H126" s="44">
        <v>84.430475899247412</v>
      </c>
      <c r="I126" s="44">
        <v>106.91480626340709</v>
      </c>
      <c r="J126" s="101">
        <v>248211.11</v>
      </c>
      <c r="K126" s="102">
        <v>99019.891000000003</v>
      </c>
      <c r="L126" s="102">
        <v>33736.096999999994</v>
      </c>
      <c r="M126" s="102">
        <v>8516.0290000000023</v>
      </c>
      <c r="N126" s="102">
        <v>106939.09299999999</v>
      </c>
      <c r="O126" s="103">
        <v>140855.61600000001</v>
      </c>
      <c r="P126" s="102">
        <v>45476.748</v>
      </c>
      <c r="Q126" s="102">
        <v>57488.920999999995</v>
      </c>
      <c r="R126" s="102">
        <v>37889.947000000022</v>
      </c>
      <c r="S126" s="98">
        <v>69.928336714518238</v>
      </c>
      <c r="T126" s="98">
        <v>73.471229755339436</v>
      </c>
      <c r="U126" s="46">
        <f t="shared" si="23"/>
        <v>354950.68474647048</v>
      </c>
      <c r="V126" s="46">
        <f t="shared" si="24"/>
        <v>141601.95373192953</v>
      </c>
      <c r="W126" s="46">
        <f t="shared" si="25"/>
        <v>48243.81443209108</v>
      </c>
      <c r="X126" s="46">
        <f t="shared" si="26"/>
        <v>12178.223307050201</v>
      </c>
      <c r="Y126" s="46">
        <f t="shared" si="27"/>
        <v>152926.69327539965</v>
      </c>
      <c r="Z126" s="46">
        <f t="shared" si="16"/>
        <v>191715.33737634696</v>
      </c>
      <c r="AA126" s="46">
        <f t="shared" si="17"/>
        <v>61897.355129944626</v>
      </c>
      <c r="AB126" s="46">
        <f t="shared" si="18"/>
        <v>78246.847359761334</v>
      </c>
      <c r="AC126" s="46">
        <f t="shared" si="19"/>
        <v>51571.134886641004</v>
      </c>
      <c r="AD126" s="46">
        <v>72.76604819791001</v>
      </c>
      <c r="AE126" s="48">
        <v>5350281</v>
      </c>
      <c r="AF126" s="48">
        <f t="shared" si="20"/>
        <v>7352716.1808323553</v>
      </c>
      <c r="AG126" s="104">
        <v>107.18176569599824</v>
      </c>
      <c r="AH126" s="104">
        <v>2900880</v>
      </c>
      <c r="AI126" s="104">
        <v>4218627</v>
      </c>
      <c r="AJ126" s="48">
        <f t="shared" si="21"/>
        <v>3986584.5017584986</v>
      </c>
      <c r="AK126" s="48">
        <f t="shared" si="22"/>
        <v>5797521.1028722152</v>
      </c>
      <c r="AL126" s="44"/>
      <c r="AM126" s="122">
        <v>100.3</v>
      </c>
      <c r="AN126" s="122">
        <v>79.7</v>
      </c>
      <c r="AO126" s="122">
        <v>-83.687332999999825</v>
      </c>
      <c r="AP126" s="24"/>
      <c r="AQ126" s="24"/>
      <c r="AR126" s="24"/>
      <c r="BH126" s="22"/>
      <c r="BI126" s="21"/>
      <c r="BJ126" s="23"/>
      <c r="BK126" s="23"/>
      <c r="BL126" s="22"/>
      <c r="BM126" s="22"/>
      <c r="BO126" s="25"/>
      <c r="BP126" s="25"/>
      <c r="BQ126" s="25"/>
      <c r="BR126" s="25"/>
      <c r="BU126" s="24"/>
    </row>
    <row r="127" spans="1:73">
      <c r="A127" s="66">
        <v>37773</v>
      </c>
      <c r="B127" s="11">
        <v>2003</v>
      </c>
      <c r="C127" s="11">
        <v>6</v>
      </c>
      <c r="D127" s="11">
        <v>127</v>
      </c>
      <c r="E127" s="47">
        <v>105.370434017728</v>
      </c>
      <c r="F127" s="44">
        <v>96.162568961671354</v>
      </c>
      <c r="G127" s="44">
        <v>84.172643607924442</v>
      </c>
      <c r="H127" s="44">
        <v>72.814415784243081</v>
      </c>
      <c r="I127" s="44">
        <v>86.63471653335462</v>
      </c>
      <c r="J127" s="101">
        <v>239896.42</v>
      </c>
      <c r="K127" s="102">
        <v>72291.675000000017</v>
      </c>
      <c r="L127" s="102">
        <v>53777.25299999999</v>
      </c>
      <c r="M127" s="102">
        <v>8386.2049999999981</v>
      </c>
      <c r="N127" s="102">
        <v>105441.287</v>
      </c>
      <c r="O127" s="103">
        <v>133433.989</v>
      </c>
      <c r="P127" s="102">
        <v>45822.48</v>
      </c>
      <c r="Q127" s="102">
        <v>51896.887999999999</v>
      </c>
      <c r="R127" s="102">
        <v>35714.621000000006</v>
      </c>
      <c r="S127" s="98">
        <v>69.707370806021345</v>
      </c>
      <c r="T127" s="98">
        <v>73.510718716706819</v>
      </c>
      <c r="U127" s="46">
        <f t="shared" si="23"/>
        <v>344147.8529832568</v>
      </c>
      <c r="V127" s="46">
        <f t="shared" si="24"/>
        <v>103707.36145130213</v>
      </c>
      <c r="W127" s="46">
        <f t="shared" si="25"/>
        <v>77147.154423093933</v>
      </c>
      <c r="X127" s="46">
        <f t="shared" si="26"/>
        <v>12030.585722902628</v>
      </c>
      <c r="Y127" s="46">
        <f t="shared" si="27"/>
        <v>151262.75138595808</v>
      </c>
      <c r="Z127" s="46">
        <f t="shared" si="16"/>
        <v>181516.37112163671</v>
      </c>
      <c r="AA127" s="46">
        <f t="shared" si="17"/>
        <v>62334.419796096896</v>
      </c>
      <c r="AB127" s="46">
        <f t="shared" si="18"/>
        <v>70597.715416167426</v>
      </c>
      <c r="AC127" s="46">
        <f t="shared" si="19"/>
        <v>48584.235909372394</v>
      </c>
      <c r="AD127" s="46">
        <v>71.69972275538494</v>
      </c>
      <c r="AE127" s="48">
        <v>5177982</v>
      </c>
      <c r="AF127" s="48">
        <f t="shared" si="20"/>
        <v>7221760.1421772763</v>
      </c>
      <c r="AG127" s="104">
        <v>104.41774790354408</v>
      </c>
      <c r="AH127" s="104">
        <v>2917188</v>
      </c>
      <c r="AI127" s="104">
        <v>4254784</v>
      </c>
      <c r="AJ127" s="48">
        <f t="shared" si="21"/>
        <v>4068618.2427126709</v>
      </c>
      <c r="AK127" s="48">
        <f t="shared" si="22"/>
        <v>5934170.7840571096</v>
      </c>
      <c r="AL127" s="44"/>
      <c r="AM127" s="122">
        <v>98.58</v>
      </c>
      <c r="AN127" s="122">
        <v>76.3</v>
      </c>
      <c r="AO127" s="122">
        <v>-93.084935999999942</v>
      </c>
      <c r="AP127" s="24"/>
      <c r="AQ127" s="24"/>
      <c r="AR127" s="24"/>
      <c r="BH127" s="22"/>
      <c r="BI127" s="21"/>
      <c r="BJ127" s="23"/>
      <c r="BK127" s="23"/>
      <c r="BL127" s="22"/>
      <c r="BM127" s="22"/>
      <c r="BO127" s="25"/>
      <c r="BP127" s="25"/>
      <c r="BQ127" s="25"/>
      <c r="BR127" s="25"/>
      <c r="BU127" s="24"/>
    </row>
    <row r="128" spans="1:73">
      <c r="A128" s="66">
        <v>37803</v>
      </c>
      <c r="B128" s="11">
        <v>2003</v>
      </c>
      <c r="C128" s="11">
        <v>7</v>
      </c>
      <c r="D128" s="11">
        <v>128</v>
      </c>
      <c r="E128" s="47">
        <v>113.22080082337217</v>
      </c>
      <c r="F128" s="44">
        <v>100.11186360832266</v>
      </c>
      <c r="G128" s="44">
        <v>89.093425933857418</v>
      </c>
      <c r="H128" s="44">
        <v>83.072210918788244</v>
      </c>
      <c r="I128" s="44">
        <v>103.74554007392129</v>
      </c>
      <c r="J128" s="101">
        <v>234315.73</v>
      </c>
      <c r="K128" s="102">
        <v>69587.837999999989</v>
      </c>
      <c r="L128" s="102">
        <v>49317.742000000027</v>
      </c>
      <c r="M128" s="102">
        <v>9464.8030000000017</v>
      </c>
      <c r="N128" s="102">
        <v>105945.34700000001</v>
      </c>
      <c r="O128" s="103">
        <v>170294.50700000001</v>
      </c>
      <c r="P128" s="102">
        <v>54848.346000000005</v>
      </c>
      <c r="Q128" s="102">
        <v>70256.441999999995</v>
      </c>
      <c r="R128" s="102">
        <v>45189.71899999999</v>
      </c>
      <c r="S128" s="98">
        <v>69.23448361784105</v>
      </c>
      <c r="T128" s="98">
        <v>73.515400924805775</v>
      </c>
      <c r="U128" s="46">
        <f t="shared" si="23"/>
        <v>338437.89648720529</v>
      </c>
      <c r="V128" s="46">
        <f t="shared" si="24"/>
        <v>100510.37339154485</v>
      </c>
      <c r="W128" s="46">
        <f t="shared" si="25"/>
        <v>71232.916637644026</v>
      </c>
      <c r="X128" s="46">
        <f t="shared" si="26"/>
        <v>13670.648649946765</v>
      </c>
      <c r="Y128" s="46">
        <f t="shared" si="27"/>
        <v>153023.95780806968</v>
      </c>
      <c r="Z128" s="46">
        <f t="shared" si="16"/>
        <v>231644.66881461127</v>
      </c>
      <c r="AA128" s="46">
        <f t="shared" si="17"/>
        <v>74607.966915804325</v>
      </c>
      <c r="AB128" s="46">
        <f t="shared" si="18"/>
        <v>95566.971160044195</v>
      </c>
      <c r="AC128" s="46">
        <f t="shared" si="19"/>
        <v>61469.730738762722</v>
      </c>
      <c r="AD128" s="46">
        <v>71.230539560673918</v>
      </c>
      <c r="AE128" s="48">
        <v>4948022</v>
      </c>
      <c r="AF128" s="48">
        <f t="shared" si="20"/>
        <v>6946489.568263473</v>
      </c>
      <c r="AG128" s="104">
        <v>101.04589366820849</v>
      </c>
      <c r="AH128" s="104">
        <v>2950635</v>
      </c>
      <c r="AI128" s="104">
        <v>4296943</v>
      </c>
      <c r="AJ128" s="48">
        <f t="shared" si="21"/>
        <v>4142373.5074850302</v>
      </c>
      <c r="AK128" s="48">
        <f t="shared" si="22"/>
        <v>6032444.8284431137</v>
      </c>
      <c r="AL128" s="50">
        <v>2650.9988999999996</v>
      </c>
      <c r="AM128" s="122">
        <v>103.05</v>
      </c>
      <c r="AN128" s="122">
        <v>81.3</v>
      </c>
      <c r="AO128" s="122">
        <v>-58.653419000000014</v>
      </c>
      <c r="AP128" s="24"/>
      <c r="AQ128" s="24"/>
      <c r="AR128" s="24"/>
      <c r="BH128" s="22"/>
      <c r="BI128" s="21"/>
      <c r="BJ128" s="23"/>
      <c r="BK128" s="23"/>
      <c r="BL128" s="22"/>
      <c r="BM128" s="22"/>
      <c r="BO128" s="25"/>
      <c r="BP128" s="25"/>
      <c r="BQ128" s="25"/>
      <c r="BR128" s="25"/>
      <c r="BU128" s="24"/>
    </row>
    <row r="129" spans="1:73">
      <c r="A129" s="66">
        <v>37834</v>
      </c>
      <c r="B129" s="11">
        <v>2003</v>
      </c>
      <c r="C129" s="11">
        <v>8</v>
      </c>
      <c r="D129" s="11">
        <v>129</v>
      </c>
      <c r="E129" s="47">
        <v>113.40994903347394</v>
      </c>
      <c r="F129" s="44">
        <v>98.395490166356126</v>
      </c>
      <c r="G129" s="44">
        <v>91.89341769639428</v>
      </c>
      <c r="H129" s="44">
        <v>77.794795844108123</v>
      </c>
      <c r="I129" s="44">
        <v>92.741790383178241</v>
      </c>
      <c r="J129" s="101">
        <v>236754.21</v>
      </c>
      <c r="K129" s="102">
        <v>80369.474000000031</v>
      </c>
      <c r="L129" s="102">
        <v>40851.886999999995</v>
      </c>
      <c r="M129" s="102">
        <v>9518.5269999999982</v>
      </c>
      <c r="N129" s="102">
        <v>106014.322</v>
      </c>
      <c r="O129" s="103">
        <v>151599.71100000001</v>
      </c>
      <c r="P129" s="102">
        <v>50009.297000000006</v>
      </c>
      <c r="Q129" s="102">
        <v>59094.412000000011</v>
      </c>
      <c r="R129" s="102">
        <v>42496.001999999993</v>
      </c>
      <c r="S129" s="98">
        <v>69.90108660524848</v>
      </c>
      <c r="T129" s="98">
        <v>74.434668849364783</v>
      </c>
      <c r="U129" s="46">
        <f t="shared" si="23"/>
        <v>338698.89796852379</v>
      </c>
      <c r="V129" s="46">
        <f t="shared" si="24"/>
        <v>114976.00095098598</v>
      </c>
      <c r="W129" s="46">
        <f t="shared" si="25"/>
        <v>58442.420545909874</v>
      </c>
      <c r="X129" s="46">
        <f t="shared" si="26"/>
        <v>13617.137389800326</v>
      </c>
      <c r="Y129" s="46">
        <f t="shared" si="27"/>
        <v>151663.33908182764</v>
      </c>
      <c r="Z129" s="46">
        <f t="shared" si="16"/>
        <v>203668.14730753482</v>
      </c>
      <c r="AA129" s="46">
        <f t="shared" si="17"/>
        <v>67185.490004939784</v>
      </c>
      <c r="AB129" s="46">
        <f t="shared" si="18"/>
        <v>79390.978576919297</v>
      </c>
      <c r="AC129" s="46">
        <f t="shared" si="19"/>
        <v>57091.678725675753</v>
      </c>
      <c r="AD129" s="46">
        <v>71.059927489869906</v>
      </c>
      <c r="AE129" s="48">
        <v>4906830</v>
      </c>
      <c r="AF129" s="48">
        <f t="shared" si="20"/>
        <v>6905199.8409363749</v>
      </c>
      <c r="AG129" s="104">
        <v>104.92828712741276</v>
      </c>
      <c r="AH129" s="104">
        <v>3091334</v>
      </c>
      <c r="AI129" s="104">
        <v>4437360</v>
      </c>
      <c r="AJ129" s="48">
        <f t="shared" si="21"/>
        <v>4350319.6656662663</v>
      </c>
      <c r="AK129" s="48">
        <f t="shared" si="22"/>
        <v>6244532.1248499397</v>
      </c>
      <c r="AL129" s="50">
        <v>2814.7614000000003</v>
      </c>
      <c r="AM129" s="122">
        <v>101.47</v>
      </c>
      <c r="AN129" s="122">
        <v>81.599999999999994</v>
      </c>
      <c r="AO129" s="122">
        <v>-73.963143000000173</v>
      </c>
      <c r="AP129" s="24"/>
      <c r="AQ129" s="24"/>
      <c r="AR129" s="24"/>
      <c r="BH129" s="22"/>
      <c r="BI129" s="21"/>
      <c r="BJ129" s="23"/>
      <c r="BK129" s="23"/>
      <c r="BL129" s="22"/>
      <c r="BM129" s="22"/>
      <c r="BO129" s="25"/>
      <c r="BP129" s="25"/>
      <c r="BQ129" s="25"/>
      <c r="BR129" s="25"/>
      <c r="BU129" s="24"/>
    </row>
    <row r="130" spans="1:73">
      <c r="A130" s="66">
        <v>37865</v>
      </c>
      <c r="B130" s="11">
        <v>2003</v>
      </c>
      <c r="C130" s="11">
        <v>9</v>
      </c>
      <c r="D130" s="11">
        <v>130</v>
      </c>
      <c r="E130" s="47">
        <v>118.59236916610678</v>
      </c>
      <c r="F130" s="44">
        <v>102.88192370460672</v>
      </c>
      <c r="G130" s="44">
        <v>87.819846398199076</v>
      </c>
      <c r="H130" s="44">
        <v>74.130643539633482</v>
      </c>
      <c r="I130" s="44">
        <v>87.711804873263361</v>
      </c>
      <c r="J130" s="101">
        <v>202046.6</v>
      </c>
      <c r="K130" s="102">
        <v>42674.670999999995</v>
      </c>
      <c r="L130" s="102">
        <v>45783.744000000013</v>
      </c>
      <c r="M130" s="102">
        <v>8414.5630000000019</v>
      </c>
      <c r="N130" s="102">
        <v>105173.622</v>
      </c>
      <c r="O130" s="103">
        <v>186442.277</v>
      </c>
      <c r="P130" s="102">
        <v>60197.915999999997</v>
      </c>
      <c r="Q130" s="102">
        <v>76579.853000000003</v>
      </c>
      <c r="R130" s="102">
        <v>49664.508000000002</v>
      </c>
      <c r="S130" s="98">
        <v>71.490747982085168</v>
      </c>
      <c r="T130" s="98">
        <v>74.985199138551039</v>
      </c>
      <c r="U130" s="46">
        <f t="shared" si="23"/>
        <v>282619.22794629424</v>
      </c>
      <c r="V130" s="46">
        <f t="shared" si="24"/>
        <v>59692.578696608158</v>
      </c>
      <c r="W130" s="46">
        <f t="shared" si="25"/>
        <v>64041.495287576152</v>
      </c>
      <c r="X130" s="46">
        <f t="shared" si="26"/>
        <v>11770.142623362401</v>
      </c>
      <c r="Y130" s="46">
        <f t="shared" si="27"/>
        <v>147115.01133874751</v>
      </c>
      <c r="Z130" s="46">
        <f t="shared" si="16"/>
        <v>248638.77023985545</v>
      </c>
      <c r="AA130" s="46">
        <f t="shared" si="17"/>
        <v>80279.730788967558</v>
      </c>
      <c r="AB130" s="46">
        <f t="shared" si="18"/>
        <v>102126.62482699085</v>
      </c>
      <c r="AC130" s="46">
        <f t="shared" si="19"/>
        <v>66232.414623897042</v>
      </c>
      <c r="AD130" s="46">
        <v>71.166560034122412</v>
      </c>
      <c r="AE130" s="48">
        <v>4818298</v>
      </c>
      <c r="AF130" s="48">
        <f t="shared" si="20"/>
        <v>6770452.2990710214</v>
      </c>
      <c r="AG130" s="104">
        <v>105.63737098407844</v>
      </c>
      <c r="AH130" s="104">
        <v>3044220</v>
      </c>
      <c r="AI130" s="104">
        <v>4398949</v>
      </c>
      <c r="AJ130" s="48">
        <f t="shared" si="21"/>
        <v>4277598.9151932877</v>
      </c>
      <c r="AK130" s="48">
        <f t="shared" si="22"/>
        <v>6181202.2358405758</v>
      </c>
      <c r="AL130" s="50">
        <v>3862.0857000000005</v>
      </c>
      <c r="AM130" s="122">
        <v>102.87</v>
      </c>
      <c r="AN130" s="122">
        <v>85.7</v>
      </c>
      <c r="AO130" s="122">
        <v>10.457539000000111</v>
      </c>
      <c r="AP130" s="24"/>
      <c r="AQ130" s="24"/>
      <c r="AR130" s="24"/>
      <c r="BH130" s="22"/>
      <c r="BI130" s="21"/>
      <c r="BJ130" s="23"/>
      <c r="BK130" s="23"/>
      <c r="BL130" s="22"/>
      <c r="BM130" s="22"/>
      <c r="BO130" s="25"/>
      <c r="BP130" s="25"/>
      <c r="BQ130" s="25"/>
      <c r="BR130" s="25"/>
      <c r="BU130" s="24"/>
    </row>
    <row r="131" spans="1:73">
      <c r="A131" s="66">
        <v>37895</v>
      </c>
      <c r="B131" s="11">
        <v>2003</v>
      </c>
      <c r="C131" s="11">
        <v>10</v>
      </c>
      <c r="D131" s="11">
        <v>131</v>
      </c>
      <c r="E131" s="47">
        <v>128.88543240375327</v>
      </c>
      <c r="F131" s="44">
        <v>106.86659654772154</v>
      </c>
      <c r="G131" s="44">
        <v>91.977355385347764</v>
      </c>
      <c r="H131" s="44">
        <v>96.663682135618913</v>
      </c>
      <c r="I131" s="44">
        <v>104.85365669391203</v>
      </c>
      <c r="J131" s="101">
        <v>217026.75</v>
      </c>
      <c r="K131" s="102">
        <v>44120.655999999995</v>
      </c>
      <c r="L131" s="102">
        <v>51542.65600000001</v>
      </c>
      <c r="M131" s="102">
        <v>11214.065000000004</v>
      </c>
      <c r="N131" s="102">
        <v>110149.37300000001</v>
      </c>
      <c r="O131" s="103">
        <v>205705.20800000001</v>
      </c>
      <c r="P131" s="102">
        <v>68274.858000000007</v>
      </c>
      <c r="Q131" s="102">
        <v>81366.813999999998</v>
      </c>
      <c r="R131" s="102">
        <v>56063.536</v>
      </c>
      <c r="S131" s="98">
        <v>73.855435498126184</v>
      </c>
      <c r="T131" s="98">
        <v>74.587036762260539</v>
      </c>
      <c r="U131" s="46">
        <f t="shared" si="23"/>
        <v>293853.45646700071</v>
      </c>
      <c r="V131" s="46">
        <f t="shared" si="24"/>
        <v>59739.21310249318</v>
      </c>
      <c r="W131" s="46">
        <f t="shared" si="25"/>
        <v>69788.575007871594</v>
      </c>
      <c r="X131" s="46">
        <f t="shared" si="26"/>
        <v>15183.804583055393</v>
      </c>
      <c r="Y131" s="46">
        <f t="shared" si="27"/>
        <v>149141.86377358055</v>
      </c>
      <c r="Z131" s="46">
        <f t="shared" si="16"/>
        <v>275792.17103860399</v>
      </c>
      <c r="AA131" s="46">
        <f t="shared" si="17"/>
        <v>91537.163780376432</v>
      </c>
      <c r="AB131" s="46">
        <f t="shared" si="18"/>
        <v>109089.75276675676</v>
      </c>
      <c r="AC131" s="46">
        <f t="shared" si="19"/>
        <v>75165.254491470769</v>
      </c>
      <c r="AD131" s="46">
        <v>72.638089144807012</v>
      </c>
      <c r="AE131" s="48">
        <v>4851231</v>
      </c>
      <c r="AF131" s="48">
        <f t="shared" si="20"/>
        <v>6678632.4600704629</v>
      </c>
      <c r="AG131" s="104">
        <v>105.63161195191584</v>
      </c>
      <c r="AH131" s="104">
        <v>3104343</v>
      </c>
      <c r="AI131" s="104">
        <v>4406505</v>
      </c>
      <c r="AJ131" s="48">
        <f t="shared" si="21"/>
        <v>4273712.3684674092</v>
      </c>
      <c r="AK131" s="48">
        <f t="shared" si="22"/>
        <v>6066383.4248385187</v>
      </c>
      <c r="AL131" s="50">
        <v>6630.1240500000004</v>
      </c>
      <c r="AM131" s="122">
        <v>105.06</v>
      </c>
      <c r="AN131" s="122">
        <v>90</v>
      </c>
      <c r="AO131" s="122">
        <v>18.426446999999882</v>
      </c>
      <c r="AP131" s="24"/>
      <c r="AQ131" s="24"/>
      <c r="AR131" s="24"/>
      <c r="BH131" s="22"/>
      <c r="BI131" s="21"/>
      <c r="BJ131" s="23"/>
      <c r="BK131" s="23"/>
      <c r="BL131" s="22"/>
      <c r="BM131" s="22"/>
      <c r="BO131" s="25"/>
      <c r="BP131" s="25"/>
      <c r="BQ131" s="25"/>
      <c r="BR131" s="25"/>
      <c r="BU131" s="24"/>
    </row>
    <row r="132" spans="1:73">
      <c r="A132" s="66">
        <v>37926</v>
      </c>
      <c r="B132" s="11">
        <v>2003</v>
      </c>
      <c r="C132" s="11">
        <v>11</v>
      </c>
      <c r="D132" s="11">
        <v>132</v>
      </c>
      <c r="E132" s="47">
        <v>123.72240425805926</v>
      </c>
      <c r="F132" s="44">
        <v>99.549614667443393</v>
      </c>
      <c r="G132" s="44">
        <v>90.094513972638737</v>
      </c>
      <c r="H132" s="44">
        <v>85.839346211013066</v>
      </c>
      <c r="I132" s="44">
        <v>104.39899994849249</v>
      </c>
      <c r="J132" s="101">
        <v>206758.34</v>
      </c>
      <c r="K132" s="102">
        <v>44298.208999999988</v>
      </c>
      <c r="L132" s="102">
        <v>40721.444000000003</v>
      </c>
      <c r="M132" s="102">
        <v>11218.373000000001</v>
      </c>
      <c r="N132" s="102">
        <v>110520.314</v>
      </c>
      <c r="O132" s="103">
        <v>158340.761</v>
      </c>
      <c r="P132" s="102">
        <v>59069.176999999996</v>
      </c>
      <c r="Q132" s="102">
        <v>60683.630000000005</v>
      </c>
      <c r="R132" s="102">
        <v>38587.953999999998</v>
      </c>
      <c r="S132" s="98">
        <v>75.36629883696294</v>
      </c>
      <c r="T132" s="98">
        <v>74.104536785114306</v>
      </c>
      <c r="U132" s="46">
        <f t="shared" si="23"/>
        <v>274337.92449762259</v>
      </c>
      <c r="V132" s="46">
        <f t="shared" si="24"/>
        <v>58777.211676307241</v>
      </c>
      <c r="W132" s="46">
        <f t="shared" si="25"/>
        <v>54031.37029203352</v>
      </c>
      <c r="X132" s="46">
        <f t="shared" si="26"/>
        <v>14885.131913228593</v>
      </c>
      <c r="Y132" s="46">
        <f t="shared" si="27"/>
        <v>146644.21061605323</v>
      </c>
      <c r="Z132" s="46">
        <f t="shared" si="16"/>
        <v>213672.15540278039</v>
      </c>
      <c r="AA132" s="46">
        <f t="shared" si="17"/>
        <v>79710.608233456325</v>
      </c>
      <c r="AB132" s="46">
        <f t="shared" si="18"/>
        <v>81889.223835199504</v>
      </c>
      <c r="AC132" s="46">
        <f t="shared" si="19"/>
        <v>52072.323334124565</v>
      </c>
      <c r="AD132" s="46">
        <v>73.597782043079562</v>
      </c>
      <c r="AE132" s="48">
        <v>4773171</v>
      </c>
      <c r="AF132" s="48">
        <f t="shared" si="20"/>
        <v>6485482.1266299607</v>
      </c>
      <c r="AG132" s="104">
        <v>103.44969226718075</v>
      </c>
      <c r="AH132" s="104">
        <v>3035456</v>
      </c>
      <c r="AI132" s="104">
        <v>4313123</v>
      </c>
      <c r="AJ132" s="48">
        <f t="shared" si="21"/>
        <v>4124385.1590843224</v>
      </c>
      <c r="AK132" s="48">
        <f t="shared" si="22"/>
        <v>5860398.0721529983</v>
      </c>
      <c r="AL132" s="50">
        <v>4931.2065000000002</v>
      </c>
      <c r="AM132" s="122">
        <v>101.95</v>
      </c>
      <c r="AN132" s="122">
        <v>84.6</v>
      </c>
      <c r="AO132" s="122">
        <v>-30.712022000000132</v>
      </c>
      <c r="AP132" s="24"/>
      <c r="AQ132" s="24"/>
      <c r="AR132" s="24"/>
      <c r="BH132" s="22"/>
      <c r="BI132" s="21"/>
      <c r="BJ132" s="23"/>
      <c r="BK132" s="23"/>
      <c r="BL132" s="22"/>
      <c r="BM132" s="22"/>
      <c r="BO132" s="25"/>
      <c r="BP132" s="25"/>
      <c r="BQ132" s="25"/>
      <c r="BR132" s="25"/>
      <c r="BU132" s="24"/>
    </row>
    <row r="133" spans="1:73">
      <c r="A133" s="66">
        <v>37956</v>
      </c>
      <c r="B133" s="11">
        <v>2003</v>
      </c>
      <c r="C133" s="11">
        <v>12</v>
      </c>
      <c r="D133" s="11">
        <v>133</v>
      </c>
      <c r="E133" s="47">
        <v>136.55455909248329</v>
      </c>
      <c r="F133" s="49">
        <v>110.48874138393057</v>
      </c>
      <c r="G133" s="49">
        <v>109.36542033129659</v>
      </c>
      <c r="H133" s="49">
        <v>113.13536822373584</v>
      </c>
      <c r="I133" s="49">
        <v>111.85062543058766</v>
      </c>
      <c r="J133" s="101">
        <v>190367.17</v>
      </c>
      <c r="K133" s="102">
        <v>33720.974000000002</v>
      </c>
      <c r="L133" s="102">
        <v>36721.719999999994</v>
      </c>
      <c r="M133" s="102">
        <v>9199.3349999999973</v>
      </c>
      <c r="N133" s="102">
        <v>110725.141</v>
      </c>
      <c r="O133" s="103">
        <v>165760.00599999999</v>
      </c>
      <c r="P133" s="102">
        <v>67600.599999999991</v>
      </c>
      <c r="Q133" s="102">
        <v>51847.07</v>
      </c>
      <c r="R133" s="102">
        <v>46312.335999999996</v>
      </c>
      <c r="S133" s="98">
        <v>76.141784106582477</v>
      </c>
      <c r="T133" s="98">
        <v>75.200781932146938</v>
      </c>
      <c r="U133" s="46">
        <f t="shared" si="23"/>
        <v>250016.69219298306</v>
      </c>
      <c r="V133" s="46">
        <f t="shared" si="24"/>
        <v>44287.081522541863</v>
      </c>
      <c r="W133" s="46">
        <f t="shared" si="25"/>
        <v>48228.079274577161</v>
      </c>
      <c r="X133" s="46">
        <f t="shared" si="26"/>
        <v>12081.848498746582</v>
      </c>
      <c r="Y133" s="46">
        <f t="shared" si="27"/>
        <v>145419.68289711745</v>
      </c>
      <c r="Z133" s="46">
        <f t="shared" si="16"/>
        <v>220423.24792521959</v>
      </c>
      <c r="AA133" s="46">
        <f t="shared" si="17"/>
        <v>89893.480178165526</v>
      </c>
      <c r="AB133" s="46">
        <f t="shared" si="18"/>
        <v>68944.854917574121</v>
      </c>
      <c r="AC133" s="46">
        <f t="shared" si="19"/>
        <v>61584.912829479945</v>
      </c>
      <c r="AD133" s="46">
        <v>74.280230326295595</v>
      </c>
      <c r="AE133" s="48">
        <v>4859794</v>
      </c>
      <c r="AF133" s="48">
        <f t="shared" si="20"/>
        <v>6542513.3695090432</v>
      </c>
      <c r="AG133" s="104">
        <v>101.69811569429382</v>
      </c>
      <c r="AH133" s="104">
        <v>3788878</v>
      </c>
      <c r="AI133" s="104">
        <v>5079174</v>
      </c>
      <c r="AJ133" s="48">
        <f t="shared" si="21"/>
        <v>5100789.2454780359</v>
      </c>
      <c r="AK133" s="48">
        <f t="shared" si="22"/>
        <v>6837854.4031007737</v>
      </c>
      <c r="AL133" s="50">
        <v>4516.1819999999998</v>
      </c>
      <c r="AM133" s="122">
        <v>99.74</v>
      </c>
      <c r="AN133" s="122">
        <v>77.900000000000006</v>
      </c>
      <c r="AO133" s="122">
        <v>87.924573000000237</v>
      </c>
      <c r="AP133" s="24"/>
      <c r="AQ133" s="24"/>
      <c r="AR133" s="24"/>
      <c r="BH133" s="22"/>
      <c r="BI133" s="21"/>
      <c r="BJ133" s="23"/>
      <c r="BK133" s="23"/>
      <c r="BL133" s="22"/>
      <c r="BM133" s="22"/>
      <c r="BO133" s="25"/>
      <c r="BP133" s="25"/>
      <c r="BQ133" s="25"/>
      <c r="BR133" s="25"/>
      <c r="BU133" s="24"/>
    </row>
    <row r="134" spans="1:73">
      <c r="A134" s="66">
        <v>37987</v>
      </c>
      <c r="B134" s="11">
        <v>2004</v>
      </c>
      <c r="C134" s="11">
        <v>1</v>
      </c>
      <c r="D134" s="11">
        <v>134</v>
      </c>
      <c r="E134" s="47">
        <v>111.26993893816064</v>
      </c>
      <c r="F134" s="44">
        <v>92.626838463897471</v>
      </c>
      <c r="G134" s="44">
        <v>86.332547919106815</v>
      </c>
      <c r="H134" s="44">
        <v>74.041514490253618</v>
      </c>
      <c r="I134" s="44">
        <v>124.12578338533579</v>
      </c>
      <c r="J134" s="101">
        <v>191476.97</v>
      </c>
      <c r="K134" s="102">
        <v>26382.14</v>
      </c>
      <c r="L134" s="102">
        <v>49934.385999999991</v>
      </c>
      <c r="M134" s="102">
        <v>8714.8240000000023</v>
      </c>
      <c r="N134" s="102">
        <v>106445.62000000001</v>
      </c>
      <c r="O134" s="103">
        <v>178481.27900000001</v>
      </c>
      <c r="P134" s="102">
        <v>63168.412000000004</v>
      </c>
      <c r="Q134" s="102">
        <v>77076.55799999999</v>
      </c>
      <c r="R134" s="102">
        <v>38236.309000000008</v>
      </c>
      <c r="S134" s="98">
        <v>77.812943094866057</v>
      </c>
      <c r="T134" s="98">
        <v>76.568367581597101</v>
      </c>
      <c r="U134" s="46">
        <f t="shared" si="23"/>
        <v>246073.41964505808</v>
      </c>
      <c r="V134" s="46">
        <f t="shared" si="24"/>
        <v>33904.56516705206</v>
      </c>
      <c r="W134" s="46">
        <f t="shared" si="25"/>
        <v>64172.339477151276</v>
      </c>
      <c r="X134" s="46">
        <f t="shared" si="26"/>
        <v>11199.710039723443</v>
      </c>
      <c r="Y134" s="46">
        <f t="shared" si="27"/>
        <v>136796.8049611313</v>
      </c>
      <c r="Z134" s="46">
        <f t="shared" si="16"/>
        <v>233100.54091175017</v>
      </c>
      <c r="AA134" s="46">
        <f t="shared" si="17"/>
        <v>82499.358410224595</v>
      </c>
      <c r="AB134" s="46">
        <f t="shared" si="18"/>
        <v>100663.70804870735</v>
      </c>
      <c r="AC134" s="46">
        <f t="shared" si="19"/>
        <v>49937.474452818227</v>
      </c>
      <c r="AD134" s="46">
        <v>74.514821923651098</v>
      </c>
      <c r="AE134" s="48">
        <v>5029662</v>
      </c>
      <c r="AF134" s="48">
        <f t="shared" si="20"/>
        <v>6749881.2587292502</v>
      </c>
      <c r="AG134" s="104">
        <v>105.00115798135172</v>
      </c>
      <c r="AH134" s="104">
        <v>3433532</v>
      </c>
      <c r="AI134" s="104">
        <v>4816180</v>
      </c>
      <c r="AJ134" s="48">
        <f t="shared" si="21"/>
        <v>4607851.0440755589</v>
      </c>
      <c r="AK134" s="48">
        <f t="shared" si="22"/>
        <v>6463385.2375500854</v>
      </c>
      <c r="AL134" s="50">
        <v>6249.4743903600665</v>
      </c>
      <c r="AM134" s="122">
        <v>98.59</v>
      </c>
      <c r="AN134" s="122">
        <v>76.8</v>
      </c>
      <c r="AO134" s="122">
        <v>-48.403893000000068</v>
      </c>
      <c r="AP134" s="24"/>
      <c r="AQ134" s="24"/>
      <c r="AR134" s="24"/>
      <c r="BH134" s="22"/>
      <c r="BI134" s="21"/>
      <c r="BJ134" s="23"/>
      <c r="BK134" s="23"/>
      <c r="BL134" s="22"/>
      <c r="BM134" s="22"/>
      <c r="BO134" s="25"/>
      <c r="BP134" s="25"/>
      <c r="BQ134" s="25"/>
      <c r="BR134" s="25"/>
      <c r="BU134" s="24"/>
    </row>
    <row r="135" spans="1:73">
      <c r="A135" s="66">
        <v>38018</v>
      </c>
      <c r="B135" s="11">
        <v>2004</v>
      </c>
      <c r="C135" s="11">
        <v>2</v>
      </c>
      <c r="D135" s="11">
        <v>135</v>
      </c>
      <c r="E135" s="47">
        <v>108.63850210371483</v>
      </c>
      <c r="F135" s="44">
        <v>92.28491084549357</v>
      </c>
      <c r="G135" s="44">
        <v>85.515480823038828</v>
      </c>
      <c r="H135" s="44">
        <v>98.388247073972977</v>
      </c>
      <c r="I135" s="44">
        <v>78.527370773419847</v>
      </c>
      <c r="J135" s="101">
        <v>229725.22</v>
      </c>
      <c r="K135" s="102">
        <v>70697.18299999999</v>
      </c>
      <c r="L135" s="102">
        <v>43815.674999999996</v>
      </c>
      <c r="M135" s="102">
        <v>11258.939999999997</v>
      </c>
      <c r="N135" s="102">
        <v>103953.42200000001</v>
      </c>
      <c r="O135" s="103">
        <v>147828.98699999999</v>
      </c>
      <c r="P135" s="102">
        <v>59829.654999999999</v>
      </c>
      <c r="Q135" s="102">
        <v>47665.082999999999</v>
      </c>
      <c r="R135" s="102">
        <v>40334.248999999996</v>
      </c>
      <c r="S135" s="98">
        <v>78.299652912178885</v>
      </c>
      <c r="T135" s="98">
        <v>77.041879723065691</v>
      </c>
      <c r="U135" s="46">
        <f t="shared" si="23"/>
        <v>293392.38611652656</v>
      </c>
      <c r="V135" s="46">
        <f t="shared" si="24"/>
        <v>90290.544556173394</v>
      </c>
      <c r="W135" s="46">
        <f t="shared" si="25"/>
        <v>55958.964529694378</v>
      </c>
      <c r="X135" s="46">
        <f t="shared" si="26"/>
        <v>14379.297456947932</v>
      </c>
      <c r="Y135" s="46">
        <f t="shared" si="27"/>
        <v>132763.57957371083</v>
      </c>
      <c r="Z135" s="46">
        <f t="shared" si="16"/>
        <v>191881.33458241835</v>
      </c>
      <c r="AA135" s="46">
        <f t="shared" si="17"/>
        <v>77658.612711765789</v>
      </c>
      <c r="AB135" s="46">
        <f t="shared" si="18"/>
        <v>61869.055079310943</v>
      </c>
      <c r="AC135" s="46">
        <f t="shared" si="19"/>
        <v>52353.666791341617</v>
      </c>
      <c r="AD135" s="46">
        <v>74.621454467903604</v>
      </c>
      <c r="AE135" s="48">
        <v>5066785</v>
      </c>
      <c r="AF135" s="48">
        <f t="shared" si="20"/>
        <v>6789984.2426407542</v>
      </c>
      <c r="AG135" s="104">
        <v>102.54776300180967</v>
      </c>
      <c r="AH135" s="104">
        <v>3584565</v>
      </c>
      <c r="AI135" s="104">
        <v>4989359</v>
      </c>
      <c r="AJ135" s="48">
        <f t="shared" si="21"/>
        <v>4803665.4144041156</v>
      </c>
      <c r="AK135" s="48">
        <f t="shared" si="22"/>
        <v>6686225.8791083163</v>
      </c>
      <c r="AL135" s="50">
        <v>4389.4208633952258</v>
      </c>
      <c r="AM135" s="122">
        <v>99.45</v>
      </c>
      <c r="AN135" s="122">
        <v>74</v>
      </c>
      <c r="AO135" s="122">
        <v>-82.239632</v>
      </c>
      <c r="AP135" s="24"/>
      <c r="AQ135" s="24"/>
      <c r="AR135" s="24"/>
      <c r="BH135" s="22"/>
      <c r="BI135" s="21"/>
      <c r="BJ135" s="23"/>
      <c r="BK135" s="23"/>
      <c r="BL135" s="22"/>
      <c r="BM135" s="22"/>
      <c r="BO135" s="25"/>
      <c r="BP135" s="25"/>
      <c r="BQ135" s="25"/>
      <c r="BR135" s="25"/>
      <c r="BU135" s="24"/>
    </row>
    <row r="136" spans="1:73">
      <c r="A136" s="66">
        <v>38047</v>
      </c>
      <c r="B136" s="11">
        <v>2004</v>
      </c>
      <c r="C136" s="11">
        <v>3</v>
      </c>
      <c r="D136" s="11">
        <v>136</v>
      </c>
      <c r="E136" s="47">
        <v>125.33366620069388</v>
      </c>
      <c r="F136" s="44">
        <v>100.98149118270288</v>
      </c>
      <c r="G136" s="44">
        <v>92.292671633000253</v>
      </c>
      <c r="H136" s="44">
        <v>106.06048924937078</v>
      </c>
      <c r="I136" s="44">
        <v>103.59416734611935</v>
      </c>
      <c r="J136" s="101">
        <v>269435.65000000002</v>
      </c>
      <c r="K136" s="102">
        <v>99624.357999999993</v>
      </c>
      <c r="L136" s="102">
        <v>50425.762999999992</v>
      </c>
      <c r="M136" s="102">
        <v>12241.364000000003</v>
      </c>
      <c r="N136" s="102">
        <v>107144.16499999999</v>
      </c>
      <c r="O136" s="103">
        <v>180945.71599999999</v>
      </c>
      <c r="P136" s="102">
        <v>69216.125</v>
      </c>
      <c r="Q136" s="102">
        <v>64801.027999999998</v>
      </c>
      <c r="R136" s="102">
        <v>46928.562999999995</v>
      </c>
      <c r="S136" s="98">
        <v>80.445642778442277</v>
      </c>
      <c r="T136" s="98">
        <v>78.161675705010666</v>
      </c>
      <c r="U136" s="46">
        <f t="shared" si="23"/>
        <v>334928.82982122566</v>
      </c>
      <c r="V136" s="46">
        <f t="shared" si="24"/>
        <v>123840.58919682994</v>
      </c>
      <c r="W136" s="46">
        <f t="shared" si="25"/>
        <v>62683.025777889648</v>
      </c>
      <c r="X136" s="46">
        <f t="shared" si="26"/>
        <v>15216.938515507056</v>
      </c>
      <c r="Y136" s="46">
        <f t="shared" si="27"/>
        <v>133188.27633099895</v>
      </c>
      <c r="Z136" s="46">
        <f t="shared" si="16"/>
        <v>231501.83816798622</v>
      </c>
      <c r="AA136" s="46">
        <f t="shared" si="17"/>
        <v>88555.067909787409</v>
      </c>
      <c r="AB136" s="46">
        <f t="shared" si="18"/>
        <v>82906.39551353149</v>
      </c>
      <c r="AC136" s="46">
        <f t="shared" si="19"/>
        <v>60040.374744667315</v>
      </c>
      <c r="AD136" s="46">
        <v>74.962678609511627</v>
      </c>
      <c r="AE136" s="48">
        <v>4957012</v>
      </c>
      <c r="AF136" s="48">
        <f t="shared" si="20"/>
        <v>6612639.9055476515</v>
      </c>
      <c r="AG136" s="104">
        <v>100.31083323035396</v>
      </c>
      <c r="AH136" s="104">
        <v>3657963</v>
      </c>
      <c r="AI136" s="104">
        <v>5023013</v>
      </c>
      <c r="AJ136" s="48">
        <f t="shared" si="21"/>
        <v>4879712.2352773827</v>
      </c>
      <c r="AK136" s="48">
        <f t="shared" si="22"/>
        <v>6700685.0517780939</v>
      </c>
      <c r="AL136" s="50">
        <v>6462.5788443602505</v>
      </c>
      <c r="AM136" s="122">
        <v>111.98</v>
      </c>
      <c r="AN136" s="122">
        <v>86.9</v>
      </c>
      <c r="AO136" s="122">
        <v>-20.123176999999913</v>
      </c>
      <c r="AP136" s="24"/>
      <c r="AQ136" s="24"/>
      <c r="AR136" s="24"/>
      <c r="BH136" s="22"/>
      <c r="BI136" s="21"/>
      <c r="BJ136" s="23"/>
      <c r="BK136" s="23"/>
      <c r="BL136" s="22"/>
      <c r="BM136" s="22"/>
      <c r="BO136" s="25"/>
      <c r="BP136" s="25"/>
      <c r="BQ136" s="25"/>
      <c r="BR136" s="25"/>
      <c r="BU136" s="24"/>
    </row>
    <row r="137" spans="1:73">
      <c r="A137" s="66">
        <v>38078</v>
      </c>
      <c r="B137" s="11">
        <v>2004</v>
      </c>
      <c r="C137" s="11">
        <v>4</v>
      </c>
      <c r="D137" s="11">
        <v>137</v>
      </c>
      <c r="E137" s="47">
        <v>124.07365955937209</v>
      </c>
      <c r="F137" s="44">
        <v>105.40633567006904</v>
      </c>
      <c r="G137" s="44">
        <v>92.246060714024097</v>
      </c>
      <c r="H137" s="44">
        <v>87.443712789866652</v>
      </c>
      <c r="I137" s="44">
        <v>85.592673069381519</v>
      </c>
      <c r="J137" s="101">
        <v>277828.21000000002</v>
      </c>
      <c r="K137" s="102">
        <v>109062.136</v>
      </c>
      <c r="L137" s="102">
        <v>53025.600000000006</v>
      </c>
      <c r="M137" s="102">
        <v>8505.6790000000001</v>
      </c>
      <c r="N137" s="102">
        <v>107234.79500000001</v>
      </c>
      <c r="O137" s="103">
        <v>156489.72500000001</v>
      </c>
      <c r="P137" s="102">
        <v>58220.172000000006</v>
      </c>
      <c r="Q137" s="102">
        <v>53371.133999999998</v>
      </c>
      <c r="R137" s="102">
        <v>44898.41899999998</v>
      </c>
      <c r="S137" s="98">
        <v>79.513293731305509</v>
      </c>
      <c r="T137" s="98">
        <v>79.623489966944462</v>
      </c>
      <c r="U137" s="46">
        <f t="shared" si="23"/>
        <v>349411.01916724537</v>
      </c>
      <c r="V137" s="46">
        <f t="shared" si="24"/>
        <v>137162.14092268283</v>
      </c>
      <c r="W137" s="46">
        <f t="shared" si="25"/>
        <v>66687.716621557935</v>
      </c>
      <c r="X137" s="46">
        <f t="shared" si="26"/>
        <v>10697.178548209471</v>
      </c>
      <c r="Y137" s="46">
        <f t="shared" si="27"/>
        <v>134863.98307479513</v>
      </c>
      <c r="Z137" s="46">
        <f t="shared" si="16"/>
        <v>196537.13378422175</v>
      </c>
      <c r="AA137" s="46">
        <f t="shared" si="17"/>
        <v>73119.342073764914</v>
      </c>
      <c r="AB137" s="46">
        <f t="shared" si="18"/>
        <v>67029.382939829593</v>
      </c>
      <c r="AC137" s="46">
        <f t="shared" si="19"/>
        <v>56388.408770627197</v>
      </c>
      <c r="AD137" s="46">
        <v>74.834719556408615</v>
      </c>
      <c r="AE137" s="48">
        <v>4885628</v>
      </c>
      <c r="AF137" s="48">
        <f t="shared" si="20"/>
        <v>6528557.9059561137</v>
      </c>
      <c r="AG137" s="104">
        <v>97.493125855772632</v>
      </c>
      <c r="AH137" s="104">
        <v>3801424</v>
      </c>
      <c r="AI137" s="104">
        <v>5168276</v>
      </c>
      <c r="AJ137" s="48">
        <f t="shared" si="21"/>
        <v>5079759.7993730409</v>
      </c>
      <c r="AK137" s="48">
        <f t="shared" si="22"/>
        <v>6906254.2502137367</v>
      </c>
      <c r="AL137" s="50">
        <v>4315.1865318332457</v>
      </c>
      <c r="AM137" s="122">
        <v>107.36</v>
      </c>
      <c r="AN137" s="122">
        <v>82.2</v>
      </c>
      <c r="AO137" s="122">
        <v>-86.269263000000166</v>
      </c>
      <c r="AP137" s="24"/>
      <c r="AQ137" s="24"/>
      <c r="AR137" s="24"/>
      <c r="BH137" s="22"/>
      <c r="BI137" s="21"/>
      <c r="BJ137" s="23"/>
      <c r="BK137" s="23"/>
      <c r="BL137" s="22"/>
      <c r="BM137" s="22"/>
      <c r="BO137" s="25"/>
      <c r="BP137" s="25"/>
      <c r="BQ137" s="25"/>
      <c r="BR137" s="25"/>
      <c r="BU137" s="24"/>
    </row>
    <row r="138" spans="1:73">
      <c r="A138" s="66">
        <v>38108</v>
      </c>
      <c r="B138" s="11">
        <v>2004</v>
      </c>
      <c r="C138" s="11">
        <v>5</v>
      </c>
      <c r="D138" s="11">
        <v>138</v>
      </c>
      <c r="E138" s="47">
        <v>125.7026006650138</v>
      </c>
      <c r="F138" s="44">
        <v>106.13718303953101</v>
      </c>
      <c r="G138" s="44">
        <v>91.64813926531636</v>
      </c>
      <c r="H138" s="44">
        <v>108.41708640538063</v>
      </c>
      <c r="I138" s="44">
        <v>84.845980303055285</v>
      </c>
      <c r="J138" s="101">
        <v>258896.59</v>
      </c>
      <c r="K138" s="102">
        <v>88184.141999999993</v>
      </c>
      <c r="L138" s="102">
        <v>51345.462000000014</v>
      </c>
      <c r="M138" s="102">
        <v>10640.596000000003</v>
      </c>
      <c r="N138" s="102">
        <v>108726.39</v>
      </c>
      <c r="O138" s="103">
        <v>189023.40400000001</v>
      </c>
      <c r="P138" s="102">
        <v>74947.505000000005</v>
      </c>
      <c r="Q138" s="102">
        <v>56172.205000000002</v>
      </c>
      <c r="R138" s="102">
        <v>57903.694000000003</v>
      </c>
      <c r="S138" s="98">
        <v>78.242056028779515</v>
      </c>
      <c r="T138" s="98">
        <v>80.773629268737011</v>
      </c>
      <c r="U138" s="46">
        <f t="shared" si="23"/>
        <v>330891.854253895</v>
      </c>
      <c r="V138" s="46">
        <f t="shared" si="24"/>
        <v>112706.83117984977</v>
      </c>
      <c r="W138" s="46">
        <f t="shared" si="25"/>
        <v>65623.86599492449</v>
      </c>
      <c r="X138" s="46">
        <f t="shared" si="26"/>
        <v>13599.58638623467</v>
      </c>
      <c r="Y138" s="46">
        <f t="shared" si="27"/>
        <v>138961.5706928861</v>
      </c>
      <c r="Z138" s="46">
        <f t="shared" si="16"/>
        <v>234016.23241554713</v>
      </c>
      <c r="AA138" s="46">
        <f t="shared" si="17"/>
        <v>92787.096083855213</v>
      </c>
      <c r="AB138" s="46">
        <f t="shared" si="18"/>
        <v>69542.752391517395</v>
      </c>
      <c r="AC138" s="46">
        <f t="shared" si="19"/>
        <v>71686.383940174535</v>
      </c>
      <c r="AD138" s="46">
        <v>75.005331627212627</v>
      </c>
      <c r="AE138" s="48">
        <v>4991634</v>
      </c>
      <c r="AF138" s="48">
        <f t="shared" si="20"/>
        <v>6655038.9041796979</v>
      </c>
      <c r="AG138" s="104">
        <v>96.437658960999386</v>
      </c>
      <c r="AH138" s="104">
        <v>3674031</v>
      </c>
      <c r="AI138" s="104">
        <v>5070924</v>
      </c>
      <c r="AJ138" s="48">
        <f t="shared" si="21"/>
        <v>4898359.7836224055</v>
      </c>
      <c r="AK138" s="48">
        <f t="shared" si="22"/>
        <v>6760751.3892522035</v>
      </c>
      <c r="AL138" s="50">
        <v>5794.6747925669833</v>
      </c>
      <c r="AM138" s="122">
        <v>106.03</v>
      </c>
      <c r="AN138" s="122">
        <v>86.3</v>
      </c>
      <c r="AO138" s="122">
        <v>-27.188151000000033</v>
      </c>
      <c r="AP138" s="24"/>
      <c r="AQ138" s="24"/>
      <c r="AR138" s="24"/>
      <c r="BH138" s="22"/>
      <c r="BI138" s="21"/>
      <c r="BJ138" s="23"/>
      <c r="BK138" s="23"/>
      <c r="BL138" s="22"/>
      <c r="BM138" s="22"/>
      <c r="BO138" s="25"/>
      <c r="BP138" s="25"/>
      <c r="BQ138" s="25"/>
      <c r="BR138" s="25"/>
      <c r="BU138" s="24"/>
    </row>
    <row r="139" spans="1:73">
      <c r="A139" s="66">
        <v>38139</v>
      </c>
      <c r="B139" s="11">
        <v>2004</v>
      </c>
      <c r="C139" s="11">
        <v>6</v>
      </c>
      <c r="D139" s="11">
        <v>139</v>
      </c>
      <c r="E139" s="47">
        <v>115.0079653906084</v>
      </c>
      <c r="F139" s="44">
        <v>106.76386805928081</v>
      </c>
      <c r="G139" s="44">
        <v>87.904580043796273</v>
      </c>
      <c r="H139" s="44">
        <v>98.641108869531365</v>
      </c>
      <c r="I139" s="44">
        <v>97.14428459127781</v>
      </c>
      <c r="J139" s="101">
        <v>253064.46</v>
      </c>
      <c r="K139" s="102">
        <v>73035.035999999993</v>
      </c>
      <c r="L139" s="102">
        <v>56130.574000000008</v>
      </c>
      <c r="M139" s="102">
        <v>12459.223000000002</v>
      </c>
      <c r="N139" s="102">
        <v>111439.62699999999</v>
      </c>
      <c r="O139" s="103">
        <v>200267.77299999999</v>
      </c>
      <c r="P139" s="102">
        <v>74007.75</v>
      </c>
      <c r="Q139" s="102">
        <v>68990.188000000009</v>
      </c>
      <c r="R139" s="102">
        <v>57269.834999999963</v>
      </c>
      <c r="S139" s="98">
        <v>76.686459135570686</v>
      </c>
      <c r="T139" s="98">
        <v>80.635874912595327</v>
      </c>
      <c r="U139" s="46">
        <f t="shared" si="23"/>
        <v>329998.8848782524</v>
      </c>
      <c r="V139" s="46">
        <f t="shared" si="24"/>
        <v>95238.503411514277</v>
      </c>
      <c r="W139" s="46">
        <f t="shared" si="25"/>
        <v>73194.895986485935</v>
      </c>
      <c r="X139" s="46">
        <f t="shared" si="26"/>
        <v>16246.966075163124</v>
      </c>
      <c r="Y139" s="46">
        <f t="shared" si="27"/>
        <v>145318.51940508906</v>
      </c>
      <c r="Z139" s="46">
        <f t="shared" si="16"/>
        <v>248360.63751658771</v>
      </c>
      <c r="AA139" s="46">
        <f t="shared" si="17"/>
        <v>91780.178587037299</v>
      </c>
      <c r="AB139" s="46">
        <f t="shared" si="18"/>
        <v>85557.685180177461</v>
      </c>
      <c r="AC139" s="46">
        <f t="shared" si="19"/>
        <v>71022.773749372951</v>
      </c>
      <c r="AD139" s="46">
        <v>75.666453401578167</v>
      </c>
      <c r="AE139" s="48">
        <v>5053083</v>
      </c>
      <c r="AF139" s="48">
        <f t="shared" si="20"/>
        <v>6678102.0820180373</v>
      </c>
      <c r="AG139" s="104">
        <v>99.441595605436476</v>
      </c>
      <c r="AH139" s="104">
        <v>3655781</v>
      </c>
      <c r="AI139" s="104">
        <v>5062799</v>
      </c>
      <c r="AJ139" s="48">
        <f t="shared" si="21"/>
        <v>4831442.2516910937</v>
      </c>
      <c r="AK139" s="48">
        <f t="shared" si="22"/>
        <v>6690942.6468432909</v>
      </c>
      <c r="AL139" s="50">
        <v>7106.8769023204059</v>
      </c>
      <c r="AM139" s="122">
        <v>107</v>
      </c>
      <c r="AN139" s="122">
        <v>86.1</v>
      </c>
      <c r="AO139" s="122">
        <v>-61.412988999999925</v>
      </c>
      <c r="AP139" s="24"/>
      <c r="AQ139" s="24"/>
      <c r="AR139" s="24"/>
      <c r="BH139" s="22"/>
      <c r="BI139" s="21"/>
      <c r="BJ139" s="23"/>
      <c r="BK139" s="23"/>
      <c r="BL139" s="22"/>
      <c r="BM139" s="22"/>
      <c r="BO139" s="25"/>
      <c r="BP139" s="25"/>
      <c r="BQ139" s="25"/>
      <c r="BR139" s="25"/>
      <c r="BU139" s="24"/>
    </row>
    <row r="140" spans="1:73">
      <c r="A140" s="66">
        <v>38169</v>
      </c>
      <c r="B140" s="11">
        <v>2004</v>
      </c>
      <c r="C140" s="11">
        <v>7</v>
      </c>
      <c r="D140" s="11">
        <v>140</v>
      </c>
      <c r="E140" s="47">
        <v>117.77426188996192</v>
      </c>
      <c r="F140" s="44">
        <v>102.75440527628393</v>
      </c>
      <c r="G140" s="44">
        <v>93.824226898552979</v>
      </c>
      <c r="H140" s="44">
        <v>94.85919460947747</v>
      </c>
      <c r="I140" s="44">
        <v>88.109926736357011</v>
      </c>
      <c r="J140" s="101">
        <v>234955.84</v>
      </c>
      <c r="K140" s="102">
        <v>63655.984000000004</v>
      </c>
      <c r="L140" s="102">
        <v>48658.834000000003</v>
      </c>
      <c r="M140" s="102">
        <v>10885.804000000002</v>
      </c>
      <c r="N140" s="102">
        <v>111755.21800000001</v>
      </c>
      <c r="O140" s="103">
        <v>221124.489</v>
      </c>
      <c r="P140" s="102">
        <v>70358.680999999997</v>
      </c>
      <c r="Q140" s="102">
        <v>82430.009999999995</v>
      </c>
      <c r="R140" s="102">
        <v>68335.798000000024</v>
      </c>
      <c r="S140" s="98">
        <v>76.031232059365493</v>
      </c>
      <c r="T140" s="98">
        <v>80.443234447789905</v>
      </c>
      <c r="U140" s="46">
        <f t="shared" si="23"/>
        <v>309025.42762498645</v>
      </c>
      <c r="V140" s="46">
        <f t="shared" si="24"/>
        <v>83723.467680093818</v>
      </c>
      <c r="W140" s="46">
        <f t="shared" si="25"/>
        <v>63998.481521392408</v>
      </c>
      <c r="X140" s="46">
        <f t="shared" si="26"/>
        <v>14317.542548173258</v>
      </c>
      <c r="Y140" s="46">
        <f t="shared" si="27"/>
        <v>146985.93587532698</v>
      </c>
      <c r="Z140" s="46">
        <f t="shared" si="16"/>
        <v>274882.64304379316</v>
      </c>
      <c r="AA140" s="46">
        <f t="shared" si="17"/>
        <v>87463.764333922838</v>
      </c>
      <c r="AB140" s="46">
        <f t="shared" si="18"/>
        <v>102469.78576364872</v>
      </c>
      <c r="AC140" s="46">
        <f t="shared" si="19"/>
        <v>84949.09294622163</v>
      </c>
      <c r="AD140" s="46">
        <v>75.794412454681165</v>
      </c>
      <c r="AE140" s="48">
        <v>5132464</v>
      </c>
      <c r="AF140" s="48">
        <f t="shared" si="20"/>
        <v>6771559.8469330333</v>
      </c>
      <c r="AG140" s="104">
        <v>98.872470543297638</v>
      </c>
      <c r="AH140" s="104">
        <v>3716287</v>
      </c>
      <c r="AI140" s="104">
        <v>5140051</v>
      </c>
      <c r="AJ140" s="48">
        <f t="shared" si="21"/>
        <v>4903114.7279122118</v>
      </c>
      <c r="AK140" s="48">
        <f t="shared" si="22"/>
        <v>6781569.819639843</v>
      </c>
      <c r="AL140" s="50">
        <v>6647.3283782631934</v>
      </c>
      <c r="AM140" s="122">
        <v>111.47</v>
      </c>
      <c r="AN140" s="122">
        <v>90.1</v>
      </c>
      <c r="AO140" s="122">
        <v>11.508944999999869</v>
      </c>
      <c r="AP140" s="24"/>
      <c r="AQ140" s="24"/>
      <c r="AR140" s="24"/>
      <c r="BH140" s="22"/>
      <c r="BI140" s="21"/>
      <c r="BJ140" s="23"/>
      <c r="BK140" s="23"/>
      <c r="BL140" s="22"/>
      <c r="BM140" s="22"/>
      <c r="BO140" s="25"/>
      <c r="BP140" s="25"/>
      <c r="BQ140" s="25"/>
      <c r="BR140" s="25"/>
      <c r="BU140" s="24"/>
    </row>
    <row r="141" spans="1:73">
      <c r="A141" s="66">
        <v>38200</v>
      </c>
      <c r="B141" s="11">
        <v>2004</v>
      </c>
      <c r="C141" s="11">
        <v>8</v>
      </c>
      <c r="D141" s="11">
        <v>141</v>
      </c>
      <c r="E141" s="47">
        <v>119.50025445183255</v>
      </c>
      <c r="F141" s="44">
        <v>106.82454936825138</v>
      </c>
      <c r="G141" s="44">
        <v>86.922777204945547</v>
      </c>
      <c r="H141" s="44">
        <v>97.329138438334155</v>
      </c>
      <c r="I141" s="44">
        <v>97.073963816884884</v>
      </c>
      <c r="J141" s="101">
        <v>258513.55</v>
      </c>
      <c r="K141" s="102">
        <v>76033.021999999997</v>
      </c>
      <c r="L141" s="102">
        <v>57818.725000000006</v>
      </c>
      <c r="M141" s="102">
        <v>12308.092000000001</v>
      </c>
      <c r="N141" s="102">
        <v>112353.711</v>
      </c>
      <c r="O141" s="103">
        <v>220316.73499999999</v>
      </c>
      <c r="P141" s="102">
        <v>73905.34599999999</v>
      </c>
      <c r="Q141" s="102">
        <v>84537.819000000003</v>
      </c>
      <c r="R141" s="102">
        <v>61873.569999999992</v>
      </c>
      <c r="S141" s="98">
        <v>75.923568138050996</v>
      </c>
      <c r="T141" s="98">
        <v>80.374886033804586</v>
      </c>
      <c r="U141" s="46">
        <f t="shared" si="23"/>
        <v>340491.83453805494</v>
      </c>
      <c r="V141" s="46">
        <f t="shared" si="24"/>
        <v>100144.16322182064</v>
      </c>
      <c r="W141" s="46">
        <f t="shared" si="25"/>
        <v>76153.856329392802</v>
      </c>
      <c r="X141" s="46">
        <f t="shared" si="26"/>
        <v>16211.161174117015</v>
      </c>
      <c r="Y141" s="46">
        <f t="shared" si="27"/>
        <v>147982.65381272449</v>
      </c>
      <c r="Z141" s="46">
        <f t="shared" si="16"/>
        <v>274111.41199918813</v>
      </c>
      <c r="AA141" s="46">
        <f t="shared" si="17"/>
        <v>91950.794143479594</v>
      </c>
      <c r="AB141" s="46">
        <f t="shared" si="18"/>
        <v>105179.3951713282</v>
      </c>
      <c r="AC141" s="46">
        <f t="shared" si="19"/>
        <v>76981.222684380307</v>
      </c>
      <c r="AD141" s="46">
        <v>76.924717423757741</v>
      </c>
      <c r="AE141" s="48">
        <v>5082747</v>
      </c>
      <c r="AF141" s="48">
        <f t="shared" si="20"/>
        <v>6607430.186581647</v>
      </c>
      <c r="AG141" s="104">
        <v>97.31442100767579</v>
      </c>
      <c r="AH141" s="104">
        <v>3725441</v>
      </c>
      <c r="AI141" s="104">
        <v>5132635</v>
      </c>
      <c r="AJ141" s="48">
        <f t="shared" si="21"/>
        <v>4842970.0163570829</v>
      </c>
      <c r="AK141" s="48">
        <f t="shared" si="22"/>
        <v>6672283.2034932068</v>
      </c>
      <c r="AL141" s="50">
        <v>6114.2758961040854</v>
      </c>
      <c r="AM141" s="122">
        <v>110.65</v>
      </c>
      <c r="AN141" s="122">
        <v>92.1</v>
      </c>
      <c r="AO141" s="122">
        <v>-7.9426969999999528</v>
      </c>
      <c r="AP141" s="24"/>
      <c r="AQ141" s="24"/>
      <c r="AR141" s="24"/>
      <c r="BH141" s="22"/>
      <c r="BI141" s="21"/>
      <c r="BJ141" s="23"/>
      <c r="BK141" s="23"/>
      <c r="BL141" s="22"/>
      <c r="BM141" s="22"/>
      <c r="BO141" s="25"/>
      <c r="BP141" s="25"/>
      <c r="BQ141" s="25"/>
      <c r="BR141" s="25"/>
      <c r="BU141" s="24"/>
    </row>
    <row r="142" spans="1:73">
      <c r="A142" s="66">
        <v>38231</v>
      </c>
      <c r="B142" s="11">
        <v>2004</v>
      </c>
      <c r="C142" s="11">
        <v>9</v>
      </c>
      <c r="D142" s="11">
        <v>142</v>
      </c>
      <c r="E142" s="47">
        <v>121.93268968795208</v>
      </c>
      <c r="F142" s="44">
        <v>102.99776015946395</v>
      </c>
      <c r="G142" s="44">
        <v>90.556240020755638</v>
      </c>
      <c r="H142" s="44">
        <v>104.8604416404854</v>
      </c>
      <c r="I142" s="44">
        <v>96.19720200750389</v>
      </c>
      <c r="J142" s="101">
        <v>247232.52</v>
      </c>
      <c r="K142" s="102">
        <v>75350.152999999991</v>
      </c>
      <c r="L142" s="102">
        <v>49251.56700000001</v>
      </c>
      <c r="M142" s="102">
        <v>12312.756999999998</v>
      </c>
      <c r="N142" s="102">
        <v>110318.04299999999</v>
      </c>
      <c r="O142" s="103">
        <v>250574.30100000001</v>
      </c>
      <c r="P142" s="102">
        <v>78221.881999999998</v>
      </c>
      <c r="Q142" s="102">
        <v>115914.571</v>
      </c>
      <c r="R142" s="102">
        <v>56437.848000000042</v>
      </c>
      <c r="S142" s="98">
        <v>76.397248760948671</v>
      </c>
      <c r="T142" s="98">
        <v>81.244973821862231</v>
      </c>
      <c r="U142" s="46">
        <f t="shared" si="23"/>
        <v>323614.42854258348</v>
      </c>
      <c r="V142" s="46">
        <f t="shared" si="24"/>
        <v>98629.406453856602</v>
      </c>
      <c r="W142" s="46">
        <f t="shared" si="25"/>
        <v>64467.723378509298</v>
      </c>
      <c r="X142" s="46">
        <f t="shared" si="26"/>
        <v>16116.754463930127</v>
      </c>
      <c r="Y142" s="46">
        <f t="shared" si="27"/>
        <v>144400.54424628746</v>
      </c>
      <c r="Z142" s="46">
        <f t="shared" ref="Z142:Z205" si="28">O142/$T142*100</f>
        <v>308418.21864501963</v>
      </c>
      <c r="AA142" s="46">
        <f t="shared" ref="AA142:AA205" si="29">P142/$T142*100</f>
        <v>96279.041422930764</v>
      </c>
      <c r="AB142" s="46">
        <f t="shared" ref="AB142:AB205" si="30">Q142/$T142*100</f>
        <v>142672.91322433599</v>
      </c>
      <c r="AC142" s="46">
        <f t="shared" ref="AC142:AC205" si="31">R142/$T142*100</f>
        <v>69466.263997752889</v>
      </c>
      <c r="AD142" s="46">
        <v>75.901044998933671</v>
      </c>
      <c r="AE142" s="48">
        <v>5164138</v>
      </c>
      <c r="AF142" s="48">
        <f t="shared" ref="AF142:AF205" si="32">AE142/$AD142*100</f>
        <v>6803777.2076425971</v>
      </c>
      <c r="AG142" s="104">
        <v>99.293607023319126</v>
      </c>
      <c r="AH142" s="104">
        <v>3817441</v>
      </c>
      <c r="AI142" s="104">
        <v>5225263</v>
      </c>
      <c r="AJ142" s="48">
        <f t="shared" ref="AJ142:AJ205" si="33">AH142/$AD142*100</f>
        <v>5029497.2882832261</v>
      </c>
      <c r="AK142" s="48">
        <f t="shared" ref="AK142:AK205" si="34">AI142/$AD142*100</f>
        <v>6884309.6957010403</v>
      </c>
      <c r="AL142" s="50">
        <v>5164.5929954753665</v>
      </c>
      <c r="AM142" s="122">
        <v>109.21</v>
      </c>
      <c r="AN142" s="122">
        <v>92.1</v>
      </c>
      <c r="AO142" s="122">
        <v>42.729204000000152</v>
      </c>
      <c r="AP142" s="24"/>
      <c r="AQ142" s="24"/>
      <c r="AR142" s="24"/>
      <c r="BH142" s="22"/>
      <c r="BI142" s="21"/>
      <c r="BJ142" s="23"/>
      <c r="BK142" s="23"/>
      <c r="BL142" s="22"/>
      <c r="BM142" s="22"/>
      <c r="BO142" s="25"/>
      <c r="BP142" s="25"/>
      <c r="BQ142" s="25"/>
      <c r="BR142" s="25"/>
      <c r="BU142" s="24"/>
    </row>
    <row r="143" spans="1:73">
      <c r="A143" s="66">
        <v>38261</v>
      </c>
      <c r="B143" s="11">
        <v>2004</v>
      </c>
      <c r="C143" s="11">
        <v>10</v>
      </c>
      <c r="D143" s="11">
        <v>143</v>
      </c>
      <c r="E143" s="47">
        <v>135.55634293121759</v>
      </c>
      <c r="F143" s="44">
        <v>110.35198943865487</v>
      </c>
      <c r="G143" s="44">
        <v>97.547867433270639</v>
      </c>
      <c r="H143" s="44">
        <v>114.67726049954821</v>
      </c>
      <c r="I143" s="44">
        <v>108.1891530750309</v>
      </c>
      <c r="J143" s="101">
        <v>221560.65</v>
      </c>
      <c r="K143" s="102">
        <v>42522.760999999977</v>
      </c>
      <c r="L143" s="102">
        <v>51048.494999999995</v>
      </c>
      <c r="M143" s="102">
        <v>14393.989999999998</v>
      </c>
      <c r="N143" s="102">
        <v>113595.40399999999</v>
      </c>
      <c r="O143" s="103">
        <v>250653.2</v>
      </c>
      <c r="P143" s="102">
        <v>81422.144</v>
      </c>
      <c r="Q143" s="102">
        <v>110437.226</v>
      </c>
      <c r="R143" s="102">
        <v>58793.830000000031</v>
      </c>
      <c r="S143" s="98">
        <v>75.857827834573669</v>
      </c>
      <c r="T143" s="98">
        <v>82.579152139930429</v>
      </c>
      <c r="U143" s="46">
        <f t="shared" ref="U143:U206" si="35">J143/$S143*100</f>
        <v>292073.54906492517</v>
      </c>
      <c r="V143" s="46">
        <f t="shared" si="24"/>
        <v>56055.86425797893</v>
      </c>
      <c r="W143" s="46">
        <f t="shared" si="25"/>
        <v>67294.96013427063</v>
      </c>
      <c r="X143" s="46">
        <f t="shared" si="26"/>
        <v>18974.95671954854</v>
      </c>
      <c r="Y143" s="46">
        <f t="shared" si="27"/>
        <v>149747.76795312704</v>
      </c>
      <c r="Z143" s="46">
        <f t="shared" si="28"/>
        <v>303530.84707780479</v>
      </c>
      <c r="AA143" s="46">
        <f t="shared" si="29"/>
        <v>98598.910124470785</v>
      </c>
      <c r="AB143" s="46">
        <f t="shared" si="30"/>
        <v>133734.99622866561</v>
      </c>
      <c r="AC143" s="46">
        <f t="shared" si="31"/>
        <v>71196.940724668428</v>
      </c>
      <c r="AD143" s="46">
        <v>75.239923224568145</v>
      </c>
      <c r="AE143" s="48">
        <v>5385817</v>
      </c>
      <c r="AF143" s="48">
        <f t="shared" si="32"/>
        <v>7158190.4515306111</v>
      </c>
      <c r="AG143" s="104">
        <v>102.69918374836922</v>
      </c>
      <c r="AH143" s="104">
        <v>3890639</v>
      </c>
      <c r="AI143" s="104">
        <v>5378605</v>
      </c>
      <c r="AJ143" s="48">
        <f t="shared" si="33"/>
        <v>5170976.8341836734</v>
      </c>
      <c r="AK143" s="48">
        <f t="shared" si="34"/>
        <v>7148605.1147959176</v>
      </c>
      <c r="AL143" s="50">
        <v>5314.3693637585638</v>
      </c>
      <c r="AM143" s="122">
        <v>108.89</v>
      </c>
      <c r="AN143" s="122">
        <v>93.5</v>
      </c>
      <c r="AO143" s="122">
        <v>40.118193408120248</v>
      </c>
      <c r="AP143" s="24"/>
      <c r="AQ143" s="24"/>
      <c r="AR143" s="24"/>
      <c r="BH143" s="22"/>
      <c r="BI143" s="21"/>
      <c r="BJ143" s="23"/>
      <c r="BK143" s="23"/>
      <c r="BL143" s="22"/>
      <c r="BM143" s="22"/>
      <c r="BO143" s="25"/>
      <c r="BP143" s="25"/>
      <c r="BQ143" s="25"/>
      <c r="BR143" s="25"/>
      <c r="BU143" s="24"/>
    </row>
    <row r="144" spans="1:73">
      <c r="A144" s="66">
        <v>38292</v>
      </c>
      <c r="B144" s="11">
        <v>2004</v>
      </c>
      <c r="C144" s="11">
        <v>11</v>
      </c>
      <c r="D144" s="11">
        <v>144</v>
      </c>
      <c r="E144" s="47">
        <v>126.47481048753622</v>
      </c>
      <c r="F144" s="44">
        <v>107.96219695155605</v>
      </c>
      <c r="G144" s="44">
        <v>96.717702564110709</v>
      </c>
      <c r="H144" s="44">
        <v>117.31512108255356</v>
      </c>
      <c r="I144" s="44">
        <v>96.036825793574906</v>
      </c>
      <c r="J144" s="101">
        <v>213221.83</v>
      </c>
      <c r="K144" s="102">
        <v>31646.600999999995</v>
      </c>
      <c r="L144" s="102">
        <v>51086.983</v>
      </c>
      <c r="M144" s="102">
        <v>16310.873000000001</v>
      </c>
      <c r="N144" s="102">
        <v>114177.37300000001</v>
      </c>
      <c r="O144" s="103">
        <v>212109.568</v>
      </c>
      <c r="P144" s="102">
        <v>81839.550999999992</v>
      </c>
      <c r="Q144" s="102">
        <v>78878.676000000007</v>
      </c>
      <c r="R144" s="102">
        <v>51391.340999999979</v>
      </c>
      <c r="S144" s="98">
        <v>76.671174913075362</v>
      </c>
      <c r="T144" s="98">
        <v>82.968283902700421</v>
      </c>
      <c r="U144" s="46">
        <f t="shared" si="35"/>
        <v>278099.07731521869</v>
      </c>
      <c r="V144" s="46">
        <f t="shared" si="24"/>
        <v>41275.748070743393</v>
      </c>
      <c r="W144" s="46">
        <f t="shared" si="25"/>
        <v>66631.27708414408</v>
      </c>
      <c r="X144" s="46">
        <f t="shared" si="26"/>
        <v>21273.800771270526</v>
      </c>
      <c r="Y144" s="46">
        <f t="shared" si="27"/>
        <v>148918.25138906069</v>
      </c>
      <c r="Z144" s="46">
        <f t="shared" si="28"/>
        <v>255651.38631618285</v>
      </c>
      <c r="AA144" s="46">
        <f t="shared" si="29"/>
        <v>98639.560986913828</v>
      </c>
      <c r="AB144" s="46">
        <f t="shared" si="30"/>
        <v>95070.87803877391</v>
      </c>
      <c r="AC144" s="46">
        <f t="shared" si="31"/>
        <v>61940.947290495082</v>
      </c>
      <c r="AD144" s="46">
        <v>75.133290680315639</v>
      </c>
      <c r="AE144" s="48">
        <v>5586559</v>
      </c>
      <c r="AF144" s="48">
        <f t="shared" si="32"/>
        <v>7435530.8404768659</v>
      </c>
      <c r="AG144" s="104">
        <v>106.6039613849354</v>
      </c>
      <c r="AH144" s="104">
        <v>3922512</v>
      </c>
      <c r="AI144" s="104">
        <v>5470325</v>
      </c>
      <c r="AJ144" s="48">
        <f t="shared" si="33"/>
        <v>5220737.6576781152</v>
      </c>
      <c r="AK144" s="48">
        <f t="shared" si="34"/>
        <v>7280827.1146749919</v>
      </c>
      <c r="AL144" s="50">
        <v>6461.9481627823252</v>
      </c>
      <c r="AM144" s="122">
        <v>109.59</v>
      </c>
      <c r="AN144" s="122">
        <v>91.8</v>
      </c>
      <c r="AO144" s="122">
        <v>-27.60177979882053</v>
      </c>
      <c r="AP144" s="24"/>
      <c r="AQ144" s="24"/>
      <c r="AR144" s="24"/>
      <c r="BH144" s="22"/>
      <c r="BI144" s="21"/>
      <c r="BJ144" s="23"/>
      <c r="BK144" s="23"/>
      <c r="BL144" s="22"/>
      <c r="BM144" s="22"/>
      <c r="BO144" s="25"/>
      <c r="BP144" s="25"/>
      <c r="BQ144" s="25"/>
      <c r="BR144" s="25"/>
      <c r="BU144" s="24"/>
    </row>
    <row r="145" spans="1:73">
      <c r="A145" s="66">
        <v>38322</v>
      </c>
      <c r="B145" s="11">
        <v>2004</v>
      </c>
      <c r="C145" s="11">
        <v>12</v>
      </c>
      <c r="D145" s="11">
        <v>145</v>
      </c>
      <c r="E145" s="47">
        <v>138.82122369984984</v>
      </c>
      <c r="F145" s="49">
        <v>121.91044934017759</v>
      </c>
      <c r="G145" s="49">
        <v>113.92534433390502</v>
      </c>
      <c r="H145" s="49">
        <v>154.9164141151025</v>
      </c>
      <c r="I145" s="49">
        <v>103.65798749425662</v>
      </c>
      <c r="J145" s="101">
        <v>218544.93</v>
      </c>
      <c r="K145" s="102">
        <v>41677.358999999989</v>
      </c>
      <c r="L145" s="102">
        <v>47871.788000000008</v>
      </c>
      <c r="M145" s="102">
        <v>14749.259999999997</v>
      </c>
      <c r="N145" s="102">
        <v>114246.523</v>
      </c>
      <c r="O145" s="103">
        <v>258234.296</v>
      </c>
      <c r="P145" s="102">
        <v>90246.668000000005</v>
      </c>
      <c r="Q145" s="102">
        <v>110814.18399999999</v>
      </c>
      <c r="R145" s="102">
        <v>57173.443999999996</v>
      </c>
      <c r="S145" s="98">
        <v>76.960370309878087</v>
      </c>
      <c r="T145" s="98">
        <v>82.557860235059451</v>
      </c>
      <c r="U145" s="46">
        <f t="shared" si="35"/>
        <v>283970.73600352608</v>
      </c>
      <c r="V145" s="46">
        <f t="shared" si="24"/>
        <v>54154.311929877214</v>
      </c>
      <c r="W145" s="46">
        <f t="shared" si="25"/>
        <v>62203.167431817215</v>
      </c>
      <c r="X145" s="46">
        <f t="shared" si="26"/>
        <v>19164.746661967252</v>
      </c>
      <c r="Y145" s="46">
        <f t="shared" si="27"/>
        <v>148448.50997986444</v>
      </c>
      <c r="Z145" s="46">
        <f t="shared" si="28"/>
        <v>312791.89560479537</v>
      </c>
      <c r="AA145" s="46">
        <f t="shared" si="29"/>
        <v>109313.23527892912</v>
      </c>
      <c r="AB145" s="46">
        <f t="shared" si="30"/>
        <v>134226.08541995747</v>
      </c>
      <c r="AC145" s="46">
        <f t="shared" si="31"/>
        <v>69252.574905908754</v>
      </c>
      <c r="AD145" s="46">
        <v>76.370228193644706</v>
      </c>
      <c r="AE145" s="48">
        <v>5638661</v>
      </c>
      <c r="AF145" s="48">
        <f t="shared" si="32"/>
        <v>7383323.4931583358</v>
      </c>
      <c r="AG145" s="104">
        <v>105.19374600992175</v>
      </c>
      <c r="AH145" s="104">
        <v>4705777</v>
      </c>
      <c r="AI145" s="104">
        <v>6299826</v>
      </c>
      <c r="AJ145" s="48">
        <f t="shared" si="33"/>
        <v>6161795.1278972356</v>
      </c>
      <c r="AK145" s="48">
        <f t="shared" si="34"/>
        <v>8249060.0709299073</v>
      </c>
      <c r="AL145" s="50">
        <v>3719.7346612201418</v>
      </c>
      <c r="AM145" s="122">
        <v>107.56</v>
      </c>
      <c r="AN145" s="122">
        <v>84.7</v>
      </c>
      <c r="AO145" s="122">
        <v>43.092895390700249</v>
      </c>
      <c r="AP145" s="24"/>
      <c r="AQ145" s="24"/>
      <c r="AR145" s="24"/>
      <c r="BH145" s="22"/>
      <c r="BI145" s="21"/>
      <c r="BJ145" s="23"/>
      <c r="BK145" s="23"/>
      <c r="BL145" s="22"/>
      <c r="BM145" s="22"/>
      <c r="BO145" s="25"/>
      <c r="BP145" s="25"/>
      <c r="BQ145" s="25"/>
      <c r="BR145" s="25"/>
      <c r="BU145" s="24"/>
    </row>
    <row r="146" spans="1:73">
      <c r="A146" s="66">
        <v>38353</v>
      </c>
      <c r="B146" s="11">
        <v>2005</v>
      </c>
      <c r="C146" s="11">
        <v>1</v>
      </c>
      <c r="D146" s="11">
        <v>146</v>
      </c>
      <c r="E146" s="47">
        <v>115.19388127961138</v>
      </c>
      <c r="F146" s="44">
        <v>97.904623092731882</v>
      </c>
      <c r="G146" s="44">
        <v>87.248312299036925</v>
      </c>
      <c r="H146" s="44">
        <v>84.063120372021146</v>
      </c>
      <c r="I146" s="44">
        <v>100.79308226283314</v>
      </c>
      <c r="J146" s="101">
        <v>212976.02</v>
      </c>
      <c r="K146" s="102">
        <v>33250.072</v>
      </c>
      <c r="L146" s="102">
        <v>44406.217999999993</v>
      </c>
      <c r="M146" s="102">
        <v>12984.534000000003</v>
      </c>
      <c r="N146" s="102">
        <v>122335.196</v>
      </c>
      <c r="O146" s="103">
        <v>174002.041</v>
      </c>
      <c r="P146" s="102">
        <v>69012.955000000002</v>
      </c>
      <c r="Q146" s="102">
        <v>60992.647999999994</v>
      </c>
      <c r="R146" s="102">
        <v>43996.437999999995</v>
      </c>
      <c r="S146" s="98">
        <v>77.130313260483192</v>
      </c>
      <c r="T146" s="98">
        <v>81.921834131822038</v>
      </c>
      <c r="U146" s="46">
        <f t="shared" si="35"/>
        <v>276124.92546314572</v>
      </c>
      <c r="V146" s="46">
        <f t="shared" si="24"/>
        <v>43108.954954854678</v>
      </c>
      <c r="W146" s="46">
        <f t="shared" si="25"/>
        <v>57572.977630768932</v>
      </c>
      <c r="X146" s="46">
        <f t="shared" si="26"/>
        <v>16834.540728687116</v>
      </c>
      <c r="Y146" s="46">
        <f t="shared" si="27"/>
        <v>158608.45214883497</v>
      </c>
      <c r="Z146" s="46">
        <f t="shared" si="28"/>
        <v>212400.07971502433</v>
      </c>
      <c r="AA146" s="46">
        <f t="shared" si="29"/>
        <v>84242.443704263133</v>
      </c>
      <c r="AB146" s="46">
        <f t="shared" si="30"/>
        <v>74452.24908155197</v>
      </c>
      <c r="AC146" s="46">
        <f t="shared" si="31"/>
        <v>53705.386929209206</v>
      </c>
      <c r="AD146" s="46">
        <v>76.903390914907234</v>
      </c>
      <c r="AE146" s="48">
        <v>5707862</v>
      </c>
      <c r="AF146" s="48">
        <f t="shared" si="32"/>
        <v>7422120.0549084852</v>
      </c>
      <c r="AG146" s="104">
        <v>105.59950885024585</v>
      </c>
      <c r="AH146" s="104">
        <v>4347397</v>
      </c>
      <c r="AI146" s="104">
        <v>5962109</v>
      </c>
      <c r="AJ146" s="48">
        <f t="shared" si="33"/>
        <v>5653062.8211314473</v>
      </c>
      <c r="AK146" s="48">
        <f t="shared" si="34"/>
        <v>7752725.7628951743</v>
      </c>
      <c r="AL146" s="50">
        <v>4189.3382396803427</v>
      </c>
      <c r="AM146" s="122">
        <v>103.52</v>
      </c>
      <c r="AN146" s="122">
        <v>81</v>
      </c>
      <c r="AO146" s="122">
        <v>-67.854088999999817</v>
      </c>
      <c r="AP146" s="24"/>
      <c r="AQ146" s="24"/>
      <c r="AR146" s="24"/>
      <c r="BH146" s="22"/>
      <c r="BI146" s="21"/>
      <c r="BJ146" s="23"/>
      <c r="BK146" s="23"/>
      <c r="BL146" s="22"/>
      <c r="BM146" s="22"/>
      <c r="BO146" s="25"/>
      <c r="BP146" s="25"/>
      <c r="BQ146" s="25"/>
      <c r="BR146" s="25"/>
      <c r="BU146" s="24"/>
    </row>
    <row r="147" spans="1:73">
      <c r="A147" s="66">
        <v>38384</v>
      </c>
      <c r="B147" s="11">
        <v>2005</v>
      </c>
      <c r="C147" s="11">
        <v>2</v>
      </c>
      <c r="D147" s="11">
        <v>147</v>
      </c>
      <c r="E147" s="47">
        <v>113.18235275793577</v>
      </c>
      <c r="F147" s="44">
        <v>99.054496507664609</v>
      </c>
      <c r="G147" s="44">
        <v>86.336445277864144</v>
      </c>
      <c r="H147" s="44">
        <v>96.879211821282667</v>
      </c>
      <c r="I147" s="44">
        <v>97.740153137017373</v>
      </c>
      <c r="J147" s="101">
        <v>300020.65000000002</v>
      </c>
      <c r="K147" s="102">
        <v>81474.811000000002</v>
      </c>
      <c r="L147" s="102">
        <v>86627.773000000001</v>
      </c>
      <c r="M147" s="102">
        <v>12214.431999999995</v>
      </c>
      <c r="N147" s="102">
        <v>119703.63400000001</v>
      </c>
      <c r="O147" s="103">
        <v>183610.37899999999</v>
      </c>
      <c r="P147" s="102">
        <v>68439.967000000004</v>
      </c>
      <c r="Q147" s="102">
        <v>63644.246999999996</v>
      </c>
      <c r="R147" s="102">
        <v>51526.164999999979</v>
      </c>
      <c r="S147" s="98">
        <v>77.776925750876245</v>
      </c>
      <c r="T147" s="98">
        <v>83.029471615252334</v>
      </c>
      <c r="U147" s="46">
        <f t="shared" si="35"/>
        <v>385745.06140932156</v>
      </c>
      <c r="V147" s="46">
        <f t="shared" si="24"/>
        <v>104754.47597526327</v>
      </c>
      <c r="W147" s="46">
        <f t="shared" si="25"/>
        <v>111379.78541023015</v>
      </c>
      <c r="X147" s="46">
        <f t="shared" si="26"/>
        <v>15704.441750659429</v>
      </c>
      <c r="Y147" s="46">
        <f t="shared" si="27"/>
        <v>153906.35827316871</v>
      </c>
      <c r="Z147" s="46">
        <f t="shared" si="28"/>
        <v>221138.80219643738</v>
      </c>
      <c r="AA147" s="46">
        <f t="shared" si="29"/>
        <v>82428.52287094132</v>
      </c>
      <c r="AB147" s="46">
        <f t="shared" si="30"/>
        <v>76652.597881050082</v>
      </c>
      <c r="AC147" s="46">
        <f t="shared" si="31"/>
        <v>62057.681444445974</v>
      </c>
      <c r="AD147" s="46">
        <v>77.329921091917271</v>
      </c>
      <c r="AE147" s="48">
        <v>5704425</v>
      </c>
      <c r="AF147" s="48">
        <f t="shared" si="32"/>
        <v>7376737.1276889108</v>
      </c>
      <c r="AG147" s="104">
        <v>106.97605362329259</v>
      </c>
      <c r="AH147" s="104">
        <v>4447225</v>
      </c>
      <c r="AI147" s="104">
        <v>6091423</v>
      </c>
      <c r="AJ147" s="48">
        <f t="shared" si="33"/>
        <v>5750975.7377275219</v>
      </c>
      <c r="AK147" s="48">
        <f t="shared" si="34"/>
        <v>7877187.6577495849</v>
      </c>
      <c r="AL147" s="50">
        <v>4231.0432589678203</v>
      </c>
      <c r="AM147" s="122">
        <v>104</v>
      </c>
      <c r="AN147" s="122">
        <v>76.400000000000006</v>
      </c>
      <c r="AO147" s="122">
        <v>-93.010696000000138</v>
      </c>
      <c r="AP147" s="24"/>
      <c r="AQ147" s="24"/>
      <c r="AR147" s="24"/>
      <c r="BH147" s="22"/>
      <c r="BI147" s="21"/>
      <c r="BJ147" s="23"/>
      <c r="BK147" s="23"/>
      <c r="BL147" s="22"/>
      <c r="BM147" s="22"/>
      <c r="BO147" s="25"/>
      <c r="BP147" s="25"/>
      <c r="BQ147" s="25"/>
      <c r="BR147" s="25"/>
      <c r="BU147" s="24"/>
    </row>
    <row r="148" spans="1:73">
      <c r="A148" s="66">
        <v>38412</v>
      </c>
      <c r="B148" s="11">
        <v>2005</v>
      </c>
      <c r="C148" s="11">
        <v>3</v>
      </c>
      <c r="D148" s="11">
        <v>148</v>
      </c>
      <c r="E148" s="47">
        <v>126.34838743480411</v>
      </c>
      <c r="F148" s="44">
        <v>100.30409506606804</v>
      </c>
      <c r="G148" s="44">
        <v>90.424315944011411</v>
      </c>
      <c r="H148" s="44">
        <v>112.74538541355253</v>
      </c>
      <c r="I148" s="44">
        <v>95.39305719004571</v>
      </c>
      <c r="J148" s="101">
        <v>286101.46000000002</v>
      </c>
      <c r="K148" s="102">
        <v>109523.421</v>
      </c>
      <c r="L148" s="102">
        <v>40468.889000000003</v>
      </c>
      <c r="M148" s="102">
        <v>14851.810999999998</v>
      </c>
      <c r="N148" s="102">
        <v>121257.33900000001</v>
      </c>
      <c r="O148" s="103">
        <v>188049.12899999999</v>
      </c>
      <c r="P148" s="102">
        <v>74759.983999999997</v>
      </c>
      <c r="Q148" s="102">
        <v>60659.649999999994</v>
      </c>
      <c r="R148" s="102">
        <v>52629.494999999988</v>
      </c>
      <c r="S148" s="98">
        <v>80.161278657919155</v>
      </c>
      <c r="T148" s="98">
        <v>84.884925606419984</v>
      </c>
      <c r="U148" s="46">
        <f t="shared" si="35"/>
        <v>356907.30585886928</v>
      </c>
      <c r="V148" s="46">
        <f t="shared" si="24"/>
        <v>136628.8348111076</v>
      </c>
      <c r="W148" s="46">
        <f t="shared" si="25"/>
        <v>50484.335676202529</v>
      </c>
      <c r="X148" s="46">
        <f t="shared" si="26"/>
        <v>18527.412796618089</v>
      </c>
      <c r="Y148" s="46">
        <f t="shared" si="27"/>
        <v>151266.72257494106</v>
      </c>
      <c r="Z148" s="46">
        <f t="shared" si="28"/>
        <v>221534.18602487122</v>
      </c>
      <c r="AA148" s="46">
        <f t="shared" si="29"/>
        <v>88072.155881521772</v>
      </c>
      <c r="AB148" s="46">
        <f t="shared" si="30"/>
        <v>71461.039244183776</v>
      </c>
      <c r="AC148" s="46">
        <f t="shared" si="31"/>
        <v>62000.990899165648</v>
      </c>
      <c r="AD148" s="46">
        <v>78.246960972488807</v>
      </c>
      <c r="AE148" s="48">
        <v>5702358</v>
      </c>
      <c r="AF148" s="48">
        <f t="shared" si="32"/>
        <v>7287641.4995911689</v>
      </c>
      <c r="AG148" s="104">
        <v>104.93835649598533</v>
      </c>
      <c r="AH148" s="104">
        <v>4545097</v>
      </c>
      <c r="AI148" s="104">
        <v>6090511</v>
      </c>
      <c r="AJ148" s="48">
        <f t="shared" si="33"/>
        <v>5808656.2641046606</v>
      </c>
      <c r="AK148" s="48">
        <f t="shared" si="34"/>
        <v>7783702.9378577266</v>
      </c>
      <c r="AL148" s="50">
        <v>6848.9605249953393</v>
      </c>
      <c r="AM148" s="122">
        <v>115.42</v>
      </c>
      <c r="AN148" s="122">
        <v>88</v>
      </c>
      <c r="AO148" s="122">
        <v>-72.147256000000141</v>
      </c>
      <c r="AP148" s="24"/>
      <c r="AQ148" s="24"/>
      <c r="AR148" s="24"/>
      <c r="BH148" s="22"/>
      <c r="BI148" s="21"/>
      <c r="BJ148" s="23"/>
      <c r="BK148" s="23"/>
      <c r="BL148" s="22"/>
      <c r="BM148" s="22"/>
      <c r="BO148" s="25"/>
      <c r="BP148" s="25"/>
      <c r="BQ148" s="25"/>
      <c r="BR148" s="25"/>
      <c r="BU148" s="24"/>
    </row>
    <row r="149" spans="1:73">
      <c r="A149" s="66">
        <v>38443</v>
      </c>
      <c r="B149" s="11">
        <v>2005</v>
      </c>
      <c r="C149" s="11">
        <v>4</v>
      </c>
      <c r="D149" s="11">
        <v>149</v>
      </c>
      <c r="E149" s="47">
        <v>127.75152229647411</v>
      </c>
      <c r="F149" s="44">
        <v>103.36768248843754</v>
      </c>
      <c r="G149" s="44">
        <v>89.267502233787738</v>
      </c>
      <c r="H149" s="44">
        <v>124.59206025307682</v>
      </c>
      <c r="I149" s="44">
        <v>124.36949607916775</v>
      </c>
      <c r="J149" s="101">
        <v>269067.39</v>
      </c>
      <c r="K149" s="102">
        <v>90330.573000000019</v>
      </c>
      <c r="L149" s="102">
        <v>42118.317000000003</v>
      </c>
      <c r="M149" s="102">
        <v>13435.815999999997</v>
      </c>
      <c r="N149" s="102">
        <v>123182.68400000001</v>
      </c>
      <c r="O149" s="103">
        <v>204039.677</v>
      </c>
      <c r="P149" s="102">
        <v>74602.525999999998</v>
      </c>
      <c r="Q149" s="102">
        <v>77885.663</v>
      </c>
      <c r="R149" s="102">
        <v>51551.487999999998</v>
      </c>
      <c r="S149" s="98">
        <v>79.940141120117403</v>
      </c>
      <c r="T149" s="98">
        <v>86.312542574287704</v>
      </c>
      <c r="U149" s="46">
        <f t="shared" si="35"/>
        <v>336586.0833241482</v>
      </c>
      <c r="V149" s="46">
        <f t="shared" si="24"/>
        <v>112997.76524571059</v>
      </c>
      <c r="W149" s="46">
        <f t="shared" si="25"/>
        <v>52687.318798591266</v>
      </c>
      <c r="X149" s="46">
        <f t="shared" si="26"/>
        <v>16807.345861213144</v>
      </c>
      <c r="Y149" s="46">
        <f t="shared" si="27"/>
        <v>154093.65341863321</v>
      </c>
      <c r="Z149" s="46">
        <f t="shared" si="28"/>
        <v>236396.32307713167</v>
      </c>
      <c r="AA149" s="46">
        <f t="shared" si="29"/>
        <v>86433.00704042046</v>
      </c>
      <c r="AB149" s="46">
        <f t="shared" si="30"/>
        <v>90236.784454548033</v>
      </c>
      <c r="AC149" s="46">
        <f t="shared" si="31"/>
        <v>59726.531582163196</v>
      </c>
      <c r="AD149" s="46">
        <v>79.227980379611864</v>
      </c>
      <c r="AE149" s="48">
        <v>5578354</v>
      </c>
      <c r="AF149" s="48">
        <f t="shared" si="32"/>
        <v>7040888.8037685053</v>
      </c>
      <c r="AG149" s="104">
        <v>104.35176399286088</v>
      </c>
      <c r="AH149" s="104">
        <v>4519659</v>
      </c>
      <c r="AI149" s="104">
        <v>6171156</v>
      </c>
      <c r="AJ149" s="48">
        <f t="shared" si="33"/>
        <v>5704624.7781964997</v>
      </c>
      <c r="AK149" s="48">
        <f t="shared" si="34"/>
        <v>7789111.8395693135</v>
      </c>
      <c r="AL149" s="50">
        <v>6042.1456221709477</v>
      </c>
      <c r="AM149" s="122">
        <v>112.35</v>
      </c>
      <c r="AN149" s="122">
        <v>87</v>
      </c>
      <c r="AO149" s="122">
        <v>-8.3505700000001184</v>
      </c>
      <c r="AP149" s="24"/>
      <c r="AQ149" s="24"/>
      <c r="AR149" s="24"/>
      <c r="BH149" s="22"/>
      <c r="BI149" s="21"/>
      <c r="BJ149" s="23"/>
      <c r="BK149" s="23"/>
      <c r="BL149" s="22"/>
      <c r="BM149" s="22"/>
      <c r="BO149" s="25"/>
      <c r="BP149" s="25"/>
      <c r="BQ149" s="25"/>
      <c r="BR149" s="25"/>
      <c r="BU149" s="24"/>
    </row>
    <row r="150" spans="1:73">
      <c r="A150" s="66">
        <v>38473</v>
      </c>
      <c r="B150" s="11">
        <v>2005</v>
      </c>
      <c r="C150" s="11">
        <v>5</v>
      </c>
      <c r="D150" s="11">
        <v>150</v>
      </c>
      <c r="E150" s="47">
        <v>128.03756628672363</v>
      </c>
      <c r="F150" s="44">
        <v>113.68488616002378</v>
      </c>
      <c r="G150" s="44">
        <v>90.413080508089038</v>
      </c>
      <c r="H150" s="44">
        <v>121.19857068147233</v>
      </c>
      <c r="I150" s="44">
        <v>89.187487973321851</v>
      </c>
      <c r="J150" s="101">
        <v>264527.51</v>
      </c>
      <c r="K150" s="102">
        <v>79340.956999999995</v>
      </c>
      <c r="L150" s="102">
        <v>47376.828999999998</v>
      </c>
      <c r="M150" s="102">
        <v>15384.401999999998</v>
      </c>
      <c r="N150" s="102">
        <v>122425.322</v>
      </c>
      <c r="O150" s="103">
        <v>226623.93799999999</v>
      </c>
      <c r="P150" s="102">
        <v>78541.184999999998</v>
      </c>
      <c r="Q150" s="102">
        <v>89779.944999999992</v>
      </c>
      <c r="R150" s="102">
        <v>58302.808000000005</v>
      </c>
      <c r="S150" s="98">
        <v>80.028173219915786</v>
      </c>
      <c r="T150" s="98">
        <v>86.046644759136555</v>
      </c>
      <c r="U150" s="46">
        <f t="shared" si="35"/>
        <v>330542.98174854473</v>
      </c>
      <c r="V150" s="46">
        <f t="shared" si="24"/>
        <v>99141.282135695728</v>
      </c>
      <c r="W150" s="46">
        <f t="shared" si="25"/>
        <v>59200.188001054878</v>
      </c>
      <c r="X150" s="46">
        <f t="shared" si="26"/>
        <v>19223.732569433985</v>
      </c>
      <c r="Y150" s="46">
        <f t="shared" si="27"/>
        <v>152977.77904236014</v>
      </c>
      <c r="Z150" s="46">
        <f t="shared" si="28"/>
        <v>263373.3582923194</v>
      </c>
      <c r="AA150" s="46">
        <f t="shared" si="29"/>
        <v>91277.452153833554</v>
      </c>
      <c r="AB150" s="46">
        <f t="shared" si="30"/>
        <v>104338.69356709231</v>
      </c>
      <c r="AC150" s="46">
        <f t="shared" si="31"/>
        <v>67757.212571393524</v>
      </c>
      <c r="AD150" s="46">
        <v>80.379611857538919</v>
      </c>
      <c r="AE150" s="48">
        <v>5471233</v>
      </c>
      <c r="AF150" s="48">
        <f t="shared" si="32"/>
        <v>6806742.2491377033</v>
      </c>
      <c r="AG150" s="104">
        <v>101.5078671338556</v>
      </c>
      <c r="AH150" s="104">
        <v>4517086</v>
      </c>
      <c r="AI150" s="104">
        <v>6151884</v>
      </c>
      <c r="AJ150" s="48">
        <f t="shared" si="33"/>
        <v>5619691.2321570711</v>
      </c>
      <c r="AK150" s="48">
        <f t="shared" si="34"/>
        <v>7653537.8286017515</v>
      </c>
      <c r="AL150" s="50">
        <v>4987.3667330700082</v>
      </c>
      <c r="AM150" s="122">
        <v>110.86</v>
      </c>
      <c r="AN150" s="122">
        <v>91.1</v>
      </c>
      <c r="AO150" s="122">
        <v>-25.53087600000012</v>
      </c>
      <c r="AP150" s="24"/>
      <c r="AQ150" s="24"/>
      <c r="AR150" s="24"/>
      <c r="BH150" s="22"/>
      <c r="BI150" s="21"/>
      <c r="BJ150" s="23"/>
      <c r="BK150" s="23"/>
      <c r="BL150" s="22"/>
      <c r="BM150" s="22"/>
      <c r="BO150" s="25"/>
      <c r="BP150" s="25"/>
      <c r="BQ150" s="25"/>
      <c r="BR150" s="25"/>
      <c r="BU150" s="24"/>
    </row>
    <row r="151" spans="1:73">
      <c r="A151" s="66">
        <v>38504</v>
      </c>
      <c r="B151" s="11">
        <v>2005</v>
      </c>
      <c r="C151" s="11">
        <v>6</v>
      </c>
      <c r="D151" s="11">
        <v>151</v>
      </c>
      <c r="E151" s="47">
        <v>112.85158096038469</v>
      </c>
      <c r="F151" s="44">
        <v>108.64587762312942</v>
      </c>
      <c r="G151" s="44">
        <v>89.003342424614772</v>
      </c>
      <c r="H151" s="44">
        <v>124.16709650712869</v>
      </c>
      <c r="I151" s="44">
        <v>87.005234693652085</v>
      </c>
      <c r="J151" s="101">
        <v>248543.04</v>
      </c>
      <c r="K151" s="102">
        <v>63551.719000000005</v>
      </c>
      <c r="L151" s="102">
        <v>50719.048999999985</v>
      </c>
      <c r="M151" s="102">
        <v>14171.55</v>
      </c>
      <c r="N151" s="102">
        <v>120100.72199999999</v>
      </c>
      <c r="O151" s="103">
        <v>219411.41099999999</v>
      </c>
      <c r="P151" s="102">
        <v>81319.90400000001</v>
      </c>
      <c r="Q151" s="102">
        <v>72405.184999999998</v>
      </c>
      <c r="R151" s="102">
        <v>65686.322</v>
      </c>
      <c r="S151" s="98">
        <v>81.199787272434975</v>
      </c>
      <c r="T151" s="98">
        <v>86.32775795191921</v>
      </c>
      <c r="U151" s="46">
        <f t="shared" si="35"/>
        <v>306088.28957409516</v>
      </c>
      <c r="V151" s="46">
        <f t="shared" si="24"/>
        <v>78265.868833838686</v>
      </c>
      <c r="W151" s="46">
        <f t="shared" si="25"/>
        <v>62462.046642845904</v>
      </c>
      <c r="X151" s="46">
        <f t="shared" si="26"/>
        <v>17452.693505775769</v>
      </c>
      <c r="Y151" s="46">
        <f t="shared" si="27"/>
        <v>147907.68059163471</v>
      </c>
      <c r="Z151" s="46">
        <f t="shared" si="28"/>
        <v>254160.90514270341</v>
      </c>
      <c r="AA151" s="46">
        <f t="shared" si="29"/>
        <v>94199.022341448552</v>
      </c>
      <c r="AB151" s="46">
        <f t="shared" si="30"/>
        <v>83872.426109255059</v>
      </c>
      <c r="AC151" s="46">
        <f t="shared" si="31"/>
        <v>76089.456691999818</v>
      </c>
      <c r="AD151" s="46">
        <v>80.272979313286413</v>
      </c>
      <c r="AE151" s="48">
        <v>5309189</v>
      </c>
      <c r="AF151" s="48">
        <f t="shared" si="32"/>
        <v>6613917.9651966002</v>
      </c>
      <c r="AG151" s="104">
        <v>98.650280644288273</v>
      </c>
      <c r="AH151" s="104">
        <v>4540286</v>
      </c>
      <c r="AI151" s="104">
        <v>6211222</v>
      </c>
      <c r="AJ151" s="48">
        <f t="shared" si="33"/>
        <v>5656057.6657810835</v>
      </c>
      <c r="AK151" s="48">
        <f t="shared" si="34"/>
        <v>7737624.8560042512</v>
      </c>
      <c r="AL151" s="50">
        <v>5272.7462625838953</v>
      </c>
      <c r="AM151" s="122">
        <v>111.5</v>
      </c>
      <c r="AN151" s="122">
        <v>91.4</v>
      </c>
      <c r="AO151" s="122">
        <v>-13.413683299729712</v>
      </c>
      <c r="AP151" s="24"/>
      <c r="AQ151" s="24"/>
      <c r="AR151" s="24"/>
      <c r="BH151" s="22"/>
      <c r="BI151" s="21"/>
      <c r="BJ151" s="23"/>
      <c r="BK151" s="23"/>
      <c r="BL151" s="22"/>
      <c r="BM151" s="22"/>
      <c r="BO151" s="25"/>
      <c r="BP151" s="25"/>
      <c r="BQ151" s="25"/>
      <c r="BR151" s="25"/>
      <c r="BU151" s="24"/>
    </row>
    <row r="152" spans="1:73">
      <c r="A152" s="66">
        <v>38534</v>
      </c>
      <c r="B152" s="11">
        <v>2005</v>
      </c>
      <c r="C152" s="11">
        <v>7</v>
      </c>
      <c r="D152" s="11">
        <v>152</v>
      </c>
      <c r="E152" s="47">
        <v>116.70932123561963</v>
      </c>
      <c r="F152" s="44">
        <v>104.62585422380334</v>
      </c>
      <c r="G152" s="44">
        <v>94.183731021140446</v>
      </c>
      <c r="H152" s="44">
        <v>126.32087477055019</v>
      </c>
      <c r="I152" s="44">
        <v>101.27262365150631</v>
      </c>
      <c r="J152" s="101">
        <v>252338.25</v>
      </c>
      <c r="K152" s="102">
        <v>62989.3</v>
      </c>
      <c r="L152" s="102">
        <v>52709.001999999986</v>
      </c>
      <c r="M152" s="102">
        <v>14640.864000000001</v>
      </c>
      <c r="N152" s="102">
        <v>121999.084</v>
      </c>
      <c r="O152" s="103">
        <v>241600.92600000001</v>
      </c>
      <c r="P152" s="102">
        <v>88891.104999999996</v>
      </c>
      <c r="Q152" s="102">
        <v>86316.146999999997</v>
      </c>
      <c r="R152" s="102">
        <v>66393.674000000014</v>
      </c>
      <c r="S152" s="98">
        <v>81.64835506804485</v>
      </c>
      <c r="T152" s="98">
        <v>87.710473449289907</v>
      </c>
      <c r="U152" s="46">
        <f t="shared" si="35"/>
        <v>309054.90966683166</v>
      </c>
      <c r="V152" s="46">
        <f t="shared" si="24"/>
        <v>77147.053296426369</v>
      </c>
      <c r="W152" s="46">
        <f t="shared" si="25"/>
        <v>64556.110109104928</v>
      </c>
      <c r="X152" s="46">
        <f t="shared" si="26"/>
        <v>17931.609262426002</v>
      </c>
      <c r="Y152" s="46">
        <f t="shared" si="27"/>
        <v>149420.13699887437</v>
      </c>
      <c r="Z152" s="46">
        <f t="shared" si="28"/>
        <v>275452.76692604146</v>
      </c>
      <c r="AA152" s="46">
        <f t="shared" si="29"/>
        <v>101346.05538458606</v>
      </c>
      <c r="AB152" s="46">
        <f t="shared" si="30"/>
        <v>98410.307920528969</v>
      </c>
      <c r="AC152" s="46">
        <f t="shared" si="31"/>
        <v>75696.403620926445</v>
      </c>
      <c r="AD152" s="46">
        <v>80.656856472595436</v>
      </c>
      <c r="AE152" s="48">
        <v>5249313</v>
      </c>
      <c r="AF152" s="48">
        <f t="shared" si="32"/>
        <v>6508204.2985193012</v>
      </c>
      <c r="AG152" s="104">
        <v>96.364130793026376</v>
      </c>
      <c r="AH152" s="104">
        <v>4570606</v>
      </c>
      <c r="AI152" s="104">
        <v>6259634</v>
      </c>
      <c r="AJ152" s="48">
        <f t="shared" si="33"/>
        <v>5666729.649391856</v>
      </c>
      <c r="AK152" s="48">
        <f t="shared" si="34"/>
        <v>7760820.6837652037</v>
      </c>
      <c r="AL152" s="50">
        <v>7835.611149648721</v>
      </c>
      <c r="AM152" s="122">
        <v>113.15</v>
      </c>
      <c r="AN152" s="122">
        <v>90.5</v>
      </c>
      <c r="AO152" s="122">
        <v>-17.125154433250174</v>
      </c>
      <c r="AP152" s="24"/>
      <c r="AQ152" s="24"/>
      <c r="AR152" s="24"/>
      <c r="BH152" s="22"/>
      <c r="BI152" s="21"/>
      <c r="BJ152" s="23"/>
      <c r="BK152" s="23"/>
      <c r="BL152" s="22"/>
      <c r="BM152" s="22"/>
      <c r="BO152" s="25"/>
      <c r="BP152" s="25"/>
      <c r="BQ152" s="25"/>
      <c r="BR152" s="25"/>
      <c r="BU152" s="24"/>
    </row>
    <row r="153" spans="1:73">
      <c r="A153" s="66">
        <v>38565</v>
      </c>
      <c r="B153" s="11">
        <v>2005</v>
      </c>
      <c r="C153" s="11">
        <v>8</v>
      </c>
      <c r="D153" s="11">
        <v>153</v>
      </c>
      <c r="E153" s="47">
        <v>127.41227189728804</v>
      </c>
      <c r="F153" s="44">
        <v>114.41557020329844</v>
      </c>
      <c r="G153" s="44">
        <v>94.606411493077999</v>
      </c>
      <c r="H153" s="44">
        <v>136.80410839467288</v>
      </c>
      <c r="I153" s="44">
        <v>117.5954561464447</v>
      </c>
      <c r="J153" s="101">
        <v>275857.37</v>
      </c>
      <c r="K153" s="102">
        <v>69113.119000000006</v>
      </c>
      <c r="L153" s="102">
        <v>64515.447</v>
      </c>
      <c r="M153" s="102">
        <v>19571.037000000004</v>
      </c>
      <c r="N153" s="102">
        <v>122657.76700000001</v>
      </c>
      <c r="O153" s="103">
        <v>299329.69799999997</v>
      </c>
      <c r="P153" s="102">
        <v>91197.491000000009</v>
      </c>
      <c r="Q153" s="102">
        <v>132700.57700000002</v>
      </c>
      <c r="R153" s="102">
        <v>75431.629999999961</v>
      </c>
      <c r="S153" s="98">
        <v>80.781645996660714</v>
      </c>
      <c r="T153" s="98">
        <v>89.175425336843361</v>
      </c>
      <c r="U153" s="46">
        <f t="shared" si="35"/>
        <v>341485.20570056618</v>
      </c>
      <c r="V153" s="46">
        <f t="shared" si="24"/>
        <v>85555.472591951082</v>
      </c>
      <c r="W153" s="46">
        <f t="shared" si="25"/>
        <v>79863.991633281257</v>
      </c>
      <c r="X153" s="46">
        <f t="shared" si="26"/>
        <v>24227.08371256636</v>
      </c>
      <c r="Y153" s="46">
        <f t="shared" si="27"/>
        <v>151838.65776276746</v>
      </c>
      <c r="Z153" s="46">
        <f t="shared" si="28"/>
        <v>335663.88595214259</v>
      </c>
      <c r="AA153" s="46">
        <f t="shared" si="29"/>
        <v>102267.51445874093</v>
      </c>
      <c r="AB153" s="46">
        <f t="shared" si="30"/>
        <v>148808.45984053184</v>
      </c>
      <c r="AC153" s="46">
        <f t="shared" si="31"/>
        <v>84587.911652869836</v>
      </c>
      <c r="AD153" s="46">
        <v>80.55022392834293</v>
      </c>
      <c r="AE153" s="48">
        <v>5378977</v>
      </c>
      <c r="AF153" s="48">
        <f t="shared" si="32"/>
        <v>6677792.7331215255</v>
      </c>
      <c r="AG153" s="104">
        <v>97.206967497849135</v>
      </c>
      <c r="AH153" s="104">
        <v>4570937</v>
      </c>
      <c r="AI153" s="104">
        <v>6249399</v>
      </c>
      <c r="AJ153" s="48">
        <f t="shared" si="33"/>
        <v>5674642.2009531371</v>
      </c>
      <c r="AK153" s="48">
        <f t="shared" si="34"/>
        <v>7758388.1151707694</v>
      </c>
      <c r="AL153" s="50">
        <v>6109.0610424282104</v>
      </c>
      <c r="AM153" s="122">
        <v>115.15</v>
      </c>
      <c r="AN153" s="122">
        <v>95.6</v>
      </c>
      <c r="AO153" s="122">
        <v>42.97452873297982</v>
      </c>
      <c r="AP153" s="24"/>
      <c r="AQ153" s="24"/>
      <c r="AR153" s="24"/>
      <c r="BH153" s="22"/>
      <c r="BI153" s="21"/>
      <c r="BJ153" s="23"/>
      <c r="BK153" s="23"/>
      <c r="BL153" s="22"/>
      <c r="BM153" s="22"/>
      <c r="BO153" s="25"/>
      <c r="BP153" s="25"/>
      <c r="BQ153" s="25"/>
      <c r="BR153" s="25"/>
      <c r="BU153" s="24"/>
    </row>
    <row r="154" spans="1:73">
      <c r="A154" s="66">
        <v>38596</v>
      </c>
      <c r="B154" s="11">
        <v>2005</v>
      </c>
      <c r="C154" s="11">
        <v>9</v>
      </c>
      <c r="D154" s="11">
        <v>154</v>
      </c>
      <c r="E154" s="47">
        <v>121.36804660155966</v>
      </c>
      <c r="F154" s="44">
        <v>106.69002630912496</v>
      </c>
      <c r="G154" s="44">
        <v>96.718527588514377</v>
      </c>
      <c r="H154" s="44">
        <v>133.03464382103712</v>
      </c>
      <c r="I154" s="44">
        <v>104.49297269806017</v>
      </c>
      <c r="J154" s="101">
        <v>264612.92</v>
      </c>
      <c r="K154" s="102">
        <v>68129.428</v>
      </c>
      <c r="L154" s="102">
        <v>62136.617000000013</v>
      </c>
      <c r="M154" s="102">
        <v>13655.249999999996</v>
      </c>
      <c r="N154" s="102">
        <v>120691.625</v>
      </c>
      <c r="O154" s="103">
        <v>280165.52799999999</v>
      </c>
      <c r="P154" s="102">
        <v>93813.606</v>
      </c>
      <c r="Q154" s="102">
        <v>106394.815</v>
      </c>
      <c r="R154" s="102">
        <v>79957.106999999975</v>
      </c>
      <c r="S154" s="98">
        <v>80.498544061522551</v>
      </c>
      <c r="T154" s="98">
        <v>91.797527887685135</v>
      </c>
      <c r="U154" s="46">
        <f t="shared" si="35"/>
        <v>328717.64711392112</v>
      </c>
      <c r="V154" s="46">
        <f t="shared" si="24"/>
        <v>84634.360526981443</v>
      </c>
      <c r="W154" s="46">
        <f t="shared" si="25"/>
        <v>77189.740167860567</v>
      </c>
      <c r="X154" s="46">
        <f t="shared" si="26"/>
        <v>16963.350280675524</v>
      </c>
      <c r="Y154" s="46">
        <f t="shared" si="27"/>
        <v>149930.19613840358</v>
      </c>
      <c r="Z154" s="46">
        <f t="shared" si="28"/>
        <v>305199.42578713485</v>
      </c>
      <c r="AA154" s="46">
        <f t="shared" si="29"/>
        <v>102196.22266384074</v>
      </c>
      <c r="AB154" s="46">
        <f t="shared" si="30"/>
        <v>115901.61243794576</v>
      </c>
      <c r="AC154" s="46">
        <f t="shared" si="31"/>
        <v>87101.590685348317</v>
      </c>
      <c r="AD154" s="46">
        <v>81.637875879718493</v>
      </c>
      <c r="AE154" s="48">
        <v>5600065</v>
      </c>
      <c r="AF154" s="48">
        <f t="shared" si="32"/>
        <v>6859640.7484326018</v>
      </c>
      <c r="AG154" s="104">
        <v>98.729579588254126</v>
      </c>
      <c r="AH154" s="104">
        <v>4632972</v>
      </c>
      <c r="AI154" s="104">
        <v>6362312</v>
      </c>
      <c r="AJ154" s="48">
        <f t="shared" si="33"/>
        <v>5675027.6144200619</v>
      </c>
      <c r="AK154" s="48">
        <f t="shared" si="34"/>
        <v>7793333.5862068972</v>
      </c>
      <c r="AL154" s="50">
        <v>12868.601622795568</v>
      </c>
      <c r="AM154" s="122">
        <v>110.95</v>
      </c>
      <c r="AN154" s="122">
        <v>92</v>
      </c>
      <c r="AO154" s="122">
        <v>4.5849161837402903</v>
      </c>
      <c r="AP154" s="24"/>
      <c r="AQ154" s="24"/>
      <c r="AR154" s="24"/>
      <c r="BH154" s="22"/>
      <c r="BI154" s="21"/>
      <c r="BJ154" s="23"/>
      <c r="BK154" s="23"/>
      <c r="BL154" s="22"/>
      <c r="BM154" s="22"/>
      <c r="BO154" s="25"/>
      <c r="BP154" s="25"/>
      <c r="BQ154" s="25"/>
      <c r="BR154" s="25"/>
      <c r="BU154" s="24"/>
    </row>
    <row r="155" spans="1:73">
      <c r="A155" s="66">
        <v>38626</v>
      </c>
      <c r="B155" s="11">
        <v>2005</v>
      </c>
      <c r="C155" s="11">
        <v>10</v>
      </c>
      <c r="D155" s="11">
        <v>155</v>
      </c>
      <c r="E155" s="47">
        <v>137.99096121177951</v>
      </c>
      <c r="F155" s="44">
        <v>111.94836852831565</v>
      </c>
      <c r="G155" s="44">
        <v>98.968334298191735</v>
      </c>
      <c r="H155" s="44">
        <v>147.59707699960623</v>
      </c>
      <c r="I155" s="44">
        <v>106.29759758591509</v>
      </c>
      <c r="J155" s="101">
        <v>264512.32</v>
      </c>
      <c r="K155" s="102">
        <v>61865.41</v>
      </c>
      <c r="L155" s="102">
        <v>52077.08</v>
      </c>
      <c r="M155" s="102">
        <v>16765.822000000004</v>
      </c>
      <c r="N155" s="102">
        <v>133804.008</v>
      </c>
      <c r="O155" s="103">
        <v>303622.51500000001</v>
      </c>
      <c r="P155" s="102">
        <v>107937.069</v>
      </c>
      <c r="Q155" s="102">
        <v>118928.89600000001</v>
      </c>
      <c r="R155" s="102">
        <v>76756.55</v>
      </c>
      <c r="S155" s="98">
        <v>82.057105106532802</v>
      </c>
      <c r="T155" s="98">
        <v>93.569235178512713</v>
      </c>
      <c r="U155" s="46">
        <f t="shared" si="35"/>
        <v>322351.51320119068</v>
      </c>
      <c r="V155" s="46">
        <f t="shared" si="24"/>
        <v>75393.117902077589</v>
      </c>
      <c r="W155" s="46">
        <f t="shared" si="25"/>
        <v>63464.437274980097</v>
      </c>
      <c r="X155" s="46">
        <f t="shared" si="26"/>
        <v>20431.895541809979</v>
      </c>
      <c r="Y155" s="46">
        <f t="shared" si="27"/>
        <v>163062.06248232303</v>
      </c>
      <c r="Z155" s="46">
        <f t="shared" si="28"/>
        <v>324489.68341009167</v>
      </c>
      <c r="AA155" s="46">
        <f t="shared" si="29"/>
        <v>115355.29684952126</v>
      </c>
      <c r="AB155" s="46">
        <f t="shared" si="30"/>
        <v>127102.56290233192</v>
      </c>
      <c r="AC155" s="46">
        <f t="shared" si="31"/>
        <v>82031.823658238485</v>
      </c>
      <c r="AD155" s="46">
        <v>82.960119428449573</v>
      </c>
      <c r="AE155" s="48">
        <v>5910442</v>
      </c>
      <c r="AF155" s="48">
        <f t="shared" si="32"/>
        <v>7124437.6704370165</v>
      </c>
      <c r="AG155" s="104">
        <v>96.778121333449349</v>
      </c>
      <c r="AH155" s="104">
        <v>4585047</v>
      </c>
      <c r="AI155" s="104">
        <v>6414718</v>
      </c>
      <c r="AJ155" s="48">
        <f t="shared" si="33"/>
        <v>5526808.5817480711</v>
      </c>
      <c r="AK155" s="48">
        <f t="shared" si="34"/>
        <v>7732291.1830334179</v>
      </c>
      <c r="AL155" s="50">
        <v>8482.5364313796981</v>
      </c>
      <c r="AM155" s="122">
        <v>111.33</v>
      </c>
      <c r="AN155" s="122">
        <v>93.7</v>
      </c>
      <c r="AO155" s="122">
        <v>55.909450406460167</v>
      </c>
      <c r="AP155" s="24"/>
      <c r="AQ155" s="24"/>
      <c r="AR155" s="24"/>
      <c r="BH155" s="22"/>
      <c r="BI155" s="21"/>
      <c r="BJ155" s="23"/>
      <c r="BK155" s="23"/>
      <c r="BL155" s="22"/>
      <c r="BM155" s="22"/>
      <c r="BO155" s="25"/>
      <c r="BP155" s="25"/>
      <c r="BQ155" s="25"/>
      <c r="BR155" s="25"/>
      <c r="BU155" s="24"/>
    </row>
    <row r="156" spans="1:73">
      <c r="A156" s="66">
        <v>38657</v>
      </c>
      <c r="B156" s="11">
        <v>2005</v>
      </c>
      <c r="C156" s="11">
        <v>11</v>
      </c>
      <c r="D156" s="11">
        <v>156</v>
      </c>
      <c r="E156" s="47">
        <v>135.49745842376828</v>
      </c>
      <c r="F156" s="44">
        <v>117.96945745355924</v>
      </c>
      <c r="G156" s="44">
        <v>102.10995432060122</v>
      </c>
      <c r="H156" s="44">
        <v>144.38797876657091</v>
      </c>
      <c r="I156" s="44">
        <v>127.45155571265005</v>
      </c>
      <c r="J156" s="101">
        <v>250302.41</v>
      </c>
      <c r="K156" s="102">
        <v>43859.371999999996</v>
      </c>
      <c r="L156" s="102">
        <v>55636.975999999995</v>
      </c>
      <c r="M156" s="102">
        <v>16719.495000000006</v>
      </c>
      <c r="N156" s="102">
        <v>134086.56700000001</v>
      </c>
      <c r="O156" s="103">
        <v>360755.75699999998</v>
      </c>
      <c r="P156" s="102">
        <v>97836.407999999996</v>
      </c>
      <c r="Q156" s="102">
        <v>105042.872</v>
      </c>
      <c r="R156" s="102">
        <v>157876.47699999996</v>
      </c>
      <c r="S156" s="98">
        <v>80.938041659382733</v>
      </c>
      <c r="T156" s="98">
        <v>90.023295572509227</v>
      </c>
      <c r="U156" s="46">
        <f t="shared" si="35"/>
        <v>309251.87324566767</v>
      </c>
      <c r="V156" s="46">
        <f t="shared" si="24"/>
        <v>54188.822833861595</v>
      </c>
      <c r="W156" s="46">
        <f t="shared" si="25"/>
        <v>68740.205296961591</v>
      </c>
      <c r="X156" s="46">
        <f t="shared" si="26"/>
        <v>20657.15287548201</v>
      </c>
      <c r="Y156" s="46">
        <f t="shared" si="27"/>
        <v>165665.69223936251</v>
      </c>
      <c r="Z156" s="46">
        <f t="shared" si="28"/>
        <v>400736.00361523026</v>
      </c>
      <c r="AA156" s="46">
        <f t="shared" si="29"/>
        <v>108678.9895635377</v>
      </c>
      <c r="AB156" s="46">
        <f t="shared" si="30"/>
        <v>116684.09974548563</v>
      </c>
      <c r="AC156" s="46">
        <f t="shared" si="31"/>
        <v>175372.91430620689</v>
      </c>
      <c r="AD156" s="46">
        <v>84.388995521433145</v>
      </c>
      <c r="AE156" s="48">
        <v>6195564</v>
      </c>
      <c r="AF156" s="48">
        <f t="shared" si="32"/>
        <v>7341672.8824867317</v>
      </c>
      <c r="AG156" s="104">
        <v>94.664008890099325</v>
      </c>
      <c r="AH156" s="104">
        <v>4740961</v>
      </c>
      <c r="AI156" s="104">
        <v>6556224</v>
      </c>
      <c r="AJ156" s="48">
        <f t="shared" si="33"/>
        <v>5617984.8695981801</v>
      </c>
      <c r="AK156" s="48">
        <f t="shared" si="34"/>
        <v>7769050.8809704315</v>
      </c>
      <c r="AL156" s="50">
        <v>6896.7103846770478</v>
      </c>
      <c r="AM156" s="122">
        <v>111.73</v>
      </c>
      <c r="AN156" s="122">
        <v>92.4</v>
      </c>
      <c r="AO156" s="122">
        <v>99.208096563099673</v>
      </c>
      <c r="AP156" s="24"/>
      <c r="AQ156" s="24"/>
      <c r="AR156" s="24"/>
      <c r="BH156" s="22"/>
      <c r="BI156" s="21"/>
      <c r="BJ156" s="23"/>
      <c r="BK156" s="23"/>
      <c r="BL156" s="22"/>
      <c r="BM156" s="22"/>
      <c r="BO156" s="25"/>
      <c r="BP156" s="25"/>
      <c r="BQ156" s="25"/>
      <c r="BR156" s="25"/>
      <c r="BU156" s="24"/>
    </row>
    <row r="157" spans="1:73">
      <c r="A157" s="66">
        <v>38687</v>
      </c>
      <c r="B157" s="11">
        <v>2005</v>
      </c>
      <c r="C157" s="11">
        <v>12</v>
      </c>
      <c r="D157" s="11">
        <v>157</v>
      </c>
      <c r="E157" s="47">
        <v>149.19287993743717</v>
      </c>
      <c r="F157" s="49">
        <v>124.40862554431601</v>
      </c>
      <c r="G157" s="49">
        <v>120.80022728164204</v>
      </c>
      <c r="H157" s="49">
        <v>186.18987658863301</v>
      </c>
      <c r="I157" s="49">
        <v>117.73388274662966</v>
      </c>
      <c r="J157" s="101">
        <v>263708.34000000003</v>
      </c>
      <c r="K157" s="102">
        <v>50500.567000000003</v>
      </c>
      <c r="L157" s="102">
        <v>62420.260999999991</v>
      </c>
      <c r="M157" s="102">
        <v>15540.365999999995</v>
      </c>
      <c r="N157" s="102">
        <v>135247.14600000001</v>
      </c>
      <c r="O157" s="103">
        <v>376821.09299999999</v>
      </c>
      <c r="P157" s="102">
        <v>113625.04699999999</v>
      </c>
      <c r="Q157" s="102">
        <v>88667.045000000013</v>
      </c>
      <c r="R157" s="102">
        <v>174529.00100000002</v>
      </c>
      <c r="S157" s="98">
        <v>81.535489019869729</v>
      </c>
      <c r="T157" s="98">
        <v>89.870007149366032</v>
      </c>
      <c r="U157" s="46">
        <f t="shared" si="35"/>
        <v>323427.6793700665</v>
      </c>
      <c r="V157" s="46">
        <f t="shared" si="24"/>
        <v>61936.915577575441</v>
      </c>
      <c r="W157" s="46">
        <f t="shared" si="25"/>
        <v>76555.941161754163</v>
      </c>
      <c r="X157" s="46">
        <f t="shared" si="26"/>
        <v>19059.634260871237</v>
      </c>
      <c r="Y157" s="46">
        <f t="shared" si="27"/>
        <v>165875.18836986562</v>
      </c>
      <c r="Z157" s="46">
        <f t="shared" si="28"/>
        <v>419295.71939803526</v>
      </c>
      <c r="AA157" s="46">
        <f t="shared" si="29"/>
        <v>126432.66714238994</v>
      </c>
      <c r="AB157" s="46">
        <f t="shared" si="30"/>
        <v>98661.442023291849</v>
      </c>
      <c r="AC157" s="46">
        <f t="shared" si="31"/>
        <v>194201.61023235347</v>
      </c>
      <c r="AD157" s="46">
        <v>83.898485817871617</v>
      </c>
      <c r="AE157" s="48">
        <v>6386322</v>
      </c>
      <c r="AF157" s="48">
        <f t="shared" si="32"/>
        <v>7611963.3599389922</v>
      </c>
      <c r="AG157" s="104">
        <v>94.233361156793237</v>
      </c>
      <c r="AH157" s="104">
        <v>5674712</v>
      </c>
      <c r="AI157" s="104">
        <v>7328798</v>
      </c>
      <c r="AJ157" s="48">
        <f t="shared" si="33"/>
        <v>6763783.5709201824</v>
      </c>
      <c r="AK157" s="48">
        <f t="shared" si="34"/>
        <v>8735316.1723436695</v>
      </c>
      <c r="AL157" s="50">
        <v>7189.3656336988915</v>
      </c>
      <c r="AM157" s="122">
        <v>111.25</v>
      </c>
      <c r="AN157" s="122">
        <v>86.6</v>
      </c>
      <c r="AO157" s="122">
        <v>125.13084584670025</v>
      </c>
      <c r="AP157" s="24"/>
      <c r="AQ157" s="24"/>
      <c r="AR157" s="24"/>
      <c r="BH157" s="22"/>
      <c r="BI157" s="21"/>
      <c r="BJ157" s="23"/>
      <c r="BK157" s="23"/>
      <c r="BL157" s="22"/>
      <c r="BM157" s="22"/>
      <c r="BO157" s="25"/>
      <c r="BP157" s="25"/>
      <c r="BQ157" s="25"/>
      <c r="BR157" s="25"/>
      <c r="BU157" s="24"/>
    </row>
    <row r="158" spans="1:73">
      <c r="A158" s="66">
        <v>38718</v>
      </c>
      <c r="B158" s="11">
        <v>2006</v>
      </c>
      <c r="C158" s="11">
        <v>1</v>
      </c>
      <c r="D158" s="11">
        <v>158</v>
      </c>
      <c r="E158" s="47">
        <v>125.67201143721039</v>
      </c>
      <c r="F158" s="44">
        <v>108.60696906149077</v>
      </c>
      <c r="G158" s="44">
        <v>92.01155894303669</v>
      </c>
      <c r="H158" s="44">
        <v>114.37260514487826</v>
      </c>
      <c r="I158" s="44">
        <v>116.93863469935357</v>
      </c>
      <c r="J158" s="101">
        <v>235846.17</v>
      </c>
      <c r="K158" s="102">
        <v>34888.849000000002</v>
      </c>
      <c r="L158" s="102">
        <v>55234.456000000013</v>
      </c>
      <c r="M158" s="102">
        <v>12768.169</v>
      </c>
      <c r="N158" s="102">
        <v>132954.696</v>
      </c>
      <c r="O158" s="103">
        <v>336565.89899999998</v>
      </c>
      <c r="P158" s="102">
        <v>93624.161999999997</v>
      </c>
      <c r="Q158" s="102">
        <v>94288.755000000005</v>
      </c>
      <c r="R158" s="102">
        <v>148652.98199999996</v>
      </c>
      <c r="S158" s="98">
        <v>81.404471182376597</v>
      </c>
      <c r="T158" s="98">
        <v>90.411443800646779</v>
      </c>
      <c r="U158" s="46">
        <f t="shared" si="35"/>
        <v>289721.39561181591</v>
      </c>
      <c r="V158" s="46">
        <f t="shared" ref="V158:V221" si="36">K158/$S158*100</f>
        <v>42858.639695399375</v>
      </c>
      <c r="W158" s="46">
        <f t="shared" ref="W158:W221" si="37">L158/$S158*100</f>
        <v>67851.870048088735</v>
      </c>
      <c r="X158" s="46">
        <f t="shared" ref="X158:X221" si="38">M158/$S158*100</f>
        <v>15684.849756464242</v>
      </c>
      <c r="Y158" s="46">
        <f t="shared" ref="Y158:Y221" si="39">N158/$S158*100</f>
        <v>163326.03611186359</v>
      </c>
      <c r="Z158" s="46">
        <f t="shared" si="28"/>
        <v>372260.28570245247</v>
      </c>
      <c r="AA158" s="46">
        <f t="shared" si="29"/>
        <v>103553.44198068236</v>
      </c>
      <c r="AB158" s="46">
        <f t="shared" si="30"/>
        <v>104288.5181746489</v>
      </c>
      <c r="AC158" s="46">
        <f t="shared" si="31"/>
        <v>164418.3255471212</v>
      </c>
      <c r="AD158" s="46">
        <v>85.071443804649178</v>
      </c>
      <c r="AE158" s="48">
        <v>6367880</v>
      </c>
      <c r="AF158" s="48">
        <f t="shared" si="32"/>
        <v>7485331.9929806963</v>
      </c>
      <c r="AG158" s="104">
        <v>95.248720682159089</v>
      </c>
      <c r="AH158" s="104">
        <v>5213077</v>
      </c>
      <c r="AI158" s="104">
        <v>6929326</v>
      </c>
      <c r="AJ158" s="48">
        <f t="shared" si="33"/>
        <v>6127881.1865129108</v>
      </c>
      <c r="AK158" s="48">
        <f t="shared" si="34"/>
        <v>8145301.9839558797</v>
      </c>
      <c r="AL158" s="50">
        <v>5054.6299680443271</v>
      </c>
      <c r="AM158" s="122">
        <v>108.55</v>
      </c>
      <c r="AN158" s="122">
        <v>83.7</v>
      </c>
      <c r="AO158" s="122">
        <v>72.790129683800018</v>
      </c>
      <c r="AP158" s="24"/>
      <c r="AQ158" s="24"/>
      <c r="AR158" s="24"/>
      <c r="BH158" s="22"/>
      <c r="BI158" s="21"/>
      <c r="BJ158" s="23"/>
      <c r="BK158" s="23"/>
      <c r="BL158" s="22"/>
      <c r="BM158" s="22"/>
      <c r="BO158" s="25"/>
      <c r="BP158" s="25"/>
      <c r="BQ158" s="25"/>
      <c r="BR158" s="25"/>
      <c r="BU158" s="24"/>
    </row>
    <row r="159" spans="1:73">
      <c r="A159" s="66">
        <v>38749</v>
      </c>
      <c r="B159" s="11">
        <v>2006</v>
      </c>
      <c r="C159" s="11">
        <v>2</v>
      </c>
      <c r="D159" s="11">
        <v>159</v>
      </c>
      <c r="E159" s="47">
        <v>124.51431148197956</v>
      </c>
      <c r="F159" s="44">
        <v>101.42275163382725</v>
      </c>
      <c r="G159" s="44">
        <v>87.955501874392127</v>
      </c>
      <c r="H159" s="44">
        <v>139.45698960650233</v>
      </c>
      <c r="I159" s="44">
        <v>99.235105180221879</v>
      </c>
      <c r="J159" s="101">
        <v>284558.63</v>
      </c>
      <c r="K159" s="102">
        <v>80161.25999999998</v>
      </c>
      <c r="L159" s="102">
        <v>59621.626000000004</v>
      </c>
      <c r="M159" s="102">
        <v>14326.437000000004</v>
      </c>
      <c r="N159" s="102">
        <v>130449.307</v>
      </c>
      <c r="O159" s="103">
        <v>291796.72399999999</v>
      </c>
      <c r="P159" s="102">
        <v>94686.324999999983</v>
      </c>
      <c r="Q159" s="102">
        <v>64808.193999999996</v>
      </c>
      <c r="R159" s="102">
        <v>132302.20500000002</v>
      </c>
      <c r="S159" s="98">
        <v>82.004469813895781</v>
      </c>
      <c r="T159" s="98">
        <v>90.940169161281986</v>
      </c>
      <c r="U159" s="46">
        <f t="shared" si="35"/>
        <v>347003.80436065095</v>
      </c>
      <c r="V159" s="46">
        <f t="shared" si="36"/>
        <v>97752.305675435928</v>
      </c>
      <c r="W159" s="46">
        <f t="shared" si="37"/>
        <v>72705.336837501294</v>
      </c>
      <c r="X159" s="46">
        <f t="shared" si="38"/>
        <v>17470.312328721826</v>
      </c>
      <c r="Y159" s="46">
        <f t="shared" si="39"/>
        <v>159075.84951899192</v>
      </c>
      <c r="Z159" s="46">
        <f t="shared" si="28"/>
        <v>320866.70465996146</v>
      </c>
      <c r="AA159" s="46">
        <f t="shared" si="29"/>
        <v>104119.36317390637</v>
      </c>
      <c r="AB159" s="46">
        <f t="shared" si="30"/>
        <v>71264.65081130754</v>
      </c>
      <c r="AC159" s="46">
        <f t="shared" si="31"/>
        <v>145482.69067474752</v>
      </c>
      <c r="AD159" s="46">
        <v>86.009810194071235</v>
      </c>
      <c r="AE159" s="48">
        <v>6338129</v>
      </c>
      <c r="AF159" s="48">
        <f t="shared" si="32"/>
        <v>7369076.8363501104</v>
      </c>
      <c r="AG159" s="104">
        <v>93.367050556885417</v>
      </c>
      <c r="AH159" s="104">
        <v>5265899</v>
      </c>
      <c r="AI159" s="104">
        <v>6935167</v>
      </c>
      <c r="AJ159" s="48">
        <f t="shared" si="33"/>
        <v>6122439.9729729723</v>
      </c>
      <c r="AK159" s="48">
        <f t="shared" si="34"/>
        <v>8063227.8856930323</v>
      </c>
      <c r="AL159" s="50">
        <v>4020.0801433575998</v>
      </c>
      <c r="AM159" s="122">
        <v>107.8</v>
      </c>
      <c r="AN159" s="122">
        <v>80.2</v>
      </c>
      <c r="AO159" s="122">
        <v>40.736862316199847</v>
      </c>
      <c r="AP159" s="24"/>
      <c r="AQ159" s="24"/>
      <c r="AR159" s="24"/>
      <c r="BH159" s="22"/>
      <c r="BI159" s="21"/>
      <c r="BJ159" s="23"/>
      <c r="BK159" s="23"/>
      <c r="BL159" s="22"/>
      <c r="BM159" s="22"/>
      <c r="BO159" s="25"/>
      <c r="BP159" s="25"/>
      <c r="BQ159" s="25"/>
      <c r="BR159" s="25"/>
      <c r="BU159" s="24"/>
    </row>
    <row r="160" spans="1:73">
      <c r="A160" s="66">
        <v>38777</v>
      </c>
      <c r="B160" s="11">
        <v>2006</v>
      </c>
      <c r="C160" s="11">
        <v>3</v>
      </c>
      <c r="D160" s="11">
        <v>160</v>
      </c>
      <c r="E160" s="47">
        <v>129.81820279321468</v>
      </c>
      <c r="F160" s="44">
        <v>106.77438865046122</v>
      </c>
      <c r="G160" s="44">
        <v>97.924905023509126</v>
      </c>
      <c r="H160" s="44">
        <v>147.3012182432339</v>
      </c>
      <c r="I160" s="44">
        <v>80.71859980014942</v>
      </c>
      <c r="J160" s="101">
        <v>314440.09999999998</v>
      </c>
      <c r="K160" s="102">
        <v>90917.278999999995</v>
      </c>
      <c r="L160" s="102">
        <v>74006.022000000012</v>
      </c>
      <c r="M160" s="102">
        <v>16500.022999999997</v>
      </c>
      <c r="N160" s="102">
        <v>133016.77600000001</v>
      </c>
      <c r="O160" s="103">
        <v>345803.33</v>
      </c>
      <c r="P160" s="102">
        <v>93301.092999999993</v>
      </c>
      <c r="Q160" s="102">
        <v>112344.39799999999</v>
      </c>
      <c r="R160" s="102">
        <v>140157.83899999998</v>
      </c>
      <c r="S160" s="98">
        <v>81.649097313339098</v>
      </c>
      <c r="T160" s="98">
        <v>91.063255445951285</v>
      </c>
      <c r="U160" s="46">
        <f t="shared" si="35"/>
        <v>385111.54482614173</v>
      </c>
      <c r="V160" s="46">
        <f t="shared" si="36"/>
        <v>111351.23594948398</v>
      </c>
      <c r="W160" s="46">
        <f t="shared" si="37"/>
        <v>90639.11841669507</v>
      </c>
      <c r="X160" s="46">
        <f t="shared" si="38"/>
        <v>20208.457341149773</v>
      </c>
      <c r="Y160" s="46">
        <f t="shared" si="39"/>
        <v>162912.73311881296</v>
      </c>
      <c r="Z160" s="46">
        <f t="shared" si="28"/>
        <v>379739.6966609045</v>
      </c>
      <c r="AA160" s="46">
        <f t="shared" si="29"/>
        <v>102457.45393472885</v>
      </c>
      <c r="AB160" s="46">
        <f t="shared" si="30"/>
        <v>123369.62636557582</v>
      </c>
      <c r="AC160" s="46">
        <f t="shared" si="31"/>
        <v>153912.61636059976</v>
      </c>
      <c r="AD160" s="46">
        <v>87.289400725101316</v>
      </c>
      <c r="AE160" s="48">
        <v>6307783</v>
      </c>
      <c r="AF160" s="48">
        <f t="shared" si="32"/>
        <v>7226287.4387979461</v>
      </c>
      <c r="AG160" s="104">
        <v>89.518625878036815</v>
      </c>
      <c r="AH160" s="104">
        <v>5243411</v>
      </c>
      <c r="AI160" s="104">
        <v>7052441</v>
      </c>
      <c r="AJ160" s="48">
        <f t="shared" si="33"/>
        <v>6006927.4808209129</v>
      </c>
      <c r="AK160" s="48">
        <f t="shared" si="34"/>
        <v>8079378.4141216706</v>
      </c>
      <c r="AL160" s="50">
        <v>6024.546077268019</v>
      </c>
      <c r="AM160" s="122">
        <v>119.09</v>
      </c>
      <c r="AN160" s="122">
        <v>92.4</v>
      </c>
      <c r="AO160" s="122">
        <v>87.096986000000129</v>
      </c>
      <c r="AP160" s="24"/>
      <c r="AQ160" s="24"/>
      <c r="AR160" s="24"/>
      <c r="BH160" s="22"/>
      <c r="BI160" s="21"/>
      <c r="BJ160" s="23"/>
      <c r="BK160" s="23"/>
      <c r="BL160" s="22"/>
      <c r="BM160" s="22"/>
      <c r="BO160" s="25"/>
      <c r="BP160" s="25"/>
      <c r="BQ160" s="25"/>
      <c r="BR160" s="25"/>
      <c r="BU160" s="24"/>
    </row>
    <row r="161" spans="1:73">
      <c r="A161" s="66">
        <v>38808</v>
      </c>
      <c r="B161" s="11">
        <v>2006</v>
      </c>
      <c r="C161" s="11">
        <v>4</v>
      </c>
      <c r="D161" s="11">
        <v>161</v>
      </c>
      <c r="E161" s="47">
        <v>126.32539601052702</v>
      </c>
      <c r="F161" s="44">
        <v>95.818071191866181</v>
      </c>
      <c r="G161" s="44">
        <v>99.242740889180155</v>
      </c>
      <c r="H161" s="44">
        <v>138.62192785929162</v>
      </c>
      <c r="I161" s="44">
        <v>80.309768635178997</v>
      </c>
      <c r="J161" s="101">
        <v>275752.78999999998</v>
      </c>
      <c r="K161" s="102">
        <v>66037.407999999996</v>
      </c>
      <c r="L161" s="102">
        <v>59447.112999999983</v>
      </c>
      <c r="M161" s="102">
        <v>15946.269999999997</v>
      </c>
      <c r="N161" s="102">
        <v>134321.99900000001</v>
      </c>
      <c r="O161" s="103">
        <v>336136.29399999999</v>
      </c>
      <c r="P161" s="102">
        <v>86121.394</v>
      </c>
      <c r="Q161" s="102">
        <v>112073.1</v>
      </c>
      <c r="R161" s="102">
        <v>137941.79999999999</v>
      </c>
      <c r="S161" s="98">
        <v>82.907112534070549</v>
      </c>
      <c r="T161" s="98">
        <v>94.171784841477503</v>
      </c>
      <c r="U161" s="46">
        <f t="shared" si="35"/>
        <v>332604.50348777953</v>
      </c>
      <c r="V161" s="46">
        <f t="shared" si="36"/>
        <v>79652.283117280225</v>
      </c>
      <c r="W161" s="46">
        <f t="shared" si="37"/>
        <v>71703.272714473424</v>
      </c>
      <c r="X161" s="46">
        <f t="shared" si="38"/>
        <v>19233.898651876101</v>
      </c>
      <c r="Y161" s="46">
        <f t="shared" si="39"/>
        <v>162015.0490041498</v>
      </c>
      <c r="Z161" s="46">
        <f t="shared" si="28"/>
        <v>356939.49580102938</v>
      </c>
      <c r="AA161" s="46">
        <f t="shared" si="29"/>
        <v>91451.377018043146</v>
      </c>
      <c r="AB161" s="46">
        <f t="shared" si="30"/>
        <v>119009.21299161567</v>
      </c>
      <c r="AC161" s="46">
        <f t="shared" si="31"/>
        <v>146478.90579137055</v>
      </c>
      <c r="AD161" s="46">
        <v>87.651951375559833</v>
      </c>
      <c r="AE161" s="48">
        <v>6212240</v>
      </c>
      <c r="AF161" s="48">
        <f t="shared" si="32"/>
        <v>7087394.9781021886</v>
      </c>
      <c r="AG161" s="104">
        <v>89.0211792288178</v>
      </c>
      <c r="AH161" s="104">
        <v>5198467</v>
      </c>
      <c r="AI161" s="104">
        <v>6821024</v>
      </c>
      <c r="AJ161" s="48">
        <f t="shared" si="33"/>
        <v>5930805.7817518236</v>
      </c>
      <c r="AK161" s="48">
        <f t="shared" si="34"/>
        <v>7781941.9795620432</v>
      </c>
      <c r="AL161" s="50">
        <v>4140.3681772610707</v>
      </c>
      <c r="AM161" s="122">
        <v>112.61</v>
      </c>
      <c r="AN161" s="122">
        <v>85.7</v>
      </c>
      <c r="AO161" s="122">
        <v>47.204752999999869</v>
      </c>
      <c r="AP161" s="24"/>
      <c r="AQ161" s="24"/>
      <c r="AR161" s="24"/>
      <c r="BH161" s="22"/>
      <c r="BI161" s="21"/>
      <c r="BJ161" s="23"/>
      <c r="BK161" s="23"/>
      <c r="BL161" s="22"/>
      <c r="BM161" s="22"/>
      <c r="BO161" s="25"/>
      <c r="BP161" s="25"/>
      <c r="BQ161" s="25"/>
      <c r="BR161" s="25"/>
      <c r="BU161" s="24"/>
    </row>
    <row r="162" spans="1:73">
      <c r="A162" s="66">
        <v>38838</v>
      </c>
      <c r="B162" s="11">
        <v>2006</v>
      </c>
      <c r="C162" s="11">
        <v>5</v>
      </c>
      <c r="D162" s="11">
        <v>162</v>
      </c>
      <c r="E162" s="47">
        <v>136.3647555051688</v>
      </c>
      <c r="F162" s="44">
        <v>122.96416062783584</v>
      </c>
      <c r="G162" s="44">
        <v>102.15159829296697</v>
      </c>
      <c r="H162" s="44">
        <v>177.33947020994057</v>
      </c>
      <c r="I162" s="44">
        <v>93.048520498850692</v>
      </c>
      <c r="J162" s="101">
        <v>295253.26</v>
      </c>
      <c r="K162" s="102">
        <v>56834.706999999988</v>
      </c>
      <c r="L162" s="102">
        <v>82561.622999999978</v>
      </c>
      <c r="M162" s="102">
        <v>20928.200000000004</v>
      </c>
      <c r="N162" s="102">
        <v>134928.73000000001</v>
      </c>
      <c r="O162" s="103">
        <v>362744.22899999999</v>
      </c>
      <c r="P162" s="102">
        <v>102680.87700000001</v>
      </c>
      <c r="Q162" s="102">
        <v>100704.66999999998</v>
      </c>
      <c r="R162" s="102">
        <v>159358.68199999997</v>
      </c>
      <c r="S162" s="98">
        <v>84.733215519226007</v>
      </c>
      <c r="T162" s="98">
        <v>96.649921309293504</v>
      </c>
      <c r="U162" s="46">
        <f t="shared" si="35"/>
        <v>348450.43728218589</v>
      </c>
      <c r="V162" s="46">
        <f t="shared" si="36"/>
        <v>67074.885157762212</v>
      </c>
      <c r="W162" s="46">
        <f t="shared" si="37"/>
        <v>97437.1413784795</v>
      </c>
      <c r="X162" s="46">
        <f t="shared" si="38"/>
        <v>24698.93284676702</v>
      </c>
      <c r="Y162" s="46">
        <f t="shared" si="39"/>
        <v>159239.47789917712</v>
      </c>
      <c r="Z162" s="46">
        <f t="shared" si="28"/>
        <v>375317.66615636123</v>
      </c>
      <c r="AA162" s="46">
        <f t="shared" si="29"/>
        <v>106240.00062183868</v>
      </c>
      <c r="AB162" s="46">
        <f t="shared" si="30"/>
        <v>104195.29435283317</v>
      </c>
      <c r="AC162" s="46">
        <f t="shared" si="31"/>
        <v>164882.37118168935</v>
      </c>
      <c r="AD162" s="46">
        <v>87.396033269353822</v>
      </c>
      <c r="AE162" s="48">
        <v>6291675</v>
      </c>
      <c r="AF162" s="48">
        <f t="shared" si="32"/>
        <v>7199039.549780379</v>
      </c>
      <c r="AG162" s="104">
        <v>87.289638653507993</v>
      </c>
      <c r="AH162" s="104">
        <v>5117648</v>
      </c>
      <c r="AI162" s="104">
        <v>6783230</v>
      </c>
      <c r="AJ162" s="48">
        <f t="shared" si="33"/>
        <v>5855698.2606149325</v>
      </c>
      <c r="AK162" s="48">
        <f t="shared" si="34"/>
        <v>7761484.9853587104</v>
      </c>
      <c r="AL162" s="50">
        <v>5800.7153482653075</v>
      </c>
      <c r="AM162" s="122">
        <v>117.19</v>
      </c>
      <c r="AN162" s="122">
        <v>95.4</v>
      </c>
      <c r="AO162" s="122">
        <v>138.61240400000003</v>
      </c>
      <c r="AP162" s="24"/>
      <c r="AQ162" s="24"/>
      <c r="AR162" s="24"/>
      <c r="BH162" s="22"/>
      <c r="BI162" s="21"/>
      <c r="BJ162" s="23"/>
      <c r="BK162" s="23"/>
      <c r="BL162" s="22"/>
      <c r="BM162" s="22"/>
      <c r="BO162" s="25"/>
      <c r="BP162" s="25"/>
      <c r="BQ162" s="25"/>
      <c r="BR162" s="25"/>
      <c r="BU162" s="24"/>
    </row>
    <row r="163" spans="1:73">
      <c r="A163" s="66">
        <v>38869</v>
      </c>
      <c r="B163" s="11">
        <v>2006</v>
      </c>
      <c r="C163" s="11">
        <v>6</v>
      </c>
      <c r="D163" s="11">
        <v>163</v>
      </c>
      <c r="E163" s="47">
        <v>121.60061606787947</v>
      </c>
      <c r="F163" s="44">
        <v>115.61230297791315</v>
      </c>
      <c r="G163" s="44">
        <v>96.21254215716381</v>
      </c>
      <c r="H163" s="44">
        <v>152.22543066081954</v>
      </c>
      <c r="I163" s="44">
        <v>95.860849304194744</v>
      </c>
      <c r="J163" s="101">
        <v>298413.52</v>
      </c>
      <c r="K163" s="102">
        <v>58005.090999999986</v>
      </c>
      <c r="L163" s="102">
        <v>89141.88900000001</v>
      </c>
      <c r="M163" s="102">
        <v>17162.659</v>
      </c>
      <c r="N163" s="102">
        <v>134103.88099999999</v>
      </c>
      <c r="O163" s="103">
        <v>349391.64399999997</v>
      </c>
      <c r="P163" s="102">
        <v>99385.214999999997</v>
      </c>
      <c r="Q163" s="102">
        <v>110134.549</v>
      </c>
      <c r="R163" s="102">
        <v>139871.87999999995</v>
      </c>
      <c r="S163" s="98">
        <v>85.140149251649717</v>
      </c>
      <c r="T163" s="98">
        <v>97.136824622159324</v>
      </c>
      <c r="U163" s="46">
        <f t="shared" si="35"/>
        <v>350496.8250853963</v>
      </c>
      <c r="V163" s="46">
        <f t="shared" si="36"/>
        <v>68128.951510941886</v>
      </c>
      <c r="W163" s="46">
        <f t="shared" si="37"/>
        <v>104700.17939071532</v>
      </c>
      <c r="X163" s="46">
        <f t="shared" si="38"/>
        <v>20158.126513581898</v>
      </c>
      <c r="Y163" s="46">
        <f t="shared" si="39"/>
        <v>157509.56767015715</v>
      </c>
      <c r="Z163" s="46">
        <f t="shared" si="28"/>
        <v>359690.20539744414</v>
      </c>
      <c r="AA163" s="46">
        <f t="shared" si="29"/>
        <v>102314.66324597949</v>
      </c>
      <c r="AB163" s="46">
        <f t="shared" si="30"/>
        <v>113380.8413322125</v>
      </c>
      <c r="AC163" s="46">
        <f t="shared" si="31"/>
        <v>143994.70081925212</v>
      </c>
      <c r="AD163" s="46">
        <v>87.012156110044799</v>
      </c>
      <c r="AE163" s="48">
        <v>6238910</v>
      </c>
      <c r="AF163" s="48">
        <f t="shared" si="32"/>
        <v>7170159.0661764694</v>
      </c>
      <c r="AG163" s="104">
        <v>87.582342996393834</v>
      </c>
      <c r="AH163" s="104">
        <v>5204050</v>
      </c>
      <c r="AI163" s="104">
        <v>6883128</v>
      </c>
      <c r="AJ163" s="48">
        <f t="shared" si="33"/>
        <v>5980830.9926470583</v>
      </c>
      <c r="AK163" s="48">
        <f t="shared" si="34"/>
        <v>7910536.0764705865</v>
      </c>
      <c r="AL163" s="50">
        <v>4815.7817345022104</v>
      </c>
      <c r="AM163" s="122">
        <v>114.4</v>
      </c>
      <c r="AN163" s="122">
        <v>91.1</v>
      </c>
      <c r="AO163" s="122">
        <v>100.75597000000016</v>
      </c>
      <c r="AP163" s="24"/>
      <c r="AQ163" s="24"/>
      <c r="AR163" s="24"/>
      <c r="BH163" s="22"/>
      <c r="BI163" s="21"/>
      <c r="BJ163" s="23"/>
      <c r="BK163" s="23"/>
      <c r="BL163" s="22"/>
      <c r="BM163" s="22"/>
      <c r="BO163" s="25"/>
      <c r="BP163" s="25"/>
      <c r="BQ163" s="25"/>
      <c r="BR163" s="25"/>
      <c r="BU163" s="24"/>
    </row>
    <row r="164" spans="1:73">
      <c r="A164" s="66">
        <v>38899</v>
      </c>
      <c r="B164" s="11">
        <v>2006</v>
      </c>
      <c r="C164" s="11">
        <v>7</v>
      </c>
      <c r="D164" s="11">
        <v>164</v>
      </c>
      <c r="E164" s="47">
        <v>124.16544472112474</v>
      </c>
      <c r="F164" s="44">
        <v>114.3682117223982</v>
      </c>
      <c r="G164" s="44">
        <v>100.10996470405868</v>
      </c>
      <c r="H164" s="44">
        <v>146.2706555003702</v>
      </c>
      <c r="I164" s="44">
        <v>100.34503219196269</v>
      </c>
      <c r="J164" s="101">
        <v>317527.96000000002</v>
      </c>
      <c r="K164" s="102">
        <v>80665.253000000012</v>
      </c>
      <c r="L164" s="102">
        <v>82801.94</v>
      </c>
      <c r="M164" s="102">
        <v>18154.046000000002</v>
      </c>
      <c r="N164" s="102">
        <v>135906.72099999999</v>
      </c>
      <c r="O164" s="103">
        <v>390183.19400000002</v>
      </c>
      <c r="P164" s="102">
        <v>112510.47500000001</v>
      </c>
      <c r="Q164" s="102">
        <v>113312.99099999999</v>
      </c>
      <c r="R164" s="102">
        <v>164359.72800000009</v>
      </c>
      <c r="S164" s="98">
        <v>86.17075027791256</v>
      </c>
      <c r="T164" s="98">
        <v>98.194333361551315</v>
      </c>
      <c r="U164" s="46">
        <f t="shared" si="35"/>
        <v>368486.93898559379</v>
      </c>
      <c r="V164" s="46">
        <f t="shared" si="36"/>
        <v>93610.944247141219</v>
      </c>
      <c r="W164" s="46">
        <f t="shared" si="37"/>
        <v>96090.540854004779</v>
      </c>
      <c r="X164" s="46">
        <f t="shared" si="38"/>
        <v>21067.526906114545</v>
      </c>
      <c r="Y164" s="46">
        <f t="shared" si="39"/>
        <v>157717.92697833321</v>
      </c>
      <c r="Z164" s="46">
        <f t="shared" si="28"/>
        <v>397358.15768853622</v>
      </c>
      <c r="AA164" s="46">
        <f t="shared" si="29"/>
        <v>114579.39694517473</v>
      </c>
      <c r="AB164" s="46">
        <f t="shared" si="30"/>
        <v>115396.67017523486</v>
      </c>
      <c r="AC164" s="46">
        <f t="shared" si="31"/>
        <v>167382.09056812673</v>
      </c>
      <c r="AD164" s="46">
        <v>86.841544039240787</v>
      </c>
      <c r="AE164" s="48">
        <v>6344755</v>
      </c>
      <c r="AF164" s="48">
        <f t="shared" si="32"/>
        <v>7306128.7315815305</v>
      </c>
      <c r="AG164" s="104">
        <v>85.961368335626275</v>
      </c>
      <c r="AH164" s="104">
        <v>5252577</v>
      </c>
      <c r="AI164" s="104">
        <v>6973347</v>
      </c>
      <c r="AJ164" s="48">
        <f t="shared" si="33"/>
        <v>6048461.0886542229</v>
      </c>
      <c r="AK164" s="48">
        <f t="shared" si="34"/>
        <v>8029966.6215618858</v>
      </c>
      <c r="AL164" s="50">
        <v>9108.3765414377813</v>
      </c>
      <c r="AM164" s="122">
        <v>119.41</v>
      </c>
      <c r="AN164" s="122">
        <v>93.8</v>
      </c>
      <c r="AO164" s="122">
        <v>99.869806999999753</v>
      </c>
      <c r="AP164" s="24"/>
      <c r="AQ164" s="24"/>
      <c r="AR164" s="24"/>
      <c r="BH164" s="22"/>
      <c r="BI164" s="21"/>
      <c r="BJ164" s="23"/>
      <c r="BK164" s="23"/>
      <c r="BL164" s="22"/>
      <c r="BM164" s="22"/>
      <c r="BO164" s="25"/>
      <c r="BP164" s="25"/>
      <c r="BQ164" s="25"/>
      <c r="BR164" s="25"/>
      <c r="BU164" s="24"/>
    </row>
    <row r="165" spans="1:73">
      <c r="A165" s="66">
        <v>38930</v>
      </c>
      <c r="B165" s="11">
        <v>2006</v>
      </c>
      <c r="C165" s="11">
        <v>8</v>
      </c>
      <c r="D165" s="11">
        <v>165</v>
      </c>
      <c r="E165" s="47">
        <v>133.867912350886</v>
      </c>
      <c r="F165" s="44">
        <v>121.32593998943707</v>
      </c>
      <c r="G165" s="44">
        <v>98.889852599574695</v>
      </c>
      <c r="H165" s="44">
        <v>173.92418819653631</v>
      </c>
      <c r="I165" s="44">
        <v>109.20541026107546</v>
      </c>
      <c r="J165" s="101">
        <v>315475.59000000003</v>
      </c>
      <c r="K165" s="102">
        <v>76398.893000000011</v>
      </c>
      <c r="L165" s="102">
        <v>81720.972000000009</v>
      </c>
      <c r="M165" s="102">
        <v>20294.934999999998</v>
      </c>
      <c r="N165" s="102">
        <v>137060.79</v>
      </c>
      <c r="O165" s="103">
        <v>406850.34299999999</v>
      </c>
      <c r="P165" s="102">
        <v>110292.068</v>
      </c>
      <c r="Q165" s="102">
        <v>112041.93799999999</v>
      </c>
      <c r="R165" s="102">
        <v>184516.33699999997</v>
      </c>
      <c r="S165" s="98">
        <v>85.39288811742594</v>
      </c>
      <c r="T165" s="98">
        <v>97.433068336024604</v>
      </c>
      <c r="U165" s="46">
        <f t="shared" si="35"/>
        <v>369440.12195275736</v>
      </c>
      <c r="V165" s="46">
        <f t="shared" si="36"/>
        <v>89467.512674992264</v>
      </c>
      <c r="W165" s="46">
        <f t="shared" si="37"/>
        <v>95699.974320605499</v>
      </c>
      <c r="X165" s="46">
        <f t="shared" si="38"/>
        <v>23766.540103541076</v>
      </c>
      <c r="Y165" s="46">
        <f t="shared" si="39"/>
        <v>160506.0948536185</v>
      </c>
      <c r="Z165" s="46">
        <f t="shared" si="28"/>
        <v>417569.05529944436</v>
      </c>
      <c r="AA165" s="46">
        <f t="shared" si="29"/>
        <v>113197.77759602891</v>
      </c>
      <c r="AB165" s="46">
        <f t="shared" si="30"/>
        <v>114993.74895347924</v>
      </c>
      <c r="AC165" s="46">
        <f t="shared" si="31"/>
        <v>189377.52874993617</v>
      </c>
      <c r="AD165" s="46">
        <v>87.012156110044799</v>
      </c>
      <c r="AE165" s="48">
        <v>6389738</v>
      </c>
      <c r="AF165" s="48">
        <f t="shared" si="32"/>
        <v>7343500.3632352939</v>
      </c>
      <c r="AG165" s="104">
        <v>84.828520102541276</v>
      </c>
      <c r="AH165" s="104">
        <v>5304101</v>
      </c>
      <c r="AI165" s="104">
        <v>7009808</v>
      </c>
      <c r="AJ165" s="48">
        <f t="shared" si="33"/>
        <v>6095816.0757352933</v>
      </c>
      <c r="AK165" s="48">
        <f t="shared" si="34"/>
        <v>8056124.9294117633</v>
      </c>
      <c r="AL165" s="50">
        <v>12935.325919359304</v>
      </c>
      <c r="AM165" s="122">
        <v>121.06</v>
      </c>
      <c r="AN165" s="122">
        <v>98.6</v>
      </c>
      <c r="AO165" s="122">
        <v>104.24689000000006</v>
      </c>
      <c r="AP165" s="24"/>
      <c r="AQ165" s="24"/>
      <c r="AR165" s="24"/>
      <c r="BH165" s="22"/>
      <c r="BI165" s="21"/>
      <c r="BJ165" s="23"/>
      <c r="BK165" s="23"/>
      <c r="BL165" s="22"/>
      <c r="BM165" s="22"/>
      <c r="BO165" s="25"/>
      <c r="BP165" s="25"/>
      <c r="BQ165" s="25"/>
      <c r="BR165" s="25"/>
      <c r="BU165" s="24"/>
    </row>
    <row r="166" spans="1:73">
      <c r="A166" s="66">
        <v>38961</v>
      </c>
      <c r="B166" s="11">
        <v>2006</v>
      </c>
      <c r="C166" s="11">
        <v>9</v>
      </c>
      <c r="D166" s="11">
        <v>166</v>
      </c>
      <c r="E166" s="47">
        <v>131.17871746993404</v>
      </c>
      <c r="F166" s="44">
        <v>113.84751731172673</v>
      </c>
      <c r="G166" s="44">
        <v>105.87950761980677</v>
      </c>
      <c r="H166" s="44">
        <v>149.88448628724231</v>
      </c>
      <c r="I166" s="44">
        <v>102.86070358123045</v>
      </c>
      <c r="J166" s="101">
        <v>296976.07</v>
      </c>
      <c r="K166" s="102">
        <v>54273.042999999998</v>
      </c>
      <c r="L166" s="102">
        <v>89969.793999999965</v>
      </c>
      <c r="M166" s="102">
        <v>18580.663000000004</v>
      </c>
      <c r="N166" s="102">
        <v>134152.57</v>
      </c>
      <c r="O166" s="103">
        <v>401175.22499999998</v>
      </c>
      <c r="P166" s="102">
        <v>110115.17600000001</v>
      </c>
      <c r="Q166" s="102">
        <v>130562.245</v>
      </c>
      <c r="R166" s="102">
        <v>160497.804</v>
      </c>
      <c r="S166" s="98">
        <v>85.154902654705793</v>
      </c>
      <c r="T166" s="98">
        <v>94.89751769765509</v>
      </c>
      <c r="U166" s="46">
        <f t="shared" si="35"/>
        <v>348748.05882194103</v>
      </c>
      <c r="V166" s="46">
        <f t="shared" si="36"/>
        <v>63734.490097500908</v>
      </c>
      <c r="W166" s="46">
        <f t="shared" si="37"/>
        <v>105654.27379421482</v>
      </c>
      <c r="X166" s="46">
        <f t="shared" si="38"/>
        <v>21819.83939943264</v>
      </c>
      <c r="Y166" s="46">
        <f t="shared" si="39"/>
        <v>157539.45553079265</v>
      </c>
      <c r="Z166" s="46">
        <f t="shared" si="28"/>
        <v>422745.7521893779</v>
      </c>
      <c r="AA166" s="46">
        <f t="shared" si="29"/>
        <v>116035.88657695832</v>
      </c>
      <c r="AB166" s="46">
        <f t="shared" si="30"/>
        <v>137582.36060080439</v>
      </c>
      <c r="AC166" s="46">
        <f t="shared" si="31"/>
        <v>169127.50501161517</v>
      </c>
      <c r="AD166" s="46">
        <v>88.441032203028371</v>
      </c>
      <c r="AE166" s="48">
        <v>6578924</v>
      </c>
      <c r="AF166" s="48">
        <f t="shared" si="32"/>
        <v>7438768.9018567633</v>
      </c>
      <c r="AG166" s="104">
        <v>83.418190069782455</v>
      </c>
      <c r="AH166" s="104">
        <v>5351823</v>
      </c>
      <c r="AI166" s="104">
        <v>7118921</v>
      </c>
      <c r="AJ166" s="48">
        <f t="shared" si="33"/>
        <v>6051289.6182782734</v>
      </c>
      <c r="AK166" s="48">
        <f t="shared" si="34"/>
        <v>8049341.8299975879</v>
      </c>
      <c r="AL166" s="50">
        <v>11310.176794604746</v>
      </c>
      <c r="AM166" s="122">
        <v>116.21</v>
      </c>
      <c r="AN166" s="122">
        <v>93.2</v>
      </c>
      <c r="AO166" s="122">
        <v>148.4355580000003</v>
      </c>
      <c r="AP166" s="24"/>
      <c r="AQ166" s="24"/>
      <c r="AR166" s="24"/>
      <c r="BH166" s="22"/>
      <c r="BI166" s="21"/>
      <c r="BJ166" s="23"/>
      <c r="BK166" s="23"/>
      <c r="BL166" s="22"/>
      <c r="BM166" s="22"/>
      <c r="BO166" s="25"/>
      <c r="BP166" s="25"/>
      <c r="BQ166" s="25"/>
      <c r="BR166" s="25"/>
      <c r="BU166" s="24"/>
    </row>
    <row r="167" spans="1:73">
      <c r="A167" s="66">
        <v>38991</v>
      </c>
      <c r="B167" s="11">
        <v>2006</v>
      </c>
      <c r="C167" s="11">
        <v>10</v>
      </c>
      <c r="D167" s="11">
        <v>167</v>
      </c>
      <c r="E167" s="47">
        <v>140.58784036946827</v>
      </c>
      <c r="F167" s="44">
        <v>116.96473931202127</v>
      </c>
      <c r="G167" s="44">
        <v>99.629291413190074</v>
      </c>
      <c r="H167" s="44">
        <v>168.4579611358966</v>
      </c>
      <c r="I167" s="44">
        <v>109.27737211558043</v>
      </c>
      <c r="J167" s="101">
        <v>292170.71999999997</v>
      </c>
      <c r="K167" s="102">
        <v>59728.651000000005</v>
      </c>
      <c r="L167" s="102">
        <v>70703.463999999978</v>
      </c>
      <c r="M167" s="102">
        <v>23820.945000000007</v>
      </c>
      <c r="N167" s="102">
        <v>137917.66</v>
      </c>
      <c r="O167" s="103">
        <v>456652.04399999999</v>
      </c>
      <c r="P167" s="102">
        <v>125690.46799999999</v>
      </c>
      <c r="Q167" s="102">
        <v>152859.02900000004</v>
      </c>
      <c r="R167" s="102">
        <v>178102.54699999996</v>
      </c>
      <c r="S167" s="98">
        <v>86.021525751440862</v>
      </c>
      <c r="T167" s="98">
        <v>93.350915327919822</v>
      </c>
      <c r="U167" s="46">
        <f t="shared" si="35"/>
        <v>339648.38155071449</v>
      </c>
      <c r="V167" s="46">
        <f t="shared" si="36"/>
        <v>69434.540341200074</v>
      </c>
      <c r="W167" s="46">
        <f t="shared" si="37"/>
        <v>82192.75743178236</v>
      </c>
      <c r="X167" s="46">
        <f t="shared" si="38"/>
        <v>27691.842003396465</v>
      </c>
      <c r="Y167" s="46">
        <f t="shared" si="39"/>
        <v>160329.24177433562</v>
      </c>
      <c r="Z167" s="46">
        <f t="shared" si="28"/>
        <v>489177.89653790614</v>
      </c>
      <c r="AA167" s="46">
        <f t="shared" si="29"/>
        <v>134642.99472423908</v>
      </c>
      <c r="AB167" s="46">
        <f t="shared" si="30"/>
        <v>163746.68471438359</v>
      </c>
      <c r="AC167" s="46">
        <f t="shared" si="31"/>
        <v>190788.21709928347</v>
      </c>
      <c r="AD167" s="46">
        <v>90.189805928769459</v>
      </c>
      <c r="AE167" s="48">
        <v>6697048</v>
      </c>
      <c r="AF167" s="48">
        <f t="shared" si="32"/>
        <v>7425504.3915819349</v>
      </c>
      <c r="AG167" s="104">
        <v>80.865845307095356</v>
      </c>
      <c r="AH167" s="104">
        <v>5500597</v>
      </c>
      <c r="AI167" s="104">
        <v>7278334</v>
      </c>
      <c r="AJ167" s="48">
        <f t="shared" si="33"/>
        <v>6098912.1146843219</v>
      </c>
      <c r="AK167" s="48">
        <f t="shared" si="34"/>
        <v>8070018.4738708921</v>
      </c>
      <c r="AL167" s="50">
        <v>10354.830806338778</v>
      </c>
      <c r="AM167" s="122">
        <v>119.33</v>
      </c>
      <c r="AN167" s="122">
        <v>97.5</v>
      </c>
      <c r="AO167" s="122">
        <v>212.63383399999969</v>
      </c>
      <c r="AP167" s="24"/>
      <c r="AQ167" s="24"/>
      <c r="AR167" s="24"/>
      <c r="BH167" s="22"/>
      <c r="BI167" s="21"/>
      <c r="BJ167" s="23"/>
      <c r="BK167" s="23"/>
      <c r="BL167" s="22"/>
      <c r="BM167" s="22"/>
      <c r="BO167" s="25"/>
      <c r="BP167" s="25"/>
      <c r="BQ167" s="25"/>
      <c r="BR167" s="25"/>
      <c r="BU167" s="24"/>
    </row>
    <row r="168" spans="1:73">
      <c r="A168" s="66">
        <v>39022</v>
      </c>
      <c r="B168" s="11">
        <v>2006</v>
      </c>
      <c r="C168" s="11">
        <v>11</v>
      </c>
      <c r="D168" s="11">
        <v>168</v>
      </c>
      <c r="E168" s="47">
        <v>138.80006805584307</v>
      </c>
      <c r="F168" s="44">
        <v>121.70806622898499</v>
      </c>
      <c r="G168" s="44">
        <v>102.51916906381065</v>
      </c>
      <c r="H168" s="44">
        <v>159.34196284924761</v>
      </c>
      <c r="I168" s="44">
        <v>106.03904473774386</v>
      </c>
      <c r="J168" s="101">
        <v>285658.59000000003</v>
      </c>
      <c r="K168" s="102">
        <v>45444.641000000003</v>
      </c>
      <c r="L168" s="102">
        <v>76884.441999999981</v>
      </c>
      <c r="M168" s="102">
        <v>25010.478000000003</v>
      </c>
      <c r="N168" s="102">
        <v>138319.02900000001</v>
      </c>
      <c r="O168" s="103">
        <v>442108.60700000002</v>
      </c>
      <c r="P168" s="102">
        <v>119927.125</v>
      </c>
      <c r="Q168" s="102">
        <v>155670.89899999998</v>
      </c>
      <c r="R168" s="102">
        <v>166510.58300000004</v>
      </c>
      <c r="S168" s="98">
        <v>87.449233307948987</v>
      </c>
      <c r="T168" s="98">
        <v>92.908707278502902</v>
      </c>
      <c r="U168" s="46">
        <f t="shared" si="35"/>
        <v>326656.48307523143</v>
      </c>
      <c r="V168" s="46">
        <f t="shared" si="36"/>
        <v>51966.883277259287</v>
      </c>
      <c r="W168" s="46">
        <f t="shared" si="37"/>
        <v>87918.94347347162</v>
      </c>
      <c r="X168" s="46">
        <f t="shared" si="38"/>
        <v>28599.99688267889</v>
      </c>
      <c r="Y168" s="46">
        <f t="shared" si="39"/>
        <v>158170.6594418216</v>
      </c>
      <c r="Z168" s="46">
        <f t="shared" si="28"/>
        <v>475852.7160158804</v>
      </c>
      <c r="AA168" s="46">
        <f t="shared" si="29"/>
        <v>129080.60881797307</v>
      </c>
      <c r="AB168" s="46">
        <f t="shared" si="30"/>
        <v>167552.54007932896</v>
      </c>
      <c r="AC168" s="46">
        <f t="shared" si="31"/>
        <v>179219.56711857842</v>
      </c>
      <c r="AD168" s="46">
        <v>91.895926636809563</v>
      </c>
      <c r="AE168" s="48">
        <v>6901576</v>
      </c>
      <c r="AF168" s="48">
        <f t="shared" si="32"/>
        <v>7510208.8336040834</v>
      </c>
      <c r="AG168" s="104">
        <v>81.112287609305795</v>
      </c>
      <c r="AH168" s="104">
        <v>5595866</v>
      </c>
      <c r="AI168" s="104">
        <v>7380264</v>
      </c>
      <c r="AJ168" s="48">
        <f t="shared" si="33"/>
        <v>6089351.5140403798</v>
      </c>
      <c r="AK168" s="48">
        <f t="shared" si="34"/>
        <v>8031111.1385472268</v>
      </c>
      <c r="AL168" s="50">
        <v>11336.927817524373</v>
      </c>
      <c r="AM168" s="122">
        <v>118.67</v>
      </c>
      <c r="AN168" s="122">
        <v>95.9</v>
      </c>
      <c r="AO168" s="122">
        <v>197.71674900000005</v>
      </c>
      <c r="AP168" s="24"/>
      <c r="AQ168" s="24"/>
      <c r="AR168" s="24"/>
      <c r="BH168" s="22"/>
      <c r="BI168" s="21"/>
      <c r="BJ168" s="23"/>
      <c r="BK168" s="23"/>
      <c r="BL168" s="22"/>
      <c r="BM168" s="22"/>
      <c r="BO168" s="25"/>
      <c r="BP168" s="25"/>
      <c r="BQ168" s="25"/>
      <c r="BR168" s="25"/>
      <c r="BU168" s="24"/>
    </row>
    <row r="169" spans="1:73">
      <c r="A169" s="66">
        <v>39052</v>
      </c>
      <c r="B169" s="11">
        <v>2006</v>
      </c>
      <c r="C169" s="11">
        <v>12</v>
      </c>
      <c r="D169" s="11">
        <v>169</v>
      </c>
      <c r="E169" s="47">
        <v>149.0384192247808</v>
      </c>
      <c r="F169" s="49">
        <v>127.32149509388705</v>
      </c>
      <c r="G169" s="49">
        <v>130.01877578760838</v>
      </c>
      <c r="H169" s="49">
        <v>166.57555973645793</v>
      </c>
      <c r="I169" s="49">
        <v>60.047168529037386</v>
      </c>
      <c r="J169" s="101">
        <v>260291.56</v>
      </c>
      <c r="K169" s="102">
        <v>35671.302000000003</v>
      </c>
      <c r="L169" s="102">
        <v>57779.153000000006</v>
      </c>
      <c r="M169" s="102">
        <v>20836.216</v>
      </c>
      <c r="N169" s="102">
        <v>146004.889</v>
      </c>
      <c r="O169" s="103">
        <v>398386.28200000001</v>
      </c>
      <c r="P169" s="102">
        <v>125307.639</v>
      </c>
      <c r="Q169" s="102">
        <v>104627.486</v>
      </c>
      <c r="R169" s="102">
        <v>168451.15700000006</v>
      </c>
      <c r="S169" s="98">
        <v>86.802764222327383</v>
      </c>
      <c r="T169" s="98">
        <v>92.618338378666991</v>
      </c>
      <c r="U169" s="46">
        <f t="shared" si="35"/>
        <v>299865.51964326488</v>
      </c>
      <c r="V169" s="46">
        <f t="shared" si="36"/>
        <v>41094.661350455746</v>
      </c>
      <c r="W169" s="46">
        <f t="shared" si="37"/>
        <v>66563.724689700684</v>
      </c>
      <c r="X169" s="46">
        <f t="shared" si="38"/>
        <v>24004.092711416804</v>
      </c>
      <c r="Y169" s="46">
        <f t="shared" si="39"/>
        <v>168203.04089169163</v>
      </c>
      <c r="Z169" s="46">
        <f t="shared" si="28"/>
        <v>430137.58287393476</v>
      </c>
      <c r="AA169" s="46">
        <f t="shared" si="29"/>
        <v>135294.63084047555</v>
      </c>
      <c r="AB169" s="46">
        <f t="shared" si="30"/>
        <v>112966.27410031263</v>
      </c>
      <c r="AC169" s="46">
        <f t="shared" si="31"/>
        <v>181876.6779331466</v>
      </c>
      <c r="AD169" s="46">
        <v>94.369801663467697</v>
      </c>
      <c r="AE169" s="48">
        <v>6988731</v>
      </c>
      <c r="AF169" s="48">
        <f t="shared" si="32"/>
        <v>7405685.7986440677</v>
      </c>
      <c r="AG169" s="104">
        <v>77.866765479370031</v>
      </c>
      <c r="AH169" s="104">
        <v>6628532</v>
      </c>
      <c r="AI169" s="104">
        <v>8493420</v>
      </c>
      <c r="AJ169" s="48">
        <f t="shared" si="33"/>
        <v>7023996.96</v>
      </c>
      <c r="AK169" s="48">
        <f t="shared" si="34"/>
        <v>9000146.0745762698</v>
      </c>
      <c r="AL169" s="50">
        <v>15673.514371081992</v>
      </c>
      <c r="AM169" s="122">
        <v>116.3</v>
      </c>
      <c r="AN169" s="122">
        <v>87</v>
      </c>
      <c r="AO169" s="122">
        <v>205.49000034599993</v>
      </c>
      <c r="AP169" s="24"/>
      <c r="AQ169" s="24"/>
      <c r="AR169" s="24"/>
      <c r="BH169" s="22"/>
      <c r="BI169" s="21"/>
      <c r="BJ169" s="23"/>
      <c r="BK169" s="23"/>
      <c r="BL169" s="22"/>
      <c r="BM169" s="22"/>
      <c r="BO169" s="25"/>
      <c r="BP169" s="25"/>
      <c r="BQ169" s="25"/>
      <c r="BR169" s="25"/>
      <c r="BU169" s="24"/>
    </row>
    <row r="170" spans="1:73">
      <c r="A170" s="66">
        <v>39083</v>
      </c>
      <c r="B170" s="11">
        <v>2007</v>
      </c>
      <c r="C170" s="11">
        <v>1</v>
      </c>
      <c r="D170" s="11">
        <v>170</v>
      </c>
      <c r="E170" s="47">
        <v>129.59454385784457</v>
      </c>
      <c r="F170" s="44">
        <v>104.72209777816126</v>
      </c>
      <c r="G170" s="44">
        <v>82.8879957259702</v>
      </c>
      <c r="H170" s="44">
        <v>130.10828197003636</v>
      </c>
      <c r="I170" s="44">
        <v>81.265681445365729</v>
      </c>
      <c r="J170" s="101">
        <v>282411.24</v>
      </c>
      <c r="K170" s="102">
        <v>43096.598000000005</v>
      </c>
      <c r="L170" s="102">
        <v>65946.964000000022</v>
      </c>
      <c r="M170" s="102">
        <v>19325.193000000003</v>
      </c>
      <c r="N170" s="102">
        <v>154042.48500000002</v>
      </c>
      <c r="O170" s="103">
        <v>375098.61099999998</v>
      </c>
      <c r="P170" s="102">
        <v>111635.24900000001</v>
      </c>
      <c r="Q170" s="102">
        <v>104858.72099999999</v>
      </c>
      <c r="R170" s="102">
        <v>158604.64099999995</v>
      </c>
      <c r="S170" s="98">
        <v>87.286938545076524</v>
      </c>
      <c r="T170" s="98">
        <v>92.685610007386771</v>
      </c>
      <c r="U170" s="46">
        <f t="shared" si="35"/>
        <v>323543.527482245</v>
      </c>
      <c r="V170" s="46">
        <f t="shared" si="36"/>
        <v>49373.47868804467</v>
      </c>
      <c r="W170" s="46">
        <f t="shared" si="37"/>
        <v>75551.926896764562</v>
      </c>
      <c r="X170" s="46">
        <f t="shared" si="38"/>
        <v>22139.845115566895</v>
      </c>
      <c r="Y170" s="46">
        <f t="shared" si="39"/>
        <v>176478.27678186898</v>
      </c>
      <c r="Z170" s="46">
        <f t="shared" si="28"/>
        <v>404699.94314123382</v>
      </c>
      <c r="AA170" s="46">
        <f t="shared" si="29"/>
        <v>120445.07123716726</v>
      </c>
      <c r="AB170" s="46">
        <f t="shared" si="30"/>
        <v>113133.76584740938</v>
      </c>
      <c r="AC170" s="46">
        <f t="shared" si="31"/>
        <v>171121.10605665715</v>
      </c>
      <c r="AD170" s="46">
        <v>93.388782256344641</v>
      </c>
      <c r="AE170" s="48">
        <v>7032599</v>
      </c>
      <c r="AF170" s="48">
        <f t="shared" si="32"/>
        <v>7530453.6905686222</v>
      </c>
      <c r="AG170" s="104">
        <v>77.234164888504466</v>
      </c>
      <c r="AH170" s="104">
        <v>6134061</v>
      </c>
      <c r="AI170" s="104">
        <v>8089788</v>
      </c>
      <c r="AJ170" s="48">
        <f t="shared" si="33"/>
        <v>6568306.0125599457</v>
      </c>
      <c r="AK170" s="48">
        <f t="shared" si="34"/>
        <v>8662483.6565425899</v>
      </c>
      <c r="AL170" s="50">
        <v>15223.382019310813</v>
      </c>
      <c r="AM170" s="122">
        <v>114.79</v>
      </c>
      <c r="AN170" s="122">
        <v>87</v>
      </c>
      <c r="AO170" s="122">
        <v>47.943209623749908</v>
      </c>
      <c r="AP170" s="24"/>
      <c r="AQ170" s="24"/>
      <c r="AR170" s="24"/>
      <c r="BH170" s="22"/>
      <c r="BI170" s="21"/>
      <c r="BJ170" s="23"/>
      <c r="BK170" s="23"/>
      <c r="BL170" s="22"/>
      <c r="BM170" s="22"/>
      <c r="BO170" s="25"/>
      <c r="BP170" s="25"/>
      <c r="BQ170" s="25"/>
      <c r="BR170" s="25"/>
      <c r="BU170" s="24"/>
    </row>
    <row r="171" spans="1:73">
      <c r="A171" s="66">
        <v>39114</v>
      </c>
      <c r="B171" s="11">
        <v>2007</v>
      </c>
      <c r="C171" s="11">
        <v>2</v>
      </c>
      <c r="D171" s="11">
        <v>171</v>
      </c>
      <c r="E171" s="47">
        <v>129.83569261119095</v>
      </c>
      <c r="F171" s="44">
        <v>102.76001061411925</v>
      </c>
      <c r="G171" s="44">
        <v>81.266077601219209</v>
      </c>
      <c r="H171" s="44">
        <v>151.30218329593876</v>
      </c>
      <c r="I171" s="44">
        <v>95.826672318354511</v>
      </c>
      <c r="J171" s="101">
        <v>293249.73</v>
      </c>
      <c r="K171" s="102">
        <v>73440.644</v>
      </c>
      <c r="L171" s="102">
        <v>52533.290999999983</v>
      </c>
      <c r="M171" s="102">
        <v>20559.195999999996</v>
      </c>
      <c r="N171" s="102">
        <v>146716.59899999999</v>
      </c>
      <c r="O171" s="103">
        <v>363879.66700000002</v>
      </c>
      <c r="P171" s="102">
        <v>105342.743</v>
      </c>
      <c r="Q171" s="102">
        <v>112350.61500000001</v>
      </c>
      <c r="R171" s="102">
        <v>146186.30899999998</v>
      </c>
      <c r="S171" s="98">
        <v>87.837374480509894</v>
      </c>
      <c r="T171" s="98">
        <v>92.364170737777826</v>
      </c>
      <c r="U171" s="46">
        <f t="shared" si="35"/>
        <v>333855.29990433482</v>
      </c>
      <c r="V171" s="46">
        <f t="shared" si="36"/>
        <v>83609.78960760677</v>
      </c>
      <c r="W171" s="46">
        <f t="shared" si="37"/>
        <v>59807.44678525941</v>
      </c>
      <c r="X171" s="46">
        <f t="shared" si="38"/>
        <v>23405.977377616</v>
      </c>
      <c r="Y171" s="46">
        <f t="shared" si="39"/>
        <v>167032.08613385263</v>
      </c>
      <c r="Z171" s="46">
        <f t="shared" si="28"/>
        <v>393961.92711246829</v>
      </c>
      <c r="AA171" s="46">
        <f t="shared" si="29"/>
        <v>114051.52253146774</v>
      </c>
      <c r="AB171" s="46">
        <f t="shared" si="30"/>
        <v>121638.74162738251</v>
      </c>
      <c r="AC171" s="46">
        <f t="shared" si="31"/>
        <v>158271.66295361798</v>
      </c>
      <c r="AD171" s="46">
        <v>93.111537641288137</v>
      </c>
      <c r="AE171" s="48">
        <v>7021475</v>
      </c>
      <c r="AF171" s="48">
        <f t="shared" si="32"/>
        <v>7540929.0597801181</v>
      </c>
      <c r="AG171" s="104">
        <v>78.025203677798117</v>
      </c>
      <c r="AH171" s="104">
        <v>6226384</v>
      </c>
      <c r="AI171" s="104">
        <v>8241630</v>
      </c>
      <c r="AJ171" s="48">
        <f t="shared" si="33"/>
        <v>6687016.6229958758</v>
      </c>
      <c r="AK171" s="48">
        <f t="shared" si="34"/>
        <v>8851352.0545121375</v>
      </c>
      <c r="AL171" s="50">
        <v>13933.977302935984</v>
      </c>
      <c r="AM171" s="122">
        <v>113.33</v>
      </c>
      <c r="AN171" s="122">
        <v>82.6</v>
      </c>
      <c r="AO171" s="122">
        <v>133.90385457001037</v>
      </c>
      <c r="AP171" s="24"/>
      <c r="AQ171" s="24"/>
      <c r="AR171" s="24"/>
      <c r="BH171" s="22"/>
      <c r="BI171" s="21"/>
      <c r="BJ171" s="23"/>
      <c r="BK171" s="23"/>
      <c r="BL171" s="22"/>
      <c r="BM171" s="22"/>
      <c r="BO171" s="25"/>
      <c r="BP171" s="25"/>
      <c r="BQ171" s="25"/>
      <c r="BR171" s="25"/>
      <c r="BU171" s="24"/>
    </row>
    <row r="172" spans="1:73">
      <c r="A172" s="66">
        <v>39142</v>
      </c>
      <c r="B172" s="11">
        <v>2007</v>
      </c>
      <c r="C172" s="11">
        <v>3</v>
      </c>
      <c r="D172" s="11">
        <v>172</v>
      </c>
      <c r="E172" s="47">
        <v>145.43278268462524</v>
      </c>
      <c r="F172" s="44">
        <v>111.59824198091175</v>
      </c>
      <c r="G172" s="44">
        <v>94.307381448138216</v>
      </c>
      <c r="H172" s="44">
        <v>150.1483894183157</v>
      </c>
      <c r="I172" s="44">
        <v>88.52006359297431</v>
      </c>
      <c r="J172" s="101">
        <v>356325.69</v>
      </c>
      <c r="K172" s="102">
        <v>123478.14600000001</v>
      </c>
      <c r="L172" s="102">
        <v>53779.503000000012</v>
      </c>
      <c r="M172" s="102">
        <v>24636.348000000009</v>
      </c>
      <c r="N172" s="102">
        <v>154431.693</v>
      </c>
      <c r="O172" s="103">
        <v>446272.554</v>
      </c>
      <c r="P172" s="102">
        <v>116247.15399999999</v>
      </c>
      <c r="Q172" s="102">
        <v>132131.997</v>
      </c>
      <c r="R172" s="102">
        <v>197893.40300000002</v>
      </c>
      <c r="S172" s="98">
        <v>88.878720325573624</v>
      </c>
      <c r="T172" s="98">
        <v>95.352324298786968</v>
      </c>
      <c r="U172" s="46">
        <f t="shared" si="35"/>
        <v>400912.26414459548</v>
      </c>
      <c r="V172" s="46">
        <f t="shared" si="36"/>
        <v>138928.80719668831</v>
      </c>
      <c r="W172" s="46">
        <f t="shared" si="37"/>
        <v>60508.862867286021</v>
      </c>
      <c r="X172" s="46">
        <f t="shared" si="38"/>
        <v>27719.062459218647</v>
      </c>
      <c r="Y172" s="46">
        <f t="shared" si="39"/>
        <v>173755.53162140254</v>
      </c>
      <c r="Z172" s="46">
        <f t="shared" si="28"/>
        <v>468024.8303141545</v>
      </c>
      <c r="AA172" s="46">
        <f t="shared" si="29"/>
        <v>121913.28827574143</v>
      </c>
      <c r="AB172" s="46">
        <f t="shared" si="30"/>
        <v>138572.39241065981</v>
      </c>
      <c r="AC172" s="46">
        <f t="shared" si="31"/>
        <v>207539.14962775324</v>
      </c>
      <c r="AD172" s="46">
        <v>92.215824269567079</v>
      </c>
      <c r="AE172" s="48">
        <v>7124210</v>
      </c>
      <c r="AF172" s="48">
        <f t="shared" si="32"/>
        <v>7725582.9532839954</v>
      </c>
      <c r="AG172" s="104">
        <v>77.412277883814411</v>
      </c>
      <c r="AH172" s="104">
        <v>6678254</v>
      </c>
      <c r="AI172" s="104">
        <v>8794459</v>
      </c>
      <c r="AJ172" s="48">
        <f t="shared" si="33"/>
        <v>7241982.6563367238</v>
      </c>
      <c r="AK172" s="48">
        <f t="shared" si="34"/>
        <v>9536821.9821924139</v>
      </c>
      <c r="AL172" s="50">
        <v>14250.435643049166</v>
      </c>
      <c r="AM172" s="122">
        <v>125.11</v>
      </c>
      <c r="AN172" s="122">
        <v>96.4</v>
      </c>
      <c r="AO172" s="122">
        <v>271.5323876520099</v>
      </c>
      <c r="AP172" s="24"/>
      <c r="AQ172" s="24"/>
      <c r="AR172" s="24"/>
      <c r="BH172" s="22"/>
      <c r="BI172" s="21"/>
      <c r="BJ172" s="23"/>
      <c r="BK172" s="23"/>
      <c r="BL172" s="22"/>
      <c r="BM172" s="22"/>
      <c r="BO172" s="25"/>
      <c r="BP172" s="25"/>
      <c r="BQ172" s="25"/>
      <c r="BR172" s="25"/>
      <c r="BU172" s="24"/>
    </row>
    <row r="173" spans="1:73">
      <c r="A173" s="66">
        <v>39173</v>
      </c>
      <c r="B173" s="11">
        <v>2007</v>
      </c>
      <c r="C173" s="11">
        <v>4</v>
      </c>
      <c r="D173" s="11">
        <v>173</v>
      </c>
      <c r="E173" s="47">
        <v>133.67637085589678</v>
      </c>
      <c r="F173" s="44">
        <v>94.974009802737029</v>
      </c>
      <c r="G173" s="44">
        <v>83.217709081685101</v>
      </c>
      <c r="H173" s="44">
        <v>136.06333116567166</v>
      </c>
      <c r="I173" s="44">
        <v>78.45321833009352</v>
      </c>
      <c r="J173" s="101">
        <v>391600.75</v>
      </c>
      <c r="K173" s="102">
        <v>136330.85800000001</v>
      </c>
      <c r="L173" s="102">
        <v>71100.039000000019</v>
      </c>
      <c r="M173" s="102">
        <v>21252.322999999997</v>
      </c>
      <c r="N173" s="102">
        <v>162917.53</v>
      </c>
      <c r="O173" s="103">
        <v>402390.58600000001</v>
      </c>
      <c r="P173" s="102">
        <v>106464.52099999998</v>
      </c>
      <c r="Q173" s="102">
        <v>114002.42400000001</v>
      </c>
      <c r="R173" s="102">
        <v>181923.64099999997</v>
      </c>
      <c r="S173" s="98">
        <v>88.801858316770961</v>
      </c>
      <c r="T173" s="98">
        <v>97.211743007180928</v>
      </c>
      <c r="U173" s="46">
        <f t="shared" si="35"/>
        <v>440982.60714668286</v>
      </c>
      <c r="V173" s="46">
        <f t="shared" si="36"/>
        <v>153522.52822647608</v>
      </c>
      <c r="W173" s="46">
        <f t="shared" si="37"/>
        <v>80065.935947392441</v>
      </c>
      <c r="X173" s="46">
        <f t="shared" si="38"/>
        <v>23932.295340250013</v>
      </c>
      <c r="Y173" s="46">
        <f t="shared" si="39"/>
        <v>183461.84763256434</v>
      </c>
      <c r="Z173" s="46">
        <f t="shared" si="28"/>
        <v>413932.07605615701</v>
      </c>
      <c r="AA173" s="46">
        <f t="shared" si="29"/>
        <v>109518.16900570907</v>
      </c>
      <c r="AB173" s="46">
        <f t="shared" si="30"/>
        <v>117272.27644871955</v>
      </c>
      <c r="AC173" s="46">
        <f t="shared" si="31"/>
        <v>187141.63060172831</v>
      </c>
      <c r="AD173" s="46">
        <v>93.090211132437631</v>
      </c>
      <c r="AE173" s="48">
        <v>7130299</v>
      </c>
      <c r="AF173" s="48">
        <f t="shared" si="32"/>
        <v>7659558.3072164943</v>
      </c>
      <c r="AG173" s="104">
        <v>76.969615057384658</v>
      </c>
      <c r="AH173" s="104">
        <v>6804560</v>
      </c>
      <c r="AI173" s="104">
        <v>9002916</v>
      </c>
      <c r="AJ173" s="48">
        <f t="shared" si="33"/>
        <v>7309640.7422680408</v>
      </c>
      <c r="AK173" s="48">
        <f t="shared" si="34"/>
        <v>9671173.6824742258</v>
      </c>
      <c r="AL173" s="50">
        <v>13300.145256157977</v>
      </c>
      <c r="AM173" s="122">
        <v>120.29</v>
      </c>
      <c r="AN173" s="122">
        <v>90.6</v>
      </c>
      <c r="AO173" s="122">
        <v>148.66408362127009</v>
      </c>
      <c r="AP173" s="24"/>
      <c r="AQ173" s="24"/>
      <c r="AR173" s="24"/>
      <c r="BH173" s="22"/>
      <c r="BI173" s="21"/>
      <c r="BJ173" s="23"/>
      <c r="BK173" s="23"/>
      <c r="BL173" s="22"/>
      <c r="BM173" s="22"/>
      <c r="BO173" s="25"/>
      <c r="BP173" s="25"/>
      <c r="BQ173" s="25"/>
      <c r="BR173" s="25"/>
      <c r="BU173" s="24"/>
    </row>
    <row r="174" spans="1:73">
      <c r="A174" s="66">
        <v>39203</v>
      </c>
      <c r="B174" s="11">
        <v>2007</v>
      </c>
      <c r="C174" s="11">
        <v>5</v>
      </c>
      <c r="D174" s="11">
        <v>174</v>
      </c>
      <c r="E174" s="47">
        <v>142.57226771271752</v>
      </c>
      <c r="F174" s="44">
        <v>125.63334366258427</v>
      </c>
      <c r="G174" s="44">
        <v>87.5686719213206</v>
      </c>
      <c r="H174" s="44">
        <v>212.36726085075395</v>
      </c>
      <c r="I174" s="44">
        <v>98.217326713882272</v>
      </c>
      <c r="J174" s="101">
        <v>406865.49</v>
      </c>
      <c r="K174" s="102">
        <v>138257.36499999996</v>
      </c>
      <c r="L174" s="102">
        <v>80293.564000000028</v>
      </c>
      <c r="M174" s="102">
        <v>24940.074000000001</v>
      </c>
      <c r="N174" s="102">
        <v>163374.48699999999</v>
      </c>
      <c r="O174" s="103">
        <v>428530.80300000001</v>
      </c>
      <c r="P174" s="102">
        <v>117863.815</v>
      </c>
      <c r="Q174" s="102">
        <v>134351.997</v>
      </c>
      <c r="R174" s="102">
        <v>176314.99100000004</v>
      </c>
      <c r="S174" s="98">
        <v>90.702291488525873</v>
      </c>
      <c r="T174" s="98">
        <v>100.27488342497531</v>
      </c>
      <c r="U174" s="46">
        <f t="shared" si="35"/>
        <v>448572.44874730625</v>
      </c>
      <c r="V174" s="46">
        <f t="shared" si="36"/>
        <v>152429.84794655375</v>
      </c>
      <c r="W174" s="46">
        <f t="shared" si="37"/>
        <v>88524.29490180788</v>
      </c>
      <c r="X174" s="46">
        <f t="shared" si="38"/>
        <v>27496.630559940149</v>
      </c>
      <c r="Y174" s="46">
        <f t="shared" si="39"/>
        <v>180121.6753390044</v>
      </c>
      <c r="Z174" s="46">
        <f t="shared" si="28"/>
        <v>427356.07199246716</v>
      </c>
      <c r="AA174" s="46">
        <f t="shared" si="29"/>
        <v>117540.71505671163</v>
      </c>
      <c r="AB174" s="46">
        <f t="shared" si="30"/>
        <v>133983.69802196865</v>
      </c>
      <c r="AC174" s="46">
        <f t="shared" si="31"/>
        <v>175831.65891378693</v>
      </c>
      <c r="AD174" s="46">
        <v>93.602047344849652</v>
      </c>
      <c r="AE174" s="48">
        <v>7179366</v>
      </c>
      <c r="AF174" s="48">
        <f t="shared" si="32"/>
        <v>7670095.0498974705</v>
      </c>
      <c r="AG174" s="104">
        <v>76.920836866279373</v>
      </c>
      <c r="AH174" s="104">
        <v>6932797</v>
      </c>
      <c r="AI174" s="104">
        <v>9142555</v>
      </c>
      <c r="AJ174" s="48">
        <f t="shared" si="33"/>
        <v>7406672.3930280246</v>
      </c>
      <c r="AK174" s="48">
        <f t="shared" si="34"/>
        <v>9767473.3185235821</v>
      </c>
      <c r="AL174" s="50">
        <v>16754.78136257609</v>
      </c>
      <c r="AM174" s="122">
        <v>123.9</v>
      </c>
      <c r="AN174" s="122">
        <v>99.9</v>
      </c>
      <c r="AO174" s="122">
        <v>84.663379116999806</v>
      </c>
      <c r="AP174" s="24"/>
      <c r="AQ174" s="24"/>
      <c r="AR174" s="24"/>
      <c r="BH174" s="22"/>
      <c r="BI174" s="21"/>
      <c r="BJ174" s="23"/>
      <c r="BK174" s="23"/>
      <c r="BL174" s="22"/>
      <c r="BM174" s="22"/>
      <c r="BO174" s="25"/>
      <c r="BP174" s="25"/>
      <c r="BQ174" s="25"/>
      <c r="BR174" s="25"/>
      <c r="BU174" s="24"/>
    </row>
    <row r="175" spans="1:73">
      <c r="A175" s="66">
        <v>39234</v>
      </c>
      <c r="B175" s="11">
        <v>2007</v>
      </c>
      <c r="C175" s="11">
        <v>6</v>
      </c>
      <c r="D175" s="11">
        <v>175</v>
      </c>
      <c r="E175" s="47">
        <v>123.84001860412778</v>
      </c>
      <c r="F175" s="44">
        <v>114.23721024629386</v>
      </c>
      <c r="G175" s="44">
        <v>93.220596373093201</v>
      </c>
      <c r="H175" s="44">
        <v>174.52830807582862</v>
      </c>
      <c r="I175" s="44">
        <v>109.69161208264889</v>
      </c>
      <c r="J175" s="101">
        <v>393930.49</v>
      </c>
      <c r="K175" s="102">
        <v>131448.46100000001</v>
      </c>
      <c r="L175" s="102">
        <v>79743.479000000007</v>
      </c>
      <c r="M175" s="102">
        <v>22995.549999999988</v>
      </c>
      <c r="N175" s="102">
        <v>159743</v>
      </c>
      <c r="O175" s="103">
        <v>428144.37599999999</v>
      </c>
      <c r="P175" s="102">
        <v>109643.76999999999</v>
      </c>
      <c r="Q175" s="102">
        <v>124528.288</v>
      </c>
      <c r="R175" s="102">
        <v>193972.31800000003</v>
      </c>
      <c r="S175" s="98">
        <v>92.604626892356436</v>
      </c>
      <c r="T175" s="98">
        <v>100.26683802402414</v>
      </c>
      <c r="U175" s="46">
        <f t="shared" si="35"/>
        <v>425389.64112225687</v>
      </c>
      <c r="V175" s="46">
        <f t="shared" si="36"/>
        <v>141945.88911069813</v>
      </c>
      <c r="W175" s="46">
        <f t="shared" si="37"/>
        <v>86111.76533618971</v>
      </c>
      <c r="X175" s="46">
        <f t="shared" si="38"/>
        <v>24831.966578441054</v>
      </c>
      <c r="Y175" s="46">
        <f t="shared" si="39"/>
        <v>172500.02009692797</v>
      </c>
      <c r="Z175" s="46">
        <f t="shared" si="28"/>
        <v>427004.96439053532</v>
      </c>
      <c r="AA175" s="46">
        <f t="shared" si="29"/>
        <v>109351.9773444228</v>
      </c>
      <c r="AB175" s="46">
        <f t="shared" si="30"/>
        <v>124196.88349019521</v>
      </c>
      <c r="AC175" s="46">
        <f t="shared" si="31"/>
        <v>193456.10355591733</v>
      </c>
      <c r="AD175" s="46">
        <v>92.962252079334618</v>
      </c>
      <c r="AE175" s="48">
        <v>7753560</v>
      </c>
      <c r="AF175" s="48">
        <f t="shared" si="32"/>
        <v>8340546.6483138325</v>
      </c>
      <c r="AG175" s="104">
        <v>78.305174107207748</v>
      </c>
      <c r="AH175" s="104">
        <v>7287842</v>
      </c>
      <c r="AI175" s="104">
        <v>9591658</v>
      </c>
      <c r="AJ175" s="48">
        <f t="shared" si="33"/>
        <v>7839571.2635925664</v>
      </c>
      <c r="AK175" s="48">
        <f t="shared" si="34"/>
        <v>10317798.660701996</v>
      </c>
      <c r="AL175" s="50">
        <v>14370.031449315915</v>
      </c>
      <c r="AM175" s="122">
        <v>122.38</v>
      </c>
      <c r="AN175" s="122">
        <v>96.9</v>
      </c>
      <c r="AO175" s="122">
        <v>83.24669397523985</v>
      </c>
      <c r="AP175" s="24"/>
      <c r="AQ175" s="24"/>
      <c r="AR175" s="24"/>
      <c r="BH175" s="22"/>
      <c r="BI175" s="21"/>
      <c r="BJ175" s="23"/>
      <c r="BK175" s="23"/>
      <c r="BL175" s="22"/>
      <c r="BM175" s="22"/>
      <c r="BO175" s="25"/>
      <c r="BP175" s="25"/>
      <c r="BQ175" s="25"/>
      <c r="BR175" s="25"/>
      <c r="BU175" s="24"/>
    </row>
    <row r="176" spans="1:73">
      <c r="A176" s="66">
        <v>39264</v>
      </c>
      <c r="B176" s="11">
        <v>2007</v>
      </c>
      <c r="C176" s="11">
        <v>7</v>
      </c>
      <c r="D176" s="11">
        <v>176</v>
      </c>
      <c r="E176" s="47">
        <v>133.84570592334387</v>
      </c>
      <c r="F176" s="44">
        <v>119.10534305193994</v>
      </c>
      <c r="G176" s="44">
        <v>104.00555579121929</v>
      </c>
      <c r="H176" s="44">
        <v>193.35989974378597</v>
      </c>
      <c r="I176" s="44">
        <v>112.50003532705725</v>
      </c>
      <c r="J176" s="101">
        <v>378378.79</v>
      </c>
      <c r="K176" s="102">
        <v>112190.389</v>
      </c>
      <c r="L176" s="102">
        <v>79355.40400000001</v>
      </c>
      <c r="M176" s="102">
        <v>25140.015000000003</v>
      </c>
      <c r="N176" s="102">
        <v>161692.98199999999</v>
      </c>
      <c r="O176" s="103">
        <v>487719.77100000001</v>
      </c>
      <c r="P176" s="102">
        <v>128111.469</v>
      </c>
      <c r="Q176" s="102">
        <v>154057.761</v>
      </c>
      <c r="R176" s="102">
        <v>205550.54100000003</v>
      </c>
      <c r="S176" s="98">
        <v>93.072232063282513</v>
      </c>
      <c r="T176" s="98">
        <v>99.853928414715767</v>
      </c>
      <c r="U176" s="46">
        <f t="shared" si="35"/>
        <v>406543.15644082683</v>
      </c>
      <c r="V176" s="46">
        <f t="shared" si="36"/>
        <v>120541.20387240578</v>
      </c>
      <c r="W176" s="46">
        <f t="shared" si="37"/>
        <v>85262.169221475182</v>
      </c>
      <c r="X176" s="46">
        <f t="shared" si="38"/>
        <v>27011.294821968575</v>
      </c>
      <c r="Y176" s="46">
        <f t="shared" si="39"/>
        <v>173728.48852497726</v>
      </c>
      <c r="Z176" s="46">
        <f t="shared" si="28"/>
        <v>488433.23316674167</v>
      </c>
      <c r="AA176" s="46">
        <f t="shared" si="29"/>
        <v>128298.87720383352</v>
      </c>
      <c r="AB176" s="46">
        <f t="shared" si="30"/>
        <v>154283.12480623051</v>
      </c>
      <c r="AC176" s="46">
        <f t="shared" si="31"/>
        <v>205851.23115667771</v>
      </c>
      <c r="AD176" s="46">
        <v>93.346129238643641</v>
      </c>
      <c r="AE176" s="48">
        <v>7924942</v>
      </c>
      <c r="AF176" s="48">
        <f t="shared" si="32"/>
        <v>8489845.3365318701</v>
      </c>
      <c r="AG176" s="104">
        <v>79.464378470656527</v>
      </c>
      <c r="AH176" s="104">
        <v>7279319</v>
      </c>
      <c r="AI176" s="104">
        <v>9630473</v>
      </c>
      <c r="AJ176" s="48">
        <f t="shared" si="33"/>
        <v>7798201.2316655237</v>
      </c>
      <c r="AK176" s="48">
        <f t="shared" si="34"/>
        <v>10316949.485263878</v>
      </c>
      <c r="AL176" s="50">
        <v>17608.019020775144</v>
      </c>
      <c r="AM176" s="122">
        <v>127.85</v>
      </c>
      <c r="AN176" s="122">
        <v>99.8</v>
      </c>
      <c r="AO176" s="122">
        <v>109.44266249760011</v>
      </c>
      <c r="AP176" s="24"/>
      <c r="AQ176" s="24"/>
      <c r="AR176" s="24"/>
      <c r="BH176" s="22"/>
      <c r="BI176" s="21"/>
      <c r="BJ176" s="23"/>
      <c r="BK176" s="23"/>
      <c r="BL176" s="22"/>
      <c r="BM176" s="22"/>
      <c r="BO176" s="25"/>
      <c r="BP176" s="25"/>
      <c r="BQ176" s="25"/>
      <c r="BR176" s="25"/>
      <c r="BU176" s="24"/>
    </row>
    <row r="177" spans="1:73">
      <c r="A177" s="66">
        <v>39295</v>
      </c>
      <c r="B177" s="11">
        <v>2007</v>
      </c>
      <c r="C177" s="11">
        <v>8</v>
      </c>
      <c r="D177" s="11">
        <v>177</v>
      </c>
      <c r="E177" s="47">
        <v>142.99847024482412</v>
      </c>
      <c r="F177" s="44">
        <v>130.39663124086735</v>
      </c>
      <c r="G177" s="44">
        <v>102.28840017220703</v>
      </c>
      <c r="H177" s="44">
        <v>196.69452531714117</v>
      </c>
      <c r="I177" s="44">
        <v>135.27174351653238</v>
      </c>
      <c r="J177" s="101">
        <v>494163.47</v>
      </c>
      <c r="K177" s="102">
        <v>114465.65800000001</v>
      </c>
      <c r="L177" s="102">
        <v>192607.37300000002</v>
      </c>
      <c r="M177" s="102">
        <v>25346.542000000009</v>
      </c>
      <c r="N177" s="102">
        <v>161743.897</v>
      </c>
      <c r="O177" s="103">
        <v>519084.09399999998</v>
      </c>
      <c r="P177" s="102">
        <v>140110.08199999999</v>
      </c>
      <c r="Q177" s="102">
        <v>172142.58600000001</v>
      </c>
      <c r="R177" s="102">
        <v>206831.42599999995</v>
      </c>
      <c r="S177" s="98">
        <v>94.192760922856763</v>
      </c>
      <c r="T177" s="98">
        <v>99.925297351633262</v>
      </c>
      <c r="U177" s="46">
        <f t="shared" si="35"/>
        <v>524629.98765342112</v>
      </c>
      <c r="V177" s="46">
        <f t="shared" si="36"/>
        <v>121522.77614385527</v>
      </c>
      <c r="W177" s="46">
        <f t="shared" si="37"/>
        <v>204482.13972382035</v>
      </c>
      <c r="X177" s="46">
        <f t="shared" si="38"/>
        <v>26909.225031378639</v>
      </c>
      <c r="Y177" s="46">
        <f t="shared" si="39"/>
        <v>171715.846754367</v>
      </c>
      <c r="Z177" s="46">
        <f t="shared" si="28"/>
        <v>519472.15345615952</v>
      </c>
      <c r="AA177" s="46">
        <f t="shared" si="29"/>
        <v>140214.82618856567</v>
      </c>
      <c r="AB177" s="46">
        <f t="shared" si="30"/>
        <v>172271.27720644843</v>
      </c>
      <c r="AC177" s="46">
        <f t="shared" si="31"/>
        <v>206986.0500611453</v>
      </c>
      <c r="AD177" s="46">
        <v>96.502452548517809</v>
      </c>
      <c r="AE177" s="48">
        <v>8394579</v>
      </c>
      <c r="AF177" s="48">
        <f t="shared" si="32"/>
        <v>8698824.5151381213</v>
      </c>
      <c r="AG177" s="104">
        <v>77.061570447333111</v>
      </c>
      <c r="AH177" s="104">
        <v>7501360</v>
      </c>
      <c r="AI177" s="104">
        <v>9931521</v>
      </c>
      <c r="AJ177" s="48">
        <f t="shared" si="33"/>
        <v>7773232.495027625</v>
      </c>
      <c r="AK177" s="48">
        <f t="shared" si="34"/>
        <v>10291470.048397789</v>
      </c>
      <c r="AL177" s="50">
        <v>17747.300974999998</v>
      </c>
      <c r="AM177" s="122">
        <v>129.05000000000001</v>
      </c>
      <c r="AN177" s="122">
        <v>104.9</v>
      </c>
      <c r="AO177" s="122">
        <v>47.453529943059607</v>
      </c>
      <c r="AP177" s="24"/>
      <c r="AQ177" s="24"/>
      <c r="AR177" s="24"/>
      <c r="BH177" s="22"/>
      <c r="BI177" s="21"/>
      <c r="BJ177" s="23"/>
      <c r="BK177" s="23"/>
      <c r="BL177" s="22"/>
      <c r="BM177" s="22"/>
      <c r="BO177" s="25"/>
      <c r="BP177" s="25"/>
      <c r="BQ177" s="25"/>
      <c r="BR177" s="25"/>
      <c r="BU177" s="24"/>
    </row>
    <row r="178" spans="1:73">
      <c r="A178" s="66">
        <v>39326</v>
      </c>
      <c r="B178" s="11">
        <v>2007</v>
      </c>
      <c r="C178" s="11">
        <v>9</v>
      </c>
      <c r="D178" s="11">
        <v>178</v>
      </c>
      <c r="E178" s="47">
        <v>140.39479646267793</v>
      </c>
      <c r="F178" s="44">
        <v>124.08889842653774</v>
      </c>
      <c r="G178" s="44">
        <v>106.33948738918947</v>
      </c>
      <c r="H178" s="44">
        <v>179.45247034003646</v>
      </c>
      <c r="I178" s="44">
        <v>112.6412857305497</v>
      </c>
      <c r="J178" s="101">
        <v>424380.83</v>
      </c>
      <c r="K178" s="102">
        <v>101899.02499999997</v>
      </c>
      <c r="L178" s="102">
        <v>139259.87700000001</v>
      </c>
      <c r="M178" s="102">
        <v>22757.757000000001</v>
      </c>
      <c r="N178" s="102">
        <v>160464.171</v>
      </c>
      <c r="O178" s="103">
        <v>445136.84499999997</v>
      </c>
      <c r="P178" s="102">
        <v>122797.65399999999</v>
      </c>
      <c r="Q178" s="102">
        <v>141963.39899999998</v>
      </c>
      <c r="R178" s="102">
        <v>180375.79200000002</v>
      </c>
      <c r="S178" s="98">
        <v>97.428622362186388</v>
      </c>
      <c r="T178" s="98">
        <v>100.40011530167442</v>
      </c>
      <c r="U178" s="46">
        <f t="shared" si="35"/>
        <v>435581.26935469115</v>
      </c>
      <c r="V178" s="46">
        <f t="shared" si="36"/>
        <v>104588.38740549472</v>
      </c>
      <c r="W178" s="46">
        <f t="shared" si="37"/>
        <v>142935.28290106359</v>
      </c>
      <c r="X178" s="46">
        <f t="shared" si="38"/>
        <v>23358.38940162686</v>
      </c>
      <c r="Y178" s="46">
        <f t="shared" si="39"/>
        <v>164699.209646506</v>
      </c>
      <c r="Z178" s="46">
        <f t="shared" si="28"/>
        <v>443362.88226610853</v>
      </c>
      <c r="AA178" s="46">
        <f t="shared" si="29"/>
        <v>122308.27985707705</v>
      </c>
      <c r="AB178" s="46">
        <f t="shared" si="30"/>
        <v>141397.64538460883</v>
      </c>
      <c r="AC178" s="46">
        <f t="shared" si="31"/>
        <v>179656.95702442268</v>
      </c>
      <c r="AD178" s="46">
        <v>97.376839411388374</v>
      </c>
      <c r="AE178" s="48">
        <v>8898949</v>
      </c>
      <c r="AF178" s="48">
        <f t="shared" si="32"/>
        <v>9138671.0164257549</v>
      </c>
      <c r="AG178" s="104">
        <v>76.201395378042278</v>
      </c>
      <c r="AH178" s="104">
        <v>7570483</v>
      </c>
      <c r="AI178" s="104">
        <v>10091461</v>
      </c>
      <c r="AJ178" s="48">
        <f t="shared" si="33"/>
        <v>7774418.481603153</v>
      </c>
      <c r="AK178" s="48">
        <f t="shared" si="34"/>
        <v>10363307.189881733</v>
      </c>
      <c r="AL178" s="50">
        <v>16349.514284262506</v>
      </c>
      <c r="AM178" s="122">
        <v>123.24</v>
      </c>
      <c r="AN178" s="122">
        <v>98.4</v>
      </c>
      <c r="AO178" s="122">
        <v>26.502256036760684</v>
      </c>
      <c r="AP178" s="24"/>
      <c r="AQ178" s="24"/>
      <c r="AR178" s="24"/>
      <c r="BH178" s="22"/>
      <c r="BI178" s="21"/>
      <c r="BJ178" s="23"/>
      <c r="BK178" s="23"/>
      <c r="BL178" s="22"/>
      <c r="BM178" s="22"/>
      <c r="BO178" s="25"/>
      <c r="BP178" s="25"/>
      <c r="BQ178" s="25"/>
      <c r="BR178" s="25"/>
      <c r="BU178" s="24"/>
    </row>
    <row r="179" spans="1:73">
      <c r="A179" s="66">
        <v>39356</v>
      </c>
      <c r="B179" s="11">
        <v>2007</v>
      </c>
      <c r="C179" s="11">
        <v>10</v>
      </c>
      <c r="D179" s="11">
        <v>179</v>
      </c>
      <c r="E179" s="47">
        <v>153.14144219254482</v>
      </c>
      <c r="F179" s="44">
        <v>138.02576116676175</v>
      </c>
      <c r="G179" s="44">
        <v>95.243871266715146</v>
      </c>
      <c r="H179" s="44">
        <v>186.7831090504373</v>
      </c>
      <c r="I179" s="44">
        <v>149.6533484125942</v>
      </c>
      <c r="J179" s="101">
        <v>429157.99</v>
      </c>
      <c r="K179" s="102">
        <v>129414.32900000003</v>
      </c>
      <c r="L179" s="102">
        <v>115085.84500000002</v>
      </c>
      <c r="M179" s="102">
        <v>24582.259999999995</v>
      </c>
      <c r="N179" s="102">
        <v>160075.55600000001</v>
      </c>
      <c r="O179" s="103">
        <v>564822.84199999995</v>
      </c>
      <c r="P179" s="102">
        <v>155296.24200000003</v>
      </c>
      <c r="Q179" s="102">
        <v>189081.75699999998</v>
      </c>
      <c r="R179" s="102">
        <v>220444.84299999996</v>
      </c>
      <c r="S179" s="98">
        <v>99.143860056249494</v>
      </c>
      <c r="T179" s="98">
        <v>101.32470979440328</v>
      </c>
      <c r="U179" s="46">
        <f t="shared" si="35"/>
        <v>432863.91084280587</v>
      </c>
      <c r="V179" s="46">
        <f t="shared" si="36"/>
        <v>130531.86443071363</v>
      </c>
      <c r="W179" s="46">
        <f t="shared" si="37"/>
        <v>116079.64924374117</v>
      </c>
      <c r="X179" s="46">
        <f t="shared" si="38"/>
        <v>24794.535925929446</v>
      </c>
      <c r="Y179" s="46">
        <f t="shared" si="39"/>
        <v>161457.86124242164</v>
      </c>
      <c r="Z179" s="46">
        <f t="shared" si="28"/>
        <v>557438.40090544056</v>
      </c>
      <c r="AA179" s="46">
        <f t="shared" si="29"/>
        <v>153265.91343326788</v>
      </c>
      <c r="AB179" s="46">
        <f t="shared" si="30"/>
        <v>186609.71976496498</v>
      </c>
      <c r="AC179" s="46">
        <f t="shared" si="31"/>
        <v>217562.76770720773</v>
      </c>
      <c r="AD179" s="46">
        <v>100.98101940712306</v>
      </c>
      <c r="AE179" s="48">
        <v>9192237</v>
      </c>
      <c r="AF179" s="48">
        <f t="shared" si="32"/>
        <v>9102935.4367476236</v>
      </c>
      <c r="AG179" s="104">
        <v>73.210201695051367</v>
      </c>
      <c r="AH179" s="104">
        <v>7639828</v>
      </c>
      <c r="AI179" s="104">
        <v>10126922</v>
      </c>
      <c r="AJ179" s="48">
        <f t="shared" si="33"/>
        <v>7565607.9180570217</v>
      </c>
      <c r="AK179" s="48">
        <f t="shared" si="34"/>
        <v>10028540.075607181</v>
      </c>
      <c r="AL179" s="50">
        <v>20729.070440783962</v>
      </c>
      <c r="AM179" s="122">
        <v>129.16999999999999</v>
      </c>
      <c r="AN179" s="122">
        <v>107.8</v>
      </c>
      <c r="AO179" s="122">
        <v>193.72849580473991</v>
      </c>
      <c r="AP179" s="24"/>
      <c r="AQ179" s="24"/>
      <c r="AR179" s="24"/>
      <c r="BH179" s="22"/>
      <c r="BI179" s="21"/>
      <c r="BJ179" s="23"/>
      <c r="BK179" s="23"/>
      <c r="BL179" s="22"/>
      <c r="BM179" s="22"/>
      <c r="BO179" s="25"/>
      <c r="BP179" s="25"/>
      <c r="BQ179" s="25"/>
      <c r="BR179" s="25"/>
      <c r="BU179" s="24"/>
    </row>
    <row r="180" spans="1:73">
      <c r="A180" s="66">
        <v>39387</v>
      </c>
      <c r="B180" s="11">
        <v>2007</v>
      </c>
      <c r="C180" s="11">
        <v>11</v>
      </c>
      <c r="D180" s="11">
        <v>180</v>
      </c>
      <c r="E180" s="47">
        <v>147.23871810197281</v>
      </c>
      <c r="F180" s="44">
        <v>132.30457901521157</v>
      </c>
      <c r="G180" s="44">
        <v>109.17694604798851</v>
      </c>
      <c r="H180" s="44">
        <v>186.58962785626935</v>
      </c>
      <c r="I180" s="44">
        <v>109.66172738945681</v>
      </c>
      <c r="J180" s="101">
        <v>450446.46</v>
      </c>
      <c r="K180" s="102">
        <v>133199.38600000003</v>
      </c>
      <c r="L180" s="102">
        <v>127048.37200000002</v>
      </c>
      <c r="M180" s="102">
        <v>27689.360999999997</v>
      </c>
      <c r="N180" s="102">
        <v>162509.34099999999</v>
      </c>
      <c r="O180" s="103">
        <v>558562.12399999995</v>
      </c>
      <c r="P180" s="102">
        <v>160225.772</v>
      </c>
      <c r="Q180" s="102">
        <v>174170.87999999998</v>
      </c>
      <c r="R180" s="102">
        <v>224165.47199999998</v>
      </c>
      <c r="S180" s="98">
        <v>102.03870309482002</v>
      </c>
      <c r="T180" s="98">
        <v>103.915722000118</v>
      </c>
      <c r="U180" s="46">
        <f t="shared" si="35"/>
        <v>441446.67301525798</v>
      </c>
      <c r="V180" s="46">
        <f t="shared" si="36"/>
        <v>130538.10168110798</v>
      </c>
      <c r="W180" s="46">
        <f t="shared" si="37"/>
        <v>124509.98312075726</v>
      </c>
      <c r="X180" s="46">
        <f t="shared" si="38"/>
        <v>27136.135760437395</v>
      </c>
      <c r="Y180" s="46">
        <f t="shared" si="39"/>
        <v>159262.4524529553</v>
      </c>
      <c r="Z180" s="46">
        <f t="shared" si="28"/>
        <v>537514.54856789205</v>
      </c>
      <c r="AA180" s="46">
        <f t="shared" si="29"/>
        <v>154188.19108028529</v>
      </c>
      <c r="AB180" s="46">
        <f t="shared" si="30"/>
        <v>167607.82357822833</v>
      </c>
      <c r="AC180" s="46">
        <f t="shared" si="31"/>
        <v>215718.53390937846</v>
      </c>
      <c r="AD180" s="46">
        <v>98.720409468969933</v>
      </c>
      <c r="AE180" s="48">
        <v>9599567</v>
      </c>
      <c r="AF180" s="48">
        <f t="shared" si="32"/>
        <v>9723994.3104342185</v>
      </c>
      <c r="AG180" s="104">
        <v>73.080404722821228</v>
      </c>
      <c r="AH180" s="104">
        <v>7971078</v>
      </c>
      <c r="AI180" s="104">
        <v>10472940</v>
      </c>
      <c r="AJ180" s="48">
        <f t="shared" si="33"/>
        <v>8074397.2222942319</v>
      </c>
      <c r="AK180" s="48">
        <f t="shared" si="34"/>
        <v>10608687.764095917</v>
      </c>
      <c r="AL180" s="50">
        <v>18572.512871394661</v>
      </c>
      <c r="AM180" s="122">
        <v>125.88</v>
      </c>
      <c r="AN180" s="122">
        <v>102.4</v>
      </c>
      <c r="AO180" s="122">
        <v>194.88133051061959</v>
      </c>
      <c r="AP180" s="24"/>
      <c r="AQ180" s="24"/>
      <c r="AR180" s="24"/>
      <c r="BH180" s="22"/>
      <c r="BI180" s="21"/>
      <c r="BJ180" s="23"/>
      <c r="BK180" s="23"/>
      <c r="BL180" s="22"/>
      <c r="BM180" s="22"/>
      <c r="BO180" s="25"/>
      <c r="BP180" s="25"/>
      <c r="BQ180" s="25"/>
      <c r="BR180" s="25"/>
      <c r="BU180" s="24"/>
    </row>
    <row r="181" spans="1:73">
      <c r="A181" s="66">
        <v>39417</v>
      </c>
      <c r="B181" s="11">
        <v>2007</v>
      </c>
      <c r="C181" s="11">
        <v>12</v>
      </c>
      <c r="D181" s="11">
        <v>181</v>
      </c>
      <c r="E181" s="47">
        <v>153.33655958447434</v>
      </c>
      <c r="F181" s="49">
        <v>139.40201319138524</v>
      </c>
      <c r="G181" s="49">
        <v>124.39401011917579</v>
      </c>
      <c r="H181" s="49">
        <v>224.12201539331784</v>
      </c>
      <c r="I181" s="49">
        <v>99.567728732565172</v>
      </c>
      <c r="J181" s="101">
        <v>422675.64</v>
      </c>
      <c r="K181" s="102">
        <v>121757.702</v>
      </c>
      <c r="L181" s="102">
        <v>118674.07600000002</v>
      </c>
      <c r="M181" s="102">
        <v>23337.619999999995</v>
      </c>
      <c r="N181" s="102">
        <v>158906.242</v>
      </c>
      <c r="O181" s="103">
        <v>532331.571</v>
      </c>
      <c r="P181" s="102">
        <v>158780.74</v>
      </c>
      <c r="Q181" s="102">
        <v>140747.24400000001</v>
      </c>
      <c r="R181" s="102">
        <v>232803.587</v>
      </c>
      <c r="S181" s="98">
        <v>103.66596880195601</v>
      </c>
      <c r="T181" s="98">
        <v>103.24191383499964</v>
      </c>
      <c r="U181" s="46">
        <f t="shared" si="35"/>
        <v>407728.44250120467</v>
      </c>
      <c r="V181" s="46">
        <f t="shared" si="36"/>
        <v>117451.95015020459</v>
      </c>
      <c r="W181" s="46">
        <f t="shared" si="37"/>
        <v>114477.37128344941</v>
      </c>
      <c r="X181" s="46">
        <f t="shared" si="38"/>
        <v>22512.325182224748</v>
      </c>
      <c r="Y181" s="46">
        <f t="shared" si="39"/>
        <v>153286.79588532596</v>
      </c>
      <c r="Z181" s="46">
        <f t="shared" si="28"/>
        <v>515615.75258161902</v>
      </c>
      <c r="AA181" s="46">
        <f t="shared" si="29"/>
        <v>153794.84368505803</v>
      </c>
      <c r="AB181" s="46">
        <f t="shared" si="30"/>
        <v>136327.62002546861</v>
      </c>
      <c r="AC181" s="46">
        <f t="shared" si="31"/>
        <v>225493.28887109237</v>
      </c>
      <c r="AD181" s="46">
        <v>100</v>
      </c>
      <c r="AE181" s="48">
        <v>9975163</v>
      </c>
      <c r="AF181" s="48">
        <f t="shared" si="32"/>
        <v>9975163</v>
      </c>
      <c r="AG181" s="104">
        <v>71.541483408207739</v>
      </c>
      <c r="AH181" s="104">
        <v>9179824</v>
      </c>
      <c r="AI181" s="104">
        <v>11837438</v>
      </c>
      <c r="AJ181" s="48">
        <f t="shared" si="33"/>
        <v>9179824</v>
      </c>
      <c r="AK181" s="48">
        <f t="shared" si="34"/>
        <v>11837438</v>
      </c>
      <c r="AL181" s="50">
        <v>19276.800999999999</v>
      </c>
      <c r="AM181" s="122">
        <v>122.43</v>
      </c>
      <c r="AN181" s="122">
        <v>92.6</v>
      </c>
      <c r="AO181" s="122">
        <v>245.09499618290027</v>
      </c>
      <c r="AP181" s="24"/>
      <c r="AQ181" s="24"/>
      <c r="AR181" s="24"/>
      <c r="BH181" s="22"/>
      <c r="BI181" s="21"/>
      <c r="BJ181" s="23"/>
      <c r="BK181" s="23"/>
      <c r="BL181" s="22"/>
      <c r="BM181" s="22"/>
      <c r="BO181" s="25"/>
      <c r="BP181" s="25"/>
      <c r="BQ181" s="25"/>
      <c r="BR181" s="25"/>
      <c r="BU181" s="24"/>
    </row>
    <row r="182" spans="1:73">
      <c r="A182" s="66">
        <v>39448</v>
      </c>
      <c r="B182" s="11">
        <v>2008</v>
      </c>
      <c r="C182" s="11">
        <v>1</v>
      </c>
      <c r="D182" s="11">
        <v>182</v>
      </c>
      <c r="E182" s="47">
        <v>138.23040551037178</v>
      </c>
      <c r="F182" s="44">
        <v>127.55287648107152</v>
      </c>
      <c r="G182" s="44">
        <v>98.73134589162909</v>
      </c>
      <c r="H182" s="44">
        <v>165.64536390339896</v>
      </c>
      <c r="I182" s="44">
        <v>117.52787735266642</v>
      </c>
      <c r="J182" s="101">
        <v>388288.34</v>
      </c>
      <c r="K182" s="102">
        <v>96570.874999999985</v>
      </c>
      <c r="L182" s="102">
        <v>105907.39800000002</v>
      </c>
      <c r="M182" s="102">
        <v>28514.951000000005</v>
      </c>
      <c r="N182" s="102">
        <v>157295.11600000001</v>
      </c>
      <c r="O182" s="103">
        <v>577244.90300000005</v>
      </c>
      <c r="P182" s="102">
        <v>164488.098</v>
      </c>
      <c r="Q182" s="102">
        <v>176341.217</v>
      </c>
      <c r="R182" s="102">
        <v>236415.58800000002</v>
      </c>
      <c r="S182" s="98">
        <v>106.82907138117258</v>
      </c>
      <c r="T182" s="98">
        <v>105.06647431736785</v>
      </c>
      <c r="U182" s="46">
        <f t="shared" si="35"/>
        <v>363466.92429307353</v>
      </c>
      <c r="V182" s="46">
        <f t="shared" si="36"/>
        <v>90397.561030395242</v>
      </c>
      <c r="W182" s="46">
        <f t="shared" si="37"/>
        <v>99137.244788093318</v>
      </c>
      <c r="X182" s="46">
        <f t="shared" si="38"/>
        <v>26692.126619969331</v>
      </c>
      <c r="Y182" s="46">
        <f t="shared" si="39"/>
        <v>147239.99185461563</v>
      </c>
      <c r="Z182" s="46">
        <f t="shared" si="28"/>
        <v>549409.2256834961</v>
      </c>
      <c r="AA182" s="46">
        <f t="shared" si="29"/>
        <v>156556.21745062168</v>
      </c>
      <c r="AB182" s="46">
        <f t="shared" si="30"/>
        <v>167837.75999500748</v>
      </c>
      <c r="AC182" s="46">
        <f t="shared" si="31"/>
        <v>225015.248237867</v>
      </c>
      <c r="AD182" s="46">
        <v>101.6</v>
      </c>
      <c r="AE182" s="48">
        <v>10472675</v>
      </c>
      <c r="AF182" s="48">
        <f t="shared" si="32"/>
        <v>10307750.984251969</v>
      </c>
      <c r="AG182" s="104">
        <v>72.343294223110661</v>
      </c>
      <c r="AH182" s="104">
        <v>8708431</v>
      </c>
      <c r="AI182" s="104">
        <v>11866764</v>
      </c>
      <c r="AJ182" s="48">
        <f t="shared" si="33"/>
        <v>8571290.3543307092</v>
      </c>
      <c r="AK182" s="48">
        <f t="shared" si="34"/>
        <v>11679885.826771654</v>
      </c>
      <c r="AL182" s="50">
        <v>17444.493583267551</v>
      </c>
      <c r="AM182" s="122">
        <v>121.86</v>
      </c>
      <c r="AN182" s="122">
        <v>94.8</v>
      </c>
      <c r="AO182" s="122">
        <v>216.54535919612982</v>
      </c>
      <c r="AP182" s="24"/>
      <c r="AQ182" s="24"/>
      <c r="AR182" s="24"/>
      <c r="BH182" s="22"/>
      <c r="BI182" s="21"/>
      <c r="BJ182" s="23"/>
      <c r="BK182" s="23"/>
      <c r="BL182" s="22"/>
      <c r="BM182" s="22"/>
      <c r="BO182" s="25"/>
      <c r="BP182" s="25"/>
      <c r="BQ182" s="25"/>
      <c r="BR182" s="25"/>
      <c r="BU182" s="24"/>
    </row>
    <row r="183" spans="1:73">
      <c r="A183" s="66">
        <v>39479</v>
      </c>
      <c r="B183" s="11">
        <v>2008</v>
      </c>
      <c r="C183" s="11">
        <v>2</v>
      </c>
      <c r="D183" s="11">
        <v>183</v>
      </c>
      <c r="E183" s="47">
        <v>140.44032041055189</v>
      </c>
      <c r="F183" s="44">
        <v>123.81317330870816</v>
      </c>
      <c r="G183" s="44">
        <v>96.740684364170846</v>
      </c>
      <c r="H183" s="44">
        <v>216.61894850936224</v>
      </c>
      <c r="I183" s="44">
        <v>133.977438462039</v>
      </c>
      <c r="J183" s="101">
        <v>484624.55</v>
      </c>
      <c r="K183" s="102">
        <v>119862.12</v>
      </c>
      <c r="L183" s="102">
        <v>183332.11000000004</v>
      </c>
      <c r="M183" s="102">
        <v>28153.345000000001</v>
      </c>
      <c r="N183" s="102">
        <v>153276.97500000001</v>
      </c>
      <c r="O183" s="103">
        <v>626172.77599999995</v>
      </c>
      <c r="P183" s="102">
        <v>160322.83100000001</v>
      </c>
      <c r="Q183" s="102">
        <v>208729.81100000002</v>
      </c>
      <c r="R183" s="102">
        <v>257120.13399999987</v>
      </c>
      <c r="S183" s="98">
        <v>109.69197037664429</v>
      </c>
      <c r="T183" s="98">
        <v>105.23915996239589</v>
      </c>
      <c r="U183" s="46">
        <f t="shared" si="35"/>
        <v>441804.94555432536</v>
      </c>
      <c r="V183" s="46">
        <f t="shared" si="36"/>
        <v>109271.55341310301</v>
      </c>
      <c r="W183" s="46">
        <f t="shared" si="37"/>
        <v>167133.57356103731</v>
      </c>
      <c r="X183" s="46">
        <f t="shared" si="38"/>
        <v>25665.821211280236</v>
      </c>
      <c r="Y183" s="46">
        <f t="shared" si="39"/>
        <v>139733.99736890482</v>
      </c>
      <c r="Z183" s="46">
        <f t="shared" si="28"/>
        <v>594999.7854636471</v>
      </c>
      <c r="AA183" s="46">
        <f t="shared" si="29"/>
        <v>152341.42030142262</v>
      </c>
      <c r="AB183" s="46">
        <f t="shared" si="30"/>
        <v>198338.53774068842</v>
      </c>
      <c r="AC183" s="46">
        <f t="shared" si="31"/>
        <v>244319.82742153606</v>
      </c>
      <c r="AD183" s="46">
        <v>102.9</v>
      </c>
      <c r="AE183" s="48">
        <v>10830420</v>
      </c>
      <c r="AF183" s="48">
        <f t="shared" si="32"/>
        <v>10525189.504373176</v>
      </c>
      <c r="AG183" s="104">
        <v>72.341016954248346</v>
      </c>
      <c r="AH183" s="104">
        <v>8828514</v>
      </c>
      <c r="AI183" s="104">
        <v>12090706</v>
      </c>
      <c r="AJ183" s="48">
        <f t="shared" si="33"/>
        <v>8579702.6239067055</v>
      </c>
      <c r="AK183" s="48">
        <f t="shared" si="34"/>
        <v>11749957.240038872</v>
      </c>
      <c r="AL183" s="50">
        <v>16425.848019999998</v>
      </c>
      <c r="AM183" s="122">
        <v>121.91</v>
      </c>
      <c r="AN183" s="122">
        <v>91.1</v>
      </c>
      <c r="AO183" s="122">
        <v>127.96711415422044</v>
      </c>
      <c r="AP183" s="24"/>
      <c r="AQ183" s="24"/>
      <c r="AR183" s="24"/>
      <c r="BH183" s="22"/>
      <c r="BI183" s="21"/>
      <c r="BJ183" s="23"/>
      <c r="BK183" s="23"/>
      <c r="BL183" s="22"/>
      <c r="BM183" s="22"/>
      <c r="BO183" s="25"/>
      <c r="BP183" s="25"/>
      <c r="BQ183" s="25"/>
      <c r="BR183" s="25"/>
      <c r="BU183" s="24"/>
    </row>
    <row r="184" spans="1:73">
      <c r="A184" s="66">
        <v>39508</v>
      </c>
      <c r="B184" s="11">
        <v>2008</v>
      </c>
      <c r="C184" s="11">
        <v>3</v>
      </c>
      <c r="D184" s="11">
        <v>184</v>
      </c>
      <c r="E184" s="47">
        <v>151.21060138263425</v>
      </c>
      <c r="F184" s="44">
        <v>118.69365820605812</v>
      </c>
      <c r="G184" s="44">
        <v>98.100184337186136</v>
      </c>
      <c r="H184" s="44">
        <v>178.45347104929283</v>
      </c>
      <c r="I184" s="44">
        <v>118.41700037692307</v>
      </c>
      <c r="J184" s="101">
        <v>556152.75</v>
      </c>
      <c r="K184" s="102">
        <v>226923.44999999998</v>
      </c>
      <c r="L184" s="102">
        <v>143425.24099999998</v>
      </c>
      <c r="M184" s="102">
        <v>27183.731999999996</v>
      </c>
      <c r="N184" s="102">
        <v>158620.32699999999</v>
      </c>
      <c r="O184" s="103">
        <v>565317.67200000002</v>
      </c>
      <c r="P184" s="102">
        <v>154744.90400000001</v>
      </c>
      <c r="Q184" s="102">
        <v>167865.02799999999</v>
      </c>
      <c r="R184" s="102">
        <v>242707.74000000005</v>
      </c>
      <c r="S184" s="98">
        <v>111.07434377156879</v>
      </c>
      <c r="T184" s="98">
        <v>107.97867302818456</v>
      </c>
      <c r="U184" s="46">
        <f t="shared" si="35"/>
        <v>500703.16070807702</v>
      </c>
      <c r="V184" s="46">
        <f t="shared" si="36"/>
        <v>204298.70867991081</v>
      </c>
      <c r="W184" s="46">
        <f t="shared" si="37"/>
        <v>129125.44529181537</v>
      </c>
      <c r="X184" s="46">
        <f t="shared" si="38"/>
        <v>24473.457215200848</v>
      </c>
      <c r="Y184" s="46">
        <f t="shared" si="39"/>
        <v>142805.54952114995</v>
      </c>
      <c r="Z184" s="46">
        <f t="shared" si="28"/>
        <v>523545.67448003456</v>
      </c>
      <c r="AA184" s="46">
        <f t="shared" si="29"/>
        <v>143310.61834739213</v>
      </c>
      <c r="AB184" s="46">
        <f t="shared" si="30"/>
        <v>155461.28072548541</v>
      </c>
      <c r="AC184" s="46">
        <f t="shared" si="31"/>
        <v>224773.77540715705</v>
      </c>
      <c r="AD184" s="46">
        <v>103.6</v>
      </c>
      <c r="AE184" s="48">
        <v>11106389</v>
      </c>
      <c r="AF184" s="48">
        <f t="shared" si="32"/>
        <v>10720452.702702703</v>
      </c>
      <c r="AG184" s="104">
        <v>70.603016648332655</v>
      </c>
      <c r="AH184" s="104">
        <v>9252423</v>
      </c>
      <c r="AI184" s="104">
        <v>12632286</v>
      </c>
      <c r="AJ184" s="48">
        <f t="shared" si="33"/>
        <v>8930910.2316602319</v>
      </c>
      <c r="AK184" s="48">
        <f t="shared" si="34"/>
        <v>12193326.254826255</v>
      </c>
      <c r="AL184" s="50">
        <v>17677.474220932079</v>
      </c>
      <c r="AM184" s="122">
        <v>128.99</v>
      </c>
      <c r="AN184" s="122">
        <v>97.7</v>
      </c>
      <c r="AO184" s="122">
        <v>171.16918070718941</v>
      </c>
      <c r="AP184" s="24"/>
      <c r="AQ184" s="24"/>
      <c r="AR184" s="24"/>
      <c r="BH184" s="22"/>
      <c r="BI184" s="21"/>
      <c r="BJ184" s="23"/>
      <c r="BK184" s="23"/>
      <c r="BL184" s="22"/>
      <c r="BM184" s="22"/>
      <c r="BO184" s="25"/>
      <c r="BP184" s="25"/>
      <c r="BQ184" s="25"/>
      <c r="BR184" s="25"/>
      <c r="BU184" s="24"/>
    </row>
    <row r="185" spans="1:73">
      <c r="A185" s="66">
        <v>39539</v>
      </c>
      <c r="B185" s="11">
        <v>2008</v>
      </c>
      <c r="C185" s="11">
        <v>4</v>
      </c>
      <c r="D185" s="11">
        <v>185</v>
      </c>
      <c r="E185" s="47">
        <v>151.62737331080575</v>
      </c>
      <c r="F185" s="44">
        <v>116.64356480135891</v>
      </c>
      <c r="G185" s="44">
        <v>92.805864849051247</v>
      </c>
      <c r="H185" s="44">
        <v>208.84557117412956</v>
      </c>
      <c r="I185" s="44">
        <v>116.78009714599295</v>
      </c>
      <c r="J185" s="101">
        <v>596922.26</v>
      </c>
      <c r="K185" s="102">
        <v>225002.00700000004</v>
      </c>
      <c r="L185" s="102">
        <v>175240.66999999998</v>
      </c>
      <c r="M185" s="102">
        <v>32264.831999999991</v>
      </c>
      <c r="N185" s="102">
        <v>164414.75099999999</v>
      </c>
      <c r="O185" s="103">
        <v>662637.36600000004</v>
      </c>
      <c r="P185" s="102">
        <v>178157.69099999999</v>
      </c>
      <c r="Q185" s="102">
        <v>221721.09099999996</v>
      </c>
      <c r="R185" s="102">
        <v>262758.58400000009</v>
      </c>
      <c r="S185" s="98">
        <v>112.45968764239834</v>
      </c>
      <c r="T185" s="98">
        <v>110.86546107887224</v>
      </c>
      <c r="U185" s="46">
        <f t="shared" si="35"/>
        <v>530787.76272090129</v>
      </c>
      <c r="V185" s="46">
        <f t="shared" si="36"/>
        <v>200073.4767425872</v>
      </c>
      <c r="W185" s="46">
        <f t="shared" si="37"/>
        <v>155825.32165413257</v>
      </c>
      <c r="X185" s="46">
        <f t="shared" si="38"/>
        <v>28690.131260720176</v>
      </c>
      <c r="Y185" s="46">
        <f t="shared" si="39"/>
        <v>146198.83306346132</v>
      </c>
      <c r="Z185" s="46">
        <f t="shared" si="28"/>
        <v>597695.04366069846</v>
      </c>
      <c r="AA185" s="46">
        <f t="shared" si="29"/>
        <v>160697.1993498088</v>
      </c>
      <c r="AB185" s="46">
        <f t="shared" si="30"/>
        <v>199991.13235298995</v>
      </c>
      <c r="AC185" s="46">
        <f t="shared" si="31"/>
        <v>237006.71195789965</v>
      </c>
      <c r="AD185" s="46">
        <v>104.4</v>
      </c>
      <c r="AE185" s="48">
        <v>11228373.298989918</v>
      </c>
      <c r="AF185" s="48">
        <f t="shared" si="32"/>
        <v>10755146.838112948</v>
      </c>
      <c r="AG185" s="104">
        <v>67.332190877938544</v>
      </c>
      <c r="AH185" s="104">
        <v>9757752.54031213</v>
      </c>
      <c r="AI185" s="104">
        <v>13398584.925408291</v>
      </c>
      <c r="AJ185" s="48">
        <f t="shared" si="33"/>
        <v>9346506.2646667901</v>
      </c>
      <c r="AK185" s="48">
        <f t="shared" si="34"/>
        <v>12833893.606712921</v>
      </c>
      <c r="AL185" s="50">
        <v>18482.700840606612</v>
      </c>
      <c r="AM185" s="122">
        <v>129.47999999999999</v>
      </c>
      <c r="AN185" s="122">
        <v>99.2</v>
      </c>
      <c r="AO185" s="122">
        <v>306.66347501272037</v>
      </c>
      <c r="AP185" s="24"/>
      <c r="AQ185" s="24"/>
      <c r="AR185" s="24"/>
      <c r="BH185" s="22"/>
      <c r="BI185" s="21"/>
      <c r="BJ185" s="23"/>
      <c r="BK185" s="23"/>
      <c r="BL185" s="22"/>
      <c r="BM185" s="22"/>
      <c r="BO185" s="25"/>
      <c r="BP185" s="25"/>
      <c r="BQ185" s="25"/>
      <c r="BR185" s="25"/>
      <c r="BU185" s="24"/>
    </row>
    <row r="186" spans="1:73">
      <c r="A186" s="66">
        <v>39569</v>
      </c>
      <c r="B186" s="11">
        <v>2008</v>
      </c>
      <c r="C186" s="11">
        <v>5</v>
      </c>
      <c r="D186" s="11">
        <v>186</v>
      </c>
      <c r="E186" s="47">
        <v>154.85456034115293</v>
      </c>
      <c r="F186" s="44">
        <v>143.98008337100609</v>
      </c>
      <c r="G186" s="44">
        <v>98.649521972390616</v>
      </c>
      <c r="H186" s="44">
        <v>244.92939817188531</v>
      </c>
      <c r="I186" s="44">
        <v>122.03623509452709</v>
      </c>
      <c r="J186" s="101">
        <v>692385.97</v>
      </c>
      <c r="K186" s="102">
        <v>263992.97899999999</v>
      </c>
      <c r="L186" s="102">
        <v>235610.65500000003</v>
      </c>
      <c r="M186" s="102">
        <v>30163.965</v>
      </c>
      <c r="N186" s="102">
        <v>162618.37100000001</v>
      </c>
      <c r="O186" s="103">
        <v>734631.53799999994</v>
      </c>
      <c r="P186" s="102">
        <v>194136.7</v>
      </c>
      <c r="Q186" s="102">
        <v>237934.11499999999</v>
      </c>
      <c r="R186" s="102">
        <v>302560.72299999994</v>
      </c>
      <c r="S186" s="98">
        <v>114.16620268601713</v>
      </c>
      <c r="T186" s="98">
        <v>113.67377543709594</v>
      </c>
      <c r="U186" s="46">
        <f t="shared" si="35"/>
        <v>606471.92751450092</v>
      </c>
      <c r="V186" s="46">
        <f t="shared" si="36"/>
        <v>231235.66588795141</v>
      </c>
      <c r="W186" s="46">
        <f t="shared" si="37"/>
        <v>206375.13507213915</v>
      </c>
      <c r="X186" s="46">
        <f t="shared" si="38"/>
        <v>26421.098617913856</v>
      </c>
      <c r="Y186" s="46">
        <f t="shared" si="39"/>
        <v>142440.02793649648</v>
      </c>
      <c r="Z186" s="46">
        <f t="shared" si="28"/>
        <v>646262.98825319263</v>
      </c>
      <c r="AA186" s="46">
        <f t="shared" si="29"/>
        <v>170784.06981162523</v>
      </c>
      <c r="AB186" s="46">
        <f t="shared" si="30"/>
        <v>209313.11033270502</v>
      </c>
      <c r="AC186" s="46">
        <f t="shared" si="31"/>
        <v>266165.80810886237</v>
      </c>
      <c r="AD186" s="46">
        <v>104.2</v>
      </c>
      <c r="AE186" s="48">
        <v>11572388.73506902</v>
      </c>
      <c r="AF186" s="48">
        <f t="shared" si="32"/>
        <v>11105939.285095029</v>
      </c>
      <c r="AG186" s="104">
        <v>63.772213118732168</v>
      </c>
      <c r="AH186" s="104">
        <v>9888801.426428739</v>
      </c>
      <c r="AI186" s="104">
        <v>13681438.289468357</v>
      </c>
      <c r="AJ186" s="48">
        <f t="shared" si="33"/>
        <v>9490212.501371149</v>
      </c>
      <c r="AK186" s="48">
        <f t="shared" si="34"/>
        <v>13129979.164556963</v>
      </c>
      <c r="AL186" s="50">
        <v>15495.940190000003</v>
      </c>
      <c r="AM186" s="122">
        <v>128.91999999999999</v>
      </c>
      <c r="AN186" s="122">
        <v>102.5</v>
      </c>
      <c r="AO186" s="122">
        <v>238.66576678948991</v>
      </c>
      <c r="AP186" s="24"/>
      <c r="AQ186" s="24"/>
      <c r="AR186" s="24"/>
      <c r="BH186" s="22"/>
      <c r="BI186" s="21"/>
      <c r="BJ186" s="23"/>
      <c r="BK186" s="23"/>
      <c r="BL186" s="22"/>
      <c r="BM186" s="22"/>
      <c r="BO186" s="25"/>
      <c r="BP186" s="25"/>
      <c r="BQ186" s="25"/>
      <c r="BR186" s="25"/>
      <c r="BU186" s="24"/>
    </row>
    <row r="187" spans="1:73">
      <c r="A187" s="66">
        <v>39600</v>
      </c>
      <c r="B187" s="11">
        <v>2008</v>
      </c>
      <c r="C187" s="11">
        <v>6</v>
      </c>
      <c r="D187" s="11">
        <v>187</v>
      </c>
      <c r="E187" s="47">
        <v>132.61508427845368</v>
      </c>
      <c r="F187" s="44">
        <v>129.2804230403668</v>
      </c>
      <c r="G187" s="44">
        <v>93.285963813055417</v>
      </c>
      <c r="H187" s="44">
        <v>201.53825553181755</v>
      </c>
      <c r="I187" s="44">
        <v>124.27138876920876</v>
      </c>
      <c r="J187" s="101">
        <v>683173.84</v>
      </c>
      <c r="K187" s="102">
        <v>267656.41700000002</v>
      </c>
      <c r="L187" s="102">
        <v>223774.20500000002</v>
      </c>
      <c r="M187" s="102">
        <v>26129.966</v>
      </c>
      <c r="N187" s="102">
        <v>165613.25200000001</v>
      </c>
      <c r="O187" s="103">
        <v>719726.66700000002</v>
      </c>
      <c r="P187" s="102">
        <v>178906.55600000001</v>
      </c>
      <c r="Q187" s="102">
        <v>248428.79600000003</v>
      </c>
      <c r="R187" s="102">
        <v>292391.315</v>
      </c>
      <c r="S187" s="98">
        <v>118.04377353191627</v>
      </c>
      <c r="T187" s="98">
        <v>116.14004639389825</v>
      </c>
      <c r="U187" s="46">
        <f t="shared" si="35"/>
        <v>578746.1884343148</v>
      </c>
      <c r="V187" s="46">
        <f t="shared" si="36"/>
        <v>226743.35883343479</v>
      </c>
      <c r="W187" s="46">
        <f t="shared" si="37"/>
        <v>189568.83392032256</v>
      </c>
      <c r="X187" s="46">
        <f t="shared" si="38"/>
        <v>22135.827429250276</v>
      </c>
      <c r="Y187" s="46">
        <f t="shared" si="39"/>
        <v>140298.16825130727</v>
      </c>
      <c r="Z187" s="46">
        <f t="shared" si="28"/>
        <v>619705.85456715722</v>
      </c>
      <c r="AA187" s="46">
        <f t="shared" si="29"/>
        <v>154043.8130989066</v>
      </c>
      <c r="AB187" s="46">
        <f t="shared" si="30"/>
        <v>213904.50900754245</v>
      </c>
      <c r="AC187" s="46">
        <f t="shared" si="31"/>
        <v>251757.53246070826</v>
      </c>
      <c r="AD187" s="46">
        <v>105.4</v>
      </c>
      <c r="AE187" s="48">
        <v>11640182</v>
      </c>
      <c r="AF187" s="48">
        <f t="shared" si="32"/>
        <v>11043815.939278938</v>
      </c>
      <c r="AG187" s="104">
        <v>61.860195447847218</v>
      </c>
      <c r="AH187" s="104">
        <v>9903087</v>
      </c>
      <c r="AI187" s="104">
        <v>13807429</v>
      </c>
      <c r="AJ187" s="48">
        <f t="shared" si="33"/>
        <v>9395718.2163187861</v>
      </c>
      <c r="AK187" s="48">
        <f t="shared" si="34"/>
        <v>13100027.514231499</v>
      </c>
      <c r="AL187" s="50">
        <v>14142.617559075401</v>
      </c>
      <c r="AM187" s="122">
        <v>130.59</v>
      </c>
      <c r="AN187" s="122">
        <v>103.3</v>
      </c>
      <c r="AO187" s="122">
        <v>157.96389685635006</v>
      </c>
      <c r="AP187" s="24"/>
      <c r="AQ187" s="24"/>
      <c r="AR187" s="24"/>
      <c r="BH187" s="22"/>
      <c r="BI187" s="21"/>
      <c r="BJ187" s="23"/>
      <c r="BK187" s="23"/>
      <c r="BL187" s="22"/>
      <c r="BM187" s="22"/>
      <c r="BO187" s="25"/>
      <c r="BP187" s="25"/>
      <c r="BQ187" s="25"/>
      <c r="BR187" s="25"/>
      <c r="BU187" s="24"/>
    </row>
    <row r="188" spans="1:73">
      <c r="A188" s="66">
        <v>39630</v>
      </c>
      <c r="B188" s="11">
        <v>2008</v>
      </c>
      <c r="C188" s="11">
        <v>7</v>
      </c>
      <c r="D188" s="11">
        <v>188</v>
      </c>
      <c r="E188" s="47">
        <v>140.24441418021217</v>
      </c>
      <c r="F188" s="44">
        <v>131.51040274148559</v>
      </c>
      <c r="G188" s="44">
        <v>95.326063272041594</v>
      </c>
      <c r="H188" s="44">
        <v>205.21735237759717</v>
      </c>
      <c r="I188" s="44">
        <v>139.58630034519643</v>
      </c>
      <c r="J188" s="101">
        <v>674174.88</v>
      </c>
      <c r="K188" s="102">
        <v>266027.78200000006</v>
      </c>
      <c r="L188" s="102">
        <v>212049.09500000006</v>
      </c>
      <c r="M188" s="102">
        <v>31970.870999999992</v>
      </c>
      <c r="N188" s="102">
        <v>164127.13200000001</v>
      </c>
      <c r="O188" s="103">
        <v>907048.90300000005</v>
      </c>
      <c r="P188" s="102">
        <v>233799.19500000001</v>
      </c>
      <c r="Q188" s="102">
        <v>341990.02999999991</v>
      </c>
      <c r="R188" s="102">
        <v>331259.67800000019</v>
      </c>
      <c r="S188" s="98">
        <v>119.13566222387917</v>
      </c>
      <c r="T188" s="98">
        <v>117.53301849861145</v>
      </c>
      <c r="U188" s="46">
        <f t="shared" si="35"/>
        <v>565888.3892659226</v>
      </c>
      <c r="V188" s="46">
        <f t="shared" si="36"/>
        <v>223298.19386917239</v>
      </c>
      <c r="W188" s="46">
        <f t="shared" si="37"/>
        <v>177989.60533036565</v>
      </c>
      <c r="X188" s="46">
        <f t="shared" si="38"/>
        <v>26835.684968889069</v>
      </c>
      <c r="Y188" s="46">
        <f t="shared" si="39"/>
        <v>137764.90509749559</v>
      </c>
      <c r="Z188" s="46">
        <f t="shared" si="28"/>
        <v>771739.64779158297</v>
      </c>
      <c r="AA188" s="46">
        <f t="shared" si="29"/>
        <v>198922.13948607311</v>
      </c>
      <c r="AB188" s="46">
        <f t="shared" si="30"/>
        <v>290973.57863232295</v>
      </c>
      <c r="AC188" s="46">
        <f t="shared" si="31"/>
        <v>281843.92967318685</v>
      </c>
      <c r="AD188" s="46">
        <v>105.9</v>
      </c>
      <c r="AE188" s="48">
        <v>11966363.941032488</v>
      </c>
      <c r="AF188" s="48">
        <f t="shared" si="32"/>
        <v>11299682.663864482</v>
      </c>
      <c r="AG188" s="104">
        <v>62.200824823268718</v>
      </c>
      <c r="AH188" s="104">
        <v>10130489.63604404</v>
      </c>
      <c r="AI188" s="104">
        <v>13978510.996409221</v>
      </c>
      <c r="AJ188" s="48">
        <f t="shared" si="33"/>
        <v>9566090.3078791685</v>
      </c>
      <c r="AK188" s="48">
        <f t="shared" si="34"/>
        <v>13199727.097647989</v>
      </c>
      <c r="AL188" s="50">
        <v>18350.827450379285</v>
      </c>
      <c r="AM188" s="122">
        <v>136.53</v>
      </c>
      <c r="AN188" s="122">
        <v>108.5</v>
      </c>
      <c r="AO188" s="122">
        <v>223.49315420646019</v>
      </c>
      <c r="AP188" s="24"/>
      <c r="AQ188" s="24"/>
      <c r="AR188" s="24"/>
      <c r="BH188" s="22"/>
      <c r="BI188" s="21"/>
      <c r="BJ188" s="23"/>
      <c r="BK188" s="23"/>
      <c r="BL188" s="22"/>
      <c r="BM188" s="22"/>
      <c r="BO188" s="25"/>
      <c r="BP188" s="25"/>
      <c r="BQ188" s="25"/>
      <c r="BR188" s="25"/>
      <c r="BU188" s="24"/>
    </row>
    <row r="189" spans="1:73">
      <c r="A189" s="66">
        <v>39661</v>
      </c>
      <c r="B189" s="11">
        <v>2008</v>
      </c>
      <c r="C189" s="11">
        <v>8</v>
      </c>
      <c r="D189" s="11">
        <v>189</v>
      </c>
      <c r="E189" s="47">
        <v>146.34998937420895</v>
      </c>
      <c r="F189" s="44">
        <v>133.57946465566047</v>
      </c>
      <c r="G189" s="44">
        <v>90.899644122420156</v>
      </c>
      <c r="H189" s="44">
        <v>226.2182466376666</v>
      </c>
      <c r="I189" s="44">
        <v>111.72361825671423</v>
      </c>
      <c r="J189" s="101">
        <v>559872.5</v>
      </c>
      <c r="K189" s="102">
        <v>197077.54999999996</v>
      </c>
      <c r="L189" s="102">
        <v>159263.92300000001</v>
      </c>
      <c r="M189" s="102">
        <v>31266.321000000004</v>
      </c>
      <c r="N189" s="102">
        <v>172264.70600000001</v>
      </c>
      <c r="O189" s="103">
        <v>816937.29799999995</v>
      </c>
      <c r="P189" s="102">
        <v>233463.50000000003</v>
      </c>
      <c r="Q189" s="102">
        <v>248627.67599999998</v>
      </c>
      <c r="R189" s="102">
        <v>334846.12200000003</v>
      </c>
      <c r="S189" s="98">
        <v>113.91105912723654</v>
      </c>
      <c r="T189" s="98">
        <v>114.47195519422948</v>
      </c>
      <c r="U189" s="46">
        <f t="shared" si="35"/>
        <v>491499.68781752157</v>
      </c>
      <c r="V189" s="46">
        <f t="shared" si="36"/>
        <v>173010.02335503526</v>
      </c>
      <c r="W189" s="46">
        <f t="shared" si="37"/>
        <v>139814.27634880049</v>
      </c>
      <c r="X189" s="46">
        <f t="shared" si="38"/>
        <v>27448.011843236487</v>
      </c>
      <c r="Y189" s="46">
        <f t="shared" si="39"/>
        <v>151227.37627044931</v>
      </c>
      <c r="Z189" s="46">
        <f t="shared" si="28"/>
        <v>713657.15437800239</v>
      </c>
      <c r="AA189" s="46">
        <f t="shared" si="29"/>
        <v>203948.20688077921</v>
      </c>
      <c r="AB189" s="46">
        <f t="shared" si="30"/>
        <v>217195.27335594356</v>
      </c>
      <c r="AC189" s="46">
        <f t="shared" si="31"/>
        <v>292513.67414127965</v>
      </c>
      <c r="AD189" s="46">
        <v>106.5</v>
      </c>
      <c r="AE189" s="48">
        <v>12316710.724994551</v>
      </c>
      <c r="AF189" s="48">
        <f t="shared" si="32"/>
        <v>11564986.596239015</v>
      </c>
      <c r="AG189" s="104">
        <v>60.978482426633818</v>
      </c>
      <c r="AH189" s="104">
        <v>10047035.98121109</v>
      </c>
      <c r="AI189" s="104">
        <v>13981640.93889745</v>
      </c>
      <c r="AJ189" s="48">
        <f t="shared" si="33"/>
        <v>9433836.6020761412</v>
      </c>
      <c r="AK189" s="48">
        <f t="shared" si="34"/>
        <v>13128301.351077419</v>
      </c>
      <c r="AL189" s="50">
        <v>15747.795553412687</v>
      </c>
      <c r="AM189" s="122">
        <v>133.87</v>
      </c>
      <c r="AN189" s="122">
        <v>106.9</v>
      </c>
      <c r="AO189" s="122">
        <v>213.47706391727991</v>
      </c>
      <c r="AP189" s="24"/>
      <c r="AQ189" s="24"/>
      <c r="AR189" s="24"/>
      <c r="BH189" s="22"/>
      <c r="BI189" s="21"/>
      <c r="BJ189" s="23"/>
      <c r="BK189" s="23"/>
      <c r="BL189" s="22"/>
      <c r="BM189" s="22"/>
      <c r="BO189" s="25"/>
      <c r="BP189" s="25"/>
      <c r="BQ189" s="25"/>
      <c r="BR189" s="25"/>
      <c r="BU189" s="24"/>
    </row>
    <row r="190" spans="1:73">
      <c r="A190" s="66">
        <v>39692</v>
      </c>
      <c r="B190" s="11">
        <v>2008</v>
      </c>
      <c r="C190" s="11">
        <v>9</v>
      </c>
      <c r="D190" s="11">
        <v>190</v>
      </c>
      <c r="E190" s="47">
        <v>144.02838469269079</v>
      </c>
      <c r="F190" s="44">
        <v>130.233946405529</v>
      </c>
      <c r="G190" s="44">
        <v>98.066433433803695</v>
      </c>
      <c r="H190" s="44">
        <v>204.22143834668066</v>
      </c>
      <c r="I190" s="44">
        <v>119.16872139592685</v>
      </c>
      <c r="J190" s="101">
        <v>535583.49</v>
      </c>
      <c r="K190" s="102">
        <v>166974.06500000003</v>
      </c>
      <c r="L190" s="102">
        <v>180011.24100000004</v>
      </c>
      <c r="M190" s="102">
        <v>28903.027999999991</v>
      </c>
      <c r="N190" s="102">
        <v>159695.15599999999</v>
      </c>
      <c r="O190" s="103">
        <v>942169.87300000002</v>
      </c>
      <c r="P190" s="102">
        <v>268927.38500000001</v>
      </c>
      <c r="Q190" s="102">
        <v>346984.66499999998</v>
      </c>
      <c r="R190" s="102">
        <v>326257.82300000003</v>
      </c>
      <c r="S190" s="98">
        <v>109.92099454651114</v>
      </c>
      <c r="T190" s="98">
        <v>112.67591414135825</v>
      </c>
      <c r="U190" s="46">
        <f t="shared" si="35"/>
        <v>487244.03578187904</v>
      </c>
      <c r="V190" s="46">
        <f t="shared" si="36"/>
        <v>151903.70655657403</v>
      </c>
      <c r="W190" s="46">
        <f t="shared" si="37"/>
        <v>163764.20331953187</v>
      </c>
      <c r="X190" s="46">
        <f t="shared" si="38"/>
        <v>26294.365438779016</v>
      </c>
      <c r="Y190" s="46">
        <f t="shared" si="39"/>
        <v>145281.76046699411</v>
      </c>
      <c r="Z190" s="46">
        <f t="shared" si="28"/>
        <v>836176.81753883534</v>
      </c>
      <c r="AA190" s="46">
        <f t="shared" si="29"/>
        <v>238673.35539218748</v>
      </c>
      <c r="AB190" s="46">
        <f t="shared" si="30"/>
        <v>307949.2788180873</v>
      </c>
      <c r="AC190" s="46">
        <f t="shared" si="31"/>
        <v>289554.18332856061</v>
      </c>
      <c r="AD190" s="46">
        <v>106.2</v>
      </c>
      <c r="AE190" s="48">
        <v>12999200.785772409</v>
      </c>
      <c r="AF190" s="48">
        <f t="shared" si="32"/>
        <v>12240302.058166109</v>
      </c>
      <c r="AG190" s="104">
        <v>61.035314455090031</v>
      </c>
      <c r="AH190" s="104">
        <v>9534517.60366611</v>
      </c>
      <c r="AI190" s="104">
        <v>13594545.254285989</v>
      </c>
      <c r="AJ190" s="48">
        <f t="shared" si="33"/>
        <v>8977888.5156931356</v>
      </c>
      <c r="AK190" s="48">
        <f t="shared" si="34"/>
        <v>12800890.069949143</v>
      </c>
      <c r="AL190" s="50">
        <v>15040.430035985482</v>
      </c>
      <c r="AM190" s="122">
        <v>132.6</v>
      </c>
      <c r="AN190" s="122">
        <v>107.3</v>
      </c>
      <c r="AO190" s="122">
        <v>262.28549836465959</v>
      </c>
      <c r="AP190" s="24"/>
      <c r="AQ190" s="24"/>
      <c r="AR190" s="24"/>
      <c r="BH190" s="22"/>
      <c r="BI190" s="21"/>
      <c r="BJ190" s="23"/>
      <c r="BK190" s="23"/>
      <c r="BL190" s="22"/>
      <c r="BM190" s="22"/>
      <c r="BO190" s="25"/>
      <c r="BP190" s="25"/>
      <c r="BQ190" s="25"/>
      <c r="BR190" s="25"/>
      <c r="BU190" s="24"/>
    </row>
    <row r="191" spans="1:73">
      <c r="A191" s="66">
        <v>39722</v>
      </c>
      <c r="B191" s="11">
        <v>2008</v>
      </c>
      <c r="C191" s="11">
        <v>10</v>
      </c>
      <c r="D191" s="11">
        <v>191</v>
      </c>
      <c r="E191" s="47">
        <v>158.21618734834459</v>
      </c>
      <c r="F191" s="44">
        <v>129.42318414155116</v>
      </c>
      <c r="G191" s="44">
        <v>92.575972006981601</v>
      </c>
      <c r="H191" s="44">
        <v>195.18893744550903</v>
      </c>
      <c r="I191" s="44">
        <v>126.74295711240063</v>
      </c>
      <c r="J191" s="101">
        <v>402023.31</v>
      </c>
      <c r="K191" s="102">
        <v>77452.145000000004</v>
      </c>
      <c r="L191" s="102">
        <v>128601.84699999999</v>
      </c>
      <c r="M191" s="102">
        <v>28584.018</v>
      </c>
      <c r="N191" s="102">
        <v>167385.29999999999</v>
      </c>
      <c r="O191" s="103">
        <v>804835.00800000003</v>
      </c>
      <c r="P191" s="102">
        <v>240602.071</v>
      </c>
      <c r="Q191" s="102">
        <v>287009.18699999998</v>
      </c>
      <c r="R191" s="102">
        <v>277223.75000000006</v>
      </c>
      <c r="S191" s="98">
        <v>99.494930877245324</v>
      </c>
      <c r="T191" s="98">
        <v>105.52889230738725</v>
      </c>
      <c r="U191" s="46">
        <f t="shared" si="35"/>
        <v>404064.11307125544</v>
      </c>
      <c r="V191" s="46">
        <f t="shared" si="36"/>
        <v>77845.317663026246</v>
      </c>
      <c r="W191" s="46">
        <f t="shared" si="37"/>
        <v>129254.67244021319</v>
      </c>
      <c r="X191" s="46">
        <f t="shared" si="38"/>
        <v>28729.119913924398</v>
      </c>
      <c r="Y191" s="46">
        <f t="shared" si="39"/>
        <v>168235.00305409159</v>
      </c>
      <c r="Z191" s="46">
        <f t="shared" si="28"/>
        <v>762667.92003810301</v>
      </c>
      <c r="AA191" s="46">
        <f t="shared" si="29"/>
        <v>227996.39581089141</v>
      </c>
      <c r="AB191" s="46">
        <f t="shared" si="30"/>
        <v>271972.14025898452</v>
      </c>
      <c r="AC191" s="46">
        <f t="shared" si="31"/>
        <v>262699.38396822702</v>
      </c>
      <c r="AD191" s="46">
        <v>106.5</v>
      </c>
      <c r="AE191" s="48">
        <v>13913456</v>
      </c>
      <c r="AF191" s="48">
        <f t="shared" si="32"/>
        <v>13064277.9342723</v>
      </c>
      <c r="AG191" s="104">
        <v>65.496599684270834</v>
      </c>
      <c r="AH191" s="104">
        <v>9038181</v>
      </c>
      <c r="AI191" s="104">
        <v>13001755</v>
      </c>
      <c r="AJ191" s="48">
        <f t="shared" si="33"/>
        <v>8486554.9295774642</v>
      </c>
      <c r="AK191" s="48">
        <f t="shared" si="34"/>
        <v>12208220.657276995</v>
      </c>
      <c r="AL191" s="50">
        <v>18553.521578921314</v>
      </c>
      <c r="AM191" s="122">
        <v>132.80000000000001</v>
      </c>
      <c r="AN191" s="122">
        <v>108.4</v>
      </c>
      <c r="AO191" s="122">
        <v>140.28985372074027</v>
      </c>
      <c r="AP191" s="24"/>
      <c r="AQ191" s="24"/>
      <c r="AR191" s="24"/>
      <c r="BH191" s="22"/>
      <c r="BI191" s="21"/>
      <c r="BJ191" s="23"/>
      <c r="BK191" s="23"/>
      <c r="BL191" s="22"/>
      <c r="BM191" s="22"/>
      <c r="BO191" s="25"/>
      <c r="BP191" s="25"/>
      <c r="BQ191" s="25"/>
      <c r="BR191" s="25"/>
      <c r="BU191" s="24"/>
    </row>
    <row r="192" spans="1:73">
      <c r="A192" s="66">
        <v>39753</v>
      </c>
      <c r="B192" s="11">
        <v>2008</v>
      </c>
      <c r="C192" s="11">
        <v>11</v>
      </c>
      <c r="D192" s="11">
        <v>192</v>
      </c>
      <c r="E192" s="47">
        <v>149.5074624887053</v>
      </c>
      <c r="F192" s="44">
        <v>119.58333756138461</v>
      </c>
      <c r="G192" s="44">
        <v>101.28263193788375</v>
      </c>
      <c r="H192" s="44">
        <v>198.49150892384344</v>
      </c>
      <c r="I192" s="44">
        <v>103.46769038706174</v>
      </c>
      <c r="J192" s="101">
        <v>445112.81</v>
      </c>
      <c r="K192" s="102">
        <v>110909.41899999999</v>
      </c>
      <c r="L192" s="102">
        <v>144925.04900000003</v>
      </c>
      <c r="M192" s="102">
        <v>25208.679999999997</v>
      </c>
      <c r="N192" s="102">
        <v>164069.66200000001</v>
      </c>
      <c r="O192" s="103">
        <v>633134.348</v>
      </c>
      <c r="P192" s="102">
        <v>206708.34000000003</v>
      </c>
      <c r="Q192" s="102">
        <v>207202.74</v>
      </c>
      <c r="R192" s="102">
        <v>219223.26799999989</v>
      </c>
      <c r="S192" s="98">
        <v>95.925294281777497</v>
      </c>
      <c r="T192" s="98">
        <v>97.705185315840637</v>
      </c>
      <c r="U192" s="46">
        <f t="shared" si="35"/>
        <v>464020.27049559559</v>
      </c>
      <c r="V192" s="46">
        <f t="shared" si="36"/>
        <v>115620.6189727259</v>
      </c>
      <c r="W192" s="46">
        <f t="shared" si="37"/>
        <v>151081.16173643139</v>
      </c>
      <c r="X192" s="46">
        <f t="shared" si="38"/>
        <v>26279.491961682499</v>
      </c>
      <c r="Y192" s="46">
        <f t="shared" si="39"/>
        <v>171038.99782475579</v>
      </c>
      <c r="Z192" s="46">
        <f t="shared" si="28"/>
        <v>648004.85865037492</v>
      </c>
      <c r="AA192" s="46">
        <f t="shared" si="29"/>
        <v>211563.32627771707</v>
      </c>
      <c r="AB192" s="46">
        <f t="shared" si="30"/>
        <v>212069.33831628162</v>
      </c>
      <c r="AC192" s="46">
        <f t="shared" si="31"/>
        <v>224372.19405637615</v>
      </c>
      <c r="AD192" s="46">
        <v>106.9</v>
      </c>
      <c r="AE192" s="48">
        <v>14423033</v>
      </c>
      <c r="AF192" s="48">
        <f t="shared" si="32"/>
        <v>13492079.513564076</v>
      </c>
      <c r="AG192" s="104">
        <v>71.370114881630002</v>
      </c>
      <c r="AH192" s="104">
        <v>8885331</v>
      </c>
      <c r="AI192" s="104">
        <v>12907156</v>
      </c>
      <c r="AJ192" s="48">
        <f t="shared" si="33"/>
        <v>8311815.7156220768</v>
      </c>
      <c r="AK192" s="48">
        <f t="shared" si="34"/>
        <v>12074046.772684753</v>
      </c>
      <c r="AL192" s="50">
        <v>16159.048951346469</v>
      </c>
      <c r="AM192" s="122">
        <v>124.58</v>
      </c>
      <c r="AN192" s="122">
        <v>96.2</v>
      </c>
      <c r="AO192" s="122">
        <v>197.87656958860049</v>
      </c>
      <c r="AP192" s="24"/>
      <c r="AQ192" s="24"/>
      <c r="AR192" s="24"/>
      <c r="BH192" s="22"/>
      <c r="BI192" s="21"/>
      <c r="BJ192" s="23"/>
      <c r="BK192" s="23"/>
      <c r="BL192" s="22"/>
      <c r="BM192" s="22"/>
      <c r="BO192" s="25"/>
      <c r="BP192" s="25"/>
      <c r="BQ192" s="25"/>
      <c r="BR192" s="25"/>
      <c r="BU192" s="24"/>
    </row>
    <row r="193" spans="1:73">
      <c r="A193" s="66">
        <v>39783</v>
      </c>
      <c r="B193" s="11">
        <v>2008</v>
      </c>
      <c r="C193" s="11">
        <v>12</v>
      </c>
      <c r="D193" s="11">
        <v>193</v>
      </c>
      <c r="E193" s="47">
        <v>162.21105733958066</v>
      </c>
      <c r="F193" s="49">
        <v>129.51576201495843</v>
      </c>
      <c r="G193" s="49">
        <v>119.99483578765906</v>
      </c>
      <c r="H193" s="49">
        <v>209.14607466949593</v>
      </c>
      <c r="I193" s="49">
        <v>97.527316715382142</v>
      </c>
      <c r="J193" s="101">
        <v>388796.95</v>
      </c>
      <c r="K193" s="102">
        <v>59413.642999999996</v>
      </c>
      <c r="L193" s="102">
        <v>152716.93100000007</v>
      </c>
      <c r="M193" s="102">
        <v>21563.613000000001</v>
      </c>
      <c r="N193" s="102">
        <v>155102.76300000001</v>
      </c>
      <c r="O193" s="103">
        <v>542231.04399999999</v>
      </c>
      <c r="P193" s="102">
        <v>199025.09399999998</v>
      </c>
      <c r="Q193" s="102">
        <v>153805.027</v>
      </c>
      <c r="R193" s="102">
        <v>189400.92299999992</v>
      </c>
      <c r="S193" s="98">
        <v>90.439397393067708</v>
      </c>
      <c r="T193" s="98">
        <v>90.169078708647248</v>
      </c>
      <c r="U193" s="46">
        <f t="shared" si="35"/>
        <v>429897.76713151979</v>
      </c>
      <c r="V193" s="46">
        <f t="shared" si="36"/>
        <v>65694.426005268935</v>
      </c>
      <c r="W193" s="46">
        <f t="shared" si="37"/>
        <v>168861.06652862992</v>
      </c>
      <c r="X193" s="46">
        <f t="shared" si="38"/>
        <v>23843.163070050352</v>
      </c>
      <c r="Y193" s="46">
        <f t="shared" si="39"/>
        <v>171499.11152757064</v>
      </c>
      <c r="Z193" s="46">
        <f t="shared" si="28"/>
        <v>601349.21168713213</v>
      </c>
      <c r="AA193" s="46">
        <f t="shared" si="29"/>
        <v>220724.32906083736</v>
      </c>
      <c r="AB193" s="46">
        <f t="shared" si="30"/>
        <v>170574.0251566417</v>
      </c>
      <c r="AC193" s="46">
        <f t="shared" si="31"/>
        <v>210050.85746965307</v>
      </c>
      <c r="AD193" s="46">
        <v>107.5</v>
      </c>
      <c r="AE193" s="48">
        <v>14821723.527045194</v>
      </c>
      <c r="AF193" s="48">
        <f t="shared" si="32"/>
        <v>13787649.792600181</v>
      </c>
      <c r="AG193" s="104">
        <v>71.604718246124293</v>
      </c>
      <c r="AH193" s="104">
        <v>9869843.0221692603</v>
      </c>
      <c r="AI193" s="104">
        <v>14104061.79721811</v>
      </c>
      <c r="AJ193" s="48">
        <f t="shared" si="33"/>
        <v>9181249.3229481485</v>
      </c>
      <c r="AK193" s="48">
        <f t="shared" si="34"/>
        <v>13120057.485784288</v>
      </c>
      <c r="AL193" s="50">
        <v>18768.634177746731</v>
      </c>
      <c r="AM193" s="122">
        <v>118.9</v>
      </c>
      <c r="AN193" s="122">
        <v>79.099999999999994</v>
      </c>
      <c r="AO193" s="122">
        <v>270.89609936229886</v>
      </c>
      <c r="AP193" s="24"/>
      <c r="AQ193" s="24"/>
      <c r="AR193" s="24"/>
      <c r="BH193" s="22"/>
      <c r="BI193" s="21"/>
      <c r="BJ193" s="23"/>
      <c r="BK193" s="23"/>
      <c r="BL193" s="22"/>
      <c r="BM193" s="22"/>
      <c r="BO193" s="25"/>
      <c r="BP193" s="25"/>
      <c r="BQ193" s="25"/>
      <c r="BR193" s="25"/>
      <c r="BU193" s="24"/>
    </row>
    <row r="194" spans="1:73">
      <c r="A194" s="66">
        <v>39814</v>
      </c>
      <c r="B194" s="11">
        <v>2009</v>
      </c>
      <c r="C194" s="11">
        <v>1</v>
      </c>
      <c r="D194" s="11">
        <v>194</v>
      </c>
      <c r="E194" s="47">
        <v>131.7592558598422</v>
      </c>
      <c r="F194" s="44">
        <v>112.76958982897784</v>
      </c>
      <c r="G194" s="44">
        <v>95.702436081741254</v>
      </c>
      <c r="H194" s="44">
        <v>145.85111922602843</v>
      </c>
      <c r="I194" s="44">
        <v>114.92262809805254</v>
      </c>
      <c r="J194" s="101">
        <v>348355.89</v>
      </c>
      <c r="K194" s="102">
        <v>77984.165999999997</v>
      </c>
      <c r="L194" s="102">
        <v>93080.10500000001</v>
      </c>
      <c r="M194" s="102">
        <v>21842.822999999997</v>
      </c>
      <c r="N194" s="102">
        <v>155448.796</v>
      </c>
      <c r="O194" s="103">
        <v>478718.92499999999</v>
      </c>
      <c r="P194" s="102">
        <v>145406.90599999999</v>
      </c>
      <c r="Q194" s="102">
        <v>162410.84099999999</v>
      </c>
      <c r="R194" s="102">
        <v>170901.17800000004</v>
      </c>
      <c r="S194" s="98">
        <v>92.268777000701093</v>
      </c>
      <c r="T194" s="98">
        <v>88.833756629111065</v>
      </c>
      <c r="U194" s="46">
        <f t="shared" si="35"/>
        <v>377544.71374141338</v>
      </c>
      <c r="V194" s="46">
        <f t="shared" si="36"/>
        <v>84518.478010613981</v>
      </c>
      <c r="W194" s="46">
        <f t="shared" si="37"/>
        <v>100879.30936734185</v>
      </c>
      <c r="X194" s="46">
        <f t="shared" si="38"/>
        <v>23673.038388526627</v>
      </c>
      <c r="Y194" s="46">
        <f t="shared" si="39"/>
        <v>168473.88797493096</v>
      </c>
      <c r="Z194" s="46">
        <f t="shared" si="28"/>
        <v>538893.03251994017</v>
      </c>
      <c r="AA194" s="46">
        <f t="shared" si="29"/>
        <v>163684.29245549857</v>
      </c>
      <c r="AB194" s="46">
        <f t="shared" si="30"/>
        <v>182825.59149004568</v>
      </c>
      <c r="AC194" s="46">
        <f t="shared" si="31"/>
        <v>192383.14857439592</v>
      </c>
      <c r="AD194" s="46">
        <v>107.6</v>
      </c>
      <c r="AE194" s="48">
        <v>15293734.503704907</v>
      </c>
      <c r="AF194" s="48">
        <f t="shared" si="32"/>
        <v>14213507.903071476</v>
      </c>
      <c r="AG194" s="104">
        <v>73.519692664011515</v>
      </c>
      <c r="AH194" s="104">
        <v>9275013.4281542394</v>
      </c>
      <c r="AI194" s="104">
        <v>13828294.849382408</v>
      </c>
      <c r="AJ194" s="48">
        <f t="shared" si="33"/>
        <v>8619900.9555336796</v>
      </c>
      <c r="AK194" s="48">
        <f t="shared" si="34"/>
        <v>12851575.138831235</v>
      </c>
      <c r="AL194" s="50">
        <v>16134.287345604162</v>
      </c>
      <c r="AM194" s="122">
        <v>115.2</v>
      </c>
      <c r="AN194" s="122">
        <v>78.7</v>
      </c>
      <c r="AO194" s="122">
        <v>100.09793791530109</v>
      </c>
      <c r="AP194" s="24"/>
      <c r="AQ194" s="24"/>
      <c r="AR194" s="24"/>
      <c r="BH194" s="22"/>
      <c r="BI194" s="21"/>
      <c r="BJ194" s="23"/>
      <c r="BK194" s="23"/>
      <c r="BL194" s="22"/>
      <c r="BM194" s="22"/>
      <c r="BO194" s="25"/>
      <c r="BP194" s="25"/>
      <c r="BQ194" s="25"/>
      <c r="BR194" s="25"/>
      <c r="BU194" s="24"/>
    </row>
    <row r="195" spans="1:73">
      <c r="A195" s="66">
        <v>39845</v>
      </c>
      <c r="B195" s="11">
        <v>2009</v>
      </c>
      <c r="C195" s="11">
        <v>2</v>
      </c>
      <c r="D195" s="11">
        <v>195</v>
      </c>
      <c r="E195" s="47">
        <v>130.77790809144921</v>
      </c>
      <c r="F195" s="44">
        <v>106.88876384677441</v>
      </c>
      <c r="G195" s="44">
        <v>93.963411185403785</v>
      </c>
      <c r="H195" s="44">
        <v>161.44620644218764</v>
      </c>
      <c r="I195" s="44">
        <v>108.19520767567974</v>
      </c>
      <c r="J195" s="101">
        <v>470021.45</v>
      </c>
      <c r="K195" s="102">
        <v>185965.35599999994</v>
      </c>
      <c r="L195" s="102">
        <v>110040.056</v>
      </c>
      <c r="M195" s="102">
        <v>18698.851999999995</v>
      </c>
      <c r="N195" s="102">
        <v>155317.18599999999</v>
      </c>
      <c r="O195" s="103">
        <v>466811.745</v>
      </c>
      <c r="P195" s="102">
        <v>147622.80100000001</v>
      </c>
      <c r="Q195" s="102">
        <v>168972.85800000001</v>
      </c>
      <c r="R195" s="102">
        <v>150216.08600000001</v>
      </c>
      <c r="S195" s="98">
        <v>90.359006041681852</v>
      </c>
      <c r="T195" s="98">
        <v>88.74774983225781</v>
      </c>
      <c r="U195" s="46">
        <f t="shared" si="35"/>
        <v>520171.11585222953</v>
      </c>
      <c r="V195" s="46">
        <f t="shared" si="36"/>
        <v>205807.21739481695</v>
      </c>
      <c r="W195" s="46">
        <f t="shared" si="37"/>
        <v>121780.9500352842</v>
      </c>
      <c r="X195" s="46">
        <f t="shared" si="38"/>
        <v>20693.954946089572</v>
      </c>
      <c r="Y195" s="46">
        <f t="shared" si="39"/>
        <v>171888.99347603877</v>
      </c>
      <c r="Z195" s="46">
        <f t="shared" si="28"/>
        <v>525998.40095362556</v>
      </c>
      <c r="AA195" s="46">
        <f t="shared" si="29"/>
        <v>166339.76780146197</v>
      </c>
      <c r="AB195" s="46">
        <f t="shared" si="30"/>
        <v>190396.77999653594</v>
      </c>
      <c r="AC195" s="46">
        <f t="shared" si="31"/>
        <v>169261.85315562767</v>
      </c>
      <c r="AD195" s="46">
        <v>107.3</v>
      </c>
      <c r="AE195" s="48">
        <v>15425783</v>
      </c>
      <c r="AF195" s="48">
        <f t="shared" si="32"/>
        <v>14376312.208760487</v>
      </c>
      <c r="AG195" s="104">
        <v>74.319517981797716</v>
      </c>
      <c r="AH195" s="104">
        <v>9158168</v>
      </c>
      <c r="AI195" s="104">
        <v>13765461</v>
      </c>
      <c r="AJ195" s="48">
        <f t="shared" si="33"/>
        <v>8535105.3122087605</v>
      </c>
      <c r="AK195" s="48">
        <f t="shared" si="34"/>
        <v>12828947.809878845</v>
      </c>
      <c r="AL195" s="50">
        <v>17297.728291790005</v>
      </c>
      <c r="AM195" s="122">
        <v>115.26</v>
      </c>
      <c r="AN195" s="122">
        <v>76.099999999999994</v>
      </c>
      <c r="AO195" s="122">
        <v>-17.827589442321198</v>
      </c>
      <c r="AP195" s="24"/>
      <c r="AQ195" s="24"/>
      <c r="AR195" s="24"/>
      <c r="BH195" s="22"/>
      <c r="BI195" s="21"/>
      <c r="BJ195" s="23"/>
      <c r="BK195" s="23"/>
      <c r="BL195" s="22"/>
      <c r="BM195" s="22"/>
      <c r="BO195" s="25"/>
      <c r="BP195" s="25"/>
      <c r="BQ195" s="25"/>
      <c r="BR195" s="25"/>
      <c r="BU195" s="24"/>
    </row>
    <row r="196" spans="1:73">
      <c r="A196" s="66">
        <v>39873</v>
      </c>
      <c r="B196" s="11">
        <v>2009</v>
      </c>
      <c r="C196" s="11">
        <v>3</v>
      </c>
      <c r="D196" s="11">
        <v>196</v>
      </c>
      <c r="E196" s="47">
        <v>146.4529117374677</v>
      </c>
      <c r="F196" s="44">
        <v>113.6989158680403</v>
      </c>
      <c r="G196" s="44">
        <v>103.28941943359742</v>
      </c>
      <c r="H196" s="44">
        <v>160.02786295048753</v>
      </c>
      <c r="I196" s="44">
        <v>106.02728356235897</v>
      </c>
      <c r="J196" s="101">
        <v>531402.47</v>
      </c>
      <c r="K196" s="102">
        <v>191564.66700000002</v>
      </c>
      <c r="L196" s="102">
        <v>160888.035</v>
      </c>
      <c r="M196" s="102">
        <v>21321.746999999999</v>
      </c>
      <c r="N196" s="102">
        <v>157628.02100000001</v>
      </c>
      <c r="O196" s="103">
        <v>497259.45600000001</v>
      </c>
      <c r="P196" s="102">
        <v>172883.522</v>
      </c>
      <c r="Q196" s="102">
        <v>141504.81100000002</v>
      </c>
      <c r="R196" s="102">
        <v>182871.12299999996</v>
      </c>
      <c r="S196" s="98">
        <v>88.934989893948</v>
      </c>
      <c r="T196" s="98">
        <v>87.498564256290663</v>
      </c>
      <c r="U196" s="46">
        <f t="shared" si="35"/>
        <v>597517.88428118068</v>
      </c>
      <c r="V196" s="46">
        <f t="shared" si="36"/>
        <v>215398.53687332117</v>
      </c>
      <c r="W196" s="46">
        <f t="shared" si="37"/>
        <v>180905.2153622029</v>
      </c>
      <c r="X196" s="46">
        <f t="shared" si="38"/>
        <v>23974.531312620005</v>
      </c>
      <c r="Y196" s="46">
        <f t="shared" si="39"/>
        <v>177239.60073303673</v>
      </c>
      <c r="Z196" s="46">
        <f t="shared" si="28"/>
        <v>568305.84618907026</v>
      </c>
      <c r="AA196" s="46">
        <f t="shared" si="29"/>
        <v>197584.41006370072</v>
      </c>
      <c r="AB196" s="46">
        <f t="shared" si="30"/>
        <v>161722.43762254258</v>
      </c>
      <c r="AC196" s="46">
        <f t="shared" si="31"/>
        <v>208998.9985028269</v>
      </c>
      <c r="AD196" s="46">
        <v>107.1</v>
      </c>
      <c r="AE196" s="48">
        <v>15363243.591901081</v>
      </c>
      <c r="AF196" s="48">
        <f t="shared" si="32"/>
        <v>14344765.258544426</v>
      </c>
      <c r="AG196" s="104">
        <v>74.520535178602984</v>
      </c>
      <c r="AH196" s="104">
        <v>9146462.5879220702</v>
      </c>
      <c r="AI196" s="104">
        <v>13698517.511911711</v>
      </c>
      <c r="AJ196" s="48">
        <f t="shared" si="33"/>
        <v>8540114.4611784033</v>
      </c>
      <c r="AK196" s="48">
        <f t="shared" si="34"/>
        <v>12790399.170785913</v>
      </c>
      <c r="AL196" s="50">
        <v>17659.106354032014</v>
      </c>
      <c r="AM196" s="122">
        <v>127.81</v>
      </c>
      <c r="AN196" s="122">
        <v>88.6</v>
      </c>
      <c r="AO196" s="122">
        <v>16.314366559490509</v>
      </c>
      <c r="AP196" s="24"/>
      <c r="AQ196" s="24"/>
      <c r="AR196" s="24"/>
      <c r="BH196" s="22"/>
      <c r="BI196" s="21"/>
      <c r="BJ196" s="23"/>
      <c r="BK196" s="23"/>
      <c r="BL196" s="22"/>
      <c r="BM196" s="22"/>
      <c r="BO196" s="25"/>
      <c r="BP196" s="25"/>
      <c r="BQ196" s="25"/>
      <c r="BR196" s="25"/>
      <c r="BU196" s="24"/>
    </row>
    <row r="197" spans="1:73">
      <c r="A197" s="66">
        <v>39904</v>
      </c>
      <c r="B197" s="11">
        <v>2009</v>
      </c>
      <c r="C197" s="11">
        <v>4</v>
      </c>
      <c r="D197" s="11">
        <v>197</v>
      </c>
      <c r="E197" s="47">
        <v>140.22464098236901</v>
      </c>
      <c r="F197" s="44">
        <v>110.77658649986959</v>
      </c>
      <c r="G197" s="44">
        <v>102.99597958143724</v>
      </c>
      <c r="H197" s="44">
        <v>159.71393745924041</v>
      </c>
      <c r="I197" s="44">
        <v>106.95209804507674</v>
      </c>
      <c r="J197" s="101">
        <v>436899.32</v>
      </c>
      <c r="K197" s="102">
        <v>150788.52699999997</v>
      </c>
      <c r="L197" s="102">
        <v>107799.68500000001</v>
      </c>
      <c r="M197" s="102">
        <v>21007.061999999994</v>
      </c>
      <c r="N197" s="102">
        <v>157304.046</v>
      </c>
      <c r="O197" s="103">
        <v>459418.49400000001</v>
      </c>
      <c r="P197" s="102">
        <v>157480.20600000001</v>
      </c>
      <c r="Q197" s="102">
        <v>136474.90600000002</v>
      </c>
      <c r="R197" s="102">
        <v>165463.38199999998</v>
      </c>
      <c r="S197" s="98">
        <v>91.14214607007149</v>
      </c>
      <c r="T197" s="98">
        <v>88.521526772079568</v>
      </c>
      <c r="U197" s="46">
        <f t="shared" si="35"/>
        <v>479360.36053408822</v>
      </c>
      <c r="V197" s="46">
        <f t="shared" si="36"/>
        <v>165443.2482685578</v>
      </c>
      <c r="W197" s="46">
        <f t="shared" si="37"/>
        <v>118276.43921959215</v>
      </c>
      <c r="X197" s="46">
        <f t="shared" si="38"/>
        <v>23048.680446749018</v>
      </c>
      <c r="Y197" s="46">
        <f t="shared" si="39"/>
        <v>172591.99259918922</v>
      </c>
      <c r="Z197" s="46">
        <f t="shared" si="28"/>
        <v>518990.70288618706</v>
      </c>
      <c r="AA197" s="46">
        <f t="shared" si="29"/>
        <v>177900.4630201098</v>
      </c>
      <c r="AB197" s="46">
        <f t="shared" si="30"/>
        <v>154171.4326181791</v>
      </c>
      <c r="AC197" s="46">
        <f t="shared" si="31"/>
        <v>186918.80724789816</v>
      </c>
      <c r="AD197" s="46">
        <v>106.5</v>
      </c>
      <c r="AE197" s="48">
        <v>15448304.60439337</v>
      </c>
      <c r="AF197" s="48">
        <f t="shared" si="32"/>
        <v>14505450.332763728</v>
      </c>
      <c r="AG197" s="104">
        <v>74.999679041174062</v>
      </c>
      <c r="AH197" s="104">
        <v>9377942.7198295109</v>
      </c>
      <c r="AI197" s="104">
        <v>14024621.60708734</v>
      </c>
      <c r="AJ197" s="48">
        <f t="shared" si="33"/>
        <v>8805580.018619258</v>
      </c>
      <c r="AK197" s="48">
        <f t="shared" si="34"/>
        <v>13168658.785997503</v>
      </c>
      <c r="AL197" s="50">
        <v>15259.610193230243</v>
      </c>
      <c r="AM197" s="122">
        <v>123.09</v>
      </c>
      <c r="AN197" s="122">
        <v>85.2</v>
      </c>
      <c r="AO197" s="122">
        <v>158.7601931442382</v>
      </c>
      <c r="AP197" s="24"/>
      <c r="AQ197" s="24"/>
      <c r="AR197" s="24"/>
      <c r="BH197" s="22"/>
      <c r="BI197" s="21"/>
      <c r="BJ197" s="23"/>
      <c r="BK197" s="23"/>
      <c r="BL197" s="22"/>
      <c r="BM197" s="22"/>
      <c r="BO197" s="25"/>
      <c r="BP197" s="25"/>
      <c r="BQ197" s="25"/>
      <c r="BR197" s="25"/>
      <c r="BU197" s="24"/>
    </row>
    <row r="198" spans="1:73">
      <c r="A198" s="66">
        <v>39934</v>
      </c>
      <c r="B198" s="11">
        <v>2009</v>
      </c>
      <c r="C198" s="11">
        <v>5</v>
      </c>
      <c r="D198" s="11">
        <v>198</v>
      </c>
      <c r="E198" s="47">
        <v>138.84931776443557</v>
      </c>
      <c r="F198" s="44">
        <v>129.05409571785069</v>
      </c>
      <c r="G198" s="44">
        <v>107.80207556152304</v>
      </c>
      <c r="H198" s="44">
        <v>214.48555601595911</v>
      </c>
      <c r="I198" s="44">
        <v>101.73305513078964</v>
      </c>
      <c r="J198" s="101">
        <v>404647.55</v>
      </c>
      <c r="K198" s="102">
        <v>124194.53399999999</v>
      </c>
      <c r="L198" s="102">
        <v>102700.78199999999</v>
      </c>
      <c r="M198" s="102">
        <v>24312.153000000009</v>
      </c>
      <c r="N198" s="102">
        <v>153440.08100000001</v>
      </c>
      <c r="O198" s="103">
        <v>401100.929</v>
      </c>
      <c r="P198" s="102">
        <v>156733.49900000001</v>
      </c>
      <c r="Q198" s="102">
        <v>90801.017999999996</v>
      </c>
      <c r="R198" s="102">
        <v>153566.41200000001</v>
      </c>
      <c r="S198" s="98">
        <v>95.03027831388475</v>
      </c>
      <c r="T198" s="98">
        <v>90.786412190938748</v>
      </c>
      <c r="U198" s="46">
        <f t="shared" si="35"/>
        <v>425809.07599097019</v>
      </c>
      <c r="V198" s="46">
        <f t="shared" si="36"/>
        <v>130689.43520273166</v>
      </c>
      <c r="W198" s="46">
        <f t="shared" si="37"/>
        <v>108071.64182007295</v>
      </c>
      <c r="X198" s="46">
        <f t="shared" si="38"/>
        <v>25583.586022653784</v>
      </c>
      <c r="Y198" s="46">
        <f t="shared" si="39"/>
        <v>161464.41294551178</v>
      </c>
      <c r="Z198" s="46">
        <f t="shared" si="28"/>
        <v>441807.22568529181</v>
      </c>
      <c r="AA198" s="46">
        <f t="shared" si="29"/>
        <v>172639.82045062393</v>
      </c>
      <c r="AB198" s="46">
        <f t="shared" si="30"/>
        <v>100016.08810031012</v>
      </c>
      <c r="AC198" s="46">
        <f t="shared" si="31"/>
        <v>169151.31713435773</v>
      </c>
      <c r="AD198" s="46">
        <v>106.5</v>
      </c>
      <c r="AE198" s="48">
        <v>15359656.895949529</v>
      </c>
      <c r="AF198" s="48">
        <f t="shared" si="32"/>
        <v>14422213.047839934</v>
      </c>
      <c r="AG198" s="104">
        <v>75.130794772432083</v>
      </c>
      <c r="AH198" s="104">
        <v>9791182.7228613794</v>
      </c>
      <c r="AI198" s="104">
        <v>14477913.14014313</v>
      </c>
      <c r="AJ198" s="48">
        <f t="shared" si="33"/>
        <v>9193598.800808806</v>
      </c>
      <c r="AK198" s="48">
        <f t="shared" si="34"/>
        <v>13594284.638632048</v>
      </c>
      <c r="AL198" s="50">
        <v>18402.815220928853</v>
      </c>
      <c r="AM198" s="122">
        <v>124.41</v>
      </c>
      <c r="AN198" s="122">
        <v>91.3</v>
      </c>
      <c r="AO198" s="122">
        <v>120.92762277604243</v>
      </c>
      <c r="AP198" s="24"/>
      <c r="AQ198" s="24"/>
      <c r="AR198" s="24"/>
      <c r="BH198" s="22"/>
      <c r="BI198" s="21"/>
      <c r="BJ198" s="23"/>
      <c r="BK198" s="23"/>
      <c r="BL198" s="22"/>
      <c r="BM198" s="22"/>
      <c r="BO198" s="25"/>
      <c r="BP198" s="25"/>
      <c r="BQ198" s="25"/>
      <c r="BR198" s="25"/>
      <c r="BU198" s="24"/>
    </row>
    <row r="199" spans="1:73">
      <c r="A199" s="66">
        <v>39965</v>
      </c>
      <c r="B199" s="11">
        <v>2009</v>
      </c>
      <c r="C199" s="11">
        <v>6</v>
      </c>
      <c r="D199" s="11">
        <v>199</v>
      </c>
      <c r="E199" s="47">
        <v>128.66458088824845</v>
      </c>
      <c r="F199" s="44">
        <v>124.76073353363816</v>
      </c>
      <c r="G199" s="44">
        <v>103.09065584940994</v>
      </c>
      <c r="H199" s="44">
        <v>215.23792745941674</v>
      </c>
      <c r="I199" s="44">
        <v>120.72480714135533</v>
      </c>
      <c r="J199" s="101">
        <v>450894.24</v>
      </c>
      <c r="K199" s="102">
        <v>168356.27300000002</v>
      </c>
      <c r="L199" s="102">
        <v>105114.495</v>
      </c>
      <c r="M199" s="102">
        <v>21199.298000000003</v>
      </c>
      <c r="N199" s="102">
        <v>156224.174</v>
      </c>
      <c r="O199" s="103">
        <v>515163.50900000002</v>
      </c>
      <c r="P199" s="102">
        <v>166192.79</v>
      </c>
      <c r="Q199" s="102">
        <v>166530.55599999998</v>
      </c>
      <c r="R199" s="102">
        <v>182440.16300000003</v>
      </c>
      <c r="S199" s="98">
        <v>97.104115972837377</v>
      </c>
      <c r="T199" s="98">
        <v>93.366749648540889</v>
      </c>
      <c r="U199" s="46">
        <f t="shared" si="35"/>
        <v>464341.01735309261</v>
      </c>
      <c r="V199" s="46">
        <f t="shared" si="36"/>
        <v>173377.07193286615</v>
      </c>
      <c r="W199" s="46">
        <f t="shared" si="37"/>
        <v>108249.26826933199</v>
      </c>
      <c r="X199" s="46">
        <f t="shared" si="38"/>
        <v>21831.513306737703</v>
      </c>
      <c r="Y199" s="46">
        <f t="shared" si="39"/>
        <v>160883.16384415681</v>
      </c>
      <c r="Z199" s="46">
        <f t="shared" si="28"/>
        <v>551763.35359131871</v>
      </c>
      <c r="AA199" s="46">
        <f t="shared" si="29"/>
        <v>177999.97389391527</v>
      </c>
      <c r="AB199" s="46">
        <f t="shared" si="30"/>
        <v>178361.7365141965</v>
      </c>
      <c r="AC199" s="46">
        <f t="shared" si="31"/>
        <v>195401.64318320699</v>
      </c>
      <c r="AD199" s="46">
        <v>107.4</v>
      </c>
      <c r="AE199" s="48">
        <v>15563873</v>
      </c>
      <c r="AF199" s="48">
        <f t="shared" si="32"/>
        <v>14491501.862197392</v>
      </c>
      <c r="AG199" s="104">
        <v>74.996898843992156</v>
      </c>
      <c r="AH199" s="104">
        <v>9833798</v>
      </c>
      <c r="AI199" s="104">
        <v>14637739</v>
      </c>
      <c r="AJ199" s="48">
        <f t="shared" si="33"/>
        <v>9156236.4990689009</v>
      </c>
      <c r="AK199" s="48">
        <f t="shared" si="34"/>
        <v>13629179.702048417</v>
      </c>
      <c r="AL199" s="50">
        <v>14205.770536507534</v>
      </c>
      <c r="AM199" s="122">
        <v>125.61</v>
      </c>
      <c r="AN199" s="122">
        <v>92.2</v>
      </c>
      <c r="AO199" s="122">
        <v>117.02450238166023</v>
      </c>
      <c r="AP199" s="24"/>
      <c r="AQ199" s="24"/>
      <c r="AR199" s="24"/>
      <c r="BH199" s="22"/>
      <c r="BI199" s="21"/>
      <c r="BJ199" s="23"/>
      <c r="BK199" s="23"/>
      <c r="BL199" s="22"/>
      <c r="BM199" s="22"/>
      <c r="BO199" s="25"/>
      <c r="BP199" s="25"/>
      <c r="BQ199" s="25"/>
      <c r="BR199" s="25"/>
      <c r="BU199" s="24"/>
    </row>
    <row r="200" spans="1:73">
      <c r="A200" s="66">
        <v>39995</v>
      </c>
      <c r="B200" s="11">
        <v>2009</v>
      </c>
      <c r="C200" s="11">
        <v>7</v>
      </c>
      <c r="D200" s="11">
        <v>200</v>
      </c>
      <c r="E200" s="47">
        <v>142.42441257207261</v>
      </c>
      <c r="F200" s="44">
        <v>123.0859171802028</v>
      </c>
      <c r="G200" s="44">
        <v>101.50144862774093</v>
      </c>
      <c r="H200" s="44">
        <v>225.85362397051469</v>
      </c>
      <c r="I200" s="44">
        <v>127.47524279786278</v>
      </c>
      <c r="J200" s="101">
        <v>443888.92</v>
      </c>
      <c r="K200" s="102">
        <v>131358.98300000001</v>
      </c>
      <c r="L200" s="102">
        <v>122005.46299999999</v>
      </c>
      <c r="M200" s="102">
        <v>26680.573000000004</v>
      </c>
      <c r="N200" s="102">
        <v>163843.90100000001</v>
      </c>
      <c r="O200" s="103">
        <v>532833.53200000001</v>
      </c>
      <c r="P200" s="102">
        <v>177427.755</v>
      </c>
      <c r="Q200" s="102">
        <v>152342.63999999998</v>
      </c>
      <c r="R200" s="102">
        <v>203063.13700000002</v>
      </c>
      <c r="S200" s="98">
        <v>95.000718440119243</v>
      </c>
      <c r="T200" s="98">
        <v>92.820013000515118</v>
      </c>
      <c r="U200" s="46">
        <f t="shared" si="35"/>
        <v>467247.96116125333</v>
      </c>
      <c r="V200" s="46">
        <f t="shared" si="36"/>
        <v>138271.56800166523</v>
      </c>
      <c r="W200" s="46">
        <f t="shared" si="37"/>
        <v>128425.8319339999</v>
      </c>
      <c r="X200" s="46">
        <f t="shared" si="38"/>
        <v>28084.601293638927</v>
      </c>
      <c r="Y200" s="46">
        <f t="shared" si="39"/>
        <v>172465.95993194927</v>
      </c>
      <c r="Z200" s="46">
        <f t="shared" si="28"/>
        <v>574050.26650561125</v>
      </c>
      <c r="AA200" s="46">
        <f t="shared" si="29"/>
        <v>191152.47807497651</v>
      </c>
      <c r="AB200" s="46">
        <f t="shared" si="30"/>
        <v>164126.93240966744</v>
      </c>
      <c r="AC200" s="46">
        <f t="shared" si="31"/>
        <v>218770.85602096727</v>
      </c>
      <c r="AD200" s="46">
        <v>107.1</v>
      </c>
      <c r="AE200" s="48">
        <v>15801417</v>
      </c>
      <c r="AF200" s="48">
        <f t="shared" si="32"/>
        <v>14753890.756302522</v>
      </c>
      <c r="AG200" s="104">
        <v>75.170103684351744</v>
      </c>
      <c r="AH200" s="104">
        <v>9972480</v>
      </c>
      <c r="AI200" s="104">
        <v>14854628</v>
      </c>
      <c r="AJ200" s="48">
        <f t="shared" si="33"/>
        <v>9311372.5490196086</v>
      </c>
      <c r="AK200" s="48">
        <f t="shared" si="34"/>
        <v>13869867.413632121</v>
      </c>
      <c r="AL200" s="50">
        <v>17052.313243704055</v>
      </c>
      <c r="AM200" s="122">
        <v>131.44</v>
      </c>
      <c r="AN200" s="122">
        <v>97.7</v>
      </c>
      <c r="AO200" s="122">
        <v>174.62806552081042</v>
      </c>
      <c r="AP200" s="24"/>
      <c r="AQ200" s="24"/>
      <c r="AR200" s="24"/>
      <c r="BH200" s="22"/>
      <c r="BI200" s="21"/>
      <c r="BJ200" s="23"/>
      <c r="BK200" s="23"/>
      <c r="BL200" s="22"/>
      <c r="BM200" s="22"/>
      <c r="BO200" s="25"/>
      <c r="BP200" s="25"/>
      <c r="BQ200" s="25"/>
      <c r="BR200" s="25"/>
      <c r="BU200" s="24"/>
    </row>
    <row r="201" spans="1:73">
      <c r="A201" s="66">
        <v>40026</v>
      </c>
      <c r="B201" s="11">
        <v>2009</v>
      </c>
      <c r="C201" s="11">
        <v>8</v>
      </c>
      <c r="D201" s="11">
        <v>201</v>
      </c>
      <c r="E201" s="47">
        <v>143.04307674533862</v>
      </c>
      <c r="F201" s="44">
        <v>128.53106195523409</v>
      </c>
      <c r="G201" s="44">
        <v>100.3705281490419</v>
      </c>
      <c r="H201" s="44">
        <v>224.46076840086562</v>
      </c>
      <c r="I201" s="44">
        <v>131.99059243863846</v>
      </c>
      <c r="J201" s="101">
        <v>436339.24</v>
      </c>
      <c r="K201" s="102">
        <v>101169.98499999999</v>
      </c>
      <c r="L201" s="102">
        <v>144690.962</v>
      </c>
      <c r="M201" s="102">
        <v>25363.672000000002</v>
      </c>
      <c r="N201" s="102">
        <v>165114.62100000001</v>
      </c>
      <c r="O201" s="103">
        <v>571995.04099999997</v>
      </c>
      <c r="P201" s="102">
        <v>183509.08199999999</v>
      </c>
      <c r="Q201" s="102">
        <v>186621.59599999999</v>
      </c>
      <c r="R201" s="102">
        <v>201864.36299999992</v>
      </c>
      <c r="S201" s="98">
        <v>96.069740075379741</v>
      </c>
      <c r="T201" s="98">
        <v>94.322373118804649</v>
      </c>
      <c r="U201" s="46">
        <f t="shared" si="35"/>
        <v>454190.09113341273</v>
      </c>
      <c r="V201" s="46">
        <f t="shared" si="36"/>
        <v>105308.89843213733</v>
      </c>
      <c r="W201" s="46">
        <f t="shared" si="37"/>
        <v>150610.3398286186</v>
      </c>
      <c r="X201" s="46">
        <f t="shared" si="38"/>
        <v>26401.312192682901</v>
      </c>
      <c r="Y201" s="46">
        <f t="shared" si="39"/>
        <v>171869.54067997396</v>
      </c>
      <c r="Z201" s="46">
        <f t="shared" si="28"/>
        <v>606425.62531748239</v>
      </c>
      <c r="AA201" s="46">
        <f t="shared" si="29"/>
        <v>194555.20035406592</v>
      </c>
      <c r="AB201" s="46">
        <f t="shared" si="30"/>
        <v>197855.06855827195</v>
      </c>
      <c r="AC201" s="46">
        <f t="shared" si="31"/>
        <v>214015.35640514444</v>
      </c>
      <c r="AD201" s="46">
        <v>108.2</v>
      </c>
      <c r="AE201" s="48">
        <v>16133901</v>
      </c>
      <c r="AF201" s="48">
        <f t="shared" si="32"/>
        <v>14911183.918669131</v>
      </c>
      <c r="AG201" s="104">
        <v>73.793937270749851</v>
      </c>
      <c r="AH201" s="104">
        <v>10060466</v>
      </c>
      <c r="AI201" s="104">
        <v>15081166</v>
      </c>
      <c r="AJ201" s="48">
        <f t="shared" si="33"/>
        <v>9298027.7264325321</v>
      </c>
      <c r="AK201" s="48">
        <f t="shared" si="34"/>
        <v>13938231.053604435</v>
      </c>
      <c r="AL201" s="50">
        <v>17262.448160145752</v>
      </c>
      <c r="AM201" s="122">
        <v>130.69999999999999</v>
      </c>
      <c r="AN201" s="122">
        <v>99.6</v>
      </c>
      <c r="AO201" s="122">
        <v>165.47739683785915</v>
      </c>
      <c r="AP201" s="24"/>
      <c r="AQ201" s="24"/>
      <c r="AR201" s="24"/>
      <c r="BH201" s="22"/>
      <c r="BI201" s="21"/>
      <c r="BJ201" s="23"/>
      <c r="BK201" s="23"/>
      <c r="BL201" s="22"/>
      <c r="BM201" s="22"/>
      <c r="BO201" s="25"/>
      <c r="BP201" s="25"/>
      <c r="BQ201" s="25"/>
      <c r="BR201" s="25"/>
      <c r="BU201" s="24"/>
    </row>
    <row r="202" spans="1:73">
      <c r="A202" s="66">
        <v>40057</v>
      </c>
      <c r="B202" s="11">
        <v>2009</v>
      </c>
      <c r="C202" s="11">
        <v>9</v>
      </c>
      <c r="D202" s="11">
        <v>202</v>
      </c>
      <c r="E202" s="47">
        <v>139.63938007429738</v>
      </c>
      <c r="F202" s="44">
        <v>130.22553934060579</v>
      </c>
      <c r="G202" s="44">
        <v>100.20901847075191</v>
      </c>
      <c r="H202" s="44">
        <v>201.12352329987974</v>
      </c>
      <c r="I202" s="44">
        <v>128.39603071107757</v>
      </c>
      <c r="J202" s="101">
        <v>392305.43</v>
      </c>
      <c r="K202" s="102">
        <v>85681.885000000009</v>
      </c>
      <c r="L202" s="102">
        <v>111194.33900000002</v>
      </c>
      <c r="M202" s="102">
        <v>30448.258000000005</v>
      </c>
      <c r="N202" s="102">
        <v>164980.948</v>
      </c>
      <c r="O202" s="103">
        <v>576231.94200000004</v>
      </c>
      <c r="P202" s="102">
        <v>180835.38799999998</v>
      </c>
      <c r="Q202" s="102">
        <v>197376.93300000002</v>
      </c>
      <c r="R202" s="102">
        <v>198019.6210000001</v>
      </c>
      <c r="S202" s="98">
        <v>94.406817762614708</v>
      </c>
      <c r="T202" s="98">
        <v>94.80463814179447</v>
      </c>
      <c r="U202" s="46">
        <f t="shared" si="35"/>
        <v>415547.77429999737</v>
      </c>
      <c r="V202" s="46">
        <f t="shared" si="36"/>
        <v>90758.153945456055</v>
      </c>
      <c r="W202" s="46">
        <f t="shared" si="37"/>
        <v>117782.10688087954</v>
      </c>
      <c r="X202" s="46">
        <f t="shared" si="38"/>
        <v>32252.181274197737</v>
      </c>
      <c r="Y202" s="46">
        <f t="shared" si="39"/>
        <v>174755.33219946409</v>
      </c>
      <c r="Z202" s="46">
        <f t="shared" si="28"/>
        <v>607809.86383615457</v>
      </c>
      <c r="AA202" s="46">
        <f t="shared" si="29"/>
        <v>190745.29637414333</v>
      </c>
      <c r="AB202" s="46">
        <f t="shared" si="30"/>
        <v>208193.3298503744</v>
      </c>
      <c r="AC202" s="46">
        <f t="shared" si="31"/>
        <v>208871.23761163693</v>
      </c>
      <c r="AD202" s="46">
        <v>108.6</v>
      </c>
      <c r="AE202" s="48">
        <v>16537200</v>
      </c>
      <c r="AF202" s="48">
        <f t="shared" si="32"/>
        <v>15227624.309392264</v>
      </c>
      <c r="AG202" s="104">
        <v>74.192871786333598</v>
      </c>
      <c r="AH202" s="104">
        <v>10250083</v>
      </c>
      <c r="AI202" s="104">
        <v>15419233</v>
      </c>
      <c r="AJ202" s="48">
        <f t="shared" si="33"/>
        <v>9438382.1362799257</v>
      </c>
      <c r="AK202" s="48">
        <f t="shared" si="34"/>
        <v>14198188.766114181</v>
      </c>
      <c r="AL202" s="50">
        <v>16103.078240060398</v>
      </c>
      <c r="AM202" s="122">
        <v>129.81</v>
      </c>
      <c r="AN202" s="122">
        <v>99.4</v>
      </c>
      <c r="AO202" s="122">
        <v>436.90364648460991</v>
      </c>
      <c r="AP202" s="24"/>
      <c r="AQ202" s="24"/>
      <c r="AR202" s="24"/>
      <c r="BH202" s="22"/>
      <c r="BI202" s="21"/>
      <c r="BJ202" s="23"/>
      <c r="BK202" s="23"/>
      <c r="BL202" s="22"/>
      <c r="BM202" s="22"/>
      <c r="BO202" s="25"/>
      <c r="BP202" s="25"/>
      <c r="BQ202" s="25"/>
      <c r="BR202" s="25"/>
      <c r="BU202" s="24"/>
    </row>
    <row r="203" spans="1:73">
      <c r="A203" s="66">
        <v>40087</v>
      </c>
      <c r="B203" s="11">
        <v>2009</v>
      </c>
      <c r="C203" s="11">
        <v>10</v>
      </c>
      <c r="D203" s="11">
        <v>203</v>
      </c>
      <c r="E203" s="47">
        <v>155.17278813667212</v>
      </c>
      <c r="F203" s="44">
        <v>141.11855724792235</v>
      </c>
      <c r="G203" s="44">
        <v>106.11526445506041</v>
      </c>
      <c r="H203" s="44">
        <v>229.95596475171223</v>
      </c>
      <c r="I203" s="44">
        <v>153.7744393163423</v>
      </c>
      <c r="J203" s="101">
        <v>430563.88</v>
      </c>
      <c r="K203" s="102">
        <v>99034.403999999995</v>
      </c>
      <c r="L203" s="102">
        <v>134664.71399999998</v>
      </c>
      <c r="M203" s="102">
        <v>29725.185000000005</v>
      </c>
      <c r="N203" s="102">
        <v>167139.57699999999</v>
      </c>
      <c r="O203" s="103">
        <v>671726.75399999996</v>
      </c>
      <c r="P203" s="102">
        <v>226569.98499999999</v>
      </c>
      <c r="Q203" s="102">
        <v>188327.38499999998</v>
      </c>
      <c r="R203" s="102">
        <v>256829.38399999996</v>
      </c>
      <c r="S203" s="98">
        <v>95.394334423034877</v>
      </c>
      <c r="T203" s="98">
        <v>95.927296972982191</v>
      </c>
      <c r="U203" s="46">
        <f t="shared" si="35"/>
        <v>451351.62649243418</v>
      </c>
      <c r="V203" s="46">
        <f t="shared" si="36"/>
        <v>103815.8131706469</v>
      </c>
      <c r="W203" s="46">
        <f t="shared" si="37"/>
        <v>141166.36466356274</v>
      </c>
      <c r="X203" s="46">
        <f t="shared" si="38"/>
        <v>31160.325379682359</v>
      </c>
      <c r="Y203" s="46">
        <f t="shared" si="39"/>
        <v>175209.12327854219</v>
      </c>
      <c r="Z203" s="46">
        <f t="shared" si="28"/>
        <v>700245.68104862887</v>
      </c>
      <c r="AA203" s="46">
        <f t="shared" si="29"/>
        <v>236189.27265699266</v>
      </c>
      <c r="AB203" s="46">
        <f t="shared" si="30"/>
        <v>196323.03936703457</v>
      </c>
      <c r="AC203" s="46">
        <f t="shared" si="31"/>
        <v>267733.36902460171</v>
      </c>
      <c r="AD203" s="46">
        <v>109.5</v>
      </c>
      <c r="AE203" s="48">
        <v>17271102</v>
      </c>
      <c r="AF203" s="48">
        <f t="shared" si="32"/>
        <v>15772695.890410958</v>
      </c>
      <c r="AG203" s="104">
        <v>73.709739903167815</v>
      </c>
      <c r="AH203" s="104">
        <v>10687150</v>
      </c>
      <c r="AI203" s="104">
        <v>15921681</v>
      </c>
      <c r="AJ203" s="48">
        <f t="shared" si="33"/>
        <v>9759954.3378995433</v>
      </c>
      <c r="AK203" s="48">
        <f t="shared" si="34"/>
        <v>14540347.94520548</v>
      </c>
      <c r="AL203" s="50">
        <v>17327.584853662549</v>
      </c>
      <c r="AM203" s="122">
        <v>132.47999999999999</v>
      </c>
      <c r="AN203" s="122">
        <v>105.6</v>
      </c>
      <c r="AO203" s="122">
        <v>283.56530823660006</v>
      </c>
      <c r="AP203" s="24"/>
      <c r="AQ203" s="24"/>
      <c r="AR203" s="24"/>
      <c r="BH203" s="22"/>
      <c r="BI203" s="21"/>
      <c r="BJ203" s="23"/>
      <c r="BK203" s="23"/>
      <c r="BL203" s="22"/>
      <c r="BM203" s="22"/>
      <c r="BO203" s="25"/>
      <c r="BP203" s="25"/>
      <c r="BQ203" s="25"/>
      <c r="BR203" s="25"/>
      <c r="BU203" s="24"/>
    </row>
    <row r="204" spans="1:73">
      <c r="A204" s="66">
        <v>40118</v>
      </c>
      <c r="B204" s="11">
        <v>2009</v>
      </c>
      <c r="C204" s="11">
        <v>11</v>
      </c>
      <c r="D204" s="11">
        <v>204</v>
      </c>
      <c r="E204" s="47">
        <v>151.83237197535723</v>
      </c>
      <c r="F204" s="44">
        <v>138.34461361691299</v>
      </c>
      <c r="G204" s="44">
        <v>107.69191598189624</v>
      </c>
      <c r="H204" s="44">
        <v>226.93716976504214</v>
      </c>
      <c r="I204" s="44">
        <v>132.52710030541189</v>
      </c>
      <c r="J204" s="101">
        <v>388577.89</v>
      </c>
      <c r="K204" s="102">
        <v>73061.29899999997</v>
      </c>
      <c r="L204" s="102">
        <v>127517.75099999996</v>
      </c>
      <c r="M204" s="102">
        <v>28421.951000000012</v>
      </c>
      <c r="N204" s="102">
        <v>159576.889</v>
      </c>
      <c r="O204" s="103">
        <v>657920.60499999998</v>
      </c>
      <c r="P204" s="102">
        <v>228470.97100000002</v>
      </c>
      <c r="Q204" s="102">
        <v>186557.78899999999</v>
      </c>
      <c r="R204" s="102">
        <v>242891.84499999997</v>
      </c>
      <c r="S204" s="98">
        <v>96.804608508286634</v>
      </c>
      <c r="T204" s="98">
        <v>97.008837197421613</v>
      </c>
      <c r="U204" s="46">
        <f t="shared" si="35"/>
        <v>401404.32980185765</v>
      </c>
      <c r="V204" s="46">
        <f t="shared" si="36"/>
        <v>75472.955395244237</v>
      </c>
      <c r="W204" s="46">
        <f t="shared" si="37"/>
        <v>131726.94251336623</v>
      </c>
      <c r="X204" s="46">
        <f t="shared" si="38"/>
        <v>29360.121835074664</v>
      </c>
      <c r="Y204" s="46">
        <f t="shared" si="39"/>
        <v>164844.31005817244</v>
      </c>
      <c r="Z204" s="46">
        <f t="shared" si="28"/>
        <v>678206.87682409084</v>
      </c>
      <c r="AA204" s="46">
        <f t="shared" si="29"/>
        <v>235515.62682381322</v>
      </c>
      <c r="AB204" s="46">
        <f t="shared" si="30"/>
        <v>192310.09708975101</v>
      </c>
      <c r="AC204" s="46">
        <f t="shared" si="31"/>
        <v>250381.15291052655</v>
      </c>
      <c r="AD204" s="46">
        <v>109</v>
      </c>
      <c r="AE204" s="48">
        <v>17748798</v>
      </c>
      <c r="AF204" s="48">
        <f t="shared" si="32"/>
        <v>16283300.917431194</v>
      </c>
      <c r="AG204" s="104">
        <v>73.797317090106617</v>
      </c>
      <c r="AH204" s="104">
        <v>11048432</v>
      </c>
      <c r="AI204" s="104">
        <v>16323622</v>
      </c>
      <c r="AJ204" s="48">
        <f t="shared" si="33"/>
        <v>10136176.146788992</v>
      </c>
      <c r="AK204" s="48">
        <f t="shared" si="34"/>
        <v>14975800</v>
      </c>
      <c r="AL204" s="50">
        <v>17026.218775304707</v>
      </c>
      <c r="AM204" s="122">
        <v>129.62</v>
      </c>
      <c r="AN204" s="122">
        <v>101.4</v>
      </c>
      <c r="AO204" s="122">
        <v>406.10332768422973</v>
      </c>
      <c r="AP204" s="24"/>
      <c r="AQ204" s="24"/>
      <c r="AR204" s="24"/>
      <c r="BH204" s="22"/>
      <c r="BI204" s="21"/>
      <c r="BJ204" s="23"/>
      <c r="BK204" s="23"/>
      <c r="BL204" s="22"/>
      <c r="BM204" s="22"/>
      <c r="BO204" s="25"/>
      <c r="BP204" s="25"/>
      <c r="BQ204" s="25"/>
      <c r="BR204" s="25"/>
      <c r="BU204" s="24"/>
    </row>
    <row r="205" spans="1:73">
      <c r="A205" s="66">
        <v>40148</v>
      </c>
      <c r="B205" s="11">
        <v>2009</v>
      </c>
      <c r="C205" s="11">
        <v>12</v>
      </c>
      <c r="D205" s="11">
        <v>205</v>
      </c>
      <c r="E205" s="47">
        <v>161.6714741445403</v>
      </c>
      <c r="F205" s="49">
        <v>155.41485407343234</v>
      </c>
      <c r="G205" s="49">
        <v>126.6776185396957</v>
      </c>
      <c r="H205" s="49">
        <v>262.80090312880492</v>
      </c>
      <c r="I205" s="49">
        <v>123.27263875988564</v>
      </c>
      <c r="J205" s="101">
        <v>345713.33</v>
      </c>
      <c r="K205" s="102">
        <v>47275.541000000005</v>
      </c>
      <c r="L205" s="102">
        <v>109587.64100000003</v>
      </c>
      <c r="M205" s="102">
        <v>25472.208999999999</v>
      </c>
      <c r="N205" s="102">
        <v>163377.93900000001</v>
      </c>
      <c r="O205" s="103">
        <v>687459.56</v>
      </c>
      <c r="P205" s="102">
        <v>238764.63800000001</v>
      </c>
      <c r="Q205" s="102">
        <v>205058.45700000002</v>
      </c>
      <c r="R205" s="102">
        <v>243636.465</v>
      </c>
      <c r="S205" s="98">
        <v>97.698411627121004</v>
      </c>
      <c r="T205" s="98">
        <v>97.820110892456782</v>
      </c>
      <c r="U205" s="46">
        <f t="shared" si="35"/>
        <v>353857.67715391424</v>
      </c>
      <c r="V205" s="46">
        <f t="shared" si="36"/>
        <v>48389.262642706417</v>
      </c>
      <c r="W205" s="46">
        <f t="shared" si="37"/>
        <v>112169.31695702061</v>
      </c>
      <c r="X205" s="46">
        <f t="shared" si="38"/>
        <v>26072.285696125822</v>
      </c>
      <c r="Y205" s="46">
        <f t="shared" si="39"/>
        <v>167226.81185806138</v>
      </c>
      <c r="Z205" s="46">
        <f t="shared" si="28"/>
        <v>702779.3709575648</v>
      </c>
      <c r="AA205" s="46">
        <f t="shared" si="29"/>
        <v>244085.42969502186</v>
      </c>
      <c r="AB205" s="46">
        <f t="shared" si="30"/>
        <v>209628.11749972444</v>
      </c>
      <c r="AC205" s="46">
        <f t="shared" si="31"/>
        <v>249065.82376281844</v>
      </c>
      <c r="AD205" s="46">
        <v>109.5</v>
      </c>
      <c r="AE205" s="48">
        <v>18136088</v>
      </c>
      <c r="AF205" s="48">
        <f t="shared" si="32"/>
        <v>16562637.442922374</v>
      </c>
      <c r="AG205" s="104">
        <v>70.396001468993262</v>
      </c>
      <c r="AH205" s="104">
        <v>12787593</v>
      </c>
      <c r="AI205" s="104">
        <v>18166058</v>
      </c>
      <c r="AJ205" s="48">
        <f t="shared" si="33"/>
        <v>11678167.123287672</v>
      </c>
      <c r="AK205" s="48">
        <f t="shared" si="34"/>
        <v>16590007.305936072</v>
      </c>
      <c r="AL205" s="50">
        <v>17268.035222826074</v>
      </c>
      <c r="AM205" s="122">
        <v>129.22999999999999</v>
      </c>
      <c r="AN205" s="122">
        <v>94.1</v>
      </c>
      <c r="AO205" s="122">
        <v>471.61021141559036</v>
      </c>
      <c r="AP205" s="24"/>
      <c r="AQ205" s="24"/>
      <c r="AR205" s="24"/>
      <c r="BH205" s="22"/>
      <c r="BI205" s="21"/>
      <c r="BJ205" s="23"/>
      <c r="BK205" s="23"/>
      <c r="BL205" s="22"/>
      <c r="BM205" s="22"/>
      <c r="BO205" s="25"/>
      <c r="BP205" s="25"/>
      <c r="BQ205" s="25"/>
      <c r="BR205" s="25"/>
      <c r="BU205" s="24"/>
    </row>
    <row r="206" spans="1:73">
      <c r="A206" s="66">
        <v>40179</v>
      </c>
      <c r="B206" s="11">
        <v>2010</v>
      </c>
      <c r="C206" s="11">
        <v>1</v>
      </c>
      <c r="D206" s="11">
        <v>206</v>
      </c>
      <c r="E206" s="47">
        <v>147.90006196416931</v>
      </c>
      <c r="F206" s="44">
        <v>126.52272433297543</v>
      </c>
      <c r="G206" s="44">
        <v>100.21932556286107</v>
      </c>
      <c r="H206" s="44">
        <v>197.68655382159412</v>
      </c>
      <c r="I206" s="44">
        <v>121.67023147863834</v>
      </c>
      <c r="J206" s="101">
        <v>387731.31</v>
      </c>
      <c r="K206" s="102">
        <v>97186.271000000008</v>
      </c>
      <c r="L206" s="102">
        <v>106367.95700000001</v>
      </c>
      <c r="M206" s="102">
        <v>21760.870999999999</v>
      </c>
      <c r="N206" s="102">
        <v>162416.21100000001</v>
      </c>
      <c r="O206" s="103">
        <v>629954.87</v>
      </c>
      <c r="P206" s="102">
        <v>211351.79100000003</v>
      </c>
      <c r="Q206" s="102">
        <v>153972.49</v>
      </c>
      <c r="R206" s="102">
        <v>264630.58899999992</v>
      </c>
      <c r="S206" s="98">
        <v>98.0142076094142</v>
      </c>
      <c r="T206" s="98">
        <v>99.407149242385742</v>
      </c>
      <c r="U206" s="46">
        <f t="shared" si="35"/>
        <v>395586.8434350926</v>
      </c>
      <c r="V206" s="46">
        <f t="shared" si="36"/>
        <v>99155.289187549715</v>
      </c>
      <c r="W206" s="46">
        <f t="shared" si="37"/>
        <v>108522.99844515954</v>
      </c>
      <c r="X206" s="46">
        <f t="shared" si="38"/>
        <v>22201.751695750976</v>
      </c>
      <c r="Y206" s="46">
        <f t="shared" si="39"/>
        <v>165706.80410663245</v>
      </c>
      <c r="Z206" s="46">
        <f t="shared" ref="Z206:Z269" si="40">O206/$T206*100</f>
        <v>633711.83541736309</v>
      </c>
      <c r="AA206" s="46">
        <f t="shared" ref="AA206:AA269" si="41">P206/$T206*100</f>
        <v>212612.2644203972</v>
      </c>
      <c r="AB206" s="46">
        <f t="shared" ref="AB206:AB269" si="42">Q206/$T206*100</f>
        <v>154890.76105036153</v>
      </c>
      <c r="AC206" s="46">
        <f t="shared" ref="AC206:AC269" si="43">R206/$T206*100</f>
        <v>266208.80994660425</v>
      </c>
      <c r="AD206" s="46">
        <v>110.6</v>
      </c>
      <c r="AE206" s="48">
        <v>18687834</v>
      </c>
      <c r="AF206" s="48">
        <f t="shared" ref="AF206:AF269" si="44">AE206/$AD206*100</f>
        <v>16896775.768535264</v>
      </c>
      <c r="AG206" s="104">
        <v>69.788957259667953</v>
      </c>
      <c r="AH206" s="104">
        <v>12367298</v>
      </c>
      <c r="AI206" s="104">
        <v>17822643</v>
      </c>
      <c r="AJ206" s="48">
        <f t="shared" ref="AJ206:AJ269" si="45">AH206/$AD206*100</f>
        <v>11182005.424954792</v>
      </c>
      <c r="AK206" s="48">
        <f t="shared" ref="AK206:AK269" si="46">AI206/$AD206*100</f>
        <v>16114505.424954792</v>
      </c>
      <c r="AL206" s="50">
        <v>16093.226980886076</v>
      </c>
      <c r="AM206" s="122">
        <v>125.81</v>
      </c>
      <c r="AN206" s="122">
        <v>91.2</v>
      </c>
      <c r="AO206" s="122">
        <v>230.11469645295949</v>
      </c>
      <c r="AP206" s="24"/>
      <c r="AQ206" s="24"/>
      <c r="AR206" s="24"/>
      <c r="BH206" s="22"/>
      <c r="BI206" s="21"/>
      <c r="BJ206" s="23"/>
      <c r="BK206" s="23"/>
      <c r="BL206" s="22"/>
      <c r="BM206" s="22"/>
      <c r="BO206" s="25"/>
      <c r="BP206" s="25"/>
      <c r="BQ206" s="25"/>
      <c r="BR206" s="25"/>
      <c r="BU206" s="24"/>
    </row>
    <row r="207" spans="1:73">
      <c r="A207" s="66">
        <v>40210</v>
      </c>
      <c r="B207" s="11">
        <v>2010</v>
      </c>
      <c r="C207" s="11">
        <v>2</v>
      </c>
      <c r="D207" s="11">
        <v>207</v>
      </c>
      <c r="E207" s="47">
        <v>152.21074681355344</v>
      </c>
      <c r="F207" s="44">
        <v>126.40723543071655</v>
      </c>
      <c r="G207" s="44">
        <v>97.533571502366328</v>
      </c>
      <c r="H207" s="44">
        <v>217.0414568897861</v>
      </c>
      <c r="I207" s="44">
        <v>149.79827371165533</v>
      </c>
      <c r="J207" s="101">
        <v>564890.91</v>
      </c>
      <c r="K207" s="102">
        <v>264682.71199999994</v>
      </c>
      <c r="L207" s="102">
        <v>117531.26800000003</v>
      </c>
      <c r="M207" s="102">
        <v>24436.523000000005</v>
      </c>
      <c r="N207" s="102">
        <v>158240.40700000001</v>
      </c>
      <c r="O207" s="103">
        <v>633996.53399999999</v>
      </c>
      <c r="P207" s="102">
        <v>212772.21100000001</v>
      </c>
      <c r="Q207" s="102">
        <v>186376.45799999998</v>
      </c>
      <c r="R207" s="102">
        <v>234847.86499999999</v>
      </c>
      <c r="S207" s="98">
        <v>96.842733139625835</v>
      </c>
      <c r="T207" s="98">
        <v>98.831911791495898</v>
      </c>
      <c r="U207" s="46">
        <f t="shared" ref="U207:U270" si="47">J207/$S207*100</f>
        <v>583307.48388271127</v>
      </c>
      <c r="V207" s="46">
        <f t="shared" si="36"/>
        <v>273311.8979803946</v>
      </c>
      <c r="W207" s="46">
        <f t="shared" si="37"/>
        <v>121363.02248981953</v>
      </c>
      <c r="X207" s="46">
        <f t="shared" si="38"/>
        <v>25233.202541658891</v>
      </c>
      <c r="Y207" s="46">
        <f t="shared" si="39"/>
        <v>163399.36087083817</v>
      </c>
      <c r="Z207" s="46">
        <f t="shared" si="40"/>
        <v>641489.69953908445</v>
      </c>
      <c r="AA207" s="46">
        <f t="shared" si="41"/>
        <v>215286.95250667832</v>
      </c>
      <c r="AB207" s="46">
        <f t="shared" si="42"/>
        <v>188579.22974635501</v>
      </c>
      <c r="AC207" s="46">
        <f t="shared" si="43"/>
        <v>237623.51728605104</v>
      </c>
      <c r="AD207" s="46">
        <v>110.5</v>
      </c>
      <c r="AE207" s="48">
        <v>19075833</v>
      </c>
      <c r="AF207" s="48">
        <f t="shared" si="44"/>
        <v>17263197.285067871</v>
      </c>
      <c r="AG207" s="104">
        <v>69.605717695789494</v>
      </c>
      <c r="AH207" s="104">
        <v>12291429</v>
      </c>
      <c r="AI207" s="104">
        <v>18256200</v>
      </c>
      <c r="AJ207" s="48">
        <f t="shared" si="45"/>
        <v>11123465.158371041</v>
      </c>
      <c r="AK207" s="48">
        <f t="shared" si="46"/>
        <v>16521447.963800903</v>
      </c>
      <c r="AL207" s="50">
        <v>17415.363935514975</v>
      </c>
      <c r="AM207" s="122">
        <v>127.61</v>
      </c>
      <c r="AN207" s="122">
        <v>89</v>
      </c>
      <c r="AO207" s="122">
        <v>48.220827102630324</v>
      </c>
      <c r="AP207" s="24"/>
      <c r="AQ207" s="24"/>
      <c r="AR207" s="24"/>
      <c r="BH207" s="22"/>
      <c r="BI207" s="21"/>
      <c r="BJ207" s="23"/>
      <c r="BK207" s="23"/>
      <c r="BL207" s="22"/>
      <c r="BM207" s="22"/>
      <c r="BO207" s="25"/>
      <c r="BP207" s="25"/>
      <c r="BQ207" s="25"/>
      <c r="BR207" s="25"/>
      <c r="BU207" s="24"/>
    </row>
    <row r="208" spans="1:73">
      <c r="A208" s="66">
        <v>40238</v>
      </c>
      <c r="B208" s="11">
        <v>2010</v>
      </c>
      <c r="C208" s="11">
        <v>3</v>
      </c>
      <c r="D208" s="11">
        <v>208</v>
      </c>
      <c r="E208" s="47">
        <v>167.44107492238373</v>
      </c>
      <c r="F208" s="44">
        <v>137.3063963721585</v>
      </c>
      <c r="G208" s="44">
        <v>109.21561003035539</v>
      </c>
      <c r="H208" s="44">
        <v>216.15457525159334</v>
      </c>
      <c r="I208" s="44">
        <v>128.29282727819262</v>
      </c>
      <c r="J208" s="101">
        <v>645609.31999999995</v>
      </c>
      <c r="K208" s="102">
        <v>311521.94500000001</v>
      </c>
      <c r="L208" s="102">
        <v>136601.88199999998</v>
      </c>
      <c r="M208" s="102">
        <v>31768.413</v>
      </c>
      <c r="N208" s="102">
        <v>165717.07999999999</v>
      </c>
      <c r="O208" s="103">
        <v>705214.96200000006</v>
      </c>
      <c r="P208" s="102">
        <v>243926.44800000003</v>
      </c>
      <c r="Q208" s="102">
        <v>168230.12</v>
      </c>
      <c r="R208" s="102">
        <v>293058.39399999997</v>
      </c>
      <c r="S208" s="98">
        <v>97.034316564239859</v>
      </c>
      <c r="T208" s="98">
        <v>99.271626494192802</v>
      </c>
      <c r="U208" s="46">
        <f t="shared" si="47"/>
        <v>665341.23479149328</v>
      </c>
      <c r="V208" s="46">
        <f t="shared" si="36"/>
        <v>321043.06603093597</v>
      </c>
      <c r="W208" s="46">
        <f t="shared" si="37"/>
        <v>140776.87856910407</v>
      </c>
      <c r="X208" s="46">
        <f t="shared" si="38"/>
        <v>32739.358739099567</v>
      </c>
      <c r="Y208" s="46">
        <f t="shared" si="39"/>
        <v>170781.93145235369</v>
      </c>
      <c r="Z208" s="46">
        <f t="shared" si="40"/>
        <v>710389.24907838972</v>
      </c>
      <c r="AA208" s="46">
        <f t="shared" si="41"/>
        <v>245716.1795513336</v>
      </c>
      <c r="AB208" s="46">
        <f t="shared" si="42"/>
        <v>169464.45418605197</v>
      </c>
      <c r="AC208" s="46">
        <f t="shared" si="43"/>
        <v>295208.61534100416</v>
      </c>
      <c r="AD208" s="46">
        <v>111.5</v>
      </c>
      <c r="AE208" s="48">
        <v>19687537</v>
      </c>
      <c r="AF208" s="48">
        <f t="shared" si="44"/>
        <v>17656983.856502242</v>
      </c>
      <c r="AG208" s="104">
        <v>69.139184879937687</v>
      </c>
      <c r="AH208" s="104">
        <v>12935670</v>
      </c>
      <c r="AI208" s="104">
        <v>18572975</v>
      </c>
      <c r="AJ208" s="48">
        <f t="shared" si="45"/>
        <v>11601497.757847533</v>
      </c>
      <c r="AK208" s="48">
        <f t="shared" si="46"/>
        <v>16657376.681614351</v>
      </c>
      <c r="AL208" s="50">
        <v>26481.05285980221</v>
      </c>
      <c r="AM208" s="122">
        <v>143.44</v>
      </c>
      <c r="AN208" s="122">
        <v>105.1</v>
      </c>
      <c r="AO208" s="122">
        <v>86.962005083600275</v>
      </c>
      <c r="AP208" s="24"/>
      <c r="AQ208" s="24"/>
      <c r="AR208" s="24"/>
      <c r="BH208" s="22"/>
      <c r="BI208" s="21"/>
      <c r="BJ208" s="23"/>
      <c r="BK208" s="23"/>
      <c r="BL208" s="22"/>
      <c r="BM208" s="22"/>
      <c r="BO208" s="25"/>
      <c r="BP208" s="25"/>
      <c r="BQ208" s="25"/>
      <c r="BR208" s="25"/>
      <c r="BU208" s="24"/>
    </row>
    <row r="209" spans="1:73">
      <c r="A209" s="66">
        <v>40269</v>
      </c>
      <c r="B209" s="11">
        <v>2010</v>
      </c>
      <c r="C209" s="11">
        <v>4</v>
      </c>
      <c r="D209" s="11">
        <v>209</v>
      </c>
      <c r="E209" s="47">
        <v>157.41734174492535</v>
      </c>
      <c r="F209" s="44">
        <v>123.62638534891673</v>
      </c>
      <c r="G209" s="44">
        <v>94.752853856450301</v>
      </c>
      <c r="H209" s="44">
        <v>232.75182979010577</v>
      </c>
      <c r="I209" s="44">
        <v>133.52573463433748</v>
      </c>
      <c r="J209" s="101">
        <v>583172.1</v>
      </c>
      <c r="K209" s="102">
        <v>231863.42399999997</v>
      </c>
      <c r="L209" s="102">
        <v>155058.43499999997</v>
      </c>
      <c r="M209" s="102">
        <v>29576.299000000003</v>
      </c>
      <c r="N209" s="102">
        <v>166673.94200000001</v>
      </c>
      <c r="O209" s="103">
        <v>701972.78899999999</v>
      </c>
      <c r="P209" s="102">
        <v>226937.85199999998</v>
      </c>
      <c r="Q209" s="102">
        <v>200381.18700000001</v>
      </c>
      <c r="R209" s="102">
        <v>274653.75</v>
      </c>
      <c r="S209" s="98">
        <v>98.318401724819182</v>
      </c>
      <c r="T209" s="98">
        <v>100.82249592516482</v>
      </c>
      <c r="U209" s="46">
        <f t="shared" si="47"/>
        <v>593146.44030954165</v>
      </c>
      <c r="V209" s="46">
        <f t="shared" si="36"/>
        <v>235829.12245558717</v>
      </c>
      <c r="W209" s="46">
        <f t="shared" si="37"/>
        <v>157710.49191176743</v>
      </c>
      <c r="X209" s="46">
        <f t="shared" si="38"/>
        <v>30082.160085128657</v>
      </c>
      <c r="Y209" s="46">
        <f t="shared" si="39"/>
        <v>169524.66585705837</v>
      </c>
      <c r="Z209" s="46">
        <f t="shared" si="40"/>
        <v>696246.19243808161</v>
      </c>
      <c r="AA209" s="46">
        <f t="shared" si="41"/>
        <v>225086.52450782803</v>
      </c>
      <c r="AB209" s="46">
        <f t="shared" si="42"/>
        <v>198746.50509419278</v>
      </c>
      <c r="AC209" s="46">
        <f t="shared" si="43"/>
        <v>272413.1628360608</v>
      </c>
      <c r="AD209" s="46">
        <v>112.4</v>
      </c>
      <c r="AE209" s="48">
        <v>20162223</v>
      </c>
      <c r="AF209" s="48">
        <f t="shared" si="44"/>
        <v>17937920.818505336</v>
      </c>
      <c r="AG209" s="104">
        <v>69.53864029780884</v>
      </c>
      <c r="AH209" s="104">
        <v>13020044</v>
      </c>
      <c r="AI209" s="104">
        <v>18697562</v>
      </c>
      <c r="AJ209" s="48">
        <f t="shared" si="45"/>
        <v>11583669.039145907</v>
      </c>
      <c r="AK209" s="48">
        <f t="shared" si="46"/>
        <v>16634841.637010675</v>
      </c>
      <c r="AL209" s="50">
        <v>18872.852449999991</v>
      </c>
      <c r="AM209" s="122">
        <v>136.87</v>
      </c>
      <c r="AN209" s="122">
        <v>99.3</v>
      </c>
      <c r="AO209" s="122">
        <v>118.15793796479954</v>
      </c>
      <c r="AP209" s="24"/>
      <c r="AQ209" s="24"/>
      <c r="AR209" s="24"/>
      <c r="BH209" s="22"/>
      <c r="BI209" s="21"/>
      <c r="BJ209" s="23"/>
      <c r="BK209" s="23"/>
      <c r="BL209" s="22"/>
      <c r="BM209" s="22"/>
      <c r="BO209" s="25"/>
      <c r="BP209" s="25"/>
      <c r="BQ209" s="25"/>
      <c r="BR209" s="25"/>
      <c r="BU209" s="24"/>
    </row>
    <row r="210" spans="1:73">
      <c r="A210" s="66">
        <v>40299</v>
      </c>
      <c r="B210" s="11">
        <v>2010</v>
      </c>
      <c r="C210" s="11">
        <v>5</v>
      </c>
      <c r="D210" s="11">
        <v>210</v>
      </c>
      <c r="E210" s="47">
        <v>163.15500903328035</v>
      </c>
      <c r="F210" s="44">
        <v>147.92581605781967</v>
      </c>
      <c r="G210" s="44">
        <v>108.55650391189189</v>
      </c>
      <c r="H210" s="44">
        <v>301.88761945782545</v>
      </c>
      <c r="I210" s="44">
        <v>122.75268469836014</v>
      </c>
      <c r="J210" s="101">
        <v>606592.93000000005</v>
      </c>
      <c r="K210" s="102">
        <v>243597.90300000002</v>
      </c>
      <c r="L210" s="102">
        <v>164350.62699999998</v>
      </c>
      <c r="M210" s="102">
        <v>28716.53</v>
      </c>
      <c r="N210" s="102">
        <v>169927.87</v>
      </c>
      <c r="O210" s="103">
        <v>755145.01199999999</v>
      </c>
      <c r="P210" s="102">
        <v>237101.75699999998</v>
      </c>
      <c r="Q210" s="102">
        <v>199941.43900000001</v>
      </c>
      <c r="R210" s="102">
        <v>318101.81599999999</v>
      </c>
      <c r="S210" s="98">
        <v>97.276264147235622</v>
      </c>
      <c r="T210" s="98">
        <v>100.50138266244163</v>
      </c>
      <c r="U210" s="46">
        <f t="shared" si="47"/>
        <v>623577.53488751559</v>
      </c>
      <c r="V210" s="46">
        <f t="shared" si="36"/>
        <v>250418.6454275162</v>
      </c>
      <c r="W210" s="46">
        <f t="shared" si="37"/>
        <v>168952.44532750745</v>
      </c>
      <c r="X210" s="46">
        <f t="shared" si="38"/>
        <v>29520.59297480336</v>
      </c>
      <c r="Y210" s="46">
        <f t="shared" si="39"/>
        <v>174685.85115768859</v>
      </c>
      <c r="Z210" s="46">
        <f t="shared" si="40"/>
        <v>751377.7343107193</v>
      </c>
      <c r="AA210" s="46">
        <f t="shared" si="41"/>
        <v>235918.9005352931</v>
      </c>
      <c r="AB210" s="46">
        <f t="shared" si="42"/>
        <v>198943.9684342971</v>
      </c>
      <c r="AC210" s="46">
        <f t="shared" si="43"/>
        <v>316514.86534112907</v>
      </c>
      <c r="AD210" s="46">
        <v>111.3</v>
      </c>
      <c r="AE210" s="48">
        <v>20798387</v>
      </c>
      <c r="AF210" s="48">
        <f t="shared" si="44"/>
        <v>18686780.772686433</v>
      </c>
      <c r="AG210" s="104">
        <v>68.96162505391888</v>
      </c>
      <c r="AH210" s="104">
        <v>12905296</v>
      </c>
      <c r="AI210" s="104">
        <v>18714130</v>
      </c>
      <c r="AJ210" s="48">
        <f t="shared" si="45"/>
        <v>11595054.806828393</v>
      </c>
      <c r="AK210" s="48">
        <f t="shared" si="46"/>
        <v>16814132.973944295</v>
      </c>
      <c r="AL210" s="50">
        <v>29041.017594990495</v>
      </c>
      <c r="AM210" s="122">
        <v>136.52000000000001</v>
      </c>
      <c r="AN210" s="122">
        <v>104.3</v>
      </c>
      <c r="AO210" s="122">
        <v>179.65695715660036</v>
      </c>
      <c r="AP210" s="24"/>
      <c r="AQ210" s="24"/>
      <c r="AR210" s="24"/>
      <c r="BH210" s="22"/>
      <c r="BI210" s="21"/>
      <c r="BJ210" s="23"/>
      <c r="BK210" s="23"/>
      <c r="BL210" s="22"/>
      <c r="BM210" s="22"/>
      <c r="BO210" s="25"/>
      <c r="BP210" s="25"/>
      <c r="BQ210" s="25"/>
      <c r="BR210" s="25"/>
      <c r="BU210" s="24"/>
    </row>
    <row r="211" spans="1:73">
      <c r="A211" s="66">
        <v>40330</v>
      </c>
      <c r="B211" s="11">
        <v>2010</v>
      </c>
      <c r="C211" s="11">
        <v>6</v>
      </c>
      <c r="D211" s="11">
        <v>211</v>
      </c>
      <c r="E211" s="47">
        <v>146.05238907869443</v>
      </c>
      <c r="F211" s="44">
        <v>140.28967602967418</v>
      </c>
      <c r="G211" s="44">
        <v>107.27168798884757</v>
      </c>
      <c r="H211" s="44">
        <v>244.37612651687118</v>
      </c>
      <c r="I211" s="44">
        <v>161.33190802517851</v>
      </c>
      <c r="J211" s="101">
        <v>576459.5</v>
      </c>
      <c r="K211" s="102">
        <v>221975.37899999999</v>
      </c>
      <c r="L211" s="102">
        <v>158651.77299999999</v>
      </c>
      <c r="M211" s="102">
        <v>31088.594999999998</v>
      </c>
      <c r="N211" s="102">
        <v>164743.753</v>
      </c>
      <c r="O211" s="103">
        <v>743578.51399999997</v>
      </c>
      <c r="P211" s="102">
        <v>244034.83199999999</v>
      </c>
      <c r="Q211" s="102">
        <v>201280.28700000001</v>
      </c>
      <c r="R211" s="102">
        <v>298263.39500000002</v>
      </c>
      <c r="S211" s="98">
        <v>95.827429847836981</v>
      </c>
      <c r="T211" s="98">
        <v>99.27280878542723</v>
      </c>
      <c r="U211" s="46">
        <f t="shared" si="47"/>
        <v>601560.01357372501</v>
      </c>
      <c r="V211" s="46">
        <f t="shared" si="36"/>
        <v>231640.75187289435</v>
      </c>
      <c r="W211" s="46">
        <f t="shared" si="37"/>
        <v>165559.8749250824</v>
      </c>
      <c r="X211" s="46">
        <f t="shared" si="38"/>
        <v>32442.271538916502</v>
      </c>
      <c r="Y211" s="46">
        <f t="shared" si="39"/>
        <v>171917.11523683174</v>
      </c>
      <c r="Z211" s="46">
        <f t="shared" si="40"/>
        <v>749025.36061733123</v>
      </c>
      <c r="AA211" s="46">
        <f t="shared" si="41"/>
        <v>245822.43112257257</v>
      </c>
      <c r="AB211" s="46">
        <f t="shared" si="42"/>
        <v>202754.70137553615</v>
      </c>
      <c r="AC211" s="46">
        <f t="shared" si="43"/>
        <v>300448.22811922256</v>
      </c>
      <c r="AD211" s="46">
        <v>112</v>
      </c>
      <c r="AE211" s="48">
        <v>21246084</v>
      </c>
      <c r="AF211" s="48">
        <f t="shared" si="44"/>
        <v>18969717.857142858</v>
      </c>
      <c r="AG211" s="104">
        <v>68.418199214570862</v>
      </c>
      <c r="AH211" s="104">
        <v>12734166</v>
      </c>
      <c r="AI211" s="104">
        <v>18616738</v>
      </c>
      <c r="AJ211" s="48">
        <f t="shared" si="45"/>
        <v>11369791.071428571</v>
      </c>
      <c r="AK211" s="48">
        <f t="shared" si="46"/>
        <v>16622087.5</v>
      </c>
      <c r="AL211" s="50">
        <v>22717.125643675365</v>
      </c>
      <c r="AM211" s="122">
        <v>136.09</v>
      </c>
      <c r="AN211" s="122">
        <v>102.5</v>
      </c>
      <c r="AO211" s="122">
        <v>189.69897477459926</v>
      </c>
      <c r="AP211" s="24"/>
      <c r="AQ211" s="24"/>
      <c r="AR211" s="24"/>
      <c r="BH211" s="22"/>
      <c r="BI211" s="21"/>
      <c r="BJ211" s="23"/>
      <c r="BK211" s="23"/>
      <c r="BL211" s="22"/>
      <c r="BM211" s="22"/>
      <c r="BO211" s="25"/>
      <c r="BP211" s="25"/>
      <c r="BQ211" s="25"/>
      <c r="BR211" s="25"/>
      <c r="BU211" s="24"/>
    </row>
    <row r="212" spans="1:73">
      <c r="A212" s="66">
        <v>40360</v>
      </c>
      <c r="B212" s="11">
        <v>2010</v>
      </c>
      <c r="C212" s="11">
        <v>7</v>
      </c>
      <c r="D212" s="11">
        <v>212</v>
      </c>
      <c r="E212" s="47">
        <v>152.19903505993398</v>
      </c>
      <c r="F212" s="44">
        <v>134.83408401980103</v>
      </c>
      <c r="G212" s="44">
        <v>105.68436476686301</v>
      </c>
      <c r="H212" s="44">
        <v>258.92288452012696</v>
      </c>
      <c r="I212" s="44">
        <v>137.98356374682044</v>
      </c>
      <c r="J212" s="101">
        <v>535506.87</v>
      </c>
      <c r="K212" s="102">
        <v>172683.51999999999</v>
      </c>
      <c r="L212" s="102">
        <v>157653.34900000002</v>
      </c>
      <c r="M212" s="102">
        <v>37195.576999999997</v>
      </c>
      <c r="N212" s="102">
        <v>167974.424</v>
      </c>
      <c r="O212" s="103">
        <v>754281.69</v>
      </c>
      <c r="P212" s="102">
        <v>242858.92199999999</v>
      </c>
      <c r="Q212" s="102">
        <v>198484.83499999999</v>
      </c>
      <c r="R212" s="102">
        <v>312937.9329999999</v>
      </c>
      <c r="S212" s="98">
        <v>97.013983545710488</v>
      </c>
      <c r="T212" s="98">
        <v>98.633196304062636</v>
      </c>
      <c r="U212" s="46">
        <f t="shared" si="47"/>
        <v>551989.36321142095</v>
      </c>
      <c r="V212" s="46">
        <f t="shared" si="36"/>
        <v>177998.58709918449</v>
      </c>
      <c r="W212" s="46">
        <f t="shared" si="37"/>
        <v>162505.79889415408</v>
      </c>
      <c r="X212" s="46">
        <f t="shared" si="38"/>
        <v>38340.428503767609</v>
      </c>
      <c r="Y212" s="46">
        <f t="shared" si="39"/>
        <v>173144.54871431476</v>
      </c>
      <c r="Z212" s="46">
        <f t="shared" si="40"/>
        <v>764734.1039975317</v>
      </c>
      <c r="AA212" s="46">
        <f t="shared" si="41"/>
        <v>246224.32517681349</v>
      </c>
      <c r="AB212" s="46">
        <f t="shared" si="42"/>
        <v>201235.3268854013</v>
      </c>
      <c r="AC212" s="46">
        <f t="shared" si="43"/>
        <v>317274.45193531684</v>
      </c>
      <c r="AD212" s="46">
        <v>112.1</v>
      </c>
      <c r="AE212" s="48">
        <v>22128476</v>
      </c>
      <c r="AF212" s="48">
        <f t="shared" si="44"/>
        <v>19739942.908117753</v>
      </c>
      <c r="AG212" s="104">
        <v>69.780972806003533</v>
      </c>
      <c r="AH212" s="104">
        <v>12978384</v>
      </c>
      <c r="AI212" s="104">
        <v>18959095</v>
      </c>
      <c r="AJ212" s="48">
        <f t="shared" si="45"/>
        <v>11577505.798394291</v>
      </c>
      <c r="AK212" s="48">
        <f t="shared" si="46"/>
        <v>16912662.801070474</v>
      </c>
      <c r="AL212" s="50">
        <v>21775.727037999997</v>
      </c>
      <c r="AM212" s="122">
        <v>141.63999999999999</v>
      </c>
      <c r="AN212" s="122">
        <v>106.9</v>
      </c>
      <c r="AO212" s="122">
        <v>265.7904895891204</v>
      </c>
      <c r="AP212" s="24"/>
      <c r="AQ212" s="24"/>
      <c r="AR212" s="24"/>
      <c r="BH212" s="22"/>
      <c r="BI212" s="21"/>
      <c r="BJ212" s="23"/>
      <c r="BK212" s="23"/>
      <c r="BL212" s="22"/>
      <c r="BM212" s="22"/>
      <c r="BO212" s="25"/>
      <c r="BP212" s="25"/>
      <c r="BQ212" s="25"/>
      <c r="BR212" s="25"/>
      <c r="BU212" s="24"/>
    </row>
    <row r="213" spans="1:73">
      <c r="A213" s="66">
        <v>40391</v>
      </c>
      <c r="B213" s="11">
        <v>2010</v>
      </c>
      <c r="C213" s="11">
        <v>8</v>
      </c>
      <c r="D213" s="11">
        <v>213</v>
      </c>
      <c r="E213" s="47">
        <v>159.82047747366977</v>
      </c>
      <c r="F213" s="44">
        <v>150.14319969389805</v>
      </c>
      <c r="G213" s="44">
        <v>103.42790469496838</v>
      </c>
      <c r="H213" s="44">
        <v>288.69419416656058</v>
      </c>
      <c r="I213" s="44">
        <v>166.01210749546939</v>
      </c>
      <c r="J213" s="101">
        <v>548716.27</v>
      </c>
      <c r="K213" s="102">
        <v>198838.77399999998</v>
      </c>
      <c r="L213" s="102">
        <v>151448.29499999993</v>
      </c>
      <c r="M213" s="102">
        <v>33852.022999999986</v>
      </c>
      <c r="N213" s="102">
        <v>164577.17800000001</v>
      </c>
      <c r="O213" s="103">
        <v>851099.41200000001</v>
      </c>
      <c r="P213" s="102">
        <v>275609.13</v>
      </c>
      <c r="Q213" s="102">
        <v>230071.22700000001</v>
      </c>
      <c r="R213" s="102">
        <v>345419.05499999999</v>
      </c>
      <c r="S213" s="98">
        <v>99.550877619714782</v>
      </c>
      <c r="T213" s="98">
        <v>98.758797695276527</v>
      </c>
      <c r="U213" s="46">
        <f t="shared" si="47"/>
        <v>551191.79571284237</v>
      </c>
      <c r="V213" s="46">
        <f t="shared" si="36"/>
        <v>199735.83232441789</v>
      </c>
      <c r="W213" s="46">
        <f t="shared" si="37"/>
        <v>152131.5518468192</v>
      </c>
      <c r="X213" s="46">
        <f t="shared" si="38"/>
        <v>34004.745924305163</v>
      </c>
      <c r="Y213" s="46">
        <f t="shared" si="39"/>
        <v>165319.66561729999</v>
      </c>
      <c r="Z213" s="46">
        <f t="shared" si="40"/>
        <v>861796.04436466994</v>
      </c>
      <c r="AA213" s="46">
        <f t="shared" si="41"/>
        <v>279072.9903885636</v>
      </c>
      <c r="AB213" s="46">
        <f t="shared" si="42"/>
        <v>232962.76622351384</v>
      </c>
      <c r="AC213" s="46">
        <f t="shared" si="43"/>
        <v>349760.28775259259</v>
      </c>
      <c r="AD213" s="46">
        <v>113.1</v>
      </c>
      <c r="AE213" s="48">
        <v>22831734</v>
      </c>
      <c r="AF213" s="48">
        <f t="shared" si="44"/>
        <v>20187209.549071621</v>
      </c>
      <c r="AG213" s="104">
        <v>69.584392875462953</v>
      </c>
      <c r="AH213" s="104">
        <v>12976325</v>
      </c>
      <c r="AI213" s="104">
        <v>18942580</v>
      </c>
      <c r="AJ213" s="48">
        <f t="shared" si="45"/>
        <v>11473320.070733866</v>
      </c>
      <c r="AK213" s="48">
        <f t="shared" si="46"/>
        <v>16748523.430592397</v>
      </c>
      <c r="AL213" s="50">
        <v>25604.203359999996</v>
      </c>
      <c r="AM213" s="122">
        <v>141.55000000000001</v>
      </c>
      <c r="AN213" s="122">
        <v>108.1</v>
      </c>
      <c r="AO213" s="122">
        <v>292.03010547806014</v>
      </c>
      <c r="AP213" s="24"/>
      <c r="AQ213" s="24"/>
      <c r="AR213" s="24"/>
      <c r="BH213" s="22"/>
      <c r="BI213" s="21"/>
      <c r="BJ213" s="23"/>
      <c r="BK213" s="23"/>
      <c r="BL213" s="22"/>
      <c r="BM213" s="22"/>
      <c r="BO213" s="25"/>
      <c r="BP213" s="25"/>
      <c r="BQ213" s="25"/>
      <c r="BR213" s="25"/>
      <c r="BU213" s="24"/>
    </row>
    <row r="214" spans="1:73">
      <c r="A214" s="66">
        <v>40422</v>
      </c>
      <c r="B214" s="11">
        <v>2010</v>
      </c>
      <c r="C214" s="11">
        <v>9</v>
      </c>
      <c r="D214" s="11">
        <v>214</v>
      </c>
      <c r="E214" s="47">
        <v>156.93941966969078</v>
      </c>
      <c r="F214" s="44">
        <v>151.17297243793624</v>
      </c>
      <c r="G214" s="44">
        <v>110.93979314259201</v>
      </c>
      <c r="H214" s="44">
        <v>241.39640655291998</v>
      </c>
      <c r="I214" s="44">
        <v>167.96360906113043</v>
      </c>
      <c r="J214" s="101">
        <v>500761.51</v>
      </c>
      <c r="K214" s="102">
        <v>150754.28199999995</v>
      </c>
      <c r="L214" s="102">
        <v>153225.01800000004</v>
      </c>
      <c r="M214" s="102">
        <v>35539.998</v>
      </c>
      <c r="N214" s="102">
        <v>161242.212</v>
      </c>
      <c r="O214" s="103">
        <v>830540.91899999999</v>
      </c>
      <c r="P214" s="102">
        <v>270715.94600000005</v>
      </c>
      <c r="Q214" s="102">
        <v>236016.55499999999</v>
      </c>
      <c r="R214" s="102">
        <v>323808.41799999995</v>
      </c>
      <c r="S214" s="98">
        <v>101.37779801492286</v>
      </c>
      <c r="T214" s="98">
        <v>99.022311007010018</v>
      </c>
      <c r="U214" s="45">
        <f t="shared" si="47"/>
        <v>493955.79683658906</v>
      </c>
      <c r="V214" s="45">
        <f t="shared" si="36"/>
        <v>148705.42165239065</v>
      </c>
      <c r="W214" s="45">
        <f t="shared" si="37"/>
        <v>151142.57855299368</v>
      </c>
      <c r="X214" s="45">
        <f t="shared" si="38"/>
        <v>35056.983576195344</v>
      </c>
      <c r="Y214" s="45">
        <f t="shared" si="39"/>
        <v>159050.81305500941</v>
      </c>
      <c r="Z214" s="45">
        <f t="shared" si="40"/>
        <v>838741.19938606978</v>
      </c>
      <c r="AA214" s="45">
        <f t="shared" si="41"/>
        <v>273388.83858288807</v>
      </c>
      <c r="AB214" s="45">
        <f t="shared" si="42"/>
        <v>238346.84587728098</v>
      </c>
      <c r="AC214" s="45">
        <f t="shared" si="43"/>
        <v>327005.51492590073</v>
      </c>
      <c r="AD214" s="45">
        <v>112.7</v>
      </c>
      <c r="AE214" s="48">
        <v>23783031</v>
      </c>
      <c r="AF214" s="48">
        <f t="shared" si="44"/>
        <v>21102955.634427685</v>
      </c>
      <c r="AG214" s="104">
        <v>71.215843933520233</v>
      </c>
      <c r="AH214" s="104">
        <v>13043970</v>
      </c>
      <c r="AI214" s="104">
        <v>19186489</v>
      </c>
      <c r="AJ214" s="48">
        <f t="shared" si="45"/>
        <v>11574063.886424135</v>
      </c>
      <c r="AK214" s="48">
        <f t="shared" si="46"/>
        <v>17024391.304347828</v>
      </c>
      <c r="AL214" s="50">
        <v>23346.484450000022</v>
      </c>
      <c r="AM214" s="122">
        <v>139.46</v>
      </c>
      <c r="AN214" s="122">
        <v>105.8</v>
      </c>
      <c r="AO214" s="122">
        <v>380.73154407663952</v>
      </c>
      <c r="AP214" s="24"/>
      <c r="AQ214" s="24"/>
      <c r="AR214" s="24"/>
      <c r="BH214" s="22"/>
      <c r="BI214" s="21"/>
      <c r="BJ214" s="23"/>
      <c r="BK214" s="23"/>
      <c r="BL214" s="22"/>
      <c r="BM214" s="22"/>
      <c r="BO214" s="25"/>
      <c r="BP214" s="25"/>
      <c r="BQ214" s="25"/>
      <c r="BR214" s="25"/>
      <c r="BU214" s="24"/>
    </row>
    <row r="215" spans="1:73">
      <c r="A215" s="66">
        <v>40452</v>
      </c>
      <c r="B215" s="11">
        <v>2010</v>
      </c>
      <c r="C215" s="11">
        <v>10</v>
      </c>
      <c r="D215" s="11">
        <v>215</v>
      </c>
      <c r="E215" s="47">
        <v>173.2316666867614</v>
      </c>
      <c r="F215" s="44">
        <v>155.70949324128921</v>
      </c>
      <c r="G215" s="44">
        <v>106.687290344351</v>
      </c>
      <c r="H215" s="44">
        <v>285.61150232348598</v>
      </c>
      <c r="I215" s="44">
        <v>156.09862667681313</v>
      </c>
      <c r="J215" s="101">
        <v>491266.06</v>
      </c>
      <c r="K215" s="102">
        <v>129765.30300000001</v>
      </c>
      <c r="L215" s="102">
        <v>155637.60999999999</v>
      </c>
      <c r="M215" s="102">
        <v>37506.449999999997</v>
      </c>
      <c r="N215" s="102">
        <v>168356.69699999999</v>
      </c>
      <c r="O215" s="103">
        <v>892432.04700000002</v>
      </c>
      <c r="P215" s="102">
        <v>302399.38</v>
      </c>
      <c r="Q215" s="102">
        <v>229611.56099999999</v>
      </c>
      <c r="R215" s="102">
        <v>360421.10600000009</v>
      </c>
      <c r="S215" s="98">
        <v>103.73884846081228</v>
      </c>
      <c r="T215" s="98">
        <v>100.39338212153258</v>
      </c>
      <c r="U215" s="45">
        <f t="shared" si="47"/>
        <v>473560.35592160781</v>
      </c>
      <c r="V215" s="45">
        <f t="shared" si="36"/>
        <v>125088.43593826794</v>
      </c>
      <c r="W215" s="45">
        <f t="shared" si="37"/>
        <v>150028.27996379067</v>
      </c>
      <c r="X215" s="45">
        <f t="shared" si="38"/>
        <v>36154.681256335898</v>
      </c>
      <c r="Y215" s="45">
        <f t="shared" si="39"/>
        <v>162288.9587632133</v>
      </c>
      <c r="Z215" s="45">
        <f t="shared" si="40"/>
        <v>888935.13510646974</v>
      </c>
      <c r="AA215" s="45">
        <f t="shared" si="41"/>
        <v>301214.45618190878</v>
      </c>
      <c r="AB215" s="45">
        <f t="shared" si="42"/>
        <v>228711.8494743414</v>
      </c>
      <c r="AC215" s="45">
        <f t="shared" si="43"/>
        <v>359008.82945021952</v>
      </c>
      <c r="AD215" s="45">
        <v>115.2</v>
      </c>
      <c r="AE215" s="48">
        <v>24863426</v>
      </c>
      <c r="AF215" s="48">
        <f t="shared" si="44"/>
        <v>21582835.069444444</v>
      </c>
      <c r="AG215" s="104">
        <v>73.958610584555956</v>
      </c>
      <c r="AH215" s="104">
        <v>13348030</v>
      </c>
      <c r="AI215" s="104">
        <v>19577670</v>
      </c>
      <c r="AJ215" s="48">
        <f t="shared" si="45"/>
        <v>11586831.597222222</v>
      </c>
      <c r="AK215" s="48">
        <f t="shared" si="46"/>
        <v>16994505.208333336</v>
      </c>
      <c r="AL215" s="50">
        <v>22374.847870000005</v>
      </c>
      <c r="AM215" s="122">
        <v>139.33000000000001</v>
      </c>
      <c r="AN215" s="122">
        <v>107.7</v>
      </c>
      <c r="AO215" s="122">
        <v>458.76875319280015</v>
      </c>
      <c r="AP215" s="24"/>
      <c r="AQ215" s="24"/>
      <c r="AR215" s="24"/>
      <c r="BH215" s="22"/>
      <c r="BI215" s="21"/>
      <c r="BJ215" s="23"/>
      <c r="BK215" s="23"/>
      <c r="BL215" s="22"/>
      <c r="BM215" s="22"/>
      <c r="BO215" s="25"/>
      <c r="BP215" s="25"/>
      <c r="BQ215" s="25"/>
      <c r="BR215" s="25"/>
      <c r="BU215" s="24"/>
    </row>
    <row r="216" spans="1:73">
      <c r="A216" s="66">
        <v>40483</v>
      </c>
      <c r="B216" s="11">
        <v>2010</v>
      </c>
      <c r="C216" s="11">
        <v>11</v>
      </c>
      <c r="D216" s="11">
        <v>216</v>
      </c>
      <c r="E216" s="47">
        <v>171.37342037063979</v>
      </c>
      <c r="F216" s="44">
        <v>164.03857531811485</v>
      </c>
      <c r="G216" s="44">
        <v>113.92620761045099</v>
      </c>
      <c r="H216" s="44">
        <v>249.49677523357008</v>
      </c>
      <c r="I216" s="44">
        <v>161.95842513718506</v>
      </c>
      <c r="J216" s="101">
        <v>554235.48</v>
      </c>
      <c r="K216" s="102">
        <v>160101.89699999997</v>
      </c>
      <c r="L216" s="102">
        <v>185300.33199999997</v>
      </c>
      <c r="M216" s="102">
        <v>42188.384999999995</v>
      </c>
      <c r="N216" s="102">
        <v>166644.86600000001</v>
      </c>
      <c r="O216" s="103">
        <v>925448.69099999999</v>
      </c>
      <c r="P216" s="102">
        <v>301478.45499999996</v>
      </c>
      <c r="Q216" s="102">
        <v>250129.78899999999</v>
      </c>
      <c r="R216" s="102">
        <v>373840.44700000004</v>
      </c>
      <c r="S216" s="98">
        <v>106.25012880733421</v>
      </c>
      <c r="T216" s="98">
        <v>101.9164062474126</v>
      </c>
      <c r="U216" s="45">
        <f t="shared" si="47"/>
        <v>521632.76056352636</v>
      </c>
      <c r="V216" s="45">
        <f t="shared" si="36"/>
        <v>150683.95567813044</v>
      </c>
      <c r="W216" s="45">
        <f t="shared" si="37"/>
        <v>174400.10104459195</v>
      </c>
      <c r="X216" s="45">
        <f t="shared" si="38"/>
        <v>39706.667157553435</v>
      </c>
      <c r="Y216" s="45">
        <f t="shared" si="39"/>
        <v>156842.03668325048</v>
      </c>
      <c r="Z216" s="45">
        <f t="shared" si="40"/>
        <v>908046.82491784275</v>
      </c>
      <c r="AA216" s="45">
        <f t="shared" si="41"/>
        <v>295809.5424480823</v>
      </c>
      <c r="AB216" s="45">
        <f t="shared" si="42"/>
        <v>245426.42172133122</v>
      </c>
      <c r="AC216" s="45">
        <f t="shared" si="43"/>
        <v>366810.86074842926</v>
      </c>
      <c r="AD216" s="45">
        <v>115.7</v>
      </c>
      <c r="AE216" s="48">
        <v>25057515</v>
      </c>
      <c r="AF216" s="48">
        <f t="shared" si="44"/>
        <v>21657316.335350044</v>
      </c>
      <c r="AG216" s="104">
        <v>72.060667208986715</v>
      </c>
      <c r="AH216" s="104">
        <v>13120098</v>
      </c>
      <c r="AI216" s="104">
        <v>19432491</v>
      </c>
      <c r="AJ216" s="48">
        <f t="shared" si="45"/>
        <v>11339756.266205704</v>
      </c>
      <c r="AK216" s="48">
        <f t="shared" si="46"/>
        <v>16795584.26966292</v>
      </c>
      <c r="AL216" s="50">
        <v>23652.936330610937</v>
      </c>
      <c r="AM216" s="122">
        <v>139.68</v>
      </c>
      <c r="AN216" s="122">
        <v>106.8</v>
      </c>
      <c r="AO216" s="122">
        <v>279.35100636713992</v>
      </c>
      <c r="AP216" s="24"/>
      <c r="AQ216" s="24"/>
      <c r="AR216" s="24"/>
      <c r="BH216" s="22"/>
      <c r="BI216" s="21"/>
      <c r="BJ216" s="23"/>
      <c r="BK216" s="23"/>
      <c r="BL216" s="22"/>
      <c r="BM216" s="22"/>
      <c r="BO216" s="25"/>
      <c r="BP216" s="25"/>
      <c r="BQ216" s="25"/>
      <c r="BR216" s="25"/>
      <c r="BU216" s="24"/>
    </row>
    <row r="217" spans="1:73">
      <c r="A217" s="66">
        <v>40513</v>
      </c>
      <c r="B217" s="11">
        <v>2010</v>
      </c>
      <c r="C217" s="11">
        <v>12</v>
      </c>
      <c r="D217" s="11">
        <v>217</v>
      </c>
      <c r="E217" s="47">
        <v>184.8307324767602</v>
      </c>
      <c r="F217" s="49">
        <v>169.59982122574226</v>
      </c>
      <c r="G217" s="49">
        <v>132.93116374638811</v>
      </c>
      <c r="H217" s="49">
        <v>302.06218790748323</v>
      </c>
      <c r="I217" s="49">
        <v>130.8757841270031</v>
      </c>
      <c r="J217" s="101">
        <v>521613.84</v>
      </c>
      <c r="K217" s="102">
        <v>116147.24800000001</v>
      </c>
      <c r="L217" s="102">
        <v>201894.58100000006</v>
      </c>
      <c r="M217" s="102">
        <v>33193.828000000001</v>
      </c>
      <c r="N217" s="102">
        <v>170378.18300000002</v>
      </c>
      <c r="O217" s="103">
        <v>969550.96499999997</v>
      </c>
      <c r="P217" s="102">
        <v>302184.75699999998</v>
      </c>
      <c r="Q217" s="102">
        <v>280075.96099999995</v>
      </c>
      <c r="R217" s="102">
        <v>387290.24699999997</v>
      </c>
      <c r="S217" s="98">
        <v>108.75501051833353</v>
      </c>
      <c r="T217" s="98">
        <v>103.16853172359734</v>
      </c>
      <c r="U217" s="45">
        <f t="shared" si="47"/>
        <v>479622.81233200582</v>
      </c>
      <c r="V217" s="45">
        <f t="shared" si="36"/>
        <v>106797.14658334783</v>
      </c>
      <c r="W217" s="45">
        <f t="shared" si="37"/>
        <v>185641.6362223287</v>
      </c>
      <c r="X217" s="45">
        <f t="shared" si="38"/>
        <v>30521.653983385255</v>
      </c>
      <c r="Y217" s="45">
        <f t="shared" si="39"/>
        <v>156662.37554294406</v>
      </c>
      <c r="Z217" s="45">
        <f t="shared" si="40"/>
        <v>939773.92990098963</v>
      </c>
      <c r="AA217" s="45">
        <f t="shared" si="41"/>
        <v>292904.00081450655</v>
      </c>
      <c r="AB217" s="45">
        <f t="shared" si="42"/>
        <v>271474.2143954921</v>
      </c>
      <c r="AC217" s="45">
        <f t="shared" si="43"/>
        <v>375395.71469099098</v>
      </c>
      <c r="AD217" s="45">
        <v>117.4</v>
      </c>
      <c r="AE217" s="48">
        <v>25846563</v>
      </c>
      <c r="AF217" s="48">
        <f t="shared" si="44"/>
        <v>22015811.754684836</v>
      </c>
      <c r="AG217" s="104">
        <v>67.577352153103092</v>
      </c>
      <c r="AH217" s="104">
        <v>14495540</v>
      </c>
      <c r="AI217" s="104">
        <v>21020022</v>
      </c>
      <c r="AJ217" s="48">
        <f t="shared" si="45"/>
        <v>12347137.989778534</v>
      </c>
      <c r="AK217" s="48">
        <f t="shared" si="46"/>
        <v>17904618.398637138</v>
      </c>
      <c r="AL217" s="50">
        <v>26199.877020000004</v>
      </c>
      <c r="AM217" s="122">
        <v>136.69</v>
      </c>
      <c r="AN217" s="122">
        <v>96.6</v>
      </c>
      <c r="AO217" s="122">
        <v>654.74642480100067</v>
      </c>
      <c r="AP217" s="24"/>
      <c r="AQ217" s="24"/>
      <c r="AR217" s="24"/>
      <c r="BH217" s="22"/>
      <c r="BI217" s="21"/>
      <c r="BJ217" s="23"/>
      <c r="BK217" s="23"/>
      <c r="BL217" s="22"/>
      <c r="BM217" s="22"/>
      <c r="BO217" s="25"/>
      <c r="BP217" s="25"/>
      <c r="BQ217" s="25"/>
      <c r="BR217" s="25"/>
      <c r="BU217" s="24"/>
    </row>
    <row r="218" spans="1:73">
      <c r="A218" s="66">
        <v>40544</v>
      </c>
      <c r="B218" s="11">
        <v>2011</v>
      </c>
      <c r="C218" s="11">
        <v>1</v>
      </c>
      <c r="D218" s="11">
        <v>218</v>
      </c>
      <c r="E218" s="47">
        <v>162.4748020805159</v>
      </c>
      <c r="F218" s="44">
        <v>145.35876572189531</v>
      </c>
      <c r="G218" s="44">
        <v>103.97130603601178</v>
      </c>
      <c r="H218" s="44">
        <v>261.3558464764161</v>
      </c>
      <c r="I218" s="44">
        <v>135.63355373802489</v>
      </c>
      <c r="J218" s="101">
        <v>441701.69</v>
      </c>
      <c r="K218" s="102">
        <v>92419.480999999985</v>
      </c>
      <c r="L218" s="102">
        <v>121378.906</v>
      </c>
      <c r="M218" s="102">
        <v>38873.544000000002</v>
      </c>
      <c r="N218" s="102">
        <v>189029.75899999999</v>
      </c>
      <c r="O218" s="103">
        <v>819298.50300000003</v>
      </c>
      <c r="P218" s="102">
        <v>288234.19</v>
      </c>
      <c r="Q218" s="102">
        <v>199177.95500000002</v>
      </c>
      <c r="R218" s="102">
        <v>331886.35800000001</v>
      </c>
      <c r="S218" s="98">
        <v>111.78246157463101</v>
      </c>
      <c r="T218" s="98">
        <v>105.23566827483008</v>
      </c>
      <c r="U218" s="46">
        <f t="shared" si="47"/>
        <v>395144.00003179396</v>
      </c>
      <c r="V218" s="46">
        <f t="shared" si="36"/>
        <v>82677.979799448745</v>
      </c>
      <c r="W218" s="46">
        <f t="shared" si="37"/>
        <v>108584.92852115443</v>
      </c>
      <c r="X218" s="46">
        <f t="shared" si="38"/>
        <v>34776.067240249737</v>
      </c>
      <c r="Y218" s="46">
        <f t="shared" si="39"/>
        <v>169105.02447094099</v>
      </c>
      <c r="Z218" s="46">
        <f t="shared" si="40"/>
        <v>778536.89384130342</v>
      </c>
      <c r="AA218" s="46">
        <f t="shared" si="41"/>
        <v>273894.00830073783</v>
      </c>
      <c r="AB218" s="46">
        <f t="shared" si="42"/>
        <v>189268.48497776751</v>
      </c>
      <c r="AC218" s="46">
        <f t="shared" si="43"/>
        <v>315374.40056279808</v>
      </c>
      <c r="AD218" s="46">
        <v>119.2</v>
      </c>
      <c r="AE218" s="48">
        <v>26416772</v>
      </c>
      <c r="AF218" s="48">
        <f t="shared" si="44"/>
        <v>22161721.476510067</v>
      </c>
      <c r="AG218" s="104">
        <v>65.67572529833437</v>
      </c>
      <c r="AH218" s="104">
        <v>13675407</v>
      </c>
      <c r="AI218" s="104">
        <v>20431515</v>
      </c>
      <c r="AJ218" s="48">
        <f t="shared" si="45"/>
        <v>11472656.87919463</v>
      </c>
      <c r="AK218" s="48">
        <f t="shared" si="46"/>
        <v>17140532.718120806</v>
      </c>
      <c r="AL218" s="50">
        <v>23295.916184059603</v>
      </c>
      <c r="AM218" s="122">
        <v>132.66</v>
      </c>
      <c r="AN218" s="122">
        <v>93.2</v>
      </c>
      <c r="AO218" s="122">
        <v>441.88710589051959</v>
      </c>
      <c r="AP218" s="24"/>
      <c r="AQ218" s="24"/>
      <c r="AR218" s="24"/>
      <c r="BH218" s="22"/>
      <c r="BI218" s="21"/>
      <c r="BJ218" s="23"/>
      <c r="BK218" s="23"/>
      <c r="BL218" s="22"/>
      <c r="BM218" s="22"/>
      <c r="BO218" s="25"/>
      <c r="BP218" s="25"/>
      <c r="BQ218" s="25"/>
      <c r="BR218" s="25"/>
      <c r="BU218" s="24"/>
    </row>
    <row r="219" spans="1:73">
      <c r="A219" s="66">
        <v>40575</v>
      </c>
      <c r="B219" s="11">
        <v>2011</v>
      </c>
      <c r="C219" s="11">
        <v>2</v>
      </c>
      <c r="D219" s="11">
        <v>219</v>
      </c>
      <c r="E219" s="47">
        <v>162.46593075953757</v>
      </c>
      <c r="F219" s="44">
        <v>137.0205189903908</v>
      </c>
      <c r="G219" s="44">
        <v>100.18526759403085</v>
      </c>
      <c r="H219" s="44">
        <v>281.66319459141846</v>
      </c>
      <c r="I219" s="44">
        <v>145.73095446357419</v>
      </c>
      <c r="J219" s="101">
        <v>546958.31000000006</v>
      </c>
      <c r="K219" s="102">
        <v>163025.611</v>
      </c>
      <c r="L219" s="102">
        <v>154561.38700000002</v>
      </c>
      <c r="M219" s="102">
        <v>42690.533999999992</v>
      </c>
      <c r="N219" s="102">
        <v>186680.77800000002</v>
      </c>
      <c r="O219" s="103">
        <v>801831.75800000003</v>
      </c>
      <c r="P219" s="102">
        <v>260107.31200000001</v>
      </c>
      <c r="Q219" s="102">
        <v>236542.948</v>
      </c>
      <c r="R219" s="102">
        <v>305181.49800000002</v>
      </c>
      <c r="S219" s="98">
        <v>112.6627986855199</v>
      </c>
      <c r="T219" s="98">
        <v>106.45700601547961</v>
      </c>
      <c r="U219" s="46">
        <f t="shared" si="47"/>
        <v>485482.62281922024</v>
      </c>
      <c r="V219" s="46">
        <f t="shared" si="36"/>
        <v>144702.25567097779</v>
      </c>
      <c r="W219" s="46">
        <f t="shared" si="37"/>
        <v>137189.37289267356</v>
      </c>
      <c r="X219" s="46">
        <f t="shared" si="38"/>
        <v>37892.307397017321</v>
      </c>
      <c r="Y219" s="46">
        <f t="shared" si="39"/>
        <v>165698.68685855161</v>
      </c>
      <c r="Z219" s="46">
        <f t="shared" si="40"/>
        <v>753197.73494607583</v>
      </c>
      <c r="AA219" s="46">
        <f t="shared" si="41"/>
        <v>244330.85405593558</v>
      </c>
      <c r="AB219" s="46">
        <f t="shared" si="42"/>
        <v>222195.75474967327</v>
      </c>
      <c r="AC219" s="46">
        <f t="shared" si="43"/>
        <v>286671.12614046695</v>
      </c>
      <c r="AD219" s="46">
        <v>121</v>
      </c>
      <c r="AE219" s="48">
        <v>26765595</v>
      </c>
      <c r="AF219" s="48">
        <f t="shared" si="44"/>
        <v>22120326.446280994</v>
      </c>
      <c r="AG219" s="104">
        <v>65.345698104520849</v>
      </c>
      <c r="AH219" s="104">
        <v>13576196</v>
      </c>
      <c r="AI219" s="104">
        <v>20528197</v>
      </c>
      <c r="AJ219" s="48">
        <f t="shared" si="45"/>
        <v>11219996.694214877</v>
      </c>
      <c r="AK219" s="48">
        <f t="shared" si="46"/>
        <v>16965452.066115703</v>
      </c>
      <c r="AL219" s="50">
        <v>24028.30178736553</v>
      </c>
      <c r="AM219" s="122">
        <v>136.18</v>
      </c>
      <c r="AN219" s="122">
        <v>95.4</v>
      </c>
      <c r="AO219" s="122">
        <v>322.29155767291979</v>
      </c>
      <c r="AP219" s="24"/>
      <c r="AQ219" s="24"/>
      <c r="AR219" s="24"/>
      <c r="BH219" s="22"/>
      <c r="BI219" s="21"/>
      <c r="BJ219" s="23"/>
      <c r="BK219" s="23"/>
      <c r="BL219" s="22"/>
      <c r="BM219" s="22"/>
      <c r="BO219" s="25"/>
      <c r="BP219" s="25"/>
      <c r="BQ219" s="25"/>
      <c r="BR219" s="25"/>
      <c r="BU219" s="24"/>
    </row>
    <row r="220" spans="1:73">
      <c r="A220" s="66">
        <v>40603</v>
      </c>
      <c r="B220" s="11">
        <v>2011</v>
      </c>
      <c r="C220" s="11">
        <v>3</v>
      </c>
      <c r="D220" s="11">
        <v>220</v>
      </c>
      <c r="E220" s="47">
        <v>178.1218370005073</v>
      </c>
      <c r="F220" s="44">
        <v>152.19519288990924</v>
      </c>
      <c r="G220" s="44">
        <v>104.31049267015189</v>
      </c>
      <c r="H220" s="44">
        <v>309.64166724986575</v>
      </c>
      <c r="I220" s="44">
        <v>145.46449686312764</v>
      </c>
      <c r="J220" s="101">
        <v>720432.38</v>
      </c>
      <c r="K220" s="102">
        <v>309892.20000000007</v>
      </c>
      <c r="L220" s="102">
        <v>178187.16099999996</v>
      </c>
      <c r="M220" s="102">
        <v>49579.786</v>
      </c>
      <c r="N220" s="102">
        <v>182773.23300000001</v>
      </c>
      <c r="O220" s="103">
        <v>896585.50399999996</v>
      </c>
      <c r="P220" s="102">
        <v>294898.42799999996</v>
      </c>
      <c r="Q220" s="102">
        <v>258802.34700000001</v>
      </c>
      <c r="R220" s="102">
        <v>342884.72900000005</v>
      </c>
      <c r="S220" s="98">
        <v>112.55298900362328</v>
      </c>
      <c r="T220" s="98">
        <v>109.11236057462341</v>
      </c>
      <c r="U220" s="46">
        <f t="shared" si="47"/>
        <v>640082.85020028031</v>
      </c>
      <c r="V220" s="46">
        <f t="shared" si="36"/>
        <v>275330.04920022521</v>
      </c>
      <c r="W220" s="46">
        <f t="shared" si="37"/>
        <v>158314.01953640147</v>
      </c>
      <c r="X220" s="46">
        <f t="shared" si="38"/>
        <v>44050.172668807521</v>
      </c>
      <c r="Y220" s="46">
        <f t="shared" si="39"/>
        <v>162388.60879484614</v>
      </c>
      <c r="Z220" s="46">
        <f t="shared" si="40"/>
        <v>821708.46573043673</v>
      </c>
      <c r="AA220" s="46">
        <f t="shared" si="41"/>
        <v>270270.41340409365</v>
      </c>
      <c r="AB220" s="46">
        <f t="shared" si="42"/>
        <v>237188.84426755813</v>
      </c>
      <c r="AC220" s="46">
        <f t="shared" si="43"/>
        <v>314249.20805878507</v>
      </c>
      <c r="AD220" s="46">
        <v>123</v>
      </c>
      <c r="AE220" s="48">
        <v>26185175</v>
      </c>
      <c r="AF220" s="48">
        <f t="shared" si="44"/>
        <v>21288760.162601627</v>
      </c>
      <c r="AG220" s="104">
        <v>61.175883010063302</v>
      </c>
      <c r="AH220" s="104">
        <v>13697836</v>
      </c>
      <c r="AI220" s="104">
        <v>20658109</v>
      </c>
      <c r="AJ220" s="48">
        <f t="shared" si="45"/>
        <v>11136452.032520326</v>
      </c>
      <c r="AK220" s="48">
        <f t="shared" si="46"/>
        <v>16795210.569105688</v>
      </c>
      <c r="AL220" s="50">
        <v>27845.593896494698</v>
      </c>
      <c r="AM220" s="122">
        <v>144.93</v>
      </c>
      <c r="AN220" s="122">
        <v>104.4</v>
      </c>
      <c r="AO220" s="122">
        <v>252.98938876067996</v>
      </c>
      <c r="AP220" s="24"/>
      <c r="AQ220" s="24"/>
      <c r="AR220" s="24"/>
      <c r="BH220" s="22"/>
      <c r="BI220" s="21"/>
      <c r="BJ220" s="23"/>
      <c r="BK220" s="23"/>
      <c r="BL220" s="22"/>
      <c r="BM220" s="22"/>
      <c r="BO220" s="25"/>
      <c r="BP220" s="25"/>
      <c r="BQ220" s="25"/>
      <c r="BR220" s="25"/>
      <c r="BU220" s="24"/>
    </row>
    <row r="221" spans="1:73">
      <c r="A221" s="66">
        <v>40634</v>
      </c>
      <c r="B221" s="11">
        <v>2011</v>
      </c>
      <c r="C221" s="11">
        <v>4</v>
      </c>
      <c r="D221" s="11">
        <v>221</v>
      </c>
      <c r="E221" s="47">
        <v>164.37152630041857</v>
      </c>
      <c r="F221" s="44">
        <v>134.26441881130481</v>
      </c>
      <c r="G221" s="44">
        <v>106.11162271242188</v>
      </c>
      <c r="H221" s="44">
        <v>242.45298878764865</v>
      </c>
      <c r="I221" s="44">
        <v>132.14750388410746</v>
      </c>
      <c r="J221" s="101">
        <v>690873.35</v>
      </c>
      <c r="K221" s="102">
        <v>322504.92600000009</v>
      </c>
      <c r="L221" s="102">
        <v>137693.139</v>
      </c>
      <c r="M221" s="102">
        <v>41078.010000000017</v>
      </c>
      <c r="N221" s="102">
        <v>189597.27500000002</v>
      </c>
      <c r="O221" s="103">
        <v>886888.37600000005</v>
      </c>
      <c r="P221" s="102">
        <v>286462.23800000001</v>
      </c>
      <c r="Q221" s="102">
        <v>232077.66899999999</v>
      </c>
      <c r="R221" s="102">
        <v>368348.46900000004</v>
      </c>
      <c r="S221" s="98">
        <v>113.62365194080233</v>
      </c>
      <c r="T221" s="98">
        <v>111.01046596787717</v>
      </c>
      <c r="U221" s="46">
        <f t="shared" si="47"/>
        <v>608036.56474617042</v>
      </c>
      <c r="V221" s="46">
        <f t="shared" si="36"/>
        <v>283836.08561360481</v>
      </c>
      <c r="W221" s="46">
        <f t="shared" si="37"/>
        <v>121183.51826232254</v>
      </c>
      <c r="X221" s="46">
        <f t="shared" si="38"/>
        <v>36152.692945832765</v>
      </c>
      <c r="Y221" s="46">
        <f t="shared" si="39"/>
        <v>166864.26792441047</v>
      </c>
      <c r="Z221" s="46">
        <f t="shared" si="40"/>
        <v>798923.20806637895</v>
      </c>
      <c r="AA221" s="46">
        <f t="shared" si="41"/>
        <v>258049.75729305821</v>
      </c>
      <c r="AB221" s="46">
        <f t="shared" si="42"/>
        <v>209059.26930092854</v>
      </c>
      <c r="AC221" s="46">
        <f t="shared" si="43"/>
        <v>331814.18147239211</v>
      </c>
      <c r="AD221" s="46">
        <v>122.6</v>
      </c>
      <c r="AE221" s="48">
        <v>26376787</v>
      </c>
      <c r="AF221" s="48">
        <f t="shared" si="44"/>
        <v>21514508.156606853</v>
      </c>
      <c r="AG221" s="104">
        <v>58.735586114150884</v>
      </c>
      <c r="AH221" s="104">
        <v>13812316</v>
      </c>
      <c r="AI221" s="104">
        <v>20870490</v>
      </c>
      <c r="AJ221" s="48">
        <f t="shared" si="45"/>
        <v>11266163.13213703</v>
      </c>
      <c r="AK221" s="48">
        <f t="shared" si="46"/>
        <v>17023238.172920067</v>
      </c>
      <c r="AL221" s="50">
        <v>38195.642641890598</v>
      </c>
      <c r="AM221" s="122">
        <v>139.88999999999999</v>
      </c>
      <c r="AN221" s="122">
        <v>97.5</v>
      </c>
      <c r="AO221" s="122">
        <v>482.12514764087973</v>
      </c>
      <c r="AP221" s="24"/>
      <c r="AQ221" s="24"/>
      <c r="AR221" s="24"/>
      <c r="BH221" s="22"/>
      <c r="BI221" s="21"/>
      <c r="BJ221" s="23"/>
      <c r="BK221" s="23"/>
      <c r="BL221" s="22"/>
      <c r="BM221" s="22"/>
      <c r="BO221" s="25"/>
      <c r="BP221" s="25"/>
      <c r="BQ221" s="25"/>
      <c r="BR221" s="25"/>
      <c r="BU221" s="24"/>
    </row>
    <row r="222" spans="1:73">
      <c r="A222" s="66">
        <v>40664</v>
      </c>
      <c r="B222" s="11">
        <v>2011</v>
      </c>
      <c r="C222" s="11">
        <v>5</v>
      </c>
      <c r="D222" s="11">
        <v>222</v>
      </c>
      <c r="E222" s="47">
        <v>173.99814548288839</v>
      </c>
      <c r="F222" s="44">
        <v>172.3047960197884</v>
      </c>
      <c r="G222" s="44">
        <v>105.82230499757446</v>
      </c>
      <c r="H222" s="44">
        <v>352.66941032581821</v>
      </c>
      <c r="I222" s="44">
        <v>139.28874999655545</v>
      </c>
      <c r="J222" s="101">
        <v>760112.58</v>
      </c>
      <c r="K222" s="102">
        <v>335908.84299999994</v>
      </c>
      <c r="L222" s="102">
        <v>184333.726</v>
      </c>
      <c r="M222" s="102">
        <v>45485.832000000009</v>
      </c>
      <c r="N222" s="102">
        <v>194384.17899999997</v>
      </c>
      <c r="O222" s="103">
        <v>985663.85400000005</v>
      </c>
      <c r="P222" s="102">
        <v>304730.272</v>
      </c>
      <c r="Q222" s="102">
        <v>256912.78099999996</v>
      </c>
      <c r="R222" s="102">
        <v>424020.80100000004</v>
      </c>
      <c r="S222" s="98">
        <v>112.59556577047957</v>
      </c>
      <c r="T222" s="98">
        <v>110.81450921822591</v>
      </c>
      <c r="U222" s="46">
        <f t="shared" si="47"/>
        <v>675082.16224913462</v>
      </c>
      <c r="V222" s="46">
        <f t="shared" ref="V222:V285" si="48">K222/$S222*100</f>
        <v>298332.21290857345</v>
      </c>
      <c r="W222" s="46">
        <f t="shared" ref="W222:W285" si="49">L222/$S222*100</f>
        <v>163713.13092005334</v>
      </c>
      <c r="X222" s="46">
        <f t="shared" ref="X222:X285" si="50">M222/$S222*100</f>
        <v>40397.534031420568</v>
      </c>
      <c r="Y222" s="46">
        <f t="shared" ref="Y222:Y285" si="51">N222/$S222*100</f>
        <v>172639.28438908723</v>
      </c>
      <c r="Z222" s="46">
        <f t="shared" si="40"/>
        <v>889471.83988239488</v>
      </c>
      <c r="AA222" s="46">
        <f t="shared" si="41"/>
        <v>274991.31129110331</v>
      </c>
      <c r="AB222" s="46">
        <f t="shared" si="42"/>
        <v>231840.38156417242</v>
      </c>
      <c r="AC222" s="46">
        <f t="shared" si="43"/>
        <v>382640.14702711906</v>
      </c>
      <c r="AD222" s="46">
        <v>122.6</v>
      </c>
      <c r="AE222" s="48">
        <v>27059750</v>
      </c>
      <c r="AF222" s="48">
        <f t="shared" si="44"/>
        <v>22071574.225122351</v>
      </c>
      <c r="AG222" s="104">
        <v>58.050691875198979</v>
      </c>
      <c r="AH222" s="104">
        <v>13692028</v>
      </c>
      <c r="AI222" s="104">
        <v>20982164</v>
      </c>
      <c r="AJ222" s="48">
        <f t="shared" si="45"/>
        <v>11168048.939641109</v>
      </c>
      <c r="AK222" s="48">
        <f t="shared" si="46"/>
        <v>17114326.264274061</v>
      </c>
      <c r="AL222" s="50">
        <v>32357.63273326731</v>
      </c>
      <c r="AM222" s="122">
        <v>143.22999999999999</v>
      </c>
      <c r="AN222" s="122">
        <v>107.1</v>
      </c>
      <c r="AO222" s="122">
        <v>392.01529699157038</v>
      </c>
      <c r="AP222" s="24"/>
      <c r="AQ222" s="24"/>
      <c r="AR222" s="24"/>
      <c r="BH222" s="22"/>
      <c r="BI222" s="21"/>
      <c r="BJ222" s="23"/>
      <c r="BK222" s="23"/>
      <c r="BL222" s="22"/>
      <c r="BM222" s="22"/>
      <c r="BO222" s="25"/>
      <c r="BP222" s="25"/>
      <c r="BQ222" s="25"/>
      <c r="BR222" s="25"/>
      <c r="BU222" s="24"/>
    </row>
    <row r="223" spans="1:73">
      <c r="A223" s="66">
        <v>40695</v>
      </c>
      <c r="B223" s="11">
        <v>2011</v>
      </c>
      <c r="C223" s="11">
        <v>6</v>
      </c>
      <c r="D223" s="11">
        <v>223</v>
      </c>
      <c r="E223" s="47">
        <v>150.57883097079826</v>
      </c>
      <c r="F223" s="44">
        <v>156.03506954181975</v>
      </c>
      <c r="G223" s="44">
        <v>107.51791764665123</v>
      </c>
      <c r="H223" s="44">
        <v>290.40461364639566</v>
      </c>
      <c r="I223" s="44">
        <v>155.89174402101639</v>
      </c>
      <c r="J223" s="101">
        <v>678355.51</v>
      </c>
      <c r="K223" s="102">
        <v>261972.09</v>
      </c>
      <c r="L223" s="102">
        <v>181353.73899999997</v>
      </c>
      <c r="M223" s="102">
        <v>42563.434000000008</v>
      </c>
      <c r="N223" s="102">
        <v>192466.247</v>
      </c>
      <c r="O223" s="103">
        <v>1030077.311</v>
      </c>
      <c r="P223" s="102">
        <v>295850.15700000001</v>
      </c>
      <c r="Q223" s="102">
        <v>319536.40099999995</v>
      </c>
      <c r="R223" s="102">
        <v>414690.75299999997</v>
      </c>
      <c r="S223" s="98">
        <v>112.16814002081782</v>
      </c>
      <c r="T223" s="98">
        <v>109.54110936158423</v>
      </c>
      <c r="U223" s="46">
        <f t="shared" si="47"/>
        <v>604766.65644460253</v>
      </c>
      <c r="V223" s="46">
        <f t="shared" si="48"/>
        <v>233553.03025563172</v>
      </c>
      <c r="W223" s="46">
        <f t="shared" si="49"/>
        <v>161680.25873152722</v>
      </c>
      <c r="X223" s="46">
        <f t="shared" si="50"/>
        <v>37946.099482527265</v>
      </c>
      <c r="Y223" s="46">
        <f t="shared" si="51"/>
        <v>171587.26797491629</v>
      </c>
      <c r="Z223" s="46">
        <f t="shared" si="40"/>
        <v>940356.83681075193</v>
      </c>
      <c r="AA223" s="46">
        <f t="shared" si="41"/>
        <v>270081.39567349851</v>
      </c>
      <c r="AB223" s="46">
        <f t="shared" si="42"/>
        <v>291704.55079584988</v>
      </c>
      <c r="AC223" s="46">
        <f t="shared" si="43"/>
        <v>378570.89034140354</v>
      </c>
      <c r="AD223" s="46">
        <v>121.9</v>
      </c>
      <c r="AE223" s="48">
        <v>27388537</v>
      </c>
      <c r="AF223" s="48">
        <f t="shared" si="44"/>
        <v>22468036.915504511</v>
      </c>
      <c r="AG223" s="104">
        <v>58.849826242313426</v>
      </c>
      <c r="AH223" s="104">
        <v>13632970</v>
      </c>
      <c r="AI223" s="104">
        <v>21297228</v>
      </c>
      <c r="AJ223" s="48">
        <f t="shared" si="45"/>
        <v>11183732.567678424</v>
      </c>
      <c r="AK223" s="48">
        <f t="shared" si="46"/>
        <v>17471064.807219032</v>
      </c>
      <c r="AL223" s="50">
        <v>49249.138628297733</v>
      </c>
      <c r="AM223" s="122">
        <v>141.75</v>
      </c>
      <c r="AN223" s="122">
        <v>102.8</v>
      </c>
      <c r="AO223" s="122">
        <v>429.80895553012067</v>
      </c>
      <c r="AP223" s="24"/>
      <c r="AQ223" s="24"/>
      <c r="AR223" s="24"/>
      <c r="BH223" s="22"/>
      <c r="BI223" s="21"/>
      <c r="BJ223" s="23"/>
      <c r="BK223" s="23"/>
      <c r="BL223" s="22"/>
      <c r="BM223" s="22"/>
      <c r="BO223" s="25"/>
      <c r="BP223" s="25"/>
      <c r="BQ223" s="25"/>
      <c r="BR223" s="25"/>
      <c r="BU223" s="24"/>
    </row>
    <row r="224" spans="1:73">
      <c r="A224" s="66">
        <v>40725</v>
      </c>
      <c r="B224" s="11">
        <v>2011</v>
      </c>
      <c r="C224" s="11">
        <v>7</v>
      </c>
      <c r="D224" s="11">
        <v>224</v>
      </c>
      <c r="E224" s="47">
        <v>155.43423770055634</v>
      </c>
      <c r="F224" s="44">
        <v>146.11592886783285</v>
      </c>
      <c r="G224" s="44">
        <v>113.17985576051223</v>
      </c>
      <c r="H224" s="44">
        <v>277.28915254953034</v>
      </c>
      <c r="I224" s="44">
        <v>136.57398929173152</v>
      </c>
      <c r="J224" s="101">
        <v>772086.99</v>
      </c>
      <c r="K224" s="102">
        <v>329802.07899999997</v>
      </c>
      <c r="L224" s="102">
        <v>202018.32900000003</v>
      </c>
      <c r="M224" s="102">
        <v>43773.741000000009</v>
      </c>
      <c r="N224" s="102">
        <v>196492.84099999999</v>
      </c>
      <c r="O224" s="103">
        <v>964605.23499999999</v>
      </c>
      <c r="P224" s="102">
        <v>281576.23200000002</v>
      </c>
      <c r="Q224" s="102">
        <v>293125.84299999999</v>
      </c>
      <c r="R224" s="102">
        <v>389903.16</v>
      </c>
      <c r="S224" s="98">
        <v>112.35412623088666</v>
      </c>
      <c r="T224" s="98">
        <v>109.80766353701711</v>
      </c>
      <c r="U224" s="46">
        <f t="shared" si="47"/>
        <v>687190.59628782002</v>
      </c>
      <c r="V224" s="46">
        <f t="shared" si="48"/>
        <v>293538.02131152694</v>
      </c>
      <c r="W224" s="46">
        <f t="shared" si="49"/>
        <v>179804.99317386374</v>
      </c>
      <c r="X224" s="46">
        <f t="shared" si="50"/>
        <v>38960.510368836287</v>
      </c>
      <c r="Y224" s="46">
        <f t="shared" si="51"/>
        <v>174887.07143359297</v>
      </c>
      <c r="Z224" s="46">
        <f t="shared" si="40"/>
        <v>878449.83121312235</v>
      </c>
      <c r="AA224" s="46">
        <f t="shared" si="41"/>
        <v>256426.75832463938</v>
      </c>
      <c r="AB224" s="46">
        <f t="shared" si="42"/>
        <v>266944.79561636859</v>
      </c>
      <c r="AC224" s="46">
        <f t="shared" si="43"/>
        <v>355078.27727211436</v>
      </c>
      <c r="AD224" s="46">
        <v>121.9</v>
      </c>
      <c r="AE224" s="48">
        <v>27281490</v>
      </c>
      <c r="AF224" s="48">
        <f t="shared" si="44"/>
        <v>22380221.493027072</v>
      </c>
      <c r="AG224" s="104">
        <v>57.70514305142548</v>
      </c>
      <c r="AH224" s="104">
        <v>13758062</v>
      </c>
      <c r="AI224" s="104">
        <v>21493701</v>
      </c>
      <c r="AJ224" s="48">
        <f t="shared" si="45"/>
        <v>11286351.107465135</v>
      </c>
      <c r="AK224" s="48">
        <f t="shared" si="46"/>
        <v>17632240.360951599</v>
      </c>
      <c r="AL224" s="50">
        <v>48588.863033023481</v>
      </c>
      <c r="AM224" s="122">
        <v>145.19</v>
      </c>
      <c r="AN224" s="122">
        <v>106.1</v>
      </c>
      <c r="AO224" s="122">
        <v>262.6335172291499</v>
      </c>
      <c r="AP224" s="24"/>
      <c r="AQ224" s="24"/>
      <c r="AR224" s="24"/>
      <c r="BH224" s="22"/>
      <c r="BI224" s="21"/>
      <c r="BJ224" s="23"/>
      <c r="BK224" s="23"/>
      <c r="BL224" s="22"/>
      <c r="BM224" s="22"/>
      <c r="BO224" s="25"/>
      <c r="BP224" s="25"/>
      <c r="BQ224" s="25"/>
      <c r="BR224" s="25"/>
      <c r="BU224" s="24"/>
    </row>
    <row r="225" spans="1:73">
      <c r="A225" s="66">
        <v>40756</v>
      </c>
      <c r="B225" s="11">
        <v>2011</v>
      </c>
      <c r="C225" s="11">
        <v>8</v>
      </c>
      <c r="D225" s="11">
        <v>225</v>
      </c>
      <c r="E225" s="47">
        <v>164.30203273987604</v>
      </c>
      <c r="F225" s="44">
        <v>164.22913631737521</v>
      </c>
      <c r="G225" s="44">
        <v>109.29297814523848</v>
      </c>
      <c r="H225" s="44">
        <v>307.28784378804846</v>
      </c>
      <c r="I225" s="44">
        <v>164.90892602602386</v>
      </c>
      <c r="J225" s="101">
        <v>779597.87</v>
      </c>
      <c r="K225" s="102">
        <v>336859.79099999997</v>
      </c>
      <c r="L225" s="102">
        <v>203984.133</v>
      </c>
      <c r="M225" s="102">
        <v>46931.828999999998</v>
      </c>
      <c r="N225" s="102">
        <v>191822.11700000003</v>
      </c>
      <c r="O225" s="103">
        <v>1098828.6089999999</v>
      </c>
      <c r="P225" s="102">
        <v>330553.05299999996</v>
      </c>
      <c r="Q225" s="102">
        <v>332171.755</v>
      </c>
      <c r="R225" s="102">
        <v>436103.80099999986</v>
      </c>
      <c r="S225" s="98">
        <v>113.01648635919419</v>
      </c>
      <c r="T225" s="98">
        <v>109.97589156728748</v>
      </c>
      <c r="U225" s="46">
        <f t="shared" si="47"/>
        <v>689808.97841952567</v>
      </c>
      <c r="V225" s="46">
        <f t="shared" si="48"/>
        <v>298062.52331131289</v>
      </c>
      <c r="W225" s="46">
        <f t="shared" si="49"/>
        <v>180490.59882439475</v>
      </c>
      <c r="X225" s="46">
        <f t="shared" si="50"/>
        <v>41526.53343941264</v>
      </c>
      <c r="Y225" s="46">
        <f t="shared" si="51"/>
        <v>169729.32284440534</v>
      </c>
      <c r="Z225" s="46">
        <f t="shared" si="40"/>
        <v>999154.08126306883</v>
      </c>
      <c r="AA225" s="46">
        <f t="shared" si="41"/>
        <v>300568.65035529615</v>
      </c>
      <c r="AB225" s="46">
        <f t="shared" si="42"/>
        <v>302040.52021416399</v>
      </c>
      <c r="AC225" s="46">
        <f t="shared" si="43"/>
        <v>396544.91069360852</v>
      </c>
      <c r="AD225" s="46">
        <v>123.1</v>
      </c>
      <c r="AE225" s="48">
        <v>28078437</v>
      </c>
      <c r="AF225" s="48">
        <f t="shared" si="44"/>
        <v>22809453.290008124</v>
      </c>
      <c r="AG225" s="104">
        <v>56.716806190835875</v>
      </c>
      <c r="AH225" s="104">
        <v>14062055</v>
      </c>
      <c r="AI225" s="104">
        <v>21921001</v>
      </c>
      <c r="AJ225" s="48">
        <f t="shared" si="45"/>
        <v>11423277.822908204</v>
      </c>
      <c r="AK225" s="48">
        <f t="shared" si="46"/>
        <v>17807474.411047928</v>
      </c>
      <c r="AL225" s="50">
        <v>46988.562784888243</v>
      </c>
      <c r="AM225" s="122">
        <v>147.51</v>
      </c>
      <c r="AN225" s="122">
        <v>110.8</v>
      </c>
      <c r="AO225" s="122">
        <v>327.5425173394791</v>
      </c>
      <c r="AP225" s="24"/>
      <c r="AQ225" s="24"/>
      <c r="AR225" s="24"/>
      <c r="BH225" s="22"/>
      <c r="BI225" s="21"/>
      <c r="BJ225" s="23"/>
      <c r="BK225" s="23"/>
      <c r="BL225" s="22"/>
      <c r="BM225" s="22"/>
      <c r="BO225" s="25"/>
      <c r="BP225" s="25"/>
      <c r="BQ225" s="25"/>
      <c r="BR225" s="25"/>
      <c r="BU225" s="24"/>
    </row>
    <row r="226" spans="1:73">
      <c r="A226" s="66">
        <v>40787</v>
      </c>
      <c r="B226" s="11">
        <v>2011</v>
      </c>
      <c r="C226" s="11">
        <v>9</v>
      </c>
      <c r="D226" s="11">
        <v>226</v>
      </c>
      <c r="E226" s="47">
        <v>163.82804028688042</v>
      </c>
      <c r="F226" s="44">
        <v>162.76135683143789</v>
      </c>
      <c r="G226" s="44">
        <v>114.57621459743993</v>
      </c>
      <c r="H226" s="44">
        <v>257.63018515067881</v>
      </c>
      <c r="I226" s="44">
        <v>156.07538973509975</v>
      </c>
      <c r="J226" s="101">
        <v>692258.89</v>
      </c>
      <c r="K226" s="102">
        <v>284482.29300000006</v>
      </c>
      <c r="L226" s="102">
        <v>173341.05500000005</v>
      </c>
      <c r="M226" s="102">
        <v>43923.293999999987</v>
      </c>
      <c r="N226" s="102">
        <v>190512.24800000002</v>
      </c>
      <c r="O226" s="103">
        <v>1064634.709</v>
      </c>
      <c r="P226" s="102">
        <v>330940.277</v>
      </c>
      <c r="Q226" s="102">
        <v>346413.16499999998</v>
      </c>
      <c r="R226" s="102">
        <v>387281.26700000005</v>
      </c>
      <c r="S226" s="98">
        <v>111.47151214615697</v>
      </c>
      <c r="T226" s="98">
        <v>109.30875798168209</v>
      </c>
      <c r="U226" s="45">
        <f t="shared" si="47"/>
        <v>621018.65909232304</v>
      </c>
      <c r="V226" s="45">
        <f t="shared" si="48"/>
        <v>255206.27425148617</v>
      </c>
      <c r="W226" s="45">
        <f t="shared" si="49"/>
        <v>155502.55994798223</v>
      </c>
      <c r="X226" s="45">
        <f t="shared" si="50"/>
        <v>39403.156155636898</v>
      </c>
      <c r="Y226" s="45">
        <f t="shared" si="51"/>
        <v>170906.66873721781</v>
      </c>
      <c r="Z226" s="45">
        <f t="shared" si="40"/>
        <v>973970.18194865144</v>
      </c>
      <c r="AA226" s="45">
        <f t="shared" si="41"/>
        <v>302757.32988884463</v>
      </c>
      <c r="AB226" s="45">
        <f t="shared" si="42"/>
        <v>316912.54332800279</v>
      </c>
      <c r="AC226" s="45">
        <f t="shared" si="43"/>
        <v>354300.30873180396</v>
      </c>
      <c r="AD226" s="45">
        <v>123.3</v>
      </c>
      <c r="AE226" s="48">
        <v>29491813</v>
      </c>
      <c r="AF226" s="48">
        <f t="shared" si="44"/>
        <v>23918745.336577453</v>
      </c>
      <c r="AG226" s="104">
        <v>58.108510668722978</v>
      </c>
      <c r="AH226" s="104">
        <v>14014305</v>
      </c>
      <c r="AI226" s="104">
        <v>22093138</v>
      </c>
      <c r="AJ226" s="48">
        <f t="shared" si="45"/>
        <v>11366021.897810219</v>
      </c>
      <c r="AK226" s="48">
        <f t="shared" si="46"/>
        <v>17918197.891321979</v>
      </c>
      <c r="AL226" s="50">
        <v>38787.138519473068</v>
      </c>
      <c r="AM226" s="122">
        <v>142.30000000000001</v>
      </c>
      <c r="AN226" s="122">
        <v>104.8</v>
      </c>
      <c r="AO226" s="122">
        <v>267.93637843014039</v>
      </c>
      <c r="AP226" s="24"/>
      <c r="AQ226" s="24"/>
      <c r="AR226" s="24"/>
      <c r="BH226" s="22"/>
      <c r="BI226" s="21"/>
      <c r="BJ226" s="23"/>
      <c r="BK226" s="23"/>
      <c r="BL226" s="22"/>
      <c r="BM226" s="22"/>
      <c r="BO226" s="25"/>
      <c r="BP226" s="25"/>
      <c r="BQ226" s="25"/>
      <c r="BR226" s="25"/>
      <c r="BU226" s="24"/>
    </row>
    <row r="227" spans="1:73">
      <c r="A227" s="66">
        <v>40817</v>
      </c>
      <c r="B227" s="11">
        <v>2011</v>
      </c>
      <c r="C227" s="11">
        <v>10</v>
      </c>
      <c r="D227" s="11">
        <v>227</v>
      </c>
      <c r="E227" s="47">
        <v>174.50826432792246</v>
      </c>
      <c r="F227" s="44">
        <v>158.41670274273005</v>
      </c>
      <c r="G227" s="44">
        <v>113.28602876176203</v>
      </c>
      <c r="H227" s="44">
        <v>250.27360334580794</v>
      </c>
      <c r="I227" s="44">
        <v>152.1208565973177</v>
      </c>
      <c r="J227" s="101">
        <v>595244.86</v>
      </c>
      <c r="K227" s="102">
        <v>267683.63400000002</v>
      </c>
      <c r="L227" s="102">
        <v>90191.721999999994</v>
      </c>
      <c r="M227" s="102">
        <v>45463.309000000008</v>
      </c>
      <c r="N227" s="102">
        <v>191906.19500000001</v>
      </c>
      <c r="O227" s="103">
        <v>1046591.135</v>
      </c>
      <c r="P227" s="102">
        <v>336182.28899999999</v>
      </c>
      <c r="Q227" s="102">
        <v>356604.94200000004</v>
      </c>
      <c r="R227" s="102">
        <v>353803.90399999998</v>
      </c>
      <c r="S227" s="98">
        <v>107.95340470967363</v>
      </c>
      <c r="T227" s="98">
        <v>107.15120743074384</v>
      </c>
      <c r="U227" s="45">
        <f t="shared" si="47"/>
        <v>551390.53890966403</v>
      </c>
      <c r="V227" s="45">
        <f t="shared" si="48"/>
        <v>247962.19694960027</v>
      </c>
      <c r="W227" s="45">
        <f t="shared" si="49"/>
        <v>83546.899000136837</v>
      </c>
      <c r="X227" s="45">
        <f t="shared" si="50"/>
        <v>42113.825981003145</v>
      </c>
      <c r="Y227" s="45">
        <f t="shared" si="51"/>
        <v>177767.6169789237</v>
      </c>
      <c r="Z227" s="45">
        <f t="shared" si="40"/>
        <v>976742.26926136529</v>
      </c>
      <c r="AA227" s="45">
        <f t="shared" si="41"/>
        <v>313745.68430998613</v>
      </c>
      <c r="AB227" s="45">
        <f t="shared" si="42"/>
        <v>332805.34167614329</v>
      </c>
      <c r="AC227" s="45">
        <f t="shared" si="43"/>
        <v>330191.24327523587</v>
      </c>
      <c r="AD227" s="45">
        <v>122.3</v>
      </c>
      <c r="AE227" s="48">
        <v>29894391</v>
      </c>
      <c r="AF227" s="48">
        <f t="shared" si="44"/>
        <v>24443492.232215863</v>
      </c>
      <c r="AG227" s="104">
        <v>61.183397280444296</v>
      </c>
      <c r="AH227" s="104">
        <v>14108925</v>
      </c>
      <c r="AI227" s="104">
        <v>22281932</v>
      </c>
      <c r="AJ227" s="48">
        <f t="shared" si="45"/>
        <v>11536324.611610794</v>
      </c>
      <c r="AK227" s="48">
        <f t="shared" si="46"/>
        <v>18219077.677841373</v>
      </c>
      <c r="AL227" s="50">
        <v>44244.23701988197</v>
      </c>
      <c r="AM227" s="122">
        <v>142.02000000000001</v>
      </c>
      <c r="AN227" s="122">
        <v>106.3</v>
      </c>
      <c r="AO227" s="122">
        <v>597.04432311427922</v>
      </c>
      <c r="AP227" s="24"/>
      <c r="AQ227" s="24"/>
      <c r="AR227" s="24"/>
      <c r="BH227" s="22"/>
      <c r="BI227" s="21"/>
      <c r="BJ227" s="23"/>
      <c r="BK227" s="23"/>
      <c r="BL227" s="22"/>
      <c r="BM227" s="22"/>
      <c r="BO227" s="25"/>
      <c r="BP227" s="25"/>
      <c r="BQ227" s="25"/>
      <c r="BR227" s="25"/>
      <c r="BU227" s="24"/>
    </row>
    <row r="228" spans="1:73">
      <c r="A228" s="66">
        <v>40848</v>
      </c>
      <c r="B228" s="11">
        <v>2011</v>
      </c>
      <c r="C228" s="11">
        <v>11</v>
      </c>
      <c r="D228" s="11">
        <v>228</v>
      </c>
      <c r="E228" s="47">
        <v>171.63375159255079</v>
      </c>
      <c r="F228" s="44">
        <v>168.64673659133004</v>
      </c>
      <c r="G228" s="44">
        <v>125.83802380971379</v>
      </c>
      <c r="H228" s="44">
        <v>240.10424387212419</v>
      </c>
      <c r="I228" s="44">
        <v>169.9406161184518</v>
      </c>
      <c r="J228" s="101">
        <v>594371.61</v>
      </c>
      <c r="K228" s="102">
        <v>256543.55500000005</v>
      </c>
      <c r="L228" s="102">
        <v>98065.250999999989</v>
      </c>
      <c r="M228" s="102">
        <v>53354.518999999993</v>
      </c>
      <c r="N228" s="102">
        <v>186408.285</v>
      </c>
      <c r="O228" s="103">
        <v>1030757.449</v>
      </c>
      <c r="P228" s="102">
        <v>336399.18700000003</v>
      </c>
      <c r="Q228" s="102">
        <v>344224.33400000003</v>
      </c>
      <c r="R228" s="102">
        <v>350133.92799999996</v>
      </c>
      <c r="S228" s="98">
        <v>107.15282506957485</v>
      </c>
      <c r="T228" s="98">
        <v>105.84057408142395</v>
      </c>
      <c r="U228" s="45">
        <f t="shared" si="47"/>
        <v>554695.2304935233</v>
      </c>
      <c r="V228" s="45">
        <f t="shared" si="48"/>
        <v>239418.37728816303</v>
      </c>
      <c r="W228" s="45">
        <f t="shared" si="49"/>
        <v>91519.053217986322</v>
      </c>
      <c r="X228" s="45">
        <f t="shared" si="50"/>
        <v>49792.91863313604</v>
      </c>
      <c r="Y228" s="45">
        <f t="shared" si="51"/>
        <v>173964.88135423794</v>
      </c>
      <c r="Z228" s="45">
        <f t="shared" si="40"/>
        <v>973877.4169979752</v>
      </c>
      <c r="AA228" s="45">
        <f t="shared" si="41"/>
        <v>317835.75431214651</v>
      </c>
      <c r="AB228" s="45">
        <f t="shared" si="42"/>
        <v>325229.08817103133</v>
      </c>
      <c r="AC228" s="45">
        <f t="shared" si="43"/>
        <v>330812.57451479742</v>
      </c>
      <c r="AD228" s="45">
        <v>122.2</v>
      </c>
      <c r="AE228" s="48">
        <v>31601397</v>
      </c>
      <c r="AF228" s="48">
        <f t="shared" si="44"/>
        <v>25860390.343698852</v>
      </c>
      <c r="AG228" s="104">
        <v>63.0692553347169</v>
      </c>
      <c r="AH228" s="104">
        <v>14139059</v>
      </c>
      <c r="AI228" s="104">
        <v>22372984</v>
      </c>
      <c r="AJ228" s="48">
        <f t="shared" si="45"/>
        <v>11570424.713584287</v>
      </c>
      <c r="AK228" s="48">
        <f t="shared" si="46"/>
        <v>18308497.545008183</v>
      </c>
      <c r="AL228" s="50">
        <v>34308.73842831426</v>
      </c>
      <c r="AM228" s="122">
        <v>141.87</v>
      </c>
      <c r="AN228" s="122">
        <v>104.2</v>
      </c>
      <c r="AO228" s="122">
        <v>388.40541632706061</v>
      </c>
      <c r="AP228" s="24"/>
      <c r="AQ228" s="24"/>
      <c r="AR228" s="24"/>
      <c r="BH228" s="22"/>
      <c r="BI228" s="21"/>
      <c r="BJ228" s="23"/>
      <c r="BK228" s="23"/>
      <c r="BL228" s="22"/>
      <c r="BM228" s="22"/>
      <c r="BO228" s="25"/>
      <c r="BP228" s="25"/>
      <c r="BQ228" s="25"/>
      <c r="BR228" s="25"/>
      <c r="BU228" s="24"/>
    </row>
    <row r="229" spans="1:73">
      <c r="A229" s="66">
        <v>40878</v>
      </c>
      <c r="B229" s="11">
        <v>2011</v>
      </c>
      <c r="C229" s="11">
        <v>12</v>
      </c>
      <c r="D229" s="11">
        <v>229</v>
      </c>
      <c r="E229" s="47">
        <v>193.91935599967206</v>
      </c>
      <c r="F229" s="44">
        <v>184.28284596199762</v>
      </c>
      <c r="G229" s="44">
        <v>151.55842881444894</v>
      </c>
      <c r="H229" s="44">
        <v>313.35392351201398</v>
      </c>
      <c r="I229" s="44">
        <v>139.27833682318584</v>
      </c>
      <c r="J229" s="101">
        <v>504448.67</v>
      </c>
      <c r="K229" s="102">
        <v>118765.93600000002</v>
      </c>
      <c r="L229" s="102">
        <v>155875.98300000004</v>
      </c>
      <c r="M229" s="102">
        <v>41258.467999999993</v>
      </c>
      <c r="N229" s="102">
        <v>188548.283</v>
      </c>
      <c r="O229" s="103">
        <v>923200.74300000002</v>
      </c>
      <c r="P229" s="102">
        <v>311982.00099999999</v>
      </c>
      <c r="Q229" s="102">
        <v>302575.451</v>
      </c>
      <c r="R229" s="102">
        <v>308643.29100000014</v>
      </c>
      <c r="S229" s="98">
        <v>106.12074222914242</v>
      </c>
      <c r="T229" s="98">
        <v>104.88010270714807</v>
      </c>
      <c r="U229" s="45">
        <f t="shared" si="47"/>
        <v>475353.50715015113</v>
      </c>
      <c r="V229" s="45">
        <f t="shared" si="48"/>
        <v>111915.85500179911</v>
      </c>
      <c r="W229" s="45">
        <f t="shared" si="49"/>
        <v>146885.50016303413</v>
      </c>
      <c r="X229" s="45">
        <f t="shared" si="50"/>
        <v>38878.797050733185</v>
      </c>
      <c r="Y229" s="45">
        <f t="shared" si="51"/>
        <v>177673.35493458476</v>
      </c>
      <c r="Z229" s="45">
        <f t="shared" si="40"/>
        <v>880243.93490327836</v>
      </c>
      <c r="AA229" s="45">
        <f t="shared" si="41"/>
        <v>297465.38470803475</v>
      </c>
      <c r="AB229" s="45">
        <f t="shared" si="42"/>
        <v>288496.52430725365</v>
      </c>
      <c r="AC229" s="45">
        <f t="shared" si="43"/>
        <v>294282.0258879902</v>
      </c>
      <c r="AD229" s="45">
        <v>123.2</v>
      </c>
      <c r="AE229" s="48">
        <v>32253040</v>
      </c>
      <c r="AF229" s="48">
        <f t="shared" si="44"/>
        <v>26179415.584415585</v>
      </c>
      <c r="AG229" s="104">
        <v>63.314541627171117</v>
      </c>
      <c r="AH229" s="104">
        <v>16170404</v>
      </c>
      <c r="AI229" s="104">
        <v>24669498</v>
      </c>
      <c r="AJ229" s="48">
        <f t="shared" si="45"/>
        <v>13125327.922077922</v>
      </c>
      <c r="AK229" s="48">
        <f t="shared" si="46"/>
        <v>20023943.181818184</v>
      </c>
      <c r="AL229" s="50">
        <v>42664.678809048703</v>
      </c>
      <c r="AM229" s="122">
        <v>139.22999999999999</v>
      </c>
      <c r="AN229" s="122">
        <v>95.7</v>
      </c>
      <c r="AO229" s="122">
        <v>423.54771131610994</v>
      </c>
      <c r="AP229" s="24"/>
      <c r="AQ229" s="24"/>
      <c r="AR229" s="24"/>
      <c r="BH229" s="22"/>
      <c r="BI229" s="21"/>
      <c r="BJ229" s="23"/>
      <c r="BK229" s="23"/>
      <c r="BL229" s="22"/>
      <c r="BM229" s="22"/>
      <c r="BO229" s="25"/>
      <c r="BP229" s="25"/>
      <c r="BQ229" s="25"/>
      <c r="BR229" s="25"/>
      <c r="BU229" s="24"/>
    </row>
    <row r="230" spans="1:73">
      <c r="A230" s="67">
        <v>40909</v>
      </c>
      <c r="B230" s="68">
        <v>2012</v>
      </c>
      <c r="C230" s="68">
        <v>1</v>
      </c>
      <c r="D230" s="68">
        <v>230</v>
      </c>
      <c r="E230" s="69">
        <v>157.39753923334121</v>
      </c>
      <c r="F230" s="70">
        <v>155.4712753369364</v>
      </c>
      <c r="G230" s="70">
        <v>112.9895786955968</v>
      </c>
      <c r="H230" s="70">
        <v>209.00675622670281</v>
      </c>
      <c r="I230" s="70">
        <v>137.33869102199705</v>
      </c>
      <c r="J230" s="105">
        <v>513572.54</v>
      </c>
      <c r="K230" s="106">
        <v>159307</v>
      </c>
      <c r="L230" s="106">
        <v>132482</v>
      </c>
      <c r="M230" s="106">
        <v>44884</v>
      </c>
      <c r="N230" s="106">
        <v>176899.53999999998</v>
      </c>
      <c r="O230" s="106">
        <v>783701.33499999996</v>
      </c>
      <c r="P230" s="106">
        <v>259383.00300000003</v>
      </c>
      <c r="Q230" s="106">
        <v>228624.21799999999</v>
      </c>
      <c r="R230" s="106">
        <v>295694.11399999994</v>
      </c>
      <c r="S230" s="107">
        <v>108.01924993146844</v>
      </c>
      <c r="T230" s="107">
        <v>106.10405737719002</v>
      </c>
      <c r="U230" s="71">
        <f t="shared" si="47"/>
        <v>475445.38619350735</v>
      </c>
      <c r="V230" s="71">
        <f t="shared" si="48"/>
        <v>147480.1945959359</v>
      </c>
      <c r="W230" s="71">
        <f t="shared" si="49"/>
        <v>122646.65796517904</v>
      </c>
      <c r="X230" s="71">
        <f t="shared" si="50"/>
        <v>41551.853052558814</v>
      </c>
      <c r="Y230" s="71">
        <f t="shared" si="51"/>
        <v>163766.68057983354</v>
      </c>
      <c r="Z230" s="71">
        <f t="shared" si="40"/>
        <v>738615.8026115956</v>
      </c>
      <c r="AA230" s="71">
        <f t="shared" si="41"/>
        <v>244460.96540673997</v>
      </c>
      <c r="AB230" s="71">
        <f t="shared" si="42"/>
        <v>215471.70169681849</v>
      </c>
      <c r="AC230" s="71">
        <f t="shared" si="43"/>
        <v>278683.13550803711</v>
      </c>
      <c r="AD230" s="71">
        <v>124.5</v>
      </c>
      <c r="AE230" s="72">
        <v>33225437</v>
      </c>
      <c r="AF230" s="72">
        <f t="shared" si="44"/>
        <v>26687097.991967872</v>
      </c>
      <c r="AG230" s="108">
        <v>65.695623333755151</v>
      </c>
      <c r="AH230" s="108">
        <v>15023454</v>
      </c>
      <c r="AI230" s="108">
        <v>23909895</v>
      </c>
      <c r="AJ230" s="72">
        <f t="shared" si="45"/>
        <v>12067031.325301206</v>
      </c>
      <c r="AK230" s="72">
        <f t="shared" si="46"/>
        <v>19204734.939759035</v>
      </c>
      <c r="AL230" s="73">
        <v>40796.60452527694</v>
      </c>
      <c r="AM230" s="70">
        <v>133.34</v>
      </c>
      <c r="AN230" s="70">
        <v>88.7</v>
      </c>
      <c r="AO230" s="70">
        <v>219.37389247221051</v>
      </c>
      <c r="AP230" s="24"/>
      <c r="AQ230" s="24"/>
      <c r="AR230" s="24"/>
      <c r="BH230" s="22"/>
      <c r="BI230" s="21"/>
      <c r="BJ230" s="23"/>
      <c r="BK230" s="23"/>
      <c r="BL230" s="22"/>
      <c r="BM230" s="22"/>
      <c r="BO230" s="25"/>
      <c r="BP230" s="25"/>
      <c r="BQ230" s="25"/>
      <c r="BR230" s="25"/>
      <c r="BU230" s="24"/>
    </row>
    <row r="231" spans="1:73">
      <c r="A231" s="66">
        <v>40940</v>
      </c>
      <c r="B231" s="11">
        <v>2012</v>
      </c>
      <c r="C231" s="11">
        <v>2</v>
      </c>
      <c r="D231" s="11">
        <v>231</v>
      </c>
      <c r="E231" s="47">
        <v>156.71096002646294</v>
      </c>
      <c r="F231" s="44">
        <v>142.47638024785627</v>
      </c>
      <c r="G231" s="44">
        <v>117.0949309436463</v>
      </c>
      <c r="H231" s="44">
        <v>231.9612365069078</v>
      </c>
      <c r="I231" s="44">
        <v>135.87579931626638</v>
      </c>
      <c r="J231" s="101">
        <v>485608.36</v>
      </c>
      <c r="K231" s="102">
        <v>171972</v>
      </c>
      <c r="L231" s="102">
        <v>103351</v>
      </c>
      <c r="M231" s="102">
        <v>35800</v>
      </c>
      <c r="N231" s="102">
        <v>174485.36</v>
      </c>
      <c r="O231" s="103">
        <v>769430.66299999994</v>
      </c>
      <c r="P231" s="102">
        <v>251002.12799999997</v>
      </c>
      <c r="Q231" s="102">
        <v>255925.20799999998</v>
      </c>
      <c r="R231" s="102">
        <v>262503.32700000005</v>
      </c>
      <c r="S231" s="98">
        <v>108.93474230633959</v>
      </c>
      <c r="T231" s="98">
        <v>106.80040271272833</v>
      </c>
      <c r="U231" s="46">
        <f t="shared" si="47"/>
        <v>445779.1423735157</v>
      </c>
      <c r="V231" s="46">
        <f t="shared" si="48"/>
        <v>157866.99115364949</v>
      </c>
      <c r="W231" s="46">
        <f t="shared" si="49"/>
        <v>94874.231867518145</v>
      </c>
      <c r="X231" s="46">
        <f t="shared" si="50"/>
        <v>32863.712018820806</v>
      </c>
      <c r="Y231" s="46">
        <f t="shared" si="51"/>
        <v>160174.20733352724</v>
      </c>
      <c r="Z231" s="46">
        <f t="shared" si="40"/>
        <v>720437.97912411834</v>
      </c>
      <c r="AA231" s="46">
        <f t="shared" si="41"/>
        <v>235019.83290750819</v>
      </c>
      <c r="AB231" s="46">
        <f t="shared" si="42"/>
        <v>239629.44099413886</v>
      </c>
      <c r="AC231" s="46">
        <f t="shared" si="43"/>
        <v>245788.7052224713</v>
      </c>
      <c r="AD231" s="46">
        <v>126.4</v>
      </c>
      <c r="AE231" s="48">
        <v>31883274</v>
      </c>
      <c r="AF231" s="48">
        <f t="shared" si="44"/>
        <v>25224109.177215189</v>
      </c>
      <c r="AG231" s="104">
        <v>63.542295496684694</v>
      </c>
      <c r="AH231" s="104">
        <v>14692214</v>
      </c>
      <c r="AI231" s="104">
        <v>23639657</v>
      </c>
      <c r="AJ231" s="48">
        <f t="shared" si="45"/>
        <v>11623587.025316454</v>
      </c>
      <c r="AK231" s="48">
        <f t="shared" si="46"/>
        <v>18702260.284810126</v>
      </c>
      <c r="AL231" s="50">
        <v>37572.494390941145</v>
      </c>
      <c r="AM231" s="44">
        <v>135.35</v>
      </c>
      <c r="AN231" s="44">
        <v>89.8</v>
      </c>
      <c r="AO231" s="44">
        <v>177.44154230477858</v>
      </c>
      <c r="AP231" s="24"/>
      <c r="AQ231" s="24"/>
      <c r="AR231" s="24"/>
      <c r="BH231" s="22"/>
      <c r="BI231" s="21"/>
      <c r="BJ231" s="23"/>
      <c r="BK231" s="23"/>
      <c r="BL231" s="22"/>
      <c r="BM231" s="22"/>
      <c r="BO231" s="25"/>
      <c r="BP231" s="25"/>
      <c r="BQ231" s="25"/>
      <c r="BR231" s="25"/>
      <c r="BU231" s="24"/>
    </row>
    <row r="232" spans="1:73">
      <c r="A232" s="66">
        <v>40969</v>
      </c>
      <c r="B232" s="11">
        <v>2012</v>
      </c>
      <c r="C232" s="11">
        <v>3</v>
      </c>
      <c r="D232" s="11">
        <v>232</v>
      </c>
      <c r="E232" s="47">
        <v>174.61201342682315</v>
      </c>
      <c r="F232" s="44">
        <v>147.65795274282911</v>
      </c>
      <c r="G232" s="44">
        <v>126.47042079048326</v>
      </c>
      <c r="H232" s="44">
        <v>260.5645954533598</v>
      </c>
      <c r="I232" s="44">
        <v>121.74575848248091</v>
      </c>
      <c r="J232" s="101">
        <v>626966.17000000004</v>
      </c>
      <c r="K232" s="102">
        <v>259427</v>
      </c>
      <c r="L232" s="102">
        <v>136124</v>
      </c>
      <c r="M232" s="102">
        <v>46684</v>
      </c>
      <c r="N232" s="102">
        <v>184731.17</v>
      </c>
      <c r="O232" s="103">
        <v>892184.40300000005</v>
      </c>
      <c r="P232" s="102">
        <v>270107.10199999996</v>
      </c>
      <c r="Q232" s="102">
        <v>313096.01899999997</v>
      </c>
      <c r="R232" s="102">
        <v>308981.28200000012</v>
      </c>
      <c r="S232" s="98">
        <v>110.88137026020397</v>
      </c>
      <c r="T232" s="98">
        <v>108.31388741283811</v>
      </c>
      <c r="U232" s="46">
        <f t="shared" si="47"/>
        <v>565438.69229673676</v>
      </c>
      <c r="V232" s="46">
        <f t="shared" si="48"/>
        <v>233968.0682076762</v>
      </c>
      <c r="W232" s="46">
        <f t="shared" si="49"/>
        <v>122765.43812595341</v>
      </c>
      <c r="X232" s="46">
        <f t="shared" si="50"/>
        <v>42102.654296611981</v>
      </c>
      <c r="Y232" s="46">
        <f t="shared" si="51"/>
        <v>166602.53166649511</v>
      </c>
      <c r="Z232" s="46">
        <f t="shared" si="40"/>
        <v>823702.68883383472</v>
      </c>
      <c r="AA232" s="46">
        <f t="shared" si="41"/>
        <v>249374.39552001987</v>
      </c>
      <c r="AB232" s="46">
        <f t="shared" si="42"/>
        <v>289063.59699438658</v>
      </c>
      <c r="AC232" s="46">
        <f t="shared" si="43"/>
        <v>285264.69631942833</v>
      </c>
      <c r="AD232" s="46">
        <v>127</v>
      </c>
      <c r="AE232" s="48">
        <v>32543989</v>
      </c>
      <c r="AF232" s="48">
        <f t="shared" si="44"/>
        <v>25625188.188976377</v>
      </c>
      <c r="AG232" s="104">
        <v>60.515956340114776</v>
      </c>
      <c r="AH232" s="104">
        <v>15026112</v>
      </c>
      <c r="AI232" s="104">
        <v>24027185</v>
      </c>
      <c r="AJ232" s="48">
        <f t="shared" si="45"/>
        <v>11831584.251968505</v>
      </c>
      <c r="AK232" s="48">
        <f t="shared" si="46"/>
        <v>18919043.307086613</v>
      </c>
      <c r="AL232" s="50">
        <v>45705.021054006022</v>
      </c>
      <c r="AM232" s="44">
        <v>146.35</v>
      </c>
      <c r="AN232" s="44">
        <v>99.7</v>
      </c>
      <c r="AO232" s="44">
        <v>242.68962534971206</v>
      </c>
      <c r="AP232" s="24"/>
      <c r="AQ232" s="24"/>
      <c r="AR232" s="24"/>
      <c r="BH232" s="22"/>
      <c r="BI232" s="21"/>
      <c r="BJ232" s="23"/>
      <c r="BK232" s="23"/>
      <c r="BL232" s="22"/>
      <c r="BM232" s="22"/>
      <c r="BO232" s="25"/>
      <c r="BP232" s="25"/>
      <c r="BQ232" s="25"/>
      <c r="BR232" s="25"/>
      <c r="BU232" s="24"/>
    </row>
    <row r="233" spans="1:73">
      <c r="A233" s="66">
        <v>41000</v>
      </c>
      <c r="B233" s="11">
        <v>2012</v>
      </c>
      <c r="C233" s="11">
        <v>4</v>
      </c>
      <c r="D233" s="11">
        <v>233</v>
      </c>
      <c r="E233" s="47">
        <v>157.93908253050949</v>
      </c>
      <c r="F233" s="44">
        <v>127.28801008841535</v>
      </c>
      <c r="G233" s="44">
        <v>122.9432803059413</v>
      </c>
      <c r="H233" s="44">
        <v>259.25943564786218</v>
      </c>
      <c r="I233" s="44">
        <v>104.77758720069092</v>
      </c>
      <c r="J233" s="101">
        <v>616024.4</v>
      </c>
      <c r="K233" s="102">
        <v>249522</v>
      </c>
      <c r="L233" s="102">
        <v>125803</v>
      </c>
      <c r="M233" s="102">
        <v>53667</v>
      </c>
      <c r="N233" s="102">
        <v>187032.4</v>
      </c>
      <c r="O233" s="103">
        <v>869039.54500000004</v>
      </c>
      <c r="P233" s="102">
        <v>270744.25299999997</v>
      </c>
      <c r="Q233" s="102">
        <v>270716.16700000002</v>
      </c>
      <c r="R233" s="102">
        <v>327579.12500000006</v>
      </c>
      <c r="S233" s="98">
        <v>112.13507314918391</v>
      </c>
      <c r="T233" s="98">
        <v>108.47098248701757</v>
      </c>
      <c r="U233" s="46">
        <f t="shared" si="47"/>
        <v>549359.25281864707</v>
      </c>
      <c r="V233" s="46">
        <f t="shared" si="48"/>
        <v>222519.13963442753</v>
      </c>
      <c r="W233" s="46">
        <f t="shared" si="49"/>
        <v>112188.80629134861</v>
      </c>
      <c r="X233" s="46">
        <f t="shared" si="50"/>
        <v>47859.24554452442</v>
      </c>
      <c r="Y233" s="46">
        <f t="shared" si="51"/>
        <v>166792.06134834644</v>
      </c>
      <c r="Z233" s="46">
        <f t="shared" si="40"/>
        <v>801172.373546088</v>
      </c>
      <c r="AA233" s="46">
        <f t="shared" si="41"/>
        <v>249600.62755253847</v>
      </c>
      <c r="AB233" s="46">
        <f t="shared" si="42"/>
        <v>249574.73491346027</v>
      </c>
      <c r="AC233" s="46">
        <f t="shared" si="43"/>
        <v>301997.0110800892</v>
      </c>
      <c r="AD233" s="46">
        <v>126.7</v>
      </c>
      <c r="AE233" s="48">
        <v>32592716</v>
      </c>
      <c r="AF233" s="48">
        <f t="shared" si="44"/>
        <v>25724322.020520914</v>
      </c>
      <c r="AG233" s="104">
        <v>61.808706393413303</v>
      </c>
      <c r="AH233" s="104">
        <v>14814661</v>
      </c>
      <c r="AI233" s="104">
        <v>23952364</v>
      </c>
      <c r="AJ233" s="48">
        <f t="shared" si="45"/>
        <v>11692707.971586423</v>
      </c>
      <c r="AK233" s="48">
        <f t="shared" si="46"/>
        <v>18904786.108918708</v>
      </c>
      <c r="AL233" s="50">
        <v>60266.623295018522</v>
      </c>
      <c r="AM233" s="44">
        <v>139.85</v>
      </c>
      <c r="AN233" s="44">
        <v>92.8</v>
      </c>
      <c r="AO233" s="44">
        <v>346.42686720337929</v>
      </c>
      <c r="AP233" s="24"/>
      <c r="AQ233" s="24"/>
      <c r="AR233" s="24"/>
      <c r="BH233" s="22"/>
      <c r="BI233" s="21"/>
      <c r="BJ233" s="23"/>
      <c r="BK233" s="23"/>
      <c r="BL233" s="22"/>
      <c r="BM233" s="22"/>
      <c r="BO233" s="25"/>
      <c r="BP233" s="25"/>
      <c r="BQ233" s="25"/>
      <c r="BR233" s="25"/>
      <c r="BU233" s="24"/>
    </row>
    <row r="234" spans="1:73">
      <c r="A234" s="66">
        <v>41030</v>
      </c>
      <c r="B234" s="11">
        <v>2012</v>
      </c>
      <c r="C234" s="11">
        <v>5</v>
      </c>
      <c r="D234" s="11">
        <v>234</v>
      </c>
      <c r="E234" s="47">
        <v>171.64545697430017</v>
      </c>
      <c r="F234" s="44">
        <v>172.30010546356607</v>
      </c>
      <c r="G234" s="44">
        <v>125.69803368905468</v>
      </c>
      <c r="H234" s="44">
        <v>330.8773657586899</v>
      </c>
      <c r="I234" s="44">
        <v>142.72620946526993</v>
      </c>
      <c r="J234" s="101">
        <v>719169.21</v>
      </c>
      <c r="K234" s="102">
        <v>323683</v>
      </c>
      <c r="L234" s="102">
        <v>148703</v>
      </c>
      <c r="M234" s="102">
        <v>53007</v>
      </c>
      <c r="N234" s="102">
        <v>193776.21</v>
      </c>
      <c r="O234" s="103">
        <v>895185.58600000001</v>
      </c>
      <c r="P234" s="102">
        <v>285034.89399999997</v>
      </c>
      <c r="Q234" s="102">
        <v>314261.86899999995</v>
      </c>
      <c r="R234" s="102">
        <v>295888.82300000015</v>
      </c>
      <c r="S234" s="98">
        <v>111.59596395645423</v>
      </c>
      <c r="T234" s="98">
        <v>107.51098848060721</v>
      </c>
      <c r="U234" s="46">
        <f t="shared" si="47"/>
        <v>644440.16118775262</v>
      </c>
      <c r="V234" s="46">
        <f t="shared" si="48"/>
        <v>290049.02016555372</v>
      </c>
      <c r="W234" s="46">
        <f t="shared" si="49"/>
        <v>133251.23483679505</v>
      </c>
      <c r="X234" s="46">
        <f t="shared" si="50"/>
        <v>47499.029642939255</v>
      </c>
      <c r="Y234" s="46">
        <f t="shared" si="51"/>
        <v>173640.87654246463</v>
      </c>
      <c r="Z234" s="46">
        <f t="shared" si="40"/>
        <v>832645.66594648443</v>
      </c>
      <c r="AA234" s="46">
        <f t="shared" si="41"/>
        <v>265121.63828854985</v>
      </c>
      <c r="AB234" s="46">
        <f t="shared" si="42"/>
        <v>292306.74319089379</v>
      </c>
      <c r="AC234" s="46">
        <f t="shared" si="43"/>
        <v>275217.28446704074</v>
      </c>
      <c r="AD234" s="46">
        <v>127.2</v>
      </c>
      <c r="AE234" s="48">
        <v>33437973</v>
      </c>
      <c r="AF234" s="48">
        <f t="shared" si="44"/>
        <v>26287714.622641508</v>
      </c>
      <c r="AG234" s="104">
        <v>61.367661717822045</v>
      </c>
      <c r="AH234" s="104">
        <v>14881541</v>
      </c>
      <c r="AI234" s="104">
        <v>23913719</v>
      </c>
      <c r="AJ234" s="48">
        <f t="shared" si="45"/>
        <v>11699324.685534591</v>
      </c>
      <c r="AK234" s="48">
        <f t="shared" si="46"/>
        <v>18800093.553459119</v>
      </c>
      <c r="AL234" s="50">
        <v>47581.726330059479</v>
      </c>
      <c r="AM234" s="44">
        <v>144.56</v>
      </c>
      <c r="AN234" s="44">
        <v>102.5</v>
      </c>
      <c r="AO234" s="44">
        <v>70.537872518669815</v>
      </c>
      <c r="AP234" s="24"/>
      <c r="AQ234" s="24"/>
      <c r="AR234" s="24"/>
      <c r="BH234" s="22"/>
      <c r="BI234" s="21"/>
      <c r="BJ234" s="23"/>
      <c r="BK234" s="23"/>
      <c r="BL234" s="22"/>
      <c r="BM234" s="22"/>
      <c r="BO234" s="25"/>
      <c r="BP234" s="25"/>
      <c r="BQ234" s="25"/>
      <c r="BR234" s="25"/>
      <c r="BU234" s="24"/>
    </row>
    <row r="235" spans="1:73">
      <c r="A235" s="66">
        <v>41061</v>
      </c>
      <c r="B235" s="11">
        <v>2012</v>
      </c>
      <c r="C235" s="11">
        <v>6</v>
      </c>
      <c r="D235" s="11">
        <v>235</v>
      </c>
      <c r="E235" s="47">
        <v>150.94355586731476</v>
      </c>
      <c r="F235" s="44">
        <v>151.72192587927188</v>
      </c>
      <c r="G235" s="44">
        <v>122.00392596530826</v>
      </c>
      <c r="H235" s="44">
        <v>281.37401190025935</v>
      </c>
      <c r="I235" s="44">
        <v>128.49498836042832</v>
      </c>
      <c r="J235" s="101">
        <v>640016.29</v>
      </c>
      <c r="K235" s="102">
        <v>256091</v>
      </c>
      <c r="L235" s="102">
        <v>142314</v>
      </c>
      <c r="M235" s="102">
        <v>44674</v>
      </c>
      <c r="N235" s="102">
        <v>196937.29</v>
      </c>
      <c r="O235" s="103">
        <v>813158.56900000002</v>
      </c>
      <c r="P235" s="102">
        <v>263041.94199999998</v>
      </c>
      <c r="Q235" s="102">
        <v>275101.99300000002</v>
      </c>
      <c r="R235" s="102">
        <v>275014.63399999996</v>
      </c>
      <c r="S235" s="98">
        <v>110.52995158550164</v>
      </c>
      <c r="T235" s="98">
        <v>105.13202169985256</v>
      </c>
      <c r="U235" s="46">
        <f t="shared" si="47"/>
        <v>579043.30981716618</v>
      </c>
      <c r="V235" s="46">
        <f t="shared" si="48"/>
        <v>231693.7593172635</v>
      </c>
      <c r="W235" s="46">
        <f t="shared" si="49"/>
        <v>128756.05024572137</v>
      </c>
      <c r="X235" s="46">
        <f t="shared" si="50"/>
        <v>40418.003771079137</v>
      </c>
      <c r="Y235" s="46">
        <f t="shared" si="51"/>
        <v>178175.49648310218</v>
      </c>
      <c r="Z235" s="46">
        <f t="shared" si="40"/>
        <v>773464.21751646046</v>
      </c>
      <c r="AA235" s="46">
        <f t="shared" si="41"/>
        <v>250201.54444568139</v>
      </c>
      <c r="AB235" s="46">
        <f t="shared" si="42"/>
        <v>261672.88381974093</v>
      </c>
      <c r="AC235" s="46">
        <f t="shared" si="43"/>
        <v>261589.78925103811</v>
      </c>
      <c r="AD235" s="46">
        <v>126.7</v>
      </c>
      <c r="AE235" s="48">
        <v>33804078</v>
      </c>
      <c r="AF235" s="48">
        <f t="shared" si="44"/>
        <v>26680408.839779004</v>
      </c>
      <c r="AG235" s="104">
        <v>63.003642993850086</v>
      </c>
      <c r="AH235" s="104">
        <v>14808173</v>
      </c>
      <c r="AI235" s="104">
        <v>24041689</v>
      </c>
      <c r="AJ235" s="48">
        <f t="shared" si="45"/>
        <v>11687587.213891082</v>
      </c>
      <c r="AK235" s="48">
        <f t="shared" si="46"/>
        <v>18975287.292817682</v>
      </c>
      <c r="AL235" s="50">
        <v>43030.800558016963</v>
      </c>
      <c r="AM235" s="44">
        <v>142.28</v>
      </c>
      <c r="AN235" s="44">
        <v>98.3</v>
      </c>
      <c r="AO235" s="44">
        <v>180.98096658203065</v>
      </c>
      <c r="AP235" s="24"/>
      <c r="AQ235" s="24"/>
      <c r="AR235" s="24"/>
      <c r="BH235" s="22"/>
      <c r="BI235" s="21"/>
      <c r="BJ235" s="23"/>
      <c r="BK235" s="23"/>
      <c r="BL235" s="22"/>
      <c r="BM235" s="22"/>
      <c r="BO235" s="25"/>
      <c r="BP235" s="25"/>
      <c r="BQ235" s="25"/>
      <c r="BR235" s="25"/>
      <c r="BU235" s="24"/>
    </row>
    <row r="236" spans="1:73">
      <c r="A236" s="66">
        <v>41091</v>
      </c>
      <c r="B236" s="11">
        <v>2012</v>
      </c>
      <c r="C236" s="11">
        <v>7</v>
      </c>
      <c r="D236" s="11">
        <v>236</v>
      </c>
      <c r="E236" s="47">
        <v>168.09696401581917</v>
      </c>
      <c r="F236" s="44">
        <v>152.54705570039849</v>
      </c>
      <c r="G236" s="44">
        <v>130.22534641850282</v>
      </c>
      <c r="H236" s="44">
        <v>255.56601564053295</v>
      </c>
      <c r="I236" s="44">
        <v>153.4898061837186</v>
      </c>
      <c r="J236" s="101">
        <v>684338.48</v>
      </c>
      <c r="K236" s="102">
        <v>292147</v>
      </c>
      <c r="L236" s="102">
        <v>139544</v>
      </c>
      <c r="M236" s="102">
        <v>50600</v>
      </c>
      <c r="N236" s="102">
        <v>202047.48</v>
      </c>
      <c r="O236" s="103">
        <v>908536.21900000004</v>
      </c>
      <c r="P236" s="102">
        <v>270484.53600000002</v>
      </c>
      <c r="Q236" s="102">
        <v>344322.16</v>
      </c>
      <c r="R236" s="102">
        <v>293729.52299999993</v>
      </c>
      <c r="S236" s="98">
        <v>116.28956532094733</v>
      </c>
      <c r="T236" s="98">
        <v>104.5691489219756</v>
      </c>
      <c r="U236" s="46">
        <f t="shared" si="47"/>
        <v>588477.97574210167</v>
      </c>
      <c r="V236" s="46">
        <f t="shared" si="48"/>
        <v>251223.74410266656</v>
      </c>
      <c r="W236" s="46">
        <f t="shared" si="49"/>
        <v>119997.00885876802</v>
      </c>
      <c r="X236" s="46">
        <f t="shared" si="50"/>
        <v>43512.072523746363</v>
      </c>
      <c r="Y236" s="46">
        <f t="shared" si="51"/>
        <v>173745.15025692081</v>
      </c>
      <c r="Z236" s="46">
        <f t="shared" si="40"/>
        <v>868837.72925980831</v>
      </c>
      <c r="AA236" s="46">
        <f t="shared" si="41"/>
        <v>258665.71430338637</v>
      </c>
      <c r="AB236" s="46">
        <f t="shared" si="42"/>
        <v>329277.00335107098</v>
      </c>
      <c r="AC236" s="46">
        <f t="shared" si="43"/>
        <v>280895.01160535082</v>
      </c>
      <c r="AD236" s="46">
        <v>126.8</v>
      </c>
      <c r="AE236" s="48">
        <v>33903579</v>
      </c>
      <c r="AF236" s="48">
        <f t="shared" si="44"/>
        <v>26737838.328075711</v>
      </c>
      <c r="AG236" s="104">
        <v>61.711487580326803</v>
      </c>
      <c r="AH236" s="104">
        <v>14707710</v>
      </c>
      <c r="AI236" s="104">
        <v>23966701</v>
      </c>
      <c r="AJ236" s="48">
        <f t="shared" si="45"/>
        <v>11599140.378548896</v>
      </c>
      <c r="AK236" s="48">
        <f t="shared" si="46"/>
        <v>18901183.75394322</v>
      </c>
      <c r="AL236" s="50">
        <v>41574.376407414762</v>
      </c>
      <c r="AM236" s="44">
        <v>147.46</v>
      </c>
      <c r="AN236" s="44">
        <v>104.5</v>
      </c>
      <c r="AO236" s="44">
        <v>255.72471366266006</v>
      </c>
      <c r="AP236" s="24"/>
      <c r="AQ236" s="24"/>
      <c r="AR236" s="24"/>
      <c r="BH236" s="22"/>
      <c r="BI236" s="21"/>
      <c r="BJ236" s="23"/>
      <c r="BK236" s="23"/>
      <c r="BL236" s="22"/>
      <c r="BM236" s="22"/>
      <c r="BO236" s="25"/>
      <c r="BP236" s="25"/>
      <c r="BQ236" s="25"/>
      <c r="BR236" s="25"/>
      <c r="BU236" s="24"/>
    </row>
    <row r="237" spans="1:73">
      <c r="A237" s="66">
        <v>41122</v>
      </c>
      <c r="B237" s="11">
        <v>2012</v>
      </c>
      <c r="C237" s="11">
        <v>8</v>
      </c>
      <c r="D237" s="11">
        <v>237</v>
      </c>
      <c r="E237" s="47">
        <v>169.25087472363322</v>
      </c>
      <c r="F237" s="44">
        <v>170.2359519443396</v>
      </c>
      <c r="G237" s="44">
        <v>124.64504917083696</v>
      </c>
      <c r="H237" s="44">
        <v>297.10115657201629</v>
      </c>
      <c r="I237" s="44">
        <v>174.73406388918195</v>
      </c>
      <c r="J237" s="101">
        <v>628595.11</v>
      </c>
      <c r="K237" s="102">
        <v>230819</v>
      </c>
      <c r="L237" s="102">
        <v>149463</v>
      </c>
      <c r="M237" s="102">
        <v>53451</v>
      </c>
      <c r="N237" s="102">
        <v>194862.11</v>
      </c>
      <c r="O237" s="103">
        <v>984433.38500000001</v>
      </c>
      <c r="P237" s="102">
        <v>306288.533</v>
      </c>
      <c r="Q237" s="102">
        <v>354622.81400000001</v>
      </c>
      <c r="R237" s="102">
        <v>323522.03799999994</v>
      </c>
      <c r="S237" s="98">
        <v>117.65780688261141</v>
      </c>
      <c r="T237" s="98">
        <v>105.27040918068326</v>
      </c>
      <c r="U237" s="46">
        <f t="shared" si="47"/>
        <v>534257.03457753279</v>
      </c>
      <c r="V237" s="46">
        <f t="shared" si="48"/>
        <v>196178.22745097641</v>
      </c>
      <c r="W237" s="46">
        <f t="shared" si="49"/>
        <v>127031.94455181458</v>
      </c>
      <c r="X237" s="46">
        <f t="shared" si="50"/>
        <v>45429.199656363387</v>
      </c>
      <c r="Y237" s="46">
        <f t="shared" si="51"/>
        <v>165617.6629183784</v>
      </c>
      <c r="Z237" s="46">
        <f t="shared" si="40"/>
        <v>935147.29605576582</v>
      </c>
      <c r="AA237" s="46">
        <f t="shared" si="41"/>
        <v>290954.06333445018</v>
      </c>
      <c r="AB237" s="46">
        <f t="shared" si="42"/>
        <v>336868.46736895939</v>
      </c>
      <c r="AC237" s="46">
        <f t="shared" si="43"/>
        <v>307324.76535235607</v>
      </c>
      <c r="AD237" s="46">
        <v>126.5</v>
      </c>
      <c r="AE237" s="48">
        <v>34587917</v>
      </c>
      <c r="AF237" s="48">
        <f t="shared" si="44"/>
        <v>27342226.877470355</v>
      </c>
      <c r="AG237" s="104">
        <v>61.981790895699127</v>
      </c>
      <c r="AH237" s="104">
        <v>15098232</v>
      </c>
      <c r="AI237" s="104">
        <v>24555796</v>
      </c>
      <c r="AJ237" s="48">
        <f t="shared" si="45"/>
        <v>11935361.264822135</v>
      </c>
      <c r="AK237" s="48">
        <f t="shared" si="46"/>
        <v>19411696.442687746</v>
      </c>
      <c r="AL237" s="50">
        <v>42739.514829812477</v>
      </c>
      <c r="AM237" s="44">
        <v>149.91</v>
      </c>
      <c r="AN237" s="44">
        <v>111.5</v>
      </c>
      <c r="AO237" s="44">
        <v>378.31651256651912</v>
      </c>
      <c r="AP237" s="24"/>
      <c r="AQ237" s="24"/>
      <c r="AR237" s="24"/>
      <c r="BH237" s="22"/>
      <c r="BI237" s="21"/>
      <c r="BJ237" s="23"/>
      <c r="BK237" s="23"/>
      <c r="BL237" s="22"/>
      <c r="BM237" s="22"/>
      <c r="BO237" s="25"/>
      <c r="BP237" s="25"/>
      <c r="BQ237" s="25"/>
      <c r="BR237" s="25"/>
      <c r="BU237" s="24"/>
    </row>
    <row r="238" spans="1:73">
      <c r="A238" s="66">
        <v>41153</v>
      </c>
      <c r="B238" s="11">
        <v>2012</v>
      </c>
      <c r="C238" s="11">
        <v>9</v>
      </c>
      <c r="D238" s="11">
        <v>238</v>
      </c>
      <c r="E238" s="47">
        <v>166.21122191200647</v>
      </c>
      <c r="F238" s="44">
        <v>163.13781541678301</v>
      </c>
      <c r="G238" s="44">
        <v>130.75268970429681</v>
      </c>
      <c r="H238" s="44">
        <v>229.78328897372921</v>
      </c>
      <c r="I238" s="44">
        <v>156.57678747340569</v>
      </c>
      <c r="J238" s="101">
        <v>614317.54</v>
      </c>
      <c r="K238" s="102">
        <v>239798</v>
      </c>
      <c r="L238" s="102">
        <v>140596</v>
      </c>
      <c r="M238" s="102">
        <v>43903.15</v>
      </c>
      <c r="N238" s="102">
        <v>190020.39</v>
      </c>
      <c r="O238" s="103">
        <v>923313.87100000004</v>
      </c>
      <c r="P238" s="102">
        <v>286773.21500000003</v>
      </c>
      <c r="Q238" s="102">
        <v>318548.16000000003</v>
      </c>
      <c r="R238" s="102">
        <v>317992.49599999993</v>
      </c>
      <c r="S238" s="98">
        <v>117.14102551811729</v>
      </c>
      <c r="T238" s="98">
        <v>106.20105550877848</v>
      </c>
      <c r="U238" s="45">
        <f t="shared" si="47"/>
        <v>524425.61202009313</v>
      </c>
      <c r="V238" s="45">
        <f t="shared" si="48"/>
        <v>204708.81054640617</v>
      </c>
      <c r="W238" s="45">
        <f t="shared" si="49"/>
        <v>120022.85226558404</v>
      </c>
      <c r="X238" s="45">
        <f t="shared" si="50"/>
        <v>37478.884793619844</v>
      </c>
      <c r="Y238" s="45">
        <f t="shared" si="51"/>
        <v>162215.06441448306</v>
      </c>
      <c r="Z238" s="45">
        <f t="shared" si="40"/>
        <v>869401.78379270423</v>
      </c>
      <c r="AA238" s="45">
        <f t="shared" si="41"/>
        <v>270028.59211347066</v>
      </c>
      <c r="AB238" s="45">
        <f t="shared" si="42"/>
        <v>299948.20529224322</v>
      </c>
      <c r="AC238" s="45">
        <f t="shared" si="43"/>
        <v>299424.98638699023</v>
      </c>
      <c r="AD238" s="45">
        <v>126.7</v>
      </c>
      <c r="AE238" s="48">
        <v>35139591</v>
      </c>
      <c r="AF238" s="48">
        <f t="shared" si="44"/>
        <v>27734483.820047356</v>
      </c>
      <c r="AG238" s="104">
        <v>63.282219648428608</v>
      </c>
      <c r="AH238" s="104">
        <v>15160857</v>
      </c>
      <c r="AI238" s="104">
        <v>24886197</v>
      </c>
      <c r="AJ238" s="48">
        <f t="shared" si="45"/>
        <v>11965948.697711129</v>
      </c>
      <c r="AK238" s="48">
        <f t="shared" si="46"/>
        <v>19641828.729281768</v>
      </c>
      <c r="AL238" s="50">
        <v>41237.449302643581</v>
      </c>
      <c r="AM238" s="44">
        <v>141.6</v>
      </c>
      <c r="AN238" s="44">
        <v>103.4</v>
      </c>
      <c r="AO238" s="44">
        <v>293.25947413955032</v>
      </c>
      <c r="AP238" s="24"/>
      <c r="AQ238" s="24"/>
      <c r="AR238" s="24"/>
      <c r="BH238" s="22"/>
      <c r="BI238" s="21"/>
      <c r="BJ238" s="23"/>
      <c r="BK238" s="23"/>
      <c r="BL238" s="22"/>
      <c r="BM238" s="22"/>
      <c r="BO238" s="25"/>
      <c r="BP238" s="25"/>
      <c r="BQ238" s="25"/>
      <c r="BR238" s="25"/>
      <c r="BU238" s="24"/>
    </row>
    <row r="239" spans="1:73">
      <c r="A239" s="66">
        <v>41183</v>
      </c>
      <c r="B239" s="11">
        <v>2012</v>
      </c>
      <c r="C239" s="11">
        <v>10</v>
      </c>
      <c r="D239" s="11">
        <v>239</v>
      </c>
      <c r="E239" s="47">
        <v>180.69620642484938</v>
      </c>
      <c r="F239" s="44">
        <v>176.51365775261587</v>
      </c>
      <c r="G239" s="44">
        <v>130.47633881321673</v>
      </c>
      <c r="H239" s="44">
        <v>256.3543793725471</v>
      </c>
      <c r="I239" s="44">
        <v>187.54241170202752</v>
      </c>
      <c r="J239" s="101">
        <v>629281.66</v>
      </c>
      <c r="K239" s="102">
        <v>230453</v>
      </c>
      <c r="L239" s="102">
        <v>150886</v>
      </c>
      <c r="M239" s="102">
        <v>58067</v>
      </c>
      <c r="N239" s="102">
        <v>189875.66</v>
      </c>
      <c r="O239" s="103">
        <v>1002127.961</v>
      </c>
      <c r="P239" s="102">
        <v>324488.09100000001</v>
      </c>
      <c r="Q239" s="102">
        <v>361296.73499999999</v>
      </c>
      <c r="R239" s="102">
        <v>316343.13500000001</v>
      </c>
      <c r="S239" s="98">
        <v>114.55560421651168</v>
      </c>
      <c r="T239" s="98">
        <v>106.41737451390128</v>
      </c>
      <c r="U239" s="45">
        <f t="shared" si="47"/>
        <v>549324.20312728558</v>
      </c>
      <c r="V239" s="45">
        <f t="shared" si="48"/>
        <v>201171.30154928137</v>
      </c>
      <c r="W239" s="45">
        <f t="shared" si="49"/>
        <v>131714.20205232681</v>
      </c>
      <c r="X239" s="45">
        <f t="shared" si="50"/>
        <v>50688.92124234495</v>
      </c>
      <c r="Y239" s="45">
        <f t="shared" si="51"/>
        <v>165749.77828333247</v>
      </c>
      <c r="Z239" s="45">
        <f t="shared" si="40"/>
        <v>941695.81384390604</v>
      </c>
      <c r="AA239" s="45">
        <f t="shared" si="41"/>
        <v>304920.21860360052</v>
      </c>
      <c r="AB239" s="45">
        <f t="shared" si="42"/>
        <v>339509.16065196088</v>
      </c>
      <c r="AC239" s="45">
        <f t="shared" si="43"/>
        <v>297266.43458834453</v>
      </c>
      <c r="AD239" s="45">
        <v>126.4</v>
      </c>
      <c r="AE239" s="48">
        <v>35871154</v>
      </c>
      <c r="AF239" s="48">
        <f t="shared" si="44"/>
        <v>28379077.53164557</v>
      </c>
      <c r="AG239" s="104">
        <v>64.369168736323829</v>
      </c>
      <c r="AH239" s="104">
        <v>15311977</v>
      </c>
      <c r="AI239" s="104">
        <v>25123702</v>
      </c>
      <c r="AJ239" s="48">
        <f t="shared" si="45"/>
        <v>12113905.854430379</v>
      </c>
      <c r="AK239" s="48">
        <f t="shared" si="46"/>
        <v>19876346.518987343</v>
      </c>
      <c r="AL239" s="50">
        <v>43731.30905999981</v>
      </c>
      <c r="AM239" s="44">
        <v>147.71</v>
      </c>
      <c r="AN239" s="44">
        <v>111.8</v>
      </c>
      <c r="AO239" s="44">
        <v>391.71220705515998</v>
      </c>
      <c r="AP239" s="24"/>
      <c r="AQ239" s="24"/>
      <c r="AR239" s="24"/>
      <c r="BH239" s="22"/>
      <c r="BI239" s="21"/>
      <c r="BJ239" s="23"/>
      <c r="BK239" s="23"/>
      <c r="BL239" s="22"/>
      <c r="BM239" s="22"/>
      <c r="BO239" s="25"/>
      <c r="BP239" s="25"/>
      <c r="BQ239" s="25"/>
      <c r="BR239" s="25"/>
      <c r="BU239" s="24"/>
    </row>
    <row r="240" spans="1:73">
      <c r="A240" s="66">
        <v>41214</v>
      </c>
      <c r="B240" s="11">
        <v>2012</v>
      </c>
      <c r="C240" s="11">
        <v>11</v>
      </c>
      <c r="D240" s="11">
        <v>240</v>
      </c>
      <c r="E240" s="47">
        <v>167.81776996736374</v>
      </c>
      <c r="F240" s="44">
        <v>173.13249403821229</v>
      </c>
      <c r="G240" s="44">
        <v>143.12548981520672</v>
      </c>
      <c r="H240" s="44">
        <v>265.0142981675591</v>
      </c>
      <c r="I240" s="44">
        <v>152.98521960728311</v>
      </c>
      <c r="J240" s="101">
        <v>599971.69999999995</v>
      </c>
      <c r="K240" s="102">
        <v>259055</v>
      </c>
      <c r="L240" s="102">
        <v>105415</v>
      </c>
      <c r="M240" s="102">
        <v>55791</v>
      </c>
      <c r="N240" s="102">
        <v>179710.7</v>
      </c>
      <c r="O240" s="103">
        <v>963921.73199999996</v>
      </c>
      <c r="P240" s="102">
        <v>312674.038</v>
      </c>
      <c r="Q240" s="102">
        <v>327948.01500000001</v>
      </c>
      <c r="R240" s="102">
        <v>323299.679</v>
      </c>
      <c r="S240" s="98">
        <v>113.17308553364472</v>
      </c>
      <c r="T240" s="98">
        <v>104.27072868644495</v>
      </c>
      <c r="U240" s="45">
        <f t="shared" si="47"/>
        <v>530136.38107590261</v>
      </c>
      <c r="V240" s="45">
        <f t="shared" si="48"/>
        <v>228901.59685801505</v>
      </c>
      <c r="W240" s="45">
        <f t="shared" si="49"/>
        <v>93144.937688088074</v>
      </c>
      <c r="X240" s="45">
        <f t="shared" si="50"/>
        <v>49297.056572177789</v>
      </c>
      <c r="Y240" s="45">
        <f t="shared" si="51"/>
        <v>158792.78995762169</v>
      </c>
      <c r="Z240" s="45">
        <f t="shared" si="40"/>
        <v>924441.35007307027</v>
      </c>
      <c r="AA240" s="45">
        <f t="shared" si="41"/>
        <v>299867.51021971821</v>
      </c>
      <c r="AB240" s="45">
        <f t="shared" si="42"/>
        <v>314515.89447138179</v>
      </c>
      <c r="AC240" s="45">
        <f t="shared" si="43"/>
        <v>310057.94538197038</v>
      </c>
      <c r="AD240" s="45">
        <v>127.2</v>
      </c>
      <c r="AE240" s="48">
        <v>36510436</v>
      </c>
      <c r="AF240" s="48">
        <f t="shared" si="44"/>
        <v>28703172.955974843</v>
      </c>
      <c r="AG240" s="104">
        <v>63.853135911997029</v>
      </c>
      <c r="AH240" s="104">
        <v>15516462</v>
      </c>
      <c r="AI240" s="104">
        <v>25459568</v>
      </c>
      <c r="AJ240" s="48">
        <f t="shared" si="45"/>
        <v>12198476.415094338</v>
      </c>
      <c r="AK240" s="48">
        <f t="shared" si="46"/>
        <v>20015383.647798739</v>
      </c>
      <c r="AL240" s="50">
        <v>38357.640290000047</v>
      </c>
      <c r="AM240" s="44">
        <v>144.15</v>
      </c>
      <c r="AN240" s="44">
        <v>104.8</v>
      </c>
      <c r="AO240" s="44">
        <v>458.36842929280124</v>
      </c>
      <c r="AP240" s="24"/>
      <c r="AQ240" s="24"/>
      <c r="AR240" s="24"/>
      <c r="BH240" s="22"/>
      <c r="BI240" s="21"/>
      <c r="BJ240" s="23"/>
      <c r="BK240" s="23"/>
      <c r="BL240" s="22"/>
      <c r="BM240" s="22"/>
      <c r="BO240" s="25"/>
      <c r="BP240" s="25"/>
      <c r="BQ240" s="25"/>
      <c r="BR240" s="25"/>
      <c r="BU240" s="24"/>
    </row>
    <row r="241" spans="1:73">
      <c r="A241" s="66">
        <v>41244</v>
      </c>
      <c r="B241" s="11">
        <v>2012</v>
      </c>
      <c r="C241" s="11">
        <v>12</v>
      </c>
      <c r="D241" s="11">
        <v>241</v>
      </c>
      <c r="E241" s="47">
        <v>185.41948637661358</v>
      </c>
      <c r="F241" s="44">
        <v>183.78309440985092</v>
      </c>
      <c r="G241" s="44">
        <v>149.38400451613538</v>
      </c>
      <c r="H241" s="44">
        <v>282.76336202348932</v>
      </c>
      <c r="I241" s="44">
        <v>132.9378631962386</v>
      </c>
      <c r="J241" s="101">
        <v>524932.17000000004</v>
      </c>
      <c r="K241" s="102">
        <v>149329</v>
      </c>
      <c r="L241" s="102">
        <v>141963</v>
      </c>
      <c r="M241" s="102">
        <v>44967.25</v>
      </c>
      <c r="N241" s="102">
        <v>188672.92</v>
      </c>
      <c r="O241" s="103">
        <v>951358.01500000001</v>
      </c>
      <c r="P241" s="102">
        <v>304306.60399999999</v>
      </c>
      <c r="Q241" s="102">
        <v>305106.10100000002</v>
      </c>
      <c r="R241" s="102">
        <v>341945.30999999994</v>
      </c>
      <c r="S241" s="98">
        <v>114.02310414937958</v>
      </c>
      <c r="T241" s="98">
        <v>104.00463981349407</v>
      </c>
      <c r="U241" s="45">
        <f t="shared" si="47"/>
        <v>460373.5128209595</v>
      </c>
      <c r="V241" s="45">
        <f t="shared" si="48"/>
        <v>130963.8087070203</v>
      </c>
      <c r="W241" s="45">
        <f t="shared" si="49"/>
        <v>124503.71445248227</v>
      </c>
      <c r="X241" s="45">
        <f t="shared" si="50"/>
        <v>39436.96353073253</v>
      </c>
      <c r="Y241" s="45">
        <f t="shared" si="51"/>
        <v>165469.02613072441</v>
      </c>
      <c r="Z241" s="45">
        <f t="shared" si="40"/>
        <v>914726.51288059773</v>
      </c>
      <c r="AA241" s="45">
        <f t="shared" si="41"/>
        <v>292589.45037999906</v>
      </c>
      <c r="AB241" s="45">
        <f t="shared" si="42"/>
        <v>293358.16320034413</v>
      </c>
      <c r="AC241" s="45">
        <f t="shared" si="43"/>
        <v>328778.89930025442</v>
      </c>
      <c r="AD241" s="45">
        <v>128.1</v>
      </c>
      <c r="AE241" s="48">
        <v>36325816</v>
      </c>
      <c r="AF241" s="48">
        <f t="shared" si="44"/>
        <v>28357389.539422326</v>
      </c>
      <c r="AG241" s="104">
        <v>61.246985626023175</v>
      </c>
      <c r="AH241" s="104">
        <v>17736133</v>
      </c>
      <c r="AI241" s="104">
        <v>27802494</v>
      </c>
      <c r="AJ241" s="48">
        <f t="shared" si="45"/>
        <v>13845537.080405936</v>
      </c>
      <c r="AK241" s="48">
        <f t="shared" si="46"/>
        <v>21703742.388758782</v>
      </c>
      <c r="AL241" s="50">
        <v>45879.320660000005</v>
      </c>
      <c r="AM241" s="44">
        <v>139.52000000000001</v>
      </c>
      <c r="AN241" s="44">
        <v>92.2</v>
      </c>
      <c r="AO241" s="44">
        <v>469.07917767529966</v>
      </c>
      <c r="AP241" s="24"/>
      <c r="AQ241" s="24"/>
      <c r="AR241" s="24"/>
      <c r="BH241" s="22"/>
      <c r="BI241" s="21"/>
      <c r="BJ241" s="23"/>
      <c r="BK241" s="23"/>
      <c r="BL241" s="22"/>
      <c r="BM241" s="22"/>
      <c r="BO241" s="25"/>
      <c r="BP241" s="25"/>
      <c r="BQ241" s="25"/>
      <c r="BR241" s="25"/>
      <c r="BU241" s="24"/>
    </row>
    <row r="242" spans="1:73">
      <c r="A242" s="67">
        <v>41275</v>
      </c>
      <c r="B242" s="68">
        <v>2013</v>
      </c>
      <c r="C242" s="68">
        <v>1</v>
      </c>
      <c r="D242" s="68">
        <v>242</v>
      </c>
      <c r="E242" s="69">
        <v>190.37022792253106</v>
      </c>
      <c r="F242" s="70">
        <v>169.90167037147893</v>
      </c>
      <c r="G242" s="70">
        <v>118.07453517723606</v>
      </c>
      <c r="H242" s="70">
        <v>208.0981295257144</v>
      </c>
      <c r="I242" s="70">
        <v>168.43787669937407</v>
      </c>
      <c r="J242" s="105">
        <v>643772.93000000005</v>
      </c>
      <c r="K242" s="106">
        <v>270825</v>
      </c>
      <c r="L242" s="106">
        <v>140827</v>
      </c>
      <c r="M242" s="106">
        <v>48374.400000000001</v>
      </c>
      <c r="N242" s="106">
        <v>183746.53</v>
      </c>
      <c r="O242" s="106">
        <v>1003888.378</v>
      </c>
      <c r="P242" s="106">
        <v>318834.03899999999</v>
      </c>
      <c r="Q242" s="106">
        <v>315590.86600000004</v>
      </c>
      <c r="R242" s="106">
        <v>369463.473</v>
      </c>
      <c r="S242" s="107">
        <v>112.99919970615426</v>
      </c>
      <c r="T242" s="107">
        <v>104.57997683482915</v>
      </c>
      <c r="U242" s="71">
        <f t="shared" si="47"/>
        <v>569714.59238125768</v>
      </c>
      <c r="V242" s="71">
        <f t="shared" si="48"/>
        <v>239669.83899378014</v>
      </c>
      <c r="W242" s="71">
        <f t="shared" si="49"/>
        <v>124626.54635272622</v>
      </c>
      <c r="X242" s="71">
        <f t="shared" si="50"/>
        <v>42809.506727298882</v>
      </c>
      <c r="Y242" s="71">
        <f t="shared" si="51"/>
        <v>162608.70030745238</v>
      </c>
      <c r="Z242" s="71">
        <f t="shared" si="40"/>
        <v>959924.07761336071</v>
      </c>
      <c r="AA242" s="71">
        <f t="shared" si="41"/>
        <v>304871.01704330841</v>
      </c>
      <c r="AB242" s="71">
        <f t="shared" si="42"/>
        <v>301769.8756028947</v>
      </c>
      <c r="AC242" s="71">
        <f t="shared" si="43"/>
        <v>353283.18496715755</v>
      </c>
      <c r="AD242" s="71">
        <v>129.6</v>
      </c>
      <c r="AE242" s="72">
        <v>36163479</v>
      </c>
      <c r="AF242" s="72">
        <f t="shared" si="44"/>
        <v>27903918.981481485</v>
      </c>
      <c r="AG242" s="108">
        <v>59.141860334425125</v>
      </c>
      <c r="AH242" s="108">
        <v>16970634</v>
      </c>
      <c r="AI242" s="108">
        <v>27377444</v>
      </c>
      <c r="AJ242" s="72">
        <f t="shared" si="45"/>
        <v>13094625</v>
      </c>
      <c r="AK242" s="72">
        <f t="shared" si="46"/>
        <v>21124570.987654325</v>
      </c>
      <c r="AL242" s="73">
        <v>44024.847710000089</v>
      </c>
      <c r="AM242" s="70">
        <v>139.32</v>
      </c>
      <c r="AN242" s="70">
        <v>94.5</v>
      </c>
      <c r="AO242" s="70">
        <v>954.37122149933964</v>
      </c>
      <c r="AP242" s="24"/>
      <c r="AQ242" s="24"/>
      <c r="AR242" s="24"/>
      <c r="BH242" s="22"/>
      <c r="BI242" s="21"/>
      <c r="BJ242" s="23"/>
      <c r="BK242" s="23"/>
      <c r="BL242" s="22"/>
      <c r="BM242" s="22"/>
      <c r="BO242" s="25"/>
      <c r="BP242" s="25"/>
      <c r="BQ242" s="25"/>
      <c r="BR242" s="25"/>
      <c r="BU242" s="24"/>
    </row>
    <row r="243" spans="1:73">
      <c r="A243" s="66">
        <v>41306</v>
      </c>
      <c r="B243" s="11">
        <v>2013</v>
      </c>
      <c r="C243" s="11">
        <v>2</v>
      </c>
      <c r="D243" s="11">
        <v>243</v>
      </c>
      <c r="E243" s="47">
        <v>188.87916922945749</v>
      </c>
      <c r="F243" s="44">
        <v>156.78985488948169</v>
      </c>
      <c r="G243" s="44">
        <v>121.40232954967615</v>
      </c>
      <c r="H243" s="44">
        <v>223.12519740474571</v>
      </c>
      <c r="I243" s="44">
        <v>152.88623365381125</v>
      </c>
      <c r="J243" s="101">
        <v>745257.33</v>
      </c>
      <c r="K243" s="102">
        <v>334236</v>
      </c>
      <c r="L243" s="102">
        <v>187719</v>
      </c>
      <c r="M243" s="102">
        <v>44499</v>
      </c>
      <c r="N243" s="102">
        <v>178803.33</v>
      </c>
      <c r="O243" s="102">
        <v>884123.07200000004</v>
      </c>
      <c r="P243" s="102">
        <v>262176.88699999999</v>
      </c>
      <c r="Q243" s="102">
        <v>277344.96100000001</v>
      </c>
      <c r="R243" s="102">
        <v>344601.22400000005</v>
      </c>
      <c r="S243" s="98">
        <v>113.29091095091168</v>
      </c>
      <c r="T243" s="98">
        <v>106.68118265340759</v>
      </c>
      <c r="U243" s="46">
        <f t="shared" si="47"/>
        <v>657826.23137606843</v>
      </c>
      <c r="V243" s="46">
        <f t="shared" si="48"/>
        <v>295024.54980243085</v>
      </c>
      <c r="W243" s="46">
        <f t="shared" si="49"/>
        <v>165696.43444860075</v>
      </c>
      <c r="X243" s="46">
        <f t="shared" si="50"/>
        <v>39278.526076360329</v>
      </c>
      <c r="Y243" s="46">
        <f t="shared" si="51"/>
        <v>157826.72104867661</v>
      </c>
      <c r="Z243" s="46">
        <f t="shared" si="40"/>
        <v>828752.5972339412</v>
      </c>
      <c r="AA243" s="46">
        <f t="shared" si="41"/>
        <v>245757.38708463369</v>
      </c>
      <c r="AB243" s="46">
        <f t="shared" si="42"/>
        <v>259975.5215510269</v>
      </c>
      <c r="AC243" s="46">
        <f t="shared" si="43"/>
        <v>323019.68859828054</v>
      </c>
      <c r="AD243" s="46">
        <v>128.6</v>
      </c>
      <c r="AE243" s="109">
        <v>36016115</v>
      </c>
      <c r="AF243" s="48">
        <f t="shared" si="44"/>
        <v>28006310.264385697</v>
      </c>
      <c r="AG243" s="104">
        <v>57.508724619245989</v>
      </c>
      <c r="AH243" s="104">
        <v>17326249</v>
      </c>
      <c r="AI243" s="104">
        <v>27968241</v>
      </c>
      <c r="AJ243" s="48">
        <f t="shared" si="45"/>
        <v>13472977.449455677</v>
      </c>
      <c r="AK243" s="48">
        <f t="shared" si="46"/>
        <v>21748243.390357699</v>
      </c>
      <c r="AL243" s="50">
        <v>31162.432999999972</v>
      </c>
      <c r="AM243" s="44">
        <v>136.13999999999999</v>
      </c>
      <c r="AN243" s="44">
        <v>88.1</v>
      </c>
      <c r="AO243" s="44">
        <v>240.22895877728956</v>
      </c>
      <c r="AP243" s="24"/>
      <c r="AQ243" s="24"/>
      <c r="AR243" s="24"/>
      <c r="BH243" s="22"/>
      <c r="BI243" s="21"/>
      <c r="BJ243" s="23"/>
      <c r="BK243" s="23"/>
      <c r="BL243" s="22"/>
      <c r="BM243" s="22"/>
      <c r="BO243" s="25"/>
      <c r="BP243" s="25"/>
      <c r="BQ243" s="25"/>
      <c r="BR243" s="25"/>
      <c r="BU243" s="24"/>
    </row>
    <row r="244" spans="1:73">
      <c r="A244" s="66">
        <v>41334</v>
      </c>
      <c r="B244" s="11">
        <v>2013</v>
      </c>
      <c r="C244" s="11">
        <v>3</v>
      </c>
      <c r="D244" s="11">
        <v>244</v>
      </c>
      <c r="E244" s="47">
        <v>199.42453696728705</v>
      </c>
      <c r="F244" s="44">
        <v>147.43880505488914</v>
      </c>
      <c r="G244" s="44">
        <v>130.0247573812542</v>
      </c>
      <c r="H244" s="44">
        <v>223.25414994444375</v>
      </c>
      <c r="I244" s="44">
        <v>120.89136672870769</v>
      </c>
      <c r="J244" s="101">
        <v>836619.97</v>
      </c>
      <c r="K244" s="102">
        <v>406278</v>
      </c>
      <c r="L244" s="102">
        <v>205005</v>
      </c>
      <c r="M244" s="102">
        <v>42913</v>
      </c>
      <c r="N244" s="102">
        <v>182423.97</v>
      </c>
      <c r="O244" s="102">
        <v>873345.24399999995</v>
      </c>
      <c r="P244" s="102">
        <v>263884.94900000002</v>
      </c>
      <c r="Q244" s="102">
        <v>271007.00599999999</v>
      </c>
      <c r="R244" s="102">
        <v>338453.28899999993</v>
      </c>
      <c r="S244" s="98">
        <v>112.44541827534852</v>
      </c>
      <c r="T244" s="98">
        <v>106.28496380901247</v>
      </c>
      <c r="U244" s="46">
        <f t="shared" si="47"/>
        <v>744023.17393790395</v>
      </c>
      <c r="V244" s="46">
        <f t="shared" si="48"/>
        <v>361311.29772236221</v>
      </c>
      <c r="W244" s="46">
        <f t="shared" si="49"/>
        <v>182315.12065524806</v>
      </c>
      <c r="X244" s="46">
        <f t="shared" si="50"/>
        <v>38163.404661733424</v>
      </c>
      <c r="Y244" s="46">
        <f t="shared" si="51"/>
        <v>162233.35089856031</v>
      </c>
      <c r="Z244" s="46">
        <f t="shared" si="40"/>
        <v>821701.59606898634</v>
      </c>
      <c r="AA244" s="46">
        <f t="shared" si="41"/>
        <v>248280.60295921541</v>
      </c>
      <c r="AB244" s="46">
        <f t="shared" si="42"/>
        <v>254981.51035454357</v>
      </c>
      <c r="AC244" s="46">
        <f t="shared" si="43"/>
        <v>318439.48275522736</v>
      </c>
      <c r="AD244" s="46">
        <v>128.5</v>
      </c>
      <c r="AE244" s="109">
        <v>36246125</v>
      </c>
      <c r="AF244" s="48">
        <f t="shared" si="44"/>
        <v>28207101.167315174</v>
      </c>
      <c r="AG244" s="104">
        <v>56.616287563756465</v>
      </c>
      <c r="AH244" s="104">
        <v>17680877</v>
      </c>
      <c r="AI244" s="104">
        <v>28398078</v>
      </c>
      <c r="AJ244" s="48">
        <f t="shared" si="45"/>
        <v>13759437.354085604</v>
      </c>
      <c r="AK244" s="48">
        <f t="shared" si="46"/>
        <v>22099671.595330741</v>
      </c>
      <c r="AL244" s="50">
        <v>35292.609689999997</v>
      </c>
      <c r="AM244" s="44">
        <v>148.01</v>
      </c>
      <c r="AN244" s="44">
        <v>97.7</v>
      </c>
      <c r="AO244" s="44">
        <v>140.00861691248031</v>
      </c>
      <c r="AP244" s="24"/>
      <c r="AQ244" s="24"/>
      <c r="AR244" s="24"/>
      <c r="BH244" s="22"/>
      <c r="BI244" s="21"/>
      <c r="BJ244" s="23"/>
      <c r="BK244" s="23"/>
      <c r="BL244" s="22"/>
      <c r="BM244" s="22"/>
      <c r="BO244" s="25"/>
      <c r="BP244" s="25"/>
      <c r="BQ244" s="25"/>
      <c r="BR244" s="25"/>
      <c r="BU244" s="24"/>
    </row>
    <row r="245" spans="1:73">
      <c r="A245" s="66">
        <v>41365</v>
      </c>
      <c r="B245" s="11">
        <v>2013</v>
      </c>
      <c r="C245" s="11">
        <v>4</v>
      </c>
      <c r="D245" s="11">
        <v>245</v>
      </c>
      <c r="E245" s="47">
        <v>194.23845569813611</v>
      </c>
      <c r="F245" s="44">
        <v>149.88977510113818</v>
      </c>
      <c r="G245" s="44">
        <v>119.46423253149263</v>
      </c>
      <c r="H245" s="44">
        <v>242.28385689562779</v>
      </c>
      <c r="I245" s="44">
        <v>146.8752695132867</v>
      </c>
      <c r="J245" s="101">
        <v>931164.5</v>
      </c>
      <c r="K245" s="102">
        <v>450166</v>
      </c>
      <c r="L245" s="102">
        <v>223877</v>
      </c>
      <c r="M245" s="102">
        <v>59932</v>
      </c>
      <c r="N245" s="102">
        <v>197189.5</v>
      </c>
      <c r="O245" s="102">
        <v>1056228.7209999999</v>
      </c>
      <c r="P245" s="102">
        <v>309963.69099999999</v>
      </c>
      <c r="Q245" s="102">
        <v>330630.79000000004</v>
      </c>
      <c r="R245" s="102">
        <v>415634.23999999987</v>
      </c>
      <c r="S245" s="98">
        <v>107.91123989181517</v>
      </c>
      <c r="T245" s="98">
        <v>104.39760576103637</v>
      </c>
      <c r="U245" s="46">
        <f t="shared" si="47"/>
        <v>862898.52746898774</v>
      </c>
      <c r="V245" s="46">
        <f t="shared" si="48"/>
        <v>417163.21715078736</v>
      </c>
      <c r="W245" s="46">
        <f t="shared" si="49"/>
        <v>207464.02341817648</v>
      </c>
      <c r="X245" s="46">
        <f t="shared" si="50"/>
        <v>55538.23685103048</v>
      </c>
      <c r="Y245" s="46">
        <f t="shared" si="51"/>
        <v>182733.05004899346</v>
      </c>
      <c r="Z245" s="46">
        <f t="shared" si="40"/>
        <v>1011736.5367723875</v>
      </c>
      <c r="AA245" s="46">
        <f t="shared" si="41"/>
        <v>296906.89622662374</v>
      </c>
      <c r="AB245" s="46">
        <f t="shared" si="42"/>
        <v>316703.42206583358</v>
      </c>
      <c r="AC245" s="46">
        <f t="shared" si="43"/>
        <v>398126.21847993019</v>
      </c>
      <c r="AD245" s="46">
        <v>128.69999999999999</v>
      </c>
      <c r="AE245" s="109">
        <v>36530555</v>
      </c>
      <c r="AF245" s="48">
        <f t="shared" si="44"/>
        <v>28384269.619269624</v>
      </c>
      <c r="AG245" s="104">
        <v>58.233919874386885</v>
      </c>
      <c r="AH245" s="104">
        <v>17993227</v>
      </c>
      <c r="AI245" s="104">
        <v>29084849</v>
      </c>
      <c r="AJ245" s="48">
        <f t="shared" si="45"/>
        <v>13980751.35975136</v>
      </c>
      <c r="AK245" s="48">
        <f t="shared" si="46"/>
        <v>22598950.271950275</v>
      </c>
      <c r="AL245" s="50">
        <v>43824.052016835449</v>
      </c>
      <c r="AM245" s="44">
        <v>149.79</v>
      </c>
      <c r="AN245" s="44">
        <v>101.8</v>
      </c>
      <c r="AO245" s="44">
        <v>238.33863001504994</v>
      </c>
      <c r="AP245" s="24"/>
      <c r="AQ245" s="24"/>
      <c r="AR245" s="24"/>
      <c r="BH245" s="22"/>
      <c r="BI245" s="21"/>
      <c r="BJ245" s="23"/>
      <c r="BK245" s="23"/>
      <c r="BL245" s="22"/>
      <c r="BM245" s="22"/>
      <c r="BO245" s="25"/>
      <c r="BP245" s="25"/>
      <c r="BQ245" s="25"/>
      <c r="BR245" s="25"/>
      <c r="BU245" s="24"/>
    </row>
    <row r="246" spans="1:73">
      <c r="A246" s="66">
        <v>41395</v>
      </c>
      <c r="B246" s="11">
        <v>2013</v>
      </c>
      <c r="C246" s="11">
        <v>5</v>
      </c>
      <c r="D246" s="11">
        <v>246</v>
      </c>
      <c r="E246" s="47">
        <v>199.69195569127925</v>
      </c>
      <c r="F246" s="44">
        <v>181.63581511153183</v>
      </c>
      <c r="G246" s="44">
        <v>131.21494985892582</v>
      </c>
      <c r="H246" s="44">
        <v>286.05428460634641</v>
      </c>
      <c r="I246" s="44">
        <v>136.95270698191553</v>
      </c>
      <c r="J246" s="101">
        <v>985739.27</v>
      </c>
      <c r="K246" s="102">
        <v>436057</v>
      </c>
      <c r="L246" s="102">
        <v>293589</v>
      </c>
      <c r="M246" s="102">
        <v>63180</v>
      </c>
      <c r="N246" s="102">
        <v>192913.27</v>
      </c>
      <c r="O246" s="102">
        <v>936096.45900000003</v>
      </c>
      <c r="P246" s="102">
        <v>262169.33400000003</v>
      </c>
      <c r="Q246" s="102">
        <v>320110.36800000002</v>
      </c>
      <c r="R246" s="102">
        <v>353816.75699999998</v>
      </c>
      <c r="S246" s="98">
        <v>107.56299594033425</v>
      </c>
      <c r="T246" s="98">
        <v>104.06803452193742</v>
      </c>
      <c r="U246" s="46">
        <f t="shared" si="47"/>
        <v>916429.72695442091</v>
      </c>
      <c r="V246" s="46">
        <f t="shared" si="48"/>
        <v>405396.85250295844</v>
      </c>
      <c r="W246" s="46">
        <f t="shared" si="49"/>
        <v>272946.09771082923</v>
      </c>
      <c r="X246" s="46">
        <f t="shared" si="50"/>
        <v>58737.672233531201</v>
      </c>
      <c r="Y246" s="46">
        <f t="shared" si="51"/>
        <v>179349.10450710205</v>
      </c>
      <c r="Z246" s="46">
        <f t="shared" si="40"/>
        <v>899504.31302002922</v>
      </c>
      <c r="AA246" s="46">
        <f t="shared" si="41"/>
        <v>251921.0968135802</v>
      </c>
      <c r="AB246" s="46">
        <f t="shared" si="42"/>
        <v>307597.20741388761</v>
      </c>
      <c r="AC246" s="46">
        <f t="shared" si="43"/>
        <v>339986.00879256142</v>
      </c>
      <c r="AD246" s="46">
        <v>128.30000000000001</v>
      </c>
      <c r="AE246" s="109">
        <v>37306109</v>
      </c>
      <c r="AF246" s="48">
        <f t="shared" si="44"/>
        <v>29077247.856586125</v>
      </c>
      <c r="AG246" s="104">
        <v>59.264693802300847</v>
      </c>
      <c r="AH246" s="104">
        <v>17861695</v>
      </c>
      <c r="AI246" s="104">
        <v>29006984</v>
      </c>
      <c r="AJ246" s="48">
        <f t="shared" si="45"/>
        <v>13921819.953234604</v>
      </c>
      <c r="AK246" s="48">
        <f t="shared" si="46"/>
        <v>22608717.069368664</v>
      </c>
      <c r="AL246" s="50">
        <v>36792.736001357414</v>
      </c>
      <c r="AM246" s="44">
        <v>147.03</v>
      </c>
      <c r="AN246" s="44">
        <v>105</v>
      </c>
      <c r="AO246" s="44">
        <v>-26.038446849140541</v>
      </c>
      <c r="AP246" s="24"/>
      <c r="AQ246" s="24"/>
      <c r="AR246" s="24"/>
      <c r="BH246" s="22"/>
      <c r="BI246" s="21"/>
      <c r="BJ246" s="23"/>
      <c r="BK246" s="23"/>
      <c r="BL246" s="22"/>
      <c r="BM246" s="22"/>
      <c r="BO246" s="25"/>
      <c r="BP246" s="25"/>
      <c r="BQ246" s="25"/>
      <c r="BR246" s="25"/>
      <c r="BU246" s="24"/>
    </row>
    <row r="247" spans="1:73">
      <c r="A247" s="66">
        <v>41426</v>
      </c>
      <c r="B247" s="11">
        <v>2013</v>
      </c>
      <c r="C247" s="11">
        <v>6</v>
      </c>
      <c r="D247" s="11">
        <v>247</v>
      </c>
      <c r="E247" s="47">
        <v>164.26365912105967</v>
      </c>
      <c r="F247" s="44">
        <v>158.06886012256479</v>
      </c>
      <c r="G247" s="44">
        <v>124.28869673658311</v>
      </c>
      <c r="H247" s="44">
        <v>242.61620222239847</v>
      </c>
      <c r="I247" s="44">
        <v>133.12840288155317</v>
      </c>
      <c r="J247" s="101">
        <v>924251.11</v>
      </c>
      <c r="K247" s="102">
        <v>422619</v>
      </c>
      <c r="L247" s="102">
        <v>259163</v>
      </c>
      <c r="M247" s="102">
        <v>51735</v>
      </c>
      <c r="N247" s="102">
        <v>190734.11</v>
      </c>
      <c r="O247" s="102">
        <v>828396.70299999998</v>
      </c>
      <c r="P247" s="102">
        <v>236857.00700000001</v>
      </c>
      <c r="Q247" s="102">
        <v>303011.86</v>
      </c>
      <c r="R247" s="102">
        <v>288527.83600000001</v>
      </c>
      <c r="S247" s="98">
        <v>108.37508215477719</v>
      </c>
      <c r="T247" s="98">
        <v>103.67713601066365</v>
      </c>
      <c r="U247" s="46">
        <f t="shared" si="47"/>
        <v>852826.21394465899</v>
      </c>
      <c r="V247" s="46">
        <f t="shared" si="48"/>
        <v>389959.56597885804</v>
      </c>
      <c r="W247" s="46">
        <f t="shared" si="49"/>
        <v>239135.22817899525</v>
      </c>
      <c r="X247" s="46">
        <f t="shared" si="50"/>
        <v>47736.988033941263</v>
      </c>
      <c r="Y247" s="46">
        <f t="shared" si="51"/>
        <v>175994.43175286433</v>
      </c>
      <c r="Z247" s="46">
        <f t="shared" si="40"/>
        <v>799015.80509978184</v>
      </c>
      <c r="AA247" s="46">
        <f t="shared" si="41"/>
        <v>228456.35606257321</v>
      </c>
      <c r="AB247" s="46">
        <f t="shared" si="42"/>
        <v>292264.88274988026</v>
      </c>
      <c r="AC247" s="46">
        <f t="shared" si="43"/>
        <v>278294.56628732849</v>
      </c>
      <c r="AD247" s="46">
        <v>128.9</v>
      </c>
      <c r="AE247" s="109">
        <v>38503360</v>
      </c>
      <c r="AF247" s="48">
        <f t="shared" si="44"/>
        <v>29870721.489526764</v>
      </c>
      <c r="AG247" s="104">
        <v>62.147417127846097</v>
      </c>
      <c r="AH247" s="104">
        <v>17270362</v>
      </c>
      <c r="AI247" s="104">
        <v>28614691</v>
      </c>
      <c r="AJ247" s="48">
        <f t="shared" si="45"/>
        <v>13398263.770364624</v>
      </c>
      <c r="AK247" s="48">
        <f t="shared" si="46"/>
        <v>22199139.64313421</v>
      </c>
      <c r="AL247" s="50">
        <v>41084.431395244872</v>
      </c>
      <c r="AM247" s="44">
        <v>144.87</v>
      </c>
      <c r="AN247" s="44">
        <v>101.7</v>
      </c>
      <c r="AO247" s="44">
        <v>-267.11104686858039</v>
      </c>
      <c r="AP247" s="24"/>
      <c r="AQ247" s="24"/>
      <c r="AR247" s="24"/>
      <c r="BH247" s="22"/>
      <c r="BI247" s="21"/>
      <c r="BJ247" s="23"/>
      <c r="BK247" s="23"/>
      <c r="BL247" s="22"/>
      <c r="BM247" s="22"/>
      <c r="BO247" s="25"/>
      <c r="BP247" s="25"/>
      <c r="BQ247" s="25"/>
      <c r="BR247" s="25"/>
      <c r="BU247" s="24"/>
    </row>
    <row r="248" spans="1:73">
      <c r="A248" s="66">
        <v>41456</v>
      </c>
      <c r="B248" s="11">
        <v>2013</v>
      </c>
      <c r="C248" s="11">
        <v>7</v>
      </c>
      <c r="D248" s="11">
        <v>248</v>
      </c>
      <c r="E248" s="47">
        <v>188.48171974426612</v>
      </c>
      <c r="F248" s="44">
        <v>164.69315005795653</v>
      </c>
      <c r="G248" s="44">
        <v>122.21197510394198</v>
      </c>
      <c r="H248" s="44">
        <v>231.21890096887276</v>
      </c>
      <c r="I248" s="44">
        <v>157.82144254711807</v>
      </c>
      <c r="J248" s="101">
        <v>914516.28</v>
      </c>
      <c r="K248" s="102">
        <v>355581</v>
      </c>
      <c r="L248" s="102">
        <v>312872</v>
      </c>
      <c r="M248" s="102">
        <v>51454</v>
      </c>
      <c r="N248" s="102">
        <v>194609.28</v>
      </c>
      <c r="O248" s="102">
        <v>923058.25300000003</v>
      </c>
      <c r="P248" s="102">
        <v>259567.54800000001</v>
      </c>
      <c r="Q248" s="102">
        <v>328791.30500000005</v>
      </c>
      <c r="R248" s="102">
        <v>334699.40000000002</v>
      </c>
      <c r="S248" s="98">
        <v>107.42944288485116</v>
      </c>
      <c r="T248" s="98">
        <v>103.59111627448598</v>
      </c>
      <c r="U248" s="46">
        <f t="shared" si="47"/>
        <v>851271.54664688092</v>
      </c>
      <c r="V248" s="46">
        <f t="shared" si="48"/>
        <v>330990.26714783529</v>
      </c>
      <c r="W248" s="46">
        <f t="shared" si="49"/>
        <v>291234.87155690975</v>
      </c>
      <c r="X248" s="46">
        <f t="shared" si="50"/>
        <v>47895.622110924705</v>
      </c>
      <c r="Y248" s="46">
        <f t="shared" si="51"/>
        <v>181150.78583121113</v>
      </c>
      <c r="Z248" s="46">
        <f t="shared" si="40"/>
        <v>891059.27824367408</v>
      </c>
      <c r="AA248" s="46">
        <f t="shared" si="41"/>
        <v>250569.31263509349</v>
      </c>
      <c r="AB248" s="46">
        <f t="shared" si="42"/>
        <v>317393.34107453749</v>
      </c>
      <c r="AC248" s="46">
        <f t="shared" si="43"/>
        <v>323096.62453404313</v>
      </c>
      <c r="AD248" s="46">
        <v>129.6</v>
      </c>
      <c r="AE248" s="48">
        <v>38815268</v>
      </c>
      <c r="AF248" s="48">
        <f t="shared" si="44"/>
        <v>29950052.469135802</v>
      </c>
      <c r="AG248" s="104">
        <v>62.981584754606502</v>
      </c>
      <c r="AH248" s="104">
        <v>17304747</v>
      </c>
      <c r="AI248" s="104">
        <v>28684549</v>
      </c>
      <c r="AJ248" s="48">
        <f t="shared" si="45"/>
        <v>13352428.240740743</v>
      </c>
      <c r="AK248" s="48">
        <f t="shared" si="46"/>
        <v>22133139.660493828</v>
      </c>
      <c r="AL248" s="50">
        <v>49441.228481946368</v>
      </c>
      <c r="AM248" s="44">
        <v>152.13</v>
      </c>
      <c r="AN248" s="44">
        <v>108</v>
      </c>
      <c r="AO248" s="44">
        <v>111.45743502740027</v>
      </c>
      <c r="AP248" s="24"/>
      <c r="AQ248" s="24"/>
      <c r="AR248" s="24"/>
      <c r="BH248" s="22"/>
      <c r="BI248" s="21"/>
      <c r="BJ248" s="23"/>
      <c r="BK248" s="23"/>
      <c r="BL248" s="22"/>
      <c r="BM248" s="22"/>
      <c r="BO248" s="25"/>
      <c r="BP248" s="25"/>
      <c r="BQ248" s="25"/>
      <c r="BR248" s="25"/>
      <c r="BU248" s="24"/>
    </row>
    <row r="249" spans="1:73">
      <c r="A249" s="66">
        <v>41487</v>
      </c>
      <c r="B249" s="11">
        <v>2013</v>
      </c>
      <c r="C249" s="11">
        <v>8</v>
      </c>
      <c r="D249" s="11">
        <v>249</v>
      </c>
      <c r="E249" s="47">
        <v>190.1059704529913</v>
      </c>
      <c r="F249" s="44">
        <v>172.54743034363662</v>
      </c>
      <c r="G249" s="44">
        <v>124.56675767616275</v>
      </c>
      <c r="H249" s="44">
        <v>276.44631128551748</v>
      </c>
      <c r="I249" s="44">
        <v>195.64405150153979</v>
      </c>
      <c r="J249" s="101">
        <v>925394.69</v>
      </c>
      <c r="K249" s="102">
        <v>288306</v>
      </c>
      <c r="L249" s="102">
        <v>381186</v>
      </c>
      <c r="M249" s="102">
        <v>62699</v>
      </c>
      <c r="N249" s="102">
        <v>193203.69</v>
      </c>
      <c r="O249" s="102">
        <v>965486.62399999995</v>
      </c>
      <c r="P249" s="102">
        <v>284108.68599999999</v>
      </c>
      <c r="Q249" s="102">
        <v>354246.04700000002</v>
      </c>
      <c r="R249" s="102">
        <v>327131.89099999995</v>
      </c>
      <c r="S249" s="98">
        <v>106.79328122498328</v>
      </c>
      <c r="T249" s="98">
        <v>103.60128200143717</v>
      </c>
      <c r="U249" s="46">
        <f t="shared" si="47"/>
        <v>866528.94206935621</v>
      </c>
      <c r="V249" s="46">
        <f t="shared" si="48"/>
        <v>269966.42175702116</v>
      </c>
      <c r="W249" s="46">
        <f t="shared" si="49"/>
        <v>356938.1852749227</v>
      </c>
      <c r="X249" s="46">
        <f t="shared" si="50"/>
        <v>58710.622317064044</v>
      </c>
      <c r="Y249" s="46">
        <f t="shared" si="51"/>
        <v>180913.71272034838</v>
      </c>
      <c r="Z249" s="46">
        <f t="shared" si="40"/>
        <v>931925.36361336405</v>
      </c>
      <c r="AA249" s="46">
        <f t="shared" si="41"/>
        <v>274232.78989545594</v>
      </c>
      <c r="AB249" s="46">
        <f t="shared" si="42"/>
        <v>341932.10755353962</v>
      </c>
      <c r="AC249" s="46">
        <f t="shared" si="43"/>
        <v>315760.46616436844</v>
      </c>
      <c r="AD249" s="46">
        <v>130.4</v>
      </c>
      <c r="AE249" s="48">
        <v>39811945</v>
      </c>
      <c r="AF249" s="48">
        <f t="shared" si="44"/>
        <v>30530632.668711651</v>
      </c>
      <c r="AG249" s="104">
        <v>62.249671029086549</v>
      </c>
      <c r="AH249" s="104">
        <v>17161096</v>
      </c>
      <c r="AI249" s="104">
        <v>28746556</v>
      </c>
      <c r="AJ249" s="48">
        <f t="shared" si="45"/>
        <v>13160349.693251532</v>
      </c>
      <c r="AK249" s="48">
        <f t="shared" si="46"/>
        <v>22044904.907975458</v>
      </c>
      <c r="AL249" s="50">
        <v>40752.050973122008</v>
      </c>
      <c r="AM249" s="44">
        <v>151.81</v>
      </c>
      <c r="AN249" s="44">
        <v>112</v>
      </c>
      <c r="AO249" s="44">
        <v>-20.143200058839284</v>
      </c>
      <c r="AP249" s="24"/>
      <c r="AQ249" s="24"/>
      <c r="AR249" s="24"/>
      <c r="BH249" s="22"/>
      <c r="BI249" s="21"/>
      <c r="BJ249" s="23"/>
      <c r="BK249" s="23"/>
      <c r="BL249" s="22"/>
      <c r="BM249" s="22"/>
      <c r="BO249" s="25"/>
      <c r="BP249" s="25"/>
      <c r="BQ249" s="25"/>
      <c r="BR249" s="25"/>
      <c r="BU249" s="24"/>
    </row>
    <row r="250" spans="1:73">
      <c r="A250" s="66">
        <v>41518</v>
      </c>
      <c r="B250" s="11">
        <v>2013</v>
      </c>
      <c r="C250" s="11">
        <v>9</v>
      </c>
      <c r="D250" s="11">
        <v>250</v>
      </c>
      <c r="E250" s="47">
        <v>186.12917500725194</v>
      </c>
      <c r="F250" s="44">
        <v>170.66010848257025</v>
      </c>
      <c r="G250" s="44">
        <v>126.79163471456795</v>
      </c>
      <c r="H250" s="44">
        <v>265.57812559084709</v>
      </c>
      <c r="I250" s="44">
        <v>155.78135064572155</v>
      </c>
      <c r="J250" s="101">
        <v>697378.09</v>
      </c>
      <c r="K250" s="102">
        <v>185213</v>
      </c>
      <c r="L250" s="102">
        <v>257874</v>
      </c>
      <c r="M250" s="102">
        <v>62929</v>
      </c>
      <c r="N250" s="102">
        <v>191362.09</v>
      </c>
      <c r="O250" s="102">
        <v>965695.97100000002</v>
      </c>
      <c r="P250" s="102">
        <v>281743</v>
      </c>
      <c r="Q250" s="102">
        <v>329001</v>
      </c>
      <c r="R250" s="102">
        <v>354951.97100000002</v>
      </c>
      <c r="S250" s="98">
        <v>107.51738289177499</v>
      </c>
      <c r="T250" s="98">
        <v>103.31107180502917</v>
      </c>
      <c r="U250" s="45">
        <f t="shared" si="47"/>
        <v>648618.92211603385</v>
      </c>
      <c r="V250" s="45">
        <f t="shared" si="48"/>
        <v>172263.30758667368</v>
      </c>
      <c r="W250" s="45">
        <f t="shared" si="49"/>
        <v>239844.00760532948</v>
      </c>
      <c r="X250" s="45">
        <f t="shared" si="50"/>
        <v>58529.140411967775</v>
      </c>
      <c r="Y250" s="45">
        <f t="shared" si="51"/>
        <v>177982.46651206302</v>
      </c>
      <c r="Z250" s="45">
        <f t="shared" si="40"/>
        <v>934745.86424045789</v>
      </c>
      <c r="AA250" s="45">
        <f t="shared" si="41"/>
        <v>272713.26787869487</v>
      </c>
      <c r="AB250" s="45">
        <f t="shared" si="42"/>
        <v>318456.67095671763</v>
      </c>
      <c r="AC250" s="45">
        <f t="shared" si="43"/>
        <v>343575.92540504551</v>
      </c>
      <c r="AD250" s="45">
        <v>130.80000000000001</v>
      </c>
      <c r="AE250" s="48">
        <v>40636500</v>
      </c>
      <c r="AF250" s="48">
        <f t="shared" si="44"/>
        <v>31067660.550458711</v>
      </c>
      <c r="AG250" s="104">
        <v>62.752016391344448</v>
      </c>
      <c r="AH250" s="104">
        <v>16851280</v>
      </c>
      <c r="AI250" s="104">
        <v>28512339</v>
      </c>
      <c r="AJ250" s="48">
        <f t="shared" si="45"/>
        <v>12883241.590214066</v>
      </c>
      <c r="AK250" s="48">
        <f t="shared" si="46"/>
        <v>21798424.311926603</v>
      </c>
      <c r="AL250" s="50">
        <v>39517.66993569905</v>
      </c>
      <c r="AM250" s="44">
        <v>147.27000000000001</v>
      </c>
      <c r="AN250" s="44">
        <v>107.3</v>
      </c>
      <c r="AO250" s="44">
        <v>366.99702778640051</v>
      </c>
      <c r="AP250" s="24"/>
      <c r="AQ250" s="24"/>
      <c r="AR250" s="24"/>
      <c r="BH250" s="22"/>
      <c r="BI250" s="21"/>
      <c r="BJ250" s="23"/>
      <c r="BK250" s="23"/>
      <c r="BL250" s="22"/>
      <c r="BM250" s="22"/>
      <c r="BO250" s="25"/>
      <c r="BP250" s="25"/>
      <c r="BQ250" s="25"/>
      <c r="BR250" s="25"/>
      <c r="BU250" s="24"/>
    </row>
    <row r="251" spans="1:73">
      <c r="A251" s="66">
        <v>41548</v>
      </c>
      <c r="B251" s="11">
        <v>2013</v>
      </c>
      <c r="C251" s="11">
        <v>10</v>
      </c>
      <c r="D251" s="11">
        <v>251</v>
      </c>
      <c r="E251" s="47">
        <v>207.36032524324426</v>
      </c>
      <c r="F251" s="44">
        <v>165.95240906531171</v>
      </c>
      <c r="G251" s="44">
        <v>118.23654711592064</v>
      </c>
      <c r="H251" s="44">
        <v>292.92247315601941</v>
      </c>
      <c r="I251" s="44">
        <v>175.61669371169967</v>
      </c>
      <c r="J251" s="101">
        <v>657779.39</v>
      </c>
      <c r="K251" s="102">
        <v>169262</v>
      </c>
      <c r="L251" s="102">
        <v>236552</v>
      </c>
      <c r="M251" s="102">
        <v>61868</v>
      </c>
      <c r="N251" s="102">
        <v>190097.39</v>
      </c>
      <c r="O251" s="102">
        <v>991433.48499999999</v>
      </c>
      <c r="P251" s="102">
        <v>337545.39500000002</v>
      </c>
      <c r="Q251" s="102">
        <v>302311.16700000002</v>
      </c>
      <c r="R251" s="102">
        <v>351576.92300000001</v>
      </c>
      <c r="S251" s="98">
        <v>107.43873596797718</v>
      </c>
      <c r="T251" s="98">
        <v>102.58619846953377</v>
      </c>
      <c r="U251" s="45">
        <f t="shared" si="47"/>
        <v>612236.71711481735</v>
      </c>
      <c r="V251" s="45">
        <f t="shared" si="48"/>
        <v>157542.80658183622</v>
      </c>
      <c r="W251" s="45">
        <f t="shared" si="49"/>
        <v>220173.84872296511</v>
      </c>
      <c r="X251" s="45">
        <f t="shared" si="50"/>
        <v>57584.445165512894</v>
      </c>
      <c r="Y251" s="45">
        <f t="shared" si="51"/>
        <v>176935.61664450314</v>
      </c>
      <c r="Z251" s="45">
        <f t="shared" si="40"/>
        <v>966439.44291827688</v>
      </c>
      <c r="AA251" s="45">
        <f t="shared" si="41"/>
        <v>329035.87425577996</v>
      </c>
      <c r="AB251" s="45">
        <f t="shared" si="42"/>
        <v>294689.90128314478</v>
      </c>
      <c r="AC251" s="45">
        <f t="shared" si="43"/>
        <v>342713.66737935215</v>
      </c>
      <c r="AD251" s="45">
        <v>131.9</v>
      </c>
      <c r="AE251" s="48">
        <v>41877421</v>
      </c>
      <c r="AF251" s="48">
        <f t="shared" si="44"/>
        <v>31749371.493555721</v>
      </c>
      <c r="AG251" s="104">
        <v>63.030634382839182</v>
      </c>
      <c r="AH251" s="104">
        <v>17146182</v>
      </c>
      <c r="AI251" s="104">
        <v>28358520</v>
      </c>
      <c r="AJ251" s="48">
        <f t="shared" si="45"/>
        <v>12999379.833206974</v>
      </c>
      <c r="AK251" s="48">
        <f t="shared" si="46"/>
        <v>21500015.163002275</v>
      </c>
      <c r="AL251" s="50">
        <v>49066.630182382542</v>
      </c>
      <c r="AM251" s="44">
        <v>151.9</v>
      </c>
      <c r="AN251" s="44">
        <v>112.6</v>
      </c>
      <c r="AO251" s="44">
        <v>265.94656407887862</v>
      </c>
      <c r="AP251" s="24"/>
      <c r="AQ251" s="24"/>
      <c r="AR251" s="24"/>
      <c r="BH251" s="22"/>
      <c r="BI251" s="21"/>
      <c r="BJ251" s="23"/>
      <c r="BK251" s="23"/>
      <c r="BL251" s="22"/>
      <c r="BM251" s="22"/>
      <c r="BO251" s="25"/>
      <c r="BP251" s="25"/>
      <c r="BQ251" s="25"/>
      <c r="BR251" s="25"/>
      <c r="BU251" s="24"/>
    </row>
    <row r="252" spans="1:73">
      <c r="A252" s="66">
        <v>41579</v>
      </c>
      <c r="B252" s="11">
        <v>2013</v>
      </c>
      <c r="C252" s="11">
        <v>11</v>
      </c>
      <c r="D252" s="11">
        <v>252</v>
      </c>
      <c r="E252" s="47">
        <v>197.40994028817147</v>
      </c>
      <c r="F252" s="44">
        <v>165.99894323132037</v>
      </c>
      <c r="G252" s="44">
        <v>131.85286117593077</v>
      </c>
      <c r="H252" s="44">
        <v>235.13495859838343</v>
      </c>
      <c r="I252" s="44">
        <v>169.76581121102228</v>
      </c>
      <c r="J252" s="101">
        <v>655321.71</v>
      </c>
      <c r="K252" s="102">
        <v>105841</v>
      </c>
      <c r="L252" s="102">
        <v>308496</v>
      </c>
      <c r="M252" s="102">
        <v>59217.71</v>
      </c>
      <c r="N252" s="102">
        <v>181767</v>
      </c>
      <c r="O252" s="102">
        <v>922432.83</v>
      </c>
      <c r="P252" s="102">
        <v>310384.315</v>
      </c>
      <c r="Q252" s="102">
        <v>308042.72000000003</v>
      </c>
      <c r="R252" s="102">
        <v>304005.79499999998</v>
      </c>
      <c r="S252" s="98">
        <v>107.61798946610413</v>
      </c>
      <c r="T252" s="98">
        <v>101.88356078928652</v>
      </c>
      <c r="U252" s="45">
        <f t="shared" si="47"/>
        <v>608933.23992677184</v>
      </c>
      <c r="V252" s="45">
        <f t="shared" si="48"/>
        <v>98348.79886260668</v>
      </c>
      <c r="W252" s="45">
        <f t="shared" si="49"/>
        <v>286658.393759684</v>
      </c>
      <c r="X252" s="45">
        <f t="shared" si="50"/>
        <v>55025.846788051625</v>
      </c>
      <c r="Y252" s="45">
        <f t="shared" si="51"/>
        <v>168900.20051642964</v>
      </c>
      <c r="Z252" s="45">
        <f t="shared" si="40"/>
        <v>905379.45754345634</v>
      </c>
      <c r="AA252" s="45">
        <f t="shared" si="41"/>
        <v>304646.12013505341</v>
      </c>
      <c r="AB252" s="45">
        <f t="shared" si="42"/>
        <v>302347.81510737306</v>
      </c>
      <c r="AC252" s="45">
        <f t="shared" si="43"/>
        <v>298385.52230103</v>
      </c>
      <c r="AD252" s="45">
        <v>132.80000000000001</v>
      </c>
      <c r="AE252" s="48">
        <v>43091617</v>
      </c>
      <c r="AF252" s="48">
        <f t="shared" si="44"/>
        <v>32448506.777108431</v>
      </c>
      <c r="AG252" s="104">
        <v>61.939191466630831</v>
      </c>
      <c r="AH252" s="104">
        <v>17381505</v>
      </c>
      <c r="AI252" s="104">
        <v>29331693</v>
      </c>
      <c r="AJ252" s="48">
        <f t="shared" si="45"/>
        <v>13088482.68072289</v>
      </c>
      <c r="AK252" s="48">
        <f t="shared" si="46"/>
        <v>22087118.222891565</v>
      </c>
      <c r="AL252" s="50">
        <v>48604.98801653165</v>
      </c>
      <c r="AM252" s="44">
        <v>147.79</v>
      </c>
      <c r="AN252" s="44">
        <v>106.1</v>
      </c>
      <c r="AO252" s="44">
        <v>226.18842102567078</v>
      </c>
      <c r="AP252" s="24"/>
      <c r="AQ252" s="24"/>
      <c r="AR252" s="24"/>
      <c r="BH252" s="22"/>
      <c r="BI252" s="21"/>
      <c r="BJ252" s="23"/>
      <c r="BK252" s="23"/>
      <c r="BL252" s="22"/>
      <c r="BM252" s="22"/>
      <c r="BO252" s="25"/>
      <c r="BP252" s="25"/>
      <c r="BQ252" s="25"/>
      <c r="BR252" s="25"/>
      <c r="BU252" s="24"/>
    </row>
    <row r="253" spans="1:73">
      <c r="A253" s="66">
        <v>41609</v>
      </c>
      <c r="B253" s="11">
        <v>2013</v>
      </c>
      <c r="C253" s="11">
        <v>12</v>
      </c>
      <c r="D253" s="11">
        <v>253</v>
      </c>
      <c r="E253" s="47">
        <v>217.77286168922888</v>
      </c>
      <c r="F253" s="44">
        <v>186.80963549740434</v>
      </c>
      <c r="G253" s="44">
        <v>156.18292372720941</v>
      </c>
      <c r="H253" s="44">
        <v>276.12949907230495</v>
      </c>
      <c r="I253" s="44">
        <v>151.000491460831</v>
      </c>
      <c r="J253" s="101">
        <v>539146.56999999995</v>
      </c>
      <c r="K253" s="102">
        <v>64510</v>
      </c>
      <c r="L253" s="102">
        <v>235576</v>
      </c>
      <c r="M253" s="102">
        <v>49508.57</v>
      </c>
      <c r="N253" s="102">
        <v>189552</v>
      </c>
      <c r="O253" s="102">
        <v>951883.72400000005</v>
      </c>
      <c r="P253" s="102">
        <v>350919.63399999996</v>
      </c>
      <c r="Q253" s="102">
        <v>286662.39199999999</v>
      </c>
      <c r="R253" s="102">
        <v>314301.69799999997</v>
      </c>
      <c r="S253" s="98">
        <v>108.15005251328751</v>
      </c>
      <c r="T253" s="98">
        <v>102.14431497378054</v>
      </c>
      <c r="U253" s="45">
        <f t="shared" si="47"/>
        <v>498517.15969694924</v>
      </c>
      <c r="V253" s="45">
        <f t="shared" si="48"/>
        <v>59648.607190527422</v>
      </c>
      <c r="W253" s="45">
        <f t="shared" si="49"/>
        <v>217823.28766882175</v>
      </c>
      <c r="X253" s="45">
        <f t="shared" si="50"/>
        <v>45777.666167954274</v>
      </c>
      <c r="Y253" s="45">
        <f t="shared" si="51"/>
        <v>175267.59866964587</v>
      </c>
      <c r="Z253" s="45">
        <f t="shared" si="40"/>
        <v>931900.83485736756</v>
      </c>
      <c r="AA253" s="45">
        <f t="shared" si="41"/>
        <v>343552.78028941469</v>
      </c>
      <c r="AB253" s="45">
        <f t="shared" si="42"/>
        <v>280644.49017410656</v>
      </c>
      <c r="AC253" s="45">
        <f t="shared" si="43"/>
        <v>307703.56439384626</v>
      </c>
      <c r="AD253" s="45">
        <v>132.9</v>
      </c>
      <c r="AE253" s="48">
        <v>44995031</v>
      </c>
      <c r="AF253" s="48">
        <f t="shared" si="44"/>
        <v>33856306.245297216</v>
      </c>
      <c r="AG253" s="104">
        <v>63.230874589894803</v>
      </c>
      <c r="AH253" s="104">
        <v>20359527</v>
      </c>
      <c r="AI253" s="104">
        <v>32674470</v>
      </c>
      <c r="AJ253" s="48">
        <f t="shared" si="45"/>
        <v>15319433.408577876</v>
      </c>
      <c r="AK253" s="48">
        <f t="shared" si="46"/>
        <v>24585756.207674943</v>
      </c>
      <c r="AL253" s="50">
        <v>59791.858307757859</v>
      </c>
      <c r="AM253" s="44">
        <v>145.77000000000001</v>
      </c>
      <c r="AN253" s="44">
        <v>90.1</v>
      </c>
      <c r="AO253" s="44">
        <v>492.45866047720904</v>
      </c>
      <c r="AP253" s="24"/>
      <c r="AQ253" s="24"/>
      <c r="AR253" s="24"/>
      <c r="BH253" s="22"/>
      <c r="BI253" s="21"/>
      <c r="BJ253" s="23"/>
      <c r="BK253" s="23"/>
      <c r="BL253" s="22"/>
      <c r="BM253" s="22"/>
      <c r="BO253" s="25"/>
      <c r="BP253" s="25"/>
      <c r="BQ253" s="25"/>
      <c r="BR253" s="25"/>
      <c r="BU253" s="24"/>
    </row>
    <row r="254" spans="1:73">
      <c r="A254" s="67">
        <v>41640</v>
      </c>
      <c r="B254" s="68">
        <v>2014</v>
      </c>
      <c r="C254" s="68">
        <v>1</v>
      </c>
      <c r="D254" s="68">
        <v>254</v>
      </c>
      <c r="E254" s="69">
        <v>199.10229870133418</v>
      </c>
      <c r="F254" s="70">
        <v>171.30207608298238</v>
      </c>
      <c r="G254" s="70">
        <v>119.89249225078535</v>
      </c>
      <c r="H254" s="70">
        <v>193.61232393153216</v>
      </c>
      <c r="I254" s="70">
        <v>175.64171465715995</v>
      </c>
      <c r="J254" s="105">
        <v>734613.41</v>
      </c>
      <c r="K254" s="106">
        <v>263547.98200735881</v>
      </c>
      <c r="L254" s="106">
        <v>226146.53982363941</v>
      </c>
      <c r="M254" s="106">
        <v>58841.354333890442</v>
      </c>
      <c r="N254" s="106">
        <v>186077.53399999999</v>
      </c>
      <c r="O254" s="106">
        <v>867737.41899999999</v>
      </c>
      <c r="P254" s="106">
        <v>277166.87599999999</v>
      </c>
      <c r="Q254" s="106">
        <v>293144.47499999998</v>
      </c>
      <c r="R254" s="106">
        <v>297426.06799999997</v>
      </c>
      <c r="S254" s="107">
        <v>107.97450208965731</v>
      </c>
      <c r="T254" s="107">
        <v>102.41573060869999</v>
      </c>
      <c r="U254" s="71">
        <f t="shared" si="47"/>
        <v>680358.22882518056</v>
      </c>
      <c r="V254" s="71">
        <f t="shared" si="48"/>
        <v>244083.53537812107</v>
      </c>
      <c r="W254" s="71">
        <f t="shared" si="49"/>
        <v>209444.39237687542</v>
      </c>
      <c r="X254" s="71">
        <f t="shared" si="50"/>
        <v>54495.601456935779</v>
      </c>
      <c r="Y254" s="71">
        <f t="shared" si="51"/>
        <v>172334.69976595894</v>
      </c>
      <c r="Z254" s="71">
        <f t="shared" si="40"/>
        <v>847269.66633218329</v>
      </c>
      <c r="AA254" s="71">
        <f t="shared" si="41"/>
        <v>270629.20349508815</v>
      </c>
      <c r="AB254" s="71">
        <f t="shared" si="42"/>
        <v>286229.93094685592</v>
      </c>
      <c r="AC254" s="71">
        <f t="shared" si="43"/>
        <v>290410.53189023898</v>
      </c>
      <c r="AD254" s="71">
        <v>134.69999999999999</v>
      </c>
      <c r="AE254" s="72">
        <v>45611318</v>
      </c>
      <c r="AF254" s="72">
        <f t="shared" si="44"/>
        <v>33861409.057164073</v>
      </c>
      <c r="AG254" s="108">
        <v>63.308946657834795</v>
      </c>
      <c r="AH254" s="108">
        <v>18959199</v>
      </c>
      <c r="AI254" s="108">
        <v>31343967</v>
      </c>
      <c r="AJ254" s="72">
        <f t="shared" si="45"/>
        <v>14075129.17594655</v>
      </c>
      <c r="AK254" s="72">
        <f t="shared" si="46"/>
        <v>23269463.251670379</v>
      </c>
      <c r="AL254" s="73">
        <v>31033.360251320501</v>
      </c>
      <c r="AM254" s="70">
        <v>142.72</v>
      </c>
      <c r="AN254" s="70">
        <v>92.6</v>
      </c>
      <c r="AO254" s="70">
        <v>-17.983188173998428</v>
      </c>
      <c r="AP254" s="24"/>
      <c r="AQ254" s="24"/>
      <c r="AR254" s="24"/>
      <c r="BH254" s="22"/>
      <c r="BI254" s="21"/>
      <c r="BJ254" s="23"/>
      <c r="BK254" s="23"/>
      <c r="BL254" s="22"/>
      <c r="BM254" s="22"/>
      <c r="BO254" s="25"/>
      <c r="BP254" s="25"/>
      <c r="BQ254" s="25"/>
      <c r="BR254" s="25"/>
      <c r="BU254" s="24"/>
    </row>
    <row r="255" spans="1:73">
      <c r="A255" s="66">
        <v>41671</v>
      </c>
      <c r="B255" s="11">
        <v>2014</v>
      </c>
      <c r="C255" s="11">
        <v>2</v>
      </c>
      <c r="D255" s="11">
        <v>255</v>
      </c>
      <c r="E255" s="47">
        <v>196.41071082304467</v>
      </c>
      <c r="F255" s="44">
        <v>162.05800114974775</v>
      </c>
      <c r="G255" s="44">
        <v>124.42928195857296</v>
      </c>
      <c r="H255" s="44">
        <v>227.27446128878088</v>
      </c>
      <c r="I255" s="44">
        <v>162.23451474267833</v>
      </c>
      <c r="J255" s="101">
        <v>849355.72</v>
      </c>
      <c r="K255" s="102">
        <v>413507.56107244693</v>
      </c>
      <c r="L255" s="102">
        <v>219947.51881606071</v>
      </c>
      <c r="M255" s="102">
        <v>50157.0286739847</v>
      </c>
      <c r="N255" s="102">
        <v>165743.611</v>
      </c>
      <c r="O255" s="102">
        <v>854731.37899999996</v>
      </c>
      <c r="P255" s="102">
        <v>258798.32199999999</v>
      </c>
      <c r="Q255" s="102">
        <v>281755.19799999997</v>
      </c>
      <c r="R255" s="102">
        <v>314177.859</v>
      </c>
      <c r="S255" s="98">
        <v>110.13009121125769</v>
      </c>
      <c r="T255" s="98">
        <v>102.92975559199914</v>
      </c>
      <c r="U255" s="46">
        <f t="shared" si="47"/>
        <v>771229.47112675896</v>
      </c>
      <c r="V255" s="46">
        <f t="shared" si="48"/>
        <v>375471.91373812052</v>
      </c>
      <c r="W255" s="46">
        <f t="shared" si="49"/>
        <v>199716.09611595172</v>
      </c>
      <c r="X255" s="46">
        <f t="shared" si="50"/>
        <v>45543.43696834927</v>
      </c>
      <c r="Y255" s="46">
        <f t="shared" si="51"/>
        <v>150498.0239070731</v>
      </c>
      <c r="Z255" s="46">
        <f t="shared" si="40"/>
        <v>830402.61203771806</v>
      </c>
      <c r="AA255" s="46">
        <f t="shared" si="41"/>
        <v>251431.97951994039</v>
      </c>
      <c r="AB255" s="46">
        <f t="shared" si="42"/>
        <v>273735.41924731934</v>
      </c>
      <c r="AC255" s="46">
        <f t="shared" si="43"/>
        <v>305235.21327045822</v>
      </c>
      <c r="AD255" s="46">
        <v>135.6</v>
      </c>
      <c r="AE255" s="48">
        <v>44789465</v>
      </c>
      <c r="AF255" s="48">
        <f t="shared" si="44"/>
        <v>33030578.908554576</v>
      </c>
      <c r="AG255" s="104">
        <v>61.134793699382953</v>
      </c>
      <c r="AH255" s="104">
        <v>18479854</v>
      </c>
      <c r="AI255" s="104">
        <v>30912344</v>
      </c>
      <c r="AJ255" s="48">
        <f t="shared" si="45"/>
        <v>13628210.914454278</v>
      </c>
      <c r="AK255" s="48">
        <f t="shared" si="46"/>
        <v>22796713.864306785</v>
      </c>
      <c r="AL255" s="50">
        <v>30444.658962486581</v>
      </c>
      <c r="AM255" s="44">
        <v>143.53</v>
      </c>
      <c r="AN255" s="44">
        <v>92.3</v>
      </c>
      <c r="AO255" s="44">
        <v>53.114284085998975</v>
      </c>
      <c r="AP255" s="24"/>
      <c r="AQ255" s="24"/>
      <c r="AR255" s="24"/>
      <c r="BH255" s="22"/>
      <c r="BI255" s="21"/>
      <c r="BJ255" s="23"/>
      <c r="BK255" s="23"/>
      <c r="BL255" s="22"/>
      <c r="BM255" s="22"/>
      <c r="BO255" s="25"/>
      <c r="BP255" s="25"/>
      <c r="BQ255" s="25"/>
      <c r="BR255" s="25"/>
      <c r="BU255" s="24"/>
    </row>
    <row r="256" spans="1:73">
      <c r="A256" s="66">
        <v>41699</v>
      </c>
      <c r="B256" s="11">
        <v>2014</v>
      </c>
      <c r="C256" s="11">
        <v>3</v>
      </c>
      <c r="D256" s="11">
        <v>256</v>
      </c>
      <c r="E256" s="47">
        <v>207.20319810228847</v>
      </c>
      <c r="F256" s="44">
        <v>154.35291383521763</v>
      </c>
      <c r="G256" s="44">
        <v>124.21041939117849</v>
      </c>
      <c r="H256" s="44">
        <v>226.59484301559615</v>
      </c>
      <c r="I256" s="44">
        <v>127.4483244684541</v>
      </c>
      <c r="J256" s="101">
        <v>939756.58</v>
      </c>
      <c r="K256" s="102">
        <v>451413.38923394005</v>
      </c>
      <c r="L256" s="102">
        <v>258759.88476640303</v>
      </c>
      <c r="M256" s="102">
        <v>55400.083541199856</v>
      </c>
      <c r="N256" s="102">
        <v>174183.22200000001</v>
      </c>
      <c r="O256" s="102">
        <v>864568.56299999997</v>
      </c>
      <c r="P256" s="102">
        <v>284846.50099999993</v>
      </c>
      <c r="Q256" s="102">
        <v>287319.86199999996</v>
      </c>
      <c r="R256" s="102">
        <v>292402.19999999995</v>
      </c>
      <c r="S256" s="98">
        <v>107.60774898376626</v>
      </c>
      <c r="T256" s="98">
        <v>103.06941987564974</v>
      </c>
      <c r="U256" s="46">
        <f t="shared" si="47"/>
        <v>873316.82790035126</v>
      </c>
      <c r="V256" s="46">
        <f t="shared" si="48"/>
        <v>419498.96127094008</v>
      </c>
      <c r="W256" s="46">
        <f t="shared" si="49"/>
        <v>240465.84675369394</v>
      </c>
      <c r="X256" s="46">
        <f t="shared" si="50"/>
        <v>51483.358832789578</v>
      </c>
      <c r="Y256" s="46">
        <f t="shared" si="51"/>
        <v>161868.66061688305</v>
      </c>
      <c r="Z256" s="46">
        <f t="shared" si="40"/>
        <v>838821.60590704484</v>
      </c>
      <c r="AA256" s="46">
        <f t="shared" si="41"/>
        <v>276363.7375117265</v>
      </c>
      <c r="AB256" s="46">
        <f t="shared" si="42"/>
        <v>278763.44151994161</v>
      </c>
      <c r="AC256" s="46">
        <f t="shared" si="43"/>
        <v>283694.42687537655</v>
      </c>
      <c r="AD256" s="46">
        <v>136.30000000000001</v>
      </c>
      <c r="AE256" s="48">
        <v>45021212</v>
      </c>
      <c r="AF256" s="48">
        <f t="shared" si="44"/>
        <v>33030969.919295669</v>
      </c>
      <c r="AG256" s="104">
        <v>59.4181931846827</v>
      </c>
      <c r="AH256" s="104">
        <v>18681396</v>
      </c>
      <c r="AI256" s="104">
        <v>31052894</v>
      </c>
      <c r="AJ256" s="48">
        <f t="shared" si="45"/>
        <v>13706086.573734408</v>
      </c>
      <c r="AK256" s="48">
        <f t="shared" si="46"/>
        <v>22782754.218635362</v>
      </c>
      <c r="AL256" s="50">
        <v>33924.734863125646</v>
      </c>
      <c r="AM256" s="44">
        <v>149.03</v>
      </c>
      <c r="AN256" s="44">
        <v>97.3</v>
      </c>
      <c r="AO256" s="44">
        <v>178.66071692445109</v>
      </c>
      <c r="AP256" s="24"/>
      <c r="AQ256" s="24"/>
      <c r="AR256" s="24"/>
      <c r="BH256" s="22"/>
      <c r="BI256" s="21"/>
      <c r="BJ256" s="23"/>
      <c r="BK256" s="23"/>
      <c r="BL256" s="22"/>
      <c r="BM256" s="22"/>
      <c r="BO256" s="25"/>
      <c r="BP256" s="25"/>
      <c r="BQ256" s="25"/>
      <c r="BR256" s="25"/>
      <c r="BU256" s="24"/>
    </row>
    <row r="257" spans="1:73">
      <c r="A257" s="66">
        <v>41730</v>
      </c>
      <c r="B257" s="11">
        <v>2014</v>
      </c>
      <c r="C257" s="11">
        <v>4</v>
      </c>
      <c r="D257" s="11">
        <v>257</v>
      </c>
      <c r="E257" s="47">
        <v>196.98563976671215</v>
      </c>
      <c r="F257" s="44">
        <v>145.79928530072954</v>
      </c>
      <c r="G257" s="44">
        <v>121.12547048509541</v>
      </c>
      <c r="H257" s="44">
        <v>235.93322496178155</v>
      </c>
      <c r="I257" s="44">
        <v>141.70309200332724</v>
      </c>
      <c r="J257" s="101">
        <v>1093822.44</v>
      </c>
      <c r="K257" s="102">
        <v>501609.35857259057</v>
      </c>
      <c r="L257" s="102">
        <v>357381.50045174261</v>
      </c>
      <c r="M257" s="102">
        <v>55907.279982826338</v>
      </c>
      <c r="N257" s="102">
        <v>178924.30100000001</v>
      </c>
      <c r="O257" s="102">
        <v>895529.36800000002</v>
      </c>
      <c r="P257" s="102">
        <v>266754.696</v>
      </c>
      <c r="Q257" s="102">
        <v>321809.50799999997</v>
      </c>
      <c r="R257" s="102">
        <v>306965.16399999999</v>
      </c>
      <c r="S257" s="98">
        <v>107.35202446218408</v>
      </c>
      <c r="T257" s="98">
        <v>103.22924915504424</v>
      </c>
      <c r="U257" s="46">
        <f t="shared" si="47"/>
        <v>1018911.7955435585</v>
      </c>
      <c r="V257" s="46">
        <f t="shared" si="48"/>
        <v>467256.54321431823</v>
      </c>
      <c r="W257" s="46">
        <f t="shared" si="49"/>
        <v>332906.15826032619</v>
      </c>
      <c r="X257" s="46">
        <f t="shared" si="50"/>
        <v>52078.458941890087</v>
      </c>
      <c r="Y257" s="46">
        <f t="shared" si="51"/>
        <v>166670.63513369331</v>
      </c>
      <c r="Z257" s="46">
        <f t="shared" si="40"/>
        <v>867515.14258809306</v>
      </c>
      <c r="AA257" s="46">
        <f t="shared" si="41"/>
        <v>258409.9934693414</v>
      </c>
      <c r="AB257" s="46">
        <f t="shared" si="42"/>
        <v>311742.56388967927</v>
      </c>
      <c r="AC257" s="46">
        <f t="shared" si="43"/>
        <v>297362.58522907249</v>
      </c>
      <c r="AD257" s="46">
        <v>136.9</v>
      </c>
      <c r="AE257" s="48">
        <v>45284872</v>
      </c>
      <c r="AF257" s="48">
        <f t="shared" si="44"/>
        <v>33078796.201607008</v>
      </c>
      <c r="AG257" s="104">
        <v>59.82216419987283</v>
      </c>
      <c r="AH257" s="104">
        <v>18670137</v>
      </c>
      <c r="AI257" s="104">
        <v>31065752</v>
      </c>
      <c r="AJ257" s="48">
        <f t="shared" si="45"/>
        <v>13637791.818845872</v>
      </c>
      <c r="AK257" s="48">
        <f t="shared" si="46"/>
        <v>22692295.105916727</v>
      </c>
      <c r="AL257" s="50">
        <v>37884.569042766037</v>
      </c>
      <c r="AM257" s="44">
        <v>147.69</v>
      </c>
      <c r="AN257" s="44">
        <v>96</v>
      </c>
      <c r="AO257" s="44">
        <v>-17.868923115101552</v>
      </c>
      <c r="AP257" s="24"/>
      <c r="AQ257" s="24"/>
      <c r="AR257" s="24"/>
      <c r="BH257" s="22"/>
      <c r="BI257" s="21"/>
      <c r="BJ257" s="23"/>
      <c r="BK257" s="23"/>
      <c r="BL257" s="22"/>
      <c r="BM257" s="22"/>
      <c r="BO257" s="25"/>
      <c r="BP257" s="25"/>
      <c r="BQ257" s="25"/>
      <c r="BR257" s="25"/>
      <c r="BU257" s="24"/>
    </row>
    <row r="258" spans="1:73">
      <c r="A258" s="66">
        <v>41760</v>
      </c>
      <c r="B258" s="11">
        <v>2014</v>
      </c>
      <c r="C258" s="11">
        <v>5</v>
      </c>
      <c r="D258" s="11">
        <v>258</v>
      </c>
      <c r="E258" s="47">
        <v>204.442439678136</v>
      </c>
      <c r="F258" s="44">
        <v>181.85532977047924</v>
      </c>
      <c r="G258" s="44">
        <v>128.12094876793023</v>
      </c>
      <c r="H258" s="44">
        <v>283.94035943995311</v>
      </c>
      <c r="I258" s="44">
        <v>148.05315384324214</v>
      </c>
      <c r="J258" s="101">
        <v>1027122.58</v>
      </c>
      <c r="K258" s="102">
        <v>445396.93779003853</v>
      </c>
      <c r="L258" s="102">
        <v>291522.4541704703</v>
      </c>
      <c r="M258" s="102">
        <v>64507.285312317268</v>
      </c>
      <c r="N258" s="102">
        <v>225695.90270000001</v>
      </c>
      <c r="O258" s="102">
        <v>915013.67</v>
      </c>
      <c r="P258" s="102">
        <v>285395</v>
      </c>
      <c r="Q258" s="102">
        <v>323906.7</v>
      </c>
      <c r="R258" s="102">
        <v>305711.96999999997</v>
      </c>
      <c r="S258" s="98">
        <v>107.61992518195515</v>
      </c>
      <c r="T258" s="98">
        <v>103.26463735612921</v>
      </c>
      <c r="U258" s="46">
        <f t="shared" si="47"/>
        <v>954398.15467574738</v>
      </c>
      <c r="V258" s="46">
        <f t="shared" si="48"/>
        <v>413861.03645491018</v>
      </c>
      <c r="W258" s="46">
        <f t="shared" si="49"/>
        <v>270881.48749182594</v>
      </c>
      <c r="X258" s="46">
        <f t="shared" si="50"/>
        <v>59939.90908584401</v>
      </c>
      <c r="Y258" s="46">
        <f t="shared" si="51"/>
        <v>209715.72161791736</v>
      </c>
      <c r="Z258" s="46">
        <f t="shared" si="40"/>
        <v>886086.16989026777</v>
      </c>
      <c r="AA258" s="46">
        <f t="shared" si="41"/>
        <v>276372.44201590231</v>
      </c>
      <c r="AB258" s="46">
        <f t="shared" si="42"/>
        <v>313666.62227548577</v>
      </c>
      <c r="AC258" s="46">
        <f t="shared" si="43"/>
        <v>296047.10559887963</v>
      </c>
      <c r="AD258" s="46">
        <v>137.30000000000001</v>
      </c>
      <c r="AE258" s="48">
        <v>45579357</v>
      </c>
      <c r="AF258" s="48">
        <f t="shared" si="44"/>
        <v>33196909.686817188</v>
      </c>
      <c r="AG258" s="104">
        <v>59.541172008779462</v>
      </c>
      <c r="AH258" s="104">
        <v>18641409</v>
      </c>
      <c r="AI258" s="104">
        <v>31243249</v>
      </c>
      <c r="AJ258" s="48">
        <f t="shared" si="45"/>
        <v>13577136.926438456</v>
      </c>
      <c r="AK258" s="48">
        <f t="shared" si="46"/>
        <v>22755461.762563728</v>
      </c>
      <c r="AL258" s="50">
        <v>31015.199822250786</v>
      </c>
      <c r="AM258" s="44">
        <v>147.13999999999999</v>
      </c>
      <c r="AN258" s="44">
        <v>101.7</v>
      </c>
      <c r="AO258" s="44">
        <v>18.576390296130739</v>
      </c>
      <c r="AP258" s="24"/>
      <c r="AQ258" s="24"/>
      <c r="AR258" s="24"/>
      <c r="BH258" s="22"/>
      <c r="BI258" s="21"/>
      <c r="BJ258" s="23"/>
      <c r="BK258" s="23"/>
      <c r="BL258" s="22"/>
      <c r="BM258" s="22"/>
      <c r="BO258" s="25"/>
      <c r="BP258" s="25"/>
      <c r="BQ258" s="25"/>
      <c r="BR258" s="25"/>
      <c r="BU258" s="24"/>
    </row>
    <row r="259" spans="1:73">
      <c r="A259" s="66">
        <v>41791</v>
      </c>
      <c r="B259" s="11">
        <v>2014</v>
      </c>
      <c r="C259" s="11">
        <v>6</v>
      </c>
      <c r="D259" s="11">
        <v>259</v>
      </c>
      <c r="E259" s="47">
        <v>175.03891112695408</v>
      </c>
      <c r="F259" s="44">
        <v>161.81241581304297</v>
      </c>
      <c r="G259" s="44">
        <v>121.57583695331853</v>
      </c>
      <c r="H259" s="44">
        <v>251.36190736729142</v>
      </c>
      <c r="I259" s="44">
        <v>136.945859988921</v>
      </c>
      <c r="J259" s="101">
        <v>877159.64</v>
      </c>
      <c r="K259" s="102">
        <v>320459.50354033092</v>
      </c>
      <c r="L259" s="102">
        <v>324240.84779739147</v>
      </c>
      <c r="M259" s="102">
        <v>61169.848239810861</v>
      </c>
      <c r="N259" s="102">
        <v>171289.44039999999</v>
      </c>
      <c r="O259" s="102">
        <v>887584.81299999997</v>
      </c>
      <c r="P259" s="102">
        <v>264557.902</v>
      </c>
      <c r="Q259" s="102">
        <v>319296.92599999998</v>
      </c>
      <c r="R259" s="102">
        <v>303729.98499999993</v>
      </c>
      <c r="S259" s="98">
        <v>106.61268287104529</v>
      </c>
      <c r="T259" s="98">
        <v>102.63707145121664</v>
      </c>
      <c r="U259" s="46">
        <f t="shared" si="47"/>
        <v>822753.55649850715</v>
      </c>
      <c r="V259" s="46">
        <f t="shared" si="48"/>
        <v>300582.90900337504</v>
      </c>
      <c r="W259" s="46">
        <f t="shared" si="49"/>
        <v>304129.71427572181</v>
      </c>
      <c r="X259" s="46">
        <f t="shared" si="50"/>
        <v>57375.770492334028</v>
      </c>
      <c r="Y259" s="46">
        <f t="shared" si="51"/>
        <v>160665.16270600306</v>
      </c>
      <c r="Z259" s="46">
        <f t="shared" si="40"/>
        <v>864779.94787864608</v>
      </c>
      <c r="AA259" s="46">
        <f t="shared" si="41"/>
        <v>257760.57155502948</v>
      </c>
      <c r="AB259" s="46">
        <f t="shared" si="42"/>
        <v>311093.1766518316</v>
      </c>
      <c r="AC259" s="46">
        <f t="shared" si="43"/>
        <v>295926.19967178494</v>
      </c>
      <c r="AD259" s="46">
        <v>137.1</v>
      </c>
      <c r="AE259" s="48">
        <v>46113697</v>
      </c>
      <c r="AF259" s="48">
        <f t="shared" si="44"/>
        <v>33635081.692195483</v>
      </c>
      <c r="AG259" s="104">
        <v>59.482988031946881</v>
      </c>
      <c r="AH259" s="104">
        <v>18577175</v>
      </c>
      <c r="AI259" s="104">
        <v>31245720</v>
      </c>
      <c r="AJ259" s="48">
        <f t="shared" si="45"/>
        <v>13550091.17432531</v>
      </c>
      <c r="AK259" s="48">
        <f t="shared" si="46"/>
        <v>22790459.518599562</v>
      </c>
      <c r="AL259" s="50">
        <v>32217.355633074225</v>
      </c>
      <c r="AM259" s="44">
        <v>140.88</v>
      </c>
      <c r="AN259" s="44">
        <v>94.9</v>
      </c>
      <c r="AO259" s="44">
        <v>54.163054803280261</v>
      </c>
      <c r="AP259" s="24"/>
      <c r="AQ259" s="24"/>
      <c r="AR259" s="24"/>
      <c r="BH259" s="22"/>
      <c r="BI259" s="21"/>
      <c r="BJ259" s="23"/>
      <c r="BK259" s="23"/>
      <c r="BL259" s="22"/>
      <c r="BM259" s="22"/>
      <c r="BO259" s="25"/>
      <c r="BP259" s="25"/>
      <c r="BQ259" s="25"/>
      <c r="BR259" s="25"/>
      <c r="BU259" s="24"/>
    </row>
    <row r="260" spans="1:73">
      <c r="A260" s="66">
        <v>41821</v>
      </c>
      <c r="B260" s="11">
        <v>2014</v>
      </c>
      <c r="C260" s="11">
        <v>7</v>
      </c>
      <c r="D260" s="11">
        <v>260</v>
      </c>
      <c r="E260" s="47">
        <v>192.09140469875376</v>
      </c>
      <c r="F260" s="44">
        <v>163.24334541234325</v>
      </c>
      <c r="G260" s="44">
        <v>120.44525483404622</v>
      </c>
      <c r="H260" s="44">
        <v>247.1966851042213</v>
      </c>
      <c r="I260" s="44">
        <v>172.97708960800114</v>
      </c>
      <c r="J260" s="101">
        <v>777093.63</v>
      </c>
      <c r="K260" s="102">
        <v>149696.50548803405</v>
      </c>
      <c r="L260" s="102">
        <v>365138.3276745156</v>
      </c>
      <c r="M260" s="102">
        <v>75199.196947136181</v>
      </c>
      <c r="N260" s="102">
        <v>187059.6</v>
      </c>
      <c r="O260" s="102">
        <v>1043684.7560000001</v>
      </c>
      <c r="P260" s="102">
        <v>321122.70500000002</v>
      </c>
      <c r="Q260" s="102">
        <v>373863.88699999999</v>
      </c>
      <c r="R260" s="102">
        <v>348698.16399999999</v>
      </c>
      <c r="S260" s="98">
        <v>105.22611045471136</v>
      </c>
      <c r="T260" s="98">
        <v>102.1122543782085</v>
      </c>
      <c r="U260" s="46">
        <f t="shared" si="47"/>
        <v>738498.86367742927</v>
      </c>
      <c r="V260" s="46">
        <f t="shared" si="48"/>
        <v>142261.74933308255</v>
      </c>
      <c r="W260" s="46">
        <f t="shared" si="49"/>
        <v>347003.53942253598</v>
      </c>
      <c r="X260" s="46">
        <f t="shared" si="50"/>
        <v>71464.389040115129</v>
      </c>
      <c r="Y260" s="46">
        <f t="shared" si="51"/>
        <v>177769.18598593384</v>
      </c>
      <c r="Z260" s="46">
        <f t="shared" si="40"/>
        <v>1022095.4990713925</v>
      </c>
      <c r="AA260" s="46">
        <f t="shared" si="41"/>
        <v>314480.08562283777</v>
      </c>
      <c r="AB260" s="46">
        <f t="shared" si="42"/>
        <v>366130.2840453058</v>
      </c>
      <c r="AC260" s="46">
        <f t="shared" si="43"/>
        <v>341485.12940324889</v>
      </c>
      <c r="AD260" s="46">
        <v>136.69999999999999</v>
      </c>
      <c r="AE260" s="48">
        <v>46477176</v>
      </c>
      <c r="AF260" s="48">
        <f t="shared" si="44"/>
        <v>33999397.220190205</v>
      </c>
      <c r="AG260" s="104">
        <v>57.815418586086679</v>
      </c>
      <c r="AH260" s="104">
        <v>18821558</v>
      </c>
      <c r="AI260" s="104">
        <v>31494855</v>
      </c>
      <c r="AJ260" s="48">
        <f t="shared" si="45"/>
        <v>13768513.533284565</v>
      </c>
      <c r="AK260" s="48">
        <f t="shared" si="46"/>
        <v>23039396.488661304</v>
      </c>
      <c r="AL260" s="50">
        <v>38910.876161591565</v>
      </c>
      <c r="AM260" s="44">
        <v>149.85</v>
      </c>
      <c r="AN260" s="44">
        <v>104.4</v>
      </c>
      <c r="AO260" s="44">
        <v>164.64051812328023</v>
      </c>
      <c r="AP260" s="24"/>
      <c r="AQ260" s="24"/>
      <c r="AR260" s="24"/>
      <c r="BH260" s="22"/>
      <c r="BI260" s="21"/>
      <c r="BJ260" s="23"/>
      <c r="BK260" s="23"/>
      <c r="BL260" s="22"/>
      <c r="BM260" s="22"/>
      <c r="BO260" s="25"/>
      <c r="BP260" s="25"/>
      <c r="BQ260" s="25"/>
      <c r="BR260" s="25"/>
      <c r="BU260" s="24"/>
    </row>
    <row r="261" spans="1:73">
      <c r="A261" s="66">
        <v>41852</v>
      </c>
      <c r="B261" s="11">
        <v>2014</v>
      </c>
      <c r="C261" s="11">
        <v>8</v>
      </c>
      <c r="D261" s="11">
        <v>261</v>
      </c>
      <c r="E261" s="47">
        <v>201.48344011762626</v>
      </c>
      <c r="F261" s="44">
        <v>172.19484306853147</v>
      </c>
      <c r="G261" s="44">
        <v>122.24298070214343</v>
      </c>
      <c r="H261" s="44">
        <v>265.04190797030884</v>
      </c>
      <c r="I261" s="44">
        <v>183.19277988155696</v>
      </c>
      <c r="J261" s="101">
        <v>782151.83</v>
      </c>
      <c r="K261" s="102">
        <v>182860.63602962423</v>
      </c>
      <c r="L261" s="102">
        <v>351165.79773119389</v>
      </c>
      <c r="M261" s="102">
        <v>65140.118543568104</v>
      </c>
      <c r="N261" s="102">
        <v>182985.27799999999</v>
      </c>
      <c r="O261" s="102">
        <v>1001750.273</v>
      </c>
      <c r="P261" s="102">
        <v>292365.89600000001</v>
      </c>
      <c r="Q261" s="102">
        <v>403950.11099999998</v>
      </c>
      <c r="R261" s="102">
        <v>305434.266</v>
      </c>
      <c r="S261" s="98">
        <v>105.78966453897641</v>
      </c>
      <c r="T261" s="98">
        <v>101.30155136252353</v>
      </c>
      <c r="U261" s="46">
        <f t="shared" si="47"/>
        <v>739346.16714076954</v>
      </c>
      <c r="V261" s="46">
        <f t="shared" si="48"/>
        <v>172853.02569633571</v>
      </c>
      <c r="W261" s="46">
        <f t="shared" si="49"/>
        <v>331947.17013382039</v>
      </c>
      <c r="X261" s="46">
        <f t="shared" si="50"/>
        <v>61575.125346548703</v>
      </c>
      <c r="Y261" s="46">
        <f t="shared" si="51"/>
        <v>172970.84625179254</v>
      </c>
      <c r="Z261" s="46">
        <f t="shared" si="40"/>
        <v>988879.49841466814</v>
      </c>
      <c r="AA261" s="46">
        <f t="shared" si="41"/>
        <v>288609.49518307246</v>
      </c>
      <c r="AB261" s="46">
        <f t="shared" si="42"/>
        <v>398760.04421136749</v>
      </c>
      <c r="AC261" s="46">
        <f t="shared" si="43"/>
        <v>301509.95902022813</v>
      </c>
      <c r="AD261" s="46">
        <v>136.19999999999999</v>
      </c>
      <c r="AE261" s="48">
        <v>47330058</v>
      </c>
      <c r="AF261" s="48">
        <f t="shared" si="44"/>
        <v>34750409.691629961</v>
      </c>
      <c r="AG261" s="104">
        <v>57.644789200036918</v>
      </c>
      <c r="AH261" s="104">
        <v>19244678</v>
      </c>
      <c r="AI261" s="104">
        <v>32100447</v>
      </c>
      <c r="AJ261" s="48">
        <f t="shared" si="45"/>
        <v>14129719.530102791</v>
      </c>
      <c r="AK261" s="48">
        <f t="shared" si="46"/>
        <v>23568610.132158592</v>
      </c>
      <c r="AL261" s="50">
        <v>33055.551095374714</v>
      </c>
      <c r="AM261" s="44">
        <v>148.27000000000001</v>
      </c>
      <c r="AN261" s="44">
        <v>106.3</v>
      </c>
      <c r="AO261" s="44">
        <v>1191.6205026336195</v>
      </c>
      <c r="AP261" s="24"/>
      <c r="AQ261" s="24"/>
      <c r="AR261" s="24"/>
      <c r="BH261" s="22"/>
      <c r="BI261" s="21"/>
      <c r="BJ261" s="23"/>
      <c r="BK261" s="23"/>
      <c r="BL261" s="22"/>
      <c r="BM261" s="22"/>
      <c r="BO261" s="25"/>
      <c r="BP261" s="25"/>
      <c r="BQ261" s="25"/>
      <c r="BR261" s="25"/>
      <c r="BU261" s="24"/>
    </row>
    <row r="262" spans="1:73">
      <c r="A262" s="66">
        <v>41883</v>
      </c>
      <c r="B262" s="11">
        <v>2014</v>
      </c>
      <c r="C262" s="11">
        <v>9</v>
      </c>
      <c r="D262" s="11">
        <v>262</v>
      </c>
      <c r="E262" s="47">
        <v>199.91144460373414</v>
      </c>
      <c r="F262" s="44">
        <v>176.80316720166292</v>
      </c>
      <c r="G262" s="44">
        <v>126.81002167921426</v>
      </c>
      <c r="H262" s="44">
        <v>226.68497759710604</v>
      </c>
      <c r="I262" s="44">
        <v>185.83073630793393</v>
      </c>
      <c r="J262" s="101">
        <v>765544.23</v>
      </c>
      <c r="K262" s="102">
        <v>144093.37797737503</v>
      </c>
      <c r="L262" s="102">
        <v>342239.61534512002</v>
      </c>
      <c r="M262" s="102">
        <v>71972.212276940438</v>
      </c>
      <c r="N262" s="102">
        <v>207239.02439999999</v>
      </c>
      <c r="O262" s="102">
        <v>998773.20799999998</v>
      </c>
      <c r="P262" s="102">
        <v>320199.60399999999</v>
      </c>
      <c r="Q262" s="102">
        <v>368965.755</v>
      </c>
      <c r="R262" s="102">
        <v>309607.84900000005</v>
      </c>
      <c r="S262" s="98">
        <v>104.54624775270315</v>
      </c>
      <c r="T262" s="98">
        <v>100.44331970475447</v>
      </c>
      <c r="U262" s="45">
        <f t="shared" si="47"/>
        <v>732254.14250240847</v>
      </c>
      <c r="V262" s="45">
        <f t="shared" si="48"/>
        <v>137827.40277605932</v>
      </c>
      <c r="W262" s="45">
        <f t="shared" si="49"/>
        <v>327357.14834516484</v>
      </c>
      <c r="X262" s="45">
        <f t="shared" si="50"/>
        <v>68842.463334681961</v>
      </c>
      <c r="Y262" s="45">
        <f t="shared" si="51"/>
        <v>198227.12804596242</v>
      </c>
      <c r="Z262" s="45">
        <f t="shared" si="40"/>
        <v>994364.99205304869</v>
      </c>
      <c r="AA262" s="45">
        <f t="shared" si="41"/>
        <v>318786.36124453321</v>
      </c>
      <c r="AB262" s="45">
        <f t="shared" si="42"/>
        <v>367337.27647049789</v>
      </c>
      <c r="AC262" s="45">
        <f t="shared" si="43"/>
        <v>308241.35433801758</v>
      </c>
      <c r="AD262" s="45">
        <v>136.19999999999999</v>
      </c>
      <c r="AE262" s="48">
        <v>49909735</v>
      </c>
      <c r="AF262" s="48">
        <f t="shared" si="44"/>
        <v>36644445.668135099</v>
      </c>
      <c r="AG262" s="104">
        <v>58.176003325657469</v>
      </c>
      <c r="AH262" s="104">
        <v>19507434</v>
      </c>
      <c r="AI262" s="104">
        <v>32395699</v>
      </c>
      <c r="AJ262" s="48">
        <f t="shared" si="45"/>
        <v>14322638.766519824</v>
      </c>
      <c r="AK262" s="48">
        <f t="shared" si="46"/>
        <v>23785388.399412632</v>
      </c>
      <c r="AL262" s="50">
        <v>32593.496566555641</v>
      </c>
      <c r="AM262" s="44">
        <v>148.12</v>
      </c>
      <c r="AN262" s="44">
        <v>105.6</v>
      </c>
      <c r="AO262" s="44">
        <v>116.98819816116054</v>
      </c>
      <c r="AP262" s="24"/>
      <c r="AQ262" s="24"/>
      <c r="AR262" s="24"/>
      <c r="BH262" s="22"/>
      <c r="BI262" s="21"/>
      <c r="BJ262" s="23"/>
      <c r="BK262" s="23"/>
      <c r="BL262" s="22"/>
      <c r="BM262" s="22"/>
      <c r="BO262" s="25"/>
      <c r="BP262" s="25"/>
      <c r="BQ262" s="25"/>
      <c r="BR262" s="25"/>
      <c r="BU262" s="24"/>
    </row>
    <row r="263" spans="1:73">
      <c r="A263" s="66">
        <v>41913</v>
      </c>
      <c r="B263" s="11">
        <v>2014</v>
      </c>
      <c r="C263" s="11">
        <v>10</v>
      </c>
      <c r="D263" s="11">
        <v>263</v>
      </c>
      <c r="E263" s="47">
        <v>226.75804877107129</v>
      </c>
      <c r="F263" s="44">
        <v>182.20547358247217</v>
      </c>
      <c r="G263" s="44">
        <v>123.44018382779078</v>
      </c>
      <c r="H263" s="44">
        <v>248.0805555954349</v>
      </c>
      <c r="I263" s="44">
        <v>205.10672473804459</v>
      </c>
      <c r="J263" s="101">
        <v>696902.65</v>
      </c>
      <c r="K263" s="102">
        <v>107628.37283371303</v>
      </c>
      <c r="L263" s="102">
        <v>341939.29740175069</v>
      </c>
      <c r="M263" s="102">
        <v>72810.725436439476</v>
      </c>
      <c r="N263" s="102">
        <v>174524.2543</v>
      </c>
      <c r="O263" s="102">
        <v>1090237.4879999999</v>
      </c>
      <c r="P263" s="102">
        <v>367692.69299999997</v>
      </c>
      <c r="Q263" s="102">
        <v>374753.72899999999</v>
      </c>
      <c r="R263" s="102">
        <v>347791.06599999999</v>
      </c>
      <c r="S263" s="98">
        <v>103.59546369541533</v>
      </c>
      <c r="T263" s="98">
        <v>98.848902756179001</v>
      </c>
      <c r="U263" s="45">
        <f t="shared" si="47"/>
        <v>672715.41160237289</v>
      </c>
      <c r="V263" s="45">
        <f t="shared" si="48"/>
        <v>103892.93989759532</v>
      </c>
      <c r="W263" s="45">
        <f t="shared" si="49"/>
        <v>330071.68963218166</v>
      </c>
      <c r="X263" s="45">
        <f t="shared" si="50"/>
        <v>70283.700501127008</v>
      </c>
      <c r="Y263" s="45">
        <f t="shared" si="51"/>
        <v>168467.08154434725</v>
      </c>
      <c r="Z263" s="45">
        <f t="shared" si="40"/>
        <v>1102933.323083194</v>
      </c>
      <c r="AA263" s="45">
        <f t="shared" si="41"/>
        <v>371974.48099849105</v>
      </c>
      <c r="AB263" s="45">
        <f t="shared" si="42"/>
        <v>379117.74288923433</v>
      </c>
      <c r="AC263" s="45">
        <f t="shared" si="43"/>
        <v>351841.09919546853</v>
      </c>
      <c r="AD263" s="45">
        <v>136.5</v>
      </c>
      <c r="AE263" s="48">
        <v>51958981</v>
      </c>
      <c r="AF263" s="48">
        <f t="shared" si="44"/>
        <v>38065187.545787543</v>
      </c>
      <c r="AG263" s="104">
        <v>60.677485472340344</v>
      </c>
      <c r="AH263" s="104">
        <v>19875028</v>
      </c>
      <c r="AI263" s="104">
        <v>32688672</v>
      </c>
      <c r="AJ263" s="48">
        <f t="shared" si="45"/>
        <v>14560460.073260073</v>
      </c>
      <c r="AK263" s="48">
        <f t="shared" si="46"/>
        <v>23947745.054945055</v>
      </c>
      <c r="AL263" s="50">
        <v>34096.458944052487</v>
      </c>
      <c r="AM263" s="44">
        <v>149.69999999999999</v>
      </c>
      <c r="AN263" s="44">
        <v>109.3</v>
      </c>
      <c r="AO263" s="44">
        <v>263.69533347674974</v>
      </c>
      <c r="AP263" s="24"/>
      <c r="AQ263" s="24"/>
      <c r="AR263" s="24"/>
      <c r="BH263" s="22"/>
      <c r="BI263" s="21"/>
      <c r="BJ263" s="23"/>
      <c r="BK263" s="23"/>
      <c r="BL263" s="22"/>
      <c r="BM263" s="22"/>
      <c r="BO263" s="25"/>
      <c r="BP263" s="25"/>
      <c r="BQ263" s="25"/>
      <c r="BR263" s="25"/>
      <c r="BU263" s="24"/>
    </row>
    <row r="264" spans="1:73">
      <c r="A264" s="66">
        <v>41944</v>
      </c>
      <c r="B264" s="11">
        <v>2014</v>
      </c>
      <c r="C264" s="11">
        <v>11</v>
      </c>
      <c r="D264" s="11">
        <v>264</v>
      </c>
      <c r="E264" s="47">
        <v>207.21901439625771</v>
      </c>
      <c r="F264" s="44">
        <v>174.1854261378424</v>
      </c>
      <c r="G264" s="44">
        <v>134.87614201446968</v>
      </c>
      <c r="H264" s="44">
        <v>314.06267342115518</v>
      </c>
      <c r="I264" s="44">
        <v>161.38097510334765</v>
      </c>
      <c r="J264" s="101">
        <v>580390.18999999994</v>
      </c>
      <c r="K264" s="102">
        <v>97200.653456035652</v>
      </c>
      <c r="L264" s="102">
        <v>251406.76810841353</v>
      </c>
      <c r="M264" s="102">
        <v>64450.770244677777</v>
      </c>
      <c r="N264" s="102">
        <v>167331.9982</v>
      </c>
      <c r="O264" s="102">
        <v>904704.78</v>
      </c>
      <c r="P264" s="102">
        <v>303037.77500000002</v>
      </c>
      <c r="Q264" s="102">
        <v>300977.06299999997</v>
      </c>
      <c r="R264" s="102">
        <v>300689.94199999998</v>
      </c>
      <c r="S264" s="98">
        <v>104.40501997601091</v>
      </c>
      <c r="T264" s="98">
        <v>97.199244824974798</v>
      </c>
      <c r="U264" s="45">
        <f t="shared" si="47"/>
        <v>555902.57071293693</v>
      </c>
      <c r="V264" s="45">
        <f t="shared" si="48"/>
        <v>93099.597584837786</v>
      </c>
      <c r="W264" s="45">
        <f t="shared" si="49"/>
        <v>240799.50194557614</v>
      </c>
      <c r="X264" s="45">
        <f t="shared" si="50"/>
        <v>61731.485956792691</v>
      </c>
      <c r="Y264" s="45">
        <f t="shared" si="51"/>
        <v>160271.98523447226</v>
      </c>
      <c r="Z264" s="45">
        <f t="shared" si="40"/>
        <v>930773.46601723926</v>
      </c>
      <c r="AA264" s="45">
        <f t="shared" si="41"/>
        <v>311769.68045963271</v>
      </c>
      <c r="AB264" s="45">
        <f t="shared" si="42"/>
        <v>309649.5899139595</v>
      </c>
      <c r="AC264" s="45">
        <f t="shared" si="43"/>
        <v>309354.19564364699</v>
      </c>
      <c r="AD264" s="45">
        <v>137.5</v>
      </c>
      <c r="AE264" s="48">
        <v>53155358</v>
      </c>
      <c r="AF264" s="48">
        <f t="shared" si="44"/>
        <v>38658442.18181818</v>
      </c>
      <c r="AG264" s="104">
        <v>59.747089974767576</v>
      </c>
      <c r="AH264" s="104">
        <v>19868747</v>
      </c>
      <c r="AI264" s="104">
        <v>32804837</v>
      </c>
      <c r="AJ264" s="48">
        <f t="shared" si="45"/>
        <v>14449997.818181818</v>
      </c>
      <c r="AK264" s="48">
        <f t="shared" si="46"/>
        <v>23858063.272727273</v>
      </c>
      <c r="AL264" s="50">
        <v>35790.659368730681</v>
      </c>
      <c r="AM264" s="44">
        <v>144.91999999999999</v>
      </c>
      <c r="AN264" s="44">
        <v>99.8</v>
      </c>
      <c r="AO264" s="44">
        <v>373.34026454002935</v>
      </c>
      <c r="AP264" s="24"/>
      <c r="AQ264" s="24"/>
      <c r="AR264" s="24"/>
      <c r="BH264" s="22"/>
      <c r="BI264" s="21"/>
      <c r="BJ264" s="23"/>
      <c r="BK264" s="23"/>
      <c r="BL264" s="22"/>
      <c r="BM264" s="22"/>
      <c r="BO264" s="25"/>
      <c r="BP264" s="25"/>
      <c r="BQ264" s="25"/>
      <c r="BR264" s="25"/>
      <c r="BU264" s="24"/>
    </row>
    <row r="265" spans="1:73">
      <c r="A265" s="66">
        <v>41974</v>
      </c>
      <c r="B265" s="11">
        <v>2014</v>
      </c>
      <c r="C265" s="11">
        <v>12</v>
      </c>
      <c r="D265" s="11">
        <v>265</v>
      </c>
      <c r="E265" s="47">
        <v>231.33408374589325</v>
      </c>
      <c r="F265" s="44">
        <v>192.89655751437044</v>
      </c>
      <c r="G265" s="44">
        <v>146.40430713592292</v>
      </c>
      <c r="H265" s="44">
        <v>293.67592562438756</v>
      </c>
      <c r="I265" s="44">
        <v>155.20177772452212</v>
      </c>
      <c r="J265" s="101">
        <v>511973.03</v>
      </c>
      <c r="K265" s="102">
        <v>64567.065217813812</v>
      </c>
      <c r="L265" s="102">
        <v>221129.39192927239</v>
      </c>
      <c r="M265" s="102">
        <v>61178.430815479631</v>
      </c>
      <c r="N265" s="102">
        <v>165098.14199999999</v>
      </c>
      <c r="O265" s="102">
        <v>975011.47600000002</v>
      </c>
      <c r="P265" s="102">
        <v>340927</v>
      </c>
      <c r="Q265" s="102">
        <v>320604</v>
      </c>
      <c r="R265" s="102">
        <v>313480.47600000002</v>
      </c>
      <c r="S265" s="98">
        <v>102.7224173891797</v>
      </c>
      <c r="T265" s="98">
        <v>94.885374143430269</v>
      </c>
      <c r="U265" s="45">
        <f t="shared" si="47"/>
        <v>498404.38242444332</v>
      </c>
      <c r="V265" s="45">
        <f t="shared" si="48"/>
        <v>62855.866186629486</v>
      </c>
      <c r="W265" s="45">
        <f t="shared" si="49"/>
        <v>215268.87465224814</v>
      </c>
      <c r="X265" s="45">
        <f t="shared" si="50"/>
        <v>59557.039612585948</v>
      </c>
      <c r="Y265" s="45">
        <f t="shared" si="51"/>
        <v>160722.60193653763</v>
      </c>
      <c r="Z265" s="45">
        <f t="shared" si="40"/>
        <v>1027567.7203171026</v>
      </c>
      <c r="AA265" s="45">
        <f t="shared" si="41"/>
        <v>359304.05826787301</v>
      </c>
      <c r="AB265" s="45">
        <f t="shared" si="42"/>
        <v>337885.58341496321</v>
      </c>
      <c r="AC265" s="45">
        <f t="shared" si="43"/>
        <v>330378.07863426651</v>
      </c>
      <c r="AD265" s="45">
        <v>138.5</v>
      </c>
      <c r="AE265" s="48">
        <v>54472048</v>
      </c>
      <c r="AF265" s="48">
        <f t="shared" si="44"/>
        <v>39329998.555956677</v>
      </c>
      <c r="AG265" s="104">
        <v>57.19438030547974</v>
      </c>
      <c r="AH265" s="104">
        <v>22233807</v>
      </c>
      <c r="AI265" s="104">
        <v>35212895</v>
      </c>
      <c r="AJ265" s="48">
        <f t="shared" si="45"/>
        <v>16053290.252707582</v>
      </c>
      <c r="AK265" s="48">
        <f t="shared" si="46"/>
        <v>25424472.924187727</v>
      </c>
      <c r="AL265" s="50">
        <v>51203.773472326677</v>
      </c>
      <c r="AM265" s="44">
        <v>145.47999999999999</v>
      </c>
      <c r="AN265" s="44">
        <v>87.7</v>
      </c>
      <c r="AO265" s="44">
        <v>304.26664133802063</v>
      </c>
      <c r="AP265" s="24"/>
      <c r="AQ265" s="24"/>
      <c r="AR265" s="24"/>
      <c r="BH265" s="22"/>
      <c r="BI265" s="21"/>
      <c r="BJ265" s="23"/>
      <c r="BK265" s="23"/>
      <c r="BL265" s="22"/>
      <c r="BM265" s="22"/>
      <c r="BO265" s="25"/>
      <c r="BP265" s="25"/>
      <c r="BQ265" s="25"/>
      <c r="BR265" s="25"/>
      <c r="BU265" s="24"/>
    </row>
    <row r="266" spans="1:73">
      <c r="A266" s="67">
        <v>42005</v>
      </c>
      <c r="B266" s="68">
        <v>2015</v>
      </c>
      <c r="C266" s="68">
        <v>1</v>
      </c>
      <c r="D266" s="68">
        <v>266</v>
      </c>
      <c r="E266" s="69">
        <v>209.45417112296448</v>
      </c>
      <c r="F266" s="70">
        <v>170.952970828698</v>
      </c>
      <c r="G266" s="70">
        <v>119.24921184834766</v>
      </c>
      <c r="H266" s="70">
        <v>213.14994731419551</v>
      </c>
      <c r="I266" s="70">
        <v>173.3801125834986</v>
      </c>
      <c r="J266" s="105">
        <v>762096.25226541096</v>
      </c>
      <c r="K266" s="106">
        <v>305235.73135400529</v>
      </c>
      <c r="L266" s="106">
        <v>224509.65295675508</v>
      </c>
      <c r="M266" s="106">
        <v>55416.558954651417</v>
      </c>
      <c r="N266" s="106">
        <v>176934.30900000001</v>
      </c>
      <c r="O266" s="106">
        <v>827615.32700000005</v>
      </c>
      <c r="P266" s="106">
        <v>275993.00599999999</v>
      </c>
      <c r="Q266" s="106">
        <v>265527.20699999999</v>
      </c>
      <c r="R266" s="106">
        <v>286095.114</v>
      </c>
      <c r="S266" s="107">
        <v>100.07912772371728</v>
      </c>
      <c r="T266" s="107">
        <v>91.620175891440738</v>
      </c>
      <c r="U266" s="71">
        <f t="shared" si="47"/>
        <v>761493.69963463955</v>
      </c>
      <c r="V266" s="71">
        <f t="shared" si="48"/>
        <v>304994.39623080264</v>
      </c>
      <c r="W266" s="71">
        <f t="shared" si="49"/>
        <v>224332.14403761196</v>
      </c>
      <c r="X266" s="71">
        <f t="shared" si="50"/>
        <v>55372.743762951999</v>
      </c>
      <c r="Y266" s="71">
        <f t="shared" si="51"/>
        <v>176794.41560327387</v>
      </c>
      <c r="Z266" s="71">
        <f t="shared" si="40"/>
        <v>903311.2182415236</v>
      </c>
      <c r="AA266" s="71">
        <f t="shared" si="41"/>
        <v>301236.0577947587</v>
      </c>
      <c r="AB266" s="71">
        <f t="shared" si="42"/>
        <v>289813.02908064582</v>
      </c>
      <c r="AC266" s="71">
        <f t="shared" si="43"/>
        <v>312262.13136611902</v>
      </c>
      <c r="AD266" s="71">
        <v>139.30000000000001</v>
      </c>
      <c r="AE266" s="72">
        <v>55623137</v>
      </c>
      <c r="AF266" s="72">
        <f t="shared" si="44"/>
        <v>39930464.465183057</v>
      </c>
      <c r="AG266" s="108">
        <v>56.557840103394341</v>
      </c>
      <c r="AH266" s="108">
        <v>21682488</v>
      </c>
      <c r="AI266" s="108">
        <v>35049550</v>
      </c>
      <c r="AJ266" s="72">
        <f t="shared" si="45"/>
        <v>15565318.018664751</v>
      </c>
      <c r="AK266" s="72">
        <f t="shared" si="46"/>
        <v>25161198.851399854</v>
      </c>
      <c r="AL266" s="73">
        <v>27724.1724869926</v>
      </c>
      <c r="AM266" s="70">
        <v>139</v>
      </c>
      <c r="AN266" s="70">
        <v>88.1</v>
      </c>
      <c r="AO266" s="70">
        <v>-21.6192925105006</v>
      </c>
      <c r="AP266" s="24"/>
      <c r="AQ266" s="24"/>
      <c r="AR266" s="24"/>
      <c r="BH266" s="22"/>
      <c r="BI266" s="21"/>
      <c r="BJ266" s="23"/>
      <c r="BK266" s="23"/>
      <c r="BL266" s="22"/>
      <c r="BM266" s="22"/>
      <c r="BO266" s="25"/>
      <c r="BP266" s="25"/>
      <c r="BQ266" s="25"/>
      <c r="BR266" s="25"/>
      <c r="BU266" s="24"/>
    </row>
    <row r="267" spans="1:73">
      <c r="A267" s="66">
        <v>42036</v>
      </c>
      <c r="B267" s="11">
        <v>2015</v>
      </c>
      <c r="C267" s="11">
        <v>2</v>
      </c>
      <c r="D267" s="11">
        <v>267</v>
      </c>
      <c r="E267" s="47">
        <v>206.90929454566668</v>
      </c>
      <c r="F267" s="44">
        <v>157.56841966849802</v>
      </c>
      <c r="G267" s="44">
        <v>121.36732209255413</v>
      </c>
      <c r="H267" s="44">
        <v>242.47867875400064</v>
      </c>
      <c r="I267" s="44">
        <v>165.17041976625049</v>
      </c>
      <c r="J267" s="101">
        <v>791951.43732415605</v>
      </c>
      <c r="K267" s="102">
        <v>329992.15777460189</v>
      </c>
      <c r="L267" s="102">
        <v>248498.49600885488</v>
      </c>
      <c r="M267" s="102">
        <v>53647.82254070029</v>
      </c>
      <c r="N267" s="102">
        <v>159812.96100000001</v>
      </c>
      <c r="O267" s="102">
        <v>777984.97499999998</v>
      </c>
      <c r="P267" s="102">
        <v>236926.965</v>
      </c>
      <c r="Q267" s="102">
        <v>274448.636</v>
      </c>
      <c r="R267" s="102">
        <v>266609.37400000001</v>
      </c>
      <c r="S267" s="98">
        <v>97.771971986275474</v>
      </c>
      <c r="T267" s="98">
        <v>91.769474064848296</v>
      </c>
      <c r="U267" s="46">
        <f t="shared" si="47"/>
        <v>809998.42923831427</v>
      </c>
      <c r="V267" s="46">
        <f t="shared" si="48"/>
        <v>337512.02013284934</v>
      </c>
      <c r="W267" s="46">
        <f t="shared" si="49"/>
        <v>254161.28053931176</v>
      </c>
      <c r="X267" s="46">
        <f t="shared" si="50"/>
        <v>54870.349294203639</v>
      </c>
      <c r="Y267" s="46">
        <f t="shared" si="51"/>
        <v>163454.77927195065</v>
      </c>
      <c r="Z267" s="46">
        <f t="shared" si="40"/>
        <v>847760.08899238333</v>
      </c>
      <c r="AA267" s="46">
        <f t="shared" si="41"/>
        <v>258176.22626079028</v>
      </c>
      <c r="AB267" s="46">
        <f t="shared" si="42"/>
        <v>299063.10218805727</v>
      </c>
      <c r="AC267" s="46">
        <f t="shared" si="43"/>
        <v>290520.7605435357</v>
      </c>
      <c r="AD267" s="46">
        <v>140</v>
      </c>
      <c r="AE267" s="48">
        <v>56240084</v>
      </c>
      <c r="AF267" s="48">
        <f t="shared" si="44"/>
        <v>40171488.571428575</v>
      </c>
      <c r="AG267" s="104">
        <v>56.377955832377694</v>
      </c>
      <c r="AH267" s="104">
        <v>21219344</v>
      </c>
      <c r="AI267" s="104">
        <v>35248691</v>
      </c>
      <c r="AJ267" s="48">
        <f t="shared" si="45"/>
        <v>15156674.285714285</v>
      </c>
      <c r="AK267" s="48">
        <f t="shared" si="46"/>
        <v>25177636.428571429</v>
      </c>
      <c r="AL267" s="50">
        <v>31255.50561107244</v>
      </c>
      <c r="AM267" s="44">
        <v>136.76</v>
      </c>
      <c r="AN267" s="44">
        <v>83.7</v>
      </c>
      <c r="AO267" s="44">
        <v>-113.12279293950917</v>
      </c>
      <c r="AP267" s="24"/>
      <c r="AQ267" s="24"/>
      <c r="AR267" s="24"/>
      <c r="BH267" s="22"/>
      <c r="BI267" s="21"/>
      <c r="BJ267" s="23"/>
      <c r="BK267" s="23"/>
      <c r="BL267" s="22"/>
      <c r="BM267" s="22"/>
      <c r="BO267" s="25"/>
      <c r="BP267" s="25"/>
      <c r="BQ267" s="25"/>
      <c r="BR267" s="25"/>
      <c r="BU267" s="24"/>
    </row>
    <row r="268" spans="1:73">
      <c r="A268" s="66">
        <v>42064</v>
      </c>
      <c r="B268" s="11">
        <v>2015</v>
      </c>
      <c r="C268" s="11">
        <v>3</v>
      </c>
      <c r="D268" s="11">
        <v>268</v>
      </c>
      <c r="E268" s="47">
        <v>228.18597255817537</v>
      </c>
      <c r="F268" s="44">
        <v>161.53674084723667</v>
      </c>
      <c r="G268" s="44">
        <v>123.43455899520544</v>
      </c>
      <c r="H268" s="44">
        <v>249.78003148165035</v>
      </c>
      <c r="I268" s="44">
        <v>149.98477287819037</v>
      </c>
      <c r="J268" s="101">
        <v>888834.47258977103</v>
      </c>
      <c r="K268" s="102">
        <v>350771.93119544815</v>
      </c>
      <c r="L268" s="102">
        <v>292412.32494362164</v>
      </c>
      <c r="M268" s="102">
        <v>68833.653450700862</v>
      </c>
      <c r="N268" s="102">
        <v>176816.56299999999</v>
      </c>
      <c r="O268" s="102">
        <v>839063.29099999997</v>
      </c>
      <c r="P268" s="102">
        <v>288878.42699999997</v>
      </c>
      <c r="Q268" s="102">
        <v>257270.46500000003</v>
      </c>
      <c r="R268" s="102">
        <v>292914.39899999998</v>
      </c>
      <c r="S268" s="98">
        <v>97.280841463933442</v>
      </c>
      <c r="T268" s="98">
        <v>92.74258851028236</v>
      </c>
      <c r="U268" s="46">
        <f t="shared" si="47"/>
        <v>913678.84900471743</v>
      </c>
      <c r="V268" s="46">
        <f t="shared" si="48"/>
        <v>360576.58005096071</v>
      </c>
      <c r="W268" s="46">
        <f t="shared" si="49"/>
        <v>300585.72740865173</v>
      </c>
      <c r="X268" s="46">
        <f t="shared" si="50"/>
        <v>70757.666581472484</v>
      </c>
      <c r="Y268" s="46">
        <f t="shared" si="51"/>
        <v>181758.87496363214</v>
      </c>
      <c r="Z268" s="46">
        <f t="shared" si="40"/>
        <v>904722.74332409119</v>
      </c>
      <c r="AA268" s="46">
        <f t="shared" si="41"/>
        <v>311484.11063378077</v>
      </c>
      <c r="AB268" s="46">
        <f t="shared" si="42"/>
        <v>277402.72202072135</v>
      </c>
      <c r="AC268" s="46">
        <f t="shared" si="43"/>
        <v>315835.91066958907</v>
      </c>
      <c r="AD268" s="46">
        <v>139.9</v>
      </c>
      <c r="AE268" s="48">
        <v>57190286</v>
      </c>
      <c r="AF268" s="48">
        <f t="shared" si="44"/>
        <v>40879403.859899923</v>
      </c>
      <c r="AG268" s="104">
        <v>56.289324333659494</v>
      </c>
      <c r="AH268" s="104">
        <v>21436953</v>
      </c>
      <c r="AI268" s="104">
        <v>35285858</v>
      </c>
      <c r="AJ268" s="48">
        <f t="shared" si="45"/>
        <v>15323054.324517513</v>
      </c>
      <c r="AK268" s="48">
        <f t="shared" si="46"/>
        <v>25222200.142959256</v>
      </c>
      <c r="AL268" s="50">
        <v>36927.082559265706</v>
      </c>
      <c r="AM268" s="44">
        <v>149.93</v>
      </c>
      <c r="AN268" s="44">
        <v>94.3</v>
      </c>
      <c r="AO268" s="44">
        <v>-87.22230337536007</v>
      </c>
      <c r="AP268" s="24"/>
      <c r="AQ268" s="24"/>
      <c r="AR268" s="24"/>
      <c r="BH268" s="22"/>
      <c r="BI268" s="21"/>
      <c r="BJ268" s="23"/>
      <c r="BK268" s="23"/>
      <c r="BL268" s="22"/>
      <c r="BM268" s="22"/>
      <c r="BO268" s="25"/>
      <c r="BP268" s="25"/>
      <c r="BQ268" s="25"/>
      <c r="BR268" s="25"/>
      <c r="BU268" s="24"/>
    </row>
    <row r="269" spans="1:73">
      <c r="A269" s="66">
        <v>42095</v>
      </c>
      <c r="B269" s="11">
        <v>2015</v>
      </c>
      <c r="C269" s="11">
        <v>4</v>
      </c>
      <c r="D269" s="11">
        <v>269</v>
      </c>
      <c r="E269" s="47">
        <v>202.74825305721606</v>
      </c>
      <c r="F269" s="44">
        <v>149.6521793190432</v>
      </c>
      <c r="G269" s="44">
        <v>121.67787143472954</v>
      </c>
      <c r="H269" s="44">
        <v>235.29820478483478</v>
      </c>
      <c r="I269" s="44">
        <v>148.49768641244154</v>
      </c>
      <c r="J269" s="101">
        <v>650745.17802886898</v>
      </c>
      <c r="K269" s="102">
        <v>210461.22829601716</v>
      </c>
      <c r="L269" s="102">
        <v>211391.98909945696</v>
      </c>
      <c r="M269" s="102">
        <v>61035.586633399864</v>
      </c>
      <c r="N269" s="102">
        <v>167856.37399999998</v>
      </c>
      <c r="O269" s="102">
        <v>813654.37899999996</v>
      </c>
      <c r="P269" s="102">
        <v>273036.71999999997</v>
      </c>
      <c r="Q269" s="102">
        <v>265326.00599999999</v>
      </c>
      <c r="R269" s="102">
        <v>275291.65299999999</v>
      </c>
      <c r="S269" s="98">
        <v>96.762219114873957</v>
      </c>
      <c r="T269" s="98">
        <v>92.284725539178979</v>
      </c>
      <c r="U269" s="46">
        <f t="shared" si="47"/>
        <v>672519.89875957556</v>
      </c>
      <c r="V269" s="46">
        <f t="shared" si="48"/>
        <v>217503.51554687091</v>
      </c>
      <c r="W269" s="46">
        <f t="shared" si="49"/>
        <v>218465.42073254549</v>
      </c>
      <c r="X269" s="46">
        <f t="shared" si="50"/>
        <v>63077.911184467324</v>
      </c>
      <c r="Y269" s="46">
        <f t="shared" si="51"/>
        <v>173473.05129569696</v>
      </c>
      <c r="Z269" s="46">
        <f t="shared" si="40"/>
        <v>881678.27800990466</v>
      </c>
      <c r="AA269" s="46">
        <f t="shared" si="41"/>
        <v>295863.39278224728</v>
      </c>
      <c r="AB269" s="46">
        <f t="shared" si="42"/>
        <v>287508.04041494092</v>
      </c>
      <c r="AC269" s="46">
        <f t="shared" si="43"/>
        <v>298306.84481271653</v>
      </c>
      <c r="AD269" s="46">
        <v>139.69999999999999</v>
      </c>
      <c r="AE269" s="48">
        <v>58554978</v>
      </c>
      <c r="AF269" s="48">
        <f t="shared" si="44"/>
        <v>41914801.717967078</v>
      </c>
      <c r="AG269" s="104">
        <v>59.993085996963579</v>
      </c>
      <c r="AH269" s="104">
        <v>21608932</v>
      </c>
      <c r="AI269" s="104">
        <v>35716068</v>
      </c>
      <c r="AJ269" s="48">
        <f t="shared" si="45"/>
        <v>15468097.351467432</v>
      </c>
      <c r="AK269" s="48">
        <f t="shared" si="46"/>
        <v>25566261.989978526</v>
      </c>
      <c r="AL269" s="50">
        <v>38453.883351224002</v>
      </c>
      <c r="AM269" s="44">
        <v>142.59</v>
      </c>
      <c r="AN269" s="44">
        <v>88.8</v>
      </c>
      <c r="AO269" s="44">
        <v>528.09636305688957</v>
      </c>
      <c r="AP269" s="24"/>
      <c r="AQ269" s="24"/>
      <c r="AR269" s="24"/>
      <c r="BH269" s="22"/>
      <c r="BI269" s="21"/>
      <c r="BJ269" s="23"/>
      <c r="BK269" s="23"/>
      <c r="BL269" s="22"/>
      <c r="BM269" s="22"/>
      <c r="BO269" s="25"/>
      <c r="BP269" s="25"/>
      <c r="BQ269" s="25"/>
      <c r="BR269" s="25"/>
      <c r="BU269" s="24"/>
    </row>
    <row r="270" spans="1:73">
      <c r="A270" s="66">
        <v>42125</v>
      </c>
      <c r="B270" s="11">
        <v>2015</v>
      </c>
      <c r="C270" s="11">
        <v>5</v>
      </c>
      <c r="D270" s="11">
        <v>270</v>
      </c>
      <c r="E270" s="47">
        <v>204.47603895500697</v>
      </c>
      <c r="F270" s="44">
        <v>176.79441098740079</v>
      </c>
      <c r="G270" s="44">
        <v>126.43897554250694</v>
      </c>
      <c r="H270" s="44">
        <v>287.52086220837134</v>
      </c>
      <c r="I270" s="44">
        <v>149.96879521721533</v>
      </c>
      <c r="J270" s="101">
        <v>672551.52497668902</v>
      </c>
      <c r="K270" s="102">
        <v>197271.07218792668</v>
      </c>
      <c r="L270" s="102">
        <v>243809.63478876671</v>
      </c>
      <c r="M270" s="102">
        <v>55656.950000000019</v>
      </c>
      <c r="N270" s="102">
        <v>175813.86799999999</v>
      </c>
      <c r="O270" s="102">
        <v>757259.42299999995</v>
      </c>
      <c r="P270" s="102">
        <v>249468.90700000001</v>
      </c>
      <c r="Q270" s="102">
        <v>254200.30300000001</v>
      </c>
      <c r="R270" s="102">
        <v>253590.21299999999</v>
      </c>
      <c r="S270" s="98">
        <v>95.582859743234906</v>
      </c>
      <c r="T270" s="98">
        <v>93.890330618730474</v>
      </c>
      <c r="U270" s="46">
        <f t="shared" si="47"/>
        <v>703631.9344110128</v>
      </c>
      <c r="V270" s="46">
        <f t="shared" si="48"/>
        <v>206387.49742146002</v>
      </c>
      <c r="W270" s="46">
        <f t="shared" si="49"/>
        <v>255076.73179450238</v>
      </c>
      <c r="X270" s="46">
        <f t="shared" si="50"/>
        <v>58229.00690512063</v>
      </c>
      <c r="Y270" s="46">
        <f t="shared" si="51"/>
        <v>183938.69828993437</v>
      </c>
      <c r="Z270" s="46">
        <f t="shared" ref="Z270:Z291" si="52">O270/$T270*100</f>
        <v>806536.11294125312</v>
      </c>
      <c r="AA270" s="46">
        <f t="shared" ref="AA270:AA291" si="53">P270/$T270*100</f>
        <v>265702.44811794569</v>
      </c>
      <c r="AB270" s="46">
        <f t="shared" ref="AB270:AB291" si="54">Q270/$T270*100</f>
        <v>270741.72742266266</v>
      </c>
      <c r="AC270" s="46">
        <f t="shared" ref="AC270:AC291" si="55">R270/$T270*100</f>
        <v>270091.93740064482</v>
      </c>
      <c r="AD270" s="46">
        <v>141.80000000000001</v>
      </c>
      <c r="AE270" s="48">
        <v>59040578</v>
      </c>
      <c r="AF270" s="48">
        <f t="shared" ref="AF270:AF296" si="56">AE270/$AD270*100</f>
        <v>41636514.809590966</v>
      </c>
      <c r="AG270" s="104">
        <v>61.025125379407676</v>
      </c>
      <c r="AH270" s="104">
        <v>21690344</v>
      </c>
      <c r="AI270" s="104">
        <v>35764709</v>
      </c>
      <c r="AJ270" s="48">
        <f t="shared" ref="AJ270:AJ280" si="57">AH270/$AD270*100</f>
        <v>15296434.414668547</v>
      </c>
      <c r="AK270" s="48">
        <f t="shared" ref="AK270:AK280" si="58">AI270/$AD270*100</f>
        <v>25221938.64598025</v>
      </c>
      <c r="AL270" s="50">
        <v>32748.844910465996</v>
      </c>
      <c r="AM270" s="44">
        <v>140</v>
      </c>
      <c r="AN270" s="44">
        <v>93.1</v>
      </c>
      <c r="AO270" s="44">
        <v>103.44565341486054</v>
      </c>
      <c r="BI270" s="21"/>
      <c r="BJ270" s="21"/>
    </row>
    <row r="271" spans="1:73">
      <c r="A271" s="66">
        <v>42156</v>
      </c>
      <c r="B271" s="11">
        <v>2015</v>
      </c>
      <c r="C271" s="11">
        <v>6</v>
      </c>
      <c r="D271" s="11">
        <v>271</v>
      </c>
      <c r="E271" s="47">
        <v>185.43268499866497</v>
      </c>
      <c r="F271" s="44">
        <v>174.55047286725662</v>
      </c>
      <c r="G271" s="44">
        <v>125.70115025534224</v>
      </c>
      <c r="H271" s="44">
        <v>230.48180970515671</v>
      </c>
      <c r="I271" s="44">
        <v>168.3440806251848</v>
      </c>
      <c r="J271" s="101">
        <v>733361.56205479207</v>
      </c>
      <c r="K271" s="44">
        <v>250890.44251778626</v>
      </c>
      <c r="L271" s="44">
        <v>242644.50653700283</v>
      </c>
      <c r="M271" s="44">
        <v>63060.566999999988</v>
      </c>
      <c r="N271" s="44">
        <v>176766.046</v>
      </c>
      <c r="O271" s="102">
        <v>810061.80799999996</v>
      </c>
      <c r="P271" s="44">
        <v>245808.16700000002</v>
      </c>
      <c r="Q271" s="44">
        <v>302634.53100000002</v>
      </c>
      <c r="R271" s="44">
        <v>261619.11</v>
      </c>
      <c r="S271" s="98">
        <v>95.629878488307128</v>
      </c>
      <c r="T271" s="98">
        <v>94.078777279606825</v>
      </c>
      <c r="U271" s="46">
        <f t="shared" ref="U271:U293" si="59">J271/$S271*100</f>
        <v>766874.92826257413</v>
      </c>
      <c r="V271" s="46">
        <f t="shared" si="48"/>
        <v>262355.70564743859</v>
      </c>
      <c r="W271" s="46">
        <f t="shared" si="49"/>
        <v>253732.94452807604</v>
      </c>
      <c r="X271" s="46">
        <f t="shared" si="50"/>
        <v>65942.326809199643</v>
      </c>
      <c r="Y271" s="46">
        <f t="shared" si="51"/>
        <v>184843.95127785672</v>
      </c>
      <c r="Z271" s="46">
        <f t="shared" si="52"/>
        <v>861046.27571046748</v>
      </c>
      <c r="AA271" s="46">
        <f t="shared" si="53"/>
        <v>261279.08345305751</v>
      </c>
      <c r="AB271" s="46">
        <f t="shared" si="54"/>
        <v>321682.04110535479</v>
      </c>
      <c r="AC271" s="46">
        <f t="shared" si="55"/>
        <v>278085.15115205519</v>
      </c>
      <c r="AD271" s="46">
        <v>140.5</v>
      </c>
      <c r="AE271" s="48">
        <v>59508913</v>
      </c>
      <c r="AF271" s="48">
        <f t="shared" si="56"/>
        <v>42355098.22064057</v>
      </c>
      <c r="AG271" s="104">
        <v>62.125403853415648</v>
      </c>
      <c r="AH271" s="104">
        <v>21649882</v>
      </c>
      <c r="AI271" s="104">
        <v>35700942</v>
      </c>
      <c r="AJ271" s="48">
        <f t="shared" si="57"/>
        <v>15409168.68327402</v>
      </c>
      <c r="AK271" s="48">
        <f t="shared" si="58"/>
        <v>25409923.131672598</v>
      </c>
      <c r="AL271" s="44">
        <v>34443.530362088793</v>
      </c>
      <c r="AM271" s="44">
        <v>138.91</v>
      </c>
      <c r="AN271" s="44">
        <v>92.5</v>
      </c>
      <c r="AO271" s="44">
        <v>87.293671354600065</v>
      </c>
      <c r="BI271" s="21"/>
      <c r="BJ271" s="21"/>
    </row>
    <row r="272" spans="1:73">
      <c r="A272" s="66">
        <v>42186</v>
      </c>
      <c r="B272" s="11">
        <v>2015</v>
      </c>
      <c r="C272" s="11">
        <v>7</v>
      </c>
      <c r="D272" s="11">
        <v>272</v>
      </c>
      <c r="E272" s="44">
        <v>196.79051132680161</v>
      </c>
      <c r="F272" s="44">
        <v>165.56981514068053</v>
      </c>
      <c r="G272" s="44">
        <v>120.97474372456244</v>
      </c>
      <c r="H272" s="44">
        <v>255.04060784777792</v>
      </c>
      <c r="I272" s="44">
        <v>159.97227407684943</v>
      </c>
      <c r="J272" s="101">
        <v>740411.85448609199</v>
      </c>
      <c r="K272" s="44">
        <v>179489.9664706628</v>
      </c>
      <c r="L272" s="44">
        <v>303818.59362654452</v>
      </c>
      <c r="M272" s="44">
        <v>66045.747388888893</v>
      </c>
      <c r="N272" s="44">
        <v>191057.54699999999</v>
      </c>
      <c r="O272" s="102">
        <v>861620.03200000001</v>
      </c>
      <c r="P272" s="44">
        <v>263621.5</v>
      </c>
      <c r="Q272" s="44">
        <v>316842.09999999998</v>
      </c>
      <c r="R272" s="44">
        <v>281156.43199999997</v>
      </c>
      <c r="S272" s="110">
        <v>96.216398871094427</v>
      </c>
      <c r="T272" s="110">
        <v>93.44311212329356</v>
      </c>
      <c r="U272" s="46">
        <f t="shared" si="59"/>
        <v>769527.71375080885</v>
      </c>
      <c r="V272" s="46">
        <f t="shared" si="48"/>
        <v>186548.2065184479</v>
      </c>
      <c r="W272" s="46">
        <f t="shared" si="49"/>
        <v>315765.91640431731</v>
      </c>
      <c r="X272" s="46">
        <f t="shared" si="50"/>
        <v>68642.921751180329</v>
      </c>
      <c r="Y272" s="46">
        <f t="shared" si="51"/>
        <v>198570.66907686772</v>
      </c>
      <c r="Z272" s="46">
        <f t="shared" si="52"/>
        <v>922079.76855815237</v>
      </c>
      <c r="AA272" s="46">
        <f t="shared" si="53"/>
        <v>282119.77748789493</v>
      </c>
      <c r="AB272" s="46">
        <f t="shared" si="54"/>
        <v>339074.85827520653</v>
      </c>
      <c r="AC272" s="46">
        <f t="shared" si="55"/>
        <v>300885.13279505074</v>
      </c>
      <c r="AD272" s="46">
        <v>141.6</v>
      </c>
      <c r="AE272" s="44">
        <v>59892442</v>
      </c>
      <c r="AF272" s="48">
        <f t="shared" si="56"/>
        <v>42296922.316384181</v>
      </c>
      <c r="AG272" s="44">
        <v>61.1865592571733</v>
      </c>
      <c r="AH272" s="44">
        <v>21712943</v>
      </c>
      <c r="AI272" s="44">
        <v>35815840</v>
      </c>
      <c r="AJ272" s="48">
        <f t="shared" si="57"/>
        <v>15333999.293785313</v>
      </c>
      <c r="AK272" s="48">
        <f t="shared" si="58"/>
        <v>25293672.316384181</v>
      </c>
      <c r="AL272" s="44">
        <v>45747.449330841082</v>
      </c>
      <c r="AM272" s="44">
        <v>143.49</v>
      </c>
      <c r="AN272" s="44">
        <v>95.5</v>
      </c>
      <c r="AO272" s="44">
        <v>-62.799512491700966</v>
      </c>
      <c r="BI272" s="21"/>
      <c r="BJ272" s="21"/>
    </row>
    <row r="273" spans="1:73">
      <c r="A273" s="66">
        <v>42217</v>
      </c>
      <c r="B273" s="11">
        <v>2015</v>
      </c>
      <c r="C273" s="11">
        <v>8</v>
      </c>
      <c r="D273" s="11">
        <v>273</v>
      </c>
      <c r="E273" s="47">
        <v>204.31735108415108</v>
      </c>
      <c r="F273" s="44">
        <v>179.75914797874219</v>
      </c>
      <c r="G273" s="44">
        <v>123.82262160656953</v>
      </c>
      <c r="H273" s="44">
        <v>275.47330626818274</v>
      </c>
      <c r="I273" s="44">
        <v>204.32314248814683</v>
      </c>
      <c r="J273" s="101">
        <v>640763.73294470203</v>
      </c>
      <c r="K273" s="44">
        <v>152743.18082836471</v>
      </c>
      <c r="L273" s="44">
        <v>252089.86273417709</v>
      </c>
      <c r="M273" s="44">
        <v>55094.61538216559</v>
      </c>
      <c r="N273" s="44">
        <v>180836.07399999999</v>
      </c>
      <c r="O273" s="102">
        <v>824098.81400000001</v>
      </c>
      <c r="P273" s="44">
        <v>260977.12800000003</v>
      </c>
      <c r="Q273" s="44">
        <v>308091.70799999998</v>
      </c>
      <c r="R273" s="44">
        <v>255029.978</v>
      </c>
      <c r="S273" s="98">
        <v>94.367207185530944</v>
      </c>
      <c r="T273" s="98">
        <v>92.039972348353515</v>
      </c>
      <c r="U273" s="46">
        <f t="shared" si="59"/>
        <v>679011.01670300204</v>
      </c>
      <c r="V273" s="46">
        <f t="shared" si="48"/>
        <v>161860.4443046232</v>
      </c>
      <c r="W273" s="46">
        <f t="shared" si="49"/>
        <v>267137.14462117653</v>
      </c>
      <c r="X273" s="46">
        <f t="shared" si="50"/>
        <v>58383.22127499932</v>
      </c>
      <c r="Y273" s="46">
        <f t="shared" si="51"/>
        <v>191630.2065022086</v>
      </c>
      <c r="Z273" s="46">
        <f t="shared" si="52"/>
        <v>895370.55800163129</v>
      </c>
      <c r="AA273" s="46">
        <f t="shared" si="53"/>
        <v>283547.59496477467</v>
      </c>
      <c r="AB273" s="46">
        <f t="shared" si="54"/>
        <v>334736.8541506427</v>
      </c>
      <c r="AC273" s="46">
        <f t="shared" si="55"/>
        <v>277086.10888621391</v>
      </c>
      <c r="AD273" s="46">
        <v>141.5</v>
      </c>
      <c r="AE273" s="44">
        <v>61928406</v>
      </c>
      <c r="AF273" s="48">
        <f t="shared" si="56"/>
        <v>43765657.950530037</v>
      </c>
      <c r="AG273" s="44">
        <v>61.515420822121548</v>
      </c>
      <c r="AH273" s="44">
        <v>21301803</v>
      </c>
      <c r="AI273" s="44">
        <v>35393268</v>
      </c>
      <c r="AJ273" s="48">
        <f t="shared" si="57"/>
        <v>15054277.738515902</v>
      </c>
      <c r="AK273" s="48">
        <f t="shared" si="58"/>
        <v>25012910.247349825</v>
      </c>
      <c r="AL273" s="44">
        <v>37648.503201165942</v>
      </c>
      <c r="AM273" s="44">
        <v>141.03</v>
      </c>
      <c r="AN273" s="44">
        <v>97.6</v>
      </c>
      <c r="AO273" s="44">
        <v>42.092731771979857</v>
      </c>
      <c r="BI273" s="21"/>
      <c r="BJ273" s="21"/>
    </row>
    <row r="274" spans="1:73">
      <c r="A274" s="66">
        <v>42248</v>
      </c>
      <c r="B274" s="11">
        <v>2015</v>
      </c>
      <c r="C274" s="11">
        <v>9</v>
      </c>
      <c r="D274" s="11">
        <v>274</v>
      </c>
      <c r="E274" s="47">
        <v>204.68997712183756</v>
      </c>
      <c r="F274" s="44">
        <v>179.27004741553228</v>
      </c>
      <c r="G274" s="44">
        <v>128.4217424160307</v>
      </c>
      <c r="H274" s="44">
        <v>210.34363246127182</v>
      </c>
      <c r="I274" s="44">
        <v>181.56685874711118</v>
      </c>
      <c r="J274" s="101">
        <v>634183.18556268001</v>
      </c>
      <c r="K274" s="44">
        <v>157481.79021200966</v>
      </c>
      <c r="L274" s="44">
        <v>247878.25403570945</v>
      </c>
      <c r="M274" s="44">
        <v>59071.424314960626</v>
      </c>
      <c r="N274" s="44">
        <v>169751.71699999998</v>
      </c>
      <c r="O274" s="102">
        <v>766569.30299999996</v>
      </c>
      <c r="P274" s="44">
        <v>261668.60199999998</v>
      </c>
      <c r="Q274" s="44">
        <v>287025.76400000002</v>
      </c>
      <c r="R274" s="44">
        <v>217874.93700000003</v>
      </c>
      <c r="S274" s="98">
        <v>93.024824451177366</v>
      </c>
      <c r="T274" s="98">
        <v>90.056916112636969</v>
      </c>
      <c r="U274" s="46">
        <f t="shared" si="59"/>
        <v>681735.42847750406</v>
      </c>
      <c r="V274" s="46">
        <f t="shared" si="48"/>
        <v>169290.06976483093</v>
      </c>
      <c r="W274" s="46">
        <f t="shared" si="49"/>
        <v>266464.62973526435</v>
      </c>
      <c r="X274" s="46">
        <f t="shared" si="50"/>
        <v>63500.710335619442</v>
      </c>
      <c r="Y274" s="46">
        <f t="shared" si="51"/>
        <v>182480.01864178904</v>
      </c>
      <c r="Z274" s="46">
        <f t="shared" si="52"/>
        <v>851205.36666082148</v>
      </c>
      <c r="AA274" s="46">
        <f t="shared" si="53"/>
        <v>290559.14114660886</v>
      </c>
      <c r="AB274" s="46">
        <f t="shared" si="54"/>
        <v>318715.95918408758</v>
      </c>
      <c r="AC274" s="46">
        <f t="shared" si="55"/>
        <v>241930.26633012519</v>
      </c>
      <c r="AD274" s="46">
        <v>141.30000000000001</v>
      </c>
      <c r="AE274" s="44">
        <v>64170256</v>
      </c>
      <c r="AF274" s="48">
        <f t="shared" si="56"/>
        <v>45414193.91365888</v>
      </c>
      <c r="AG274" s="44">
        <v>64.61912023564031</v>
      </c>
      <c r="AH274" s="44">
        <v>21063157</v>
      </c>
      <c r="AI274" s="44">
        <v>35194186</v>
      </c>
      <c r="AJ274" s="48">
        <f t="shared" si="57"/>
        <v>14906692.852087755</v>
      </c>
      <c r="AK274" s="48">
        <f t="shared" si="58"/>
        <v>24907421.089879684</v>
      </c>
      <c r="AL274" s="44">
        <v>35462.155749588812</v>
      </c>
      <c r="AM274" s="44">
        <v>138.47999999999999</v>
      </c>
      <c r="AN274" s="44">
        <v>94.3</v>
      </c>
      <c r="AO274" s="44">
        <v>-127.27334672695849</v>
      </c>
      <c r="BI274" s="21"/>
      <c r="BJ274" s="21"/>
    </row>
    <row r="275" spans="1:73">
      <c r="A275" s="66">
        <v>42278</v>
      </c>
      <c r="B275" s="11">
        <v>2015</v>
      </c>
      <c r="C275" s="11">
        <v>10</v>
      </c>
      <c r="D275" s="11">
        <v>275</v>
      </c>
      <c r="E275" s="44">
        <v>226.31732138191452</v>
      </c>
      <c r="F275" s="44">
        <v>177.8803485052776</v>
      </c>
      <c r="G275" s="44">
        <v>127.6148697877255</v>
      </c>
      <c r="H275" s="44">
        <v>227.3009797320052</v>
      </c>
      <c r="I275" s="44">
        <v>188.68457846337949</v>
      </c>
      <c r="J275" s="101">
        <v>693273.06443914899</v>
      </c>
      <c r="K275" s="44">
        <v>162758.33563977308</v>
      </c>
      <c r="L275" s="44">
        <v>278669.30776813126</v>
      </c>
      <c r="M275" s="44">
        <v>76813.978031237348</v>
      </c>
      <c r="N275" s="44">
        <v>175031.443</v>
      </c>
      <c r="O275" s="102">
        <v>744219.402</v>
      </c>
      <c r="P275" s="44">
        <v>276024.26199999999</v>
      </c>
      <c r="Q275" s="44">
        <v>240477.473</v>
      </c>
      <c r="R275" s="44">
        <v>227717.66699999996</v>
      </c>
      <c r="S275" s="98">
        <v>91.982436077522379</v>
      </c>
      <c r="T275" s="98">
        <v>88.676616784700443</v>
      </c>
      <c r="U275" s="46">
        <f t="shared" si="59"/>
        <v>753701.56956363015</v>
      </c>
      <c r="V275" s="46">
        <f t="shared" si="48"/>
        <v>176945.01535336714</v>
      </c>
      <c r="W275" s="46">
        <f t="shared" si="49"/>
        <v>302959.26010621205</v>
      </c>
      <c r="X275" s="46">
        <f t="shared" si="50"/>
        <v>83509.39734461793</v>
      </c>
      <c r="Y275" s="46">
        <f t="shared" si="51"/>
        <v>190287.89675942512</v>
      </c>
      <c r="Z275" s="46">
        <f t="shared" si="52"/>
        <v>839251.01000064495</v>
      </c>
      <c r="AA275" s="46">
        <f t="shared" si="53"/>
        <v>311270.62805086968</v>
      </c>
      <c r="AB275" s="46">
        <f t="shared" si="54"/>
        <v>271184.76292781846</v>
      </c>
      <c r="AC275" s="46">
        <f t="shared" si="55"/>
        <v>256795.61902195684</v>
      </c>
      <c r="AD275" s="46">
        <v>140.9</v>
      </c>
      <c r="AE275" s="44">
        <v>64739234</v>
      </c>
      <c r="AF275" s="48">
        <f t="shared" si="56"/>
        <v>45946936.83463449</v>
      </c>
      <c r="AG275" s="44">
        <v>67.220348675127354</v>
      </c>
      <c r="AH275" s="44">
        <v>20877442</v>
      </c>
      <c r="AI275" s="44">
        <v>35068272</v>
      </c>
      <c r="AJ275" s="48">
        <f t="shared" si="57"/>
        <v>14817205.110007096</v>
      </c>
      <c r="AK275" s="48">
        <f t="shared" si="58"/>
        <v>24888766.501064584</v>
      </c>
      <c r="AL275" s="44">
        <v>38309.01253079396</v>
      </c>
      <c r="AM275" s="44">
        <v>140.33000000000001</v>
      </c>
      <c r="AN275" s="44">
        <v>97.2</v>
      </c>
      <c r="AO275" s="44">
        <v>-107.36537904396107</v>
      </c>
      <c r="BI275" s="21"/>
      <c r="BJ275" s="21"/>
    </row>
    <row r="276" spans="1:73">
      <c r="A276" s="66">
        <v>42309</v>
      </c>
      <c r="B276" s="11">
        <v>2015</v>
      </c>
      <c r="C276" s="11">
        <v>11</v>
      </c>
      <c r="D276" s="11">
        <v>276</v>
      </c>
      <c r="E276" s="44">
        <v>212.19773897947275</v>
      </c>
      <c r="F276" s="44">
        <v>173.24901079406675</v>
      </c>
      <c r="G276" s="44">
        <v>137.15320046334804</v>
      </c>
      <c r="H276" s="44">
        <v>220.94885538065901</v>
      </c>
      <c r="I276" s="44">
        <v>166.05968669052146</v>
      </c>
      <c r="J276" s="44">
        <v>602244.58467719692</v>
      </c>
      <c r="K276" s="44">
        <v>120822.79535694627</v>
      </c>
      <c r="L276" s="44">
        <v>228984.91626035961</v>
      </c>
      <c r="M276" s="44">
        <v>82534.122059894871</v>
      </c>
      <c r="N276" s="44">
        <v>169902.75099999999</v>
      </c>
      <c r="O276" s="44">
        <v>736362.67700000003</v>
      </c>
      <c r="P276" s="44">
        <v>255395.946</v>
      </c>
      <c r="Q276" s="44">
        <v>225331.10800000001</v>
      </c>
      <c r="R276" s="44">
        <v>255635.62299999999</v>
      </c>
      <c r="S276" s="98">
        <v>90.649337582858024</v>
      </c>
      <c r="T276" s="98">
        <v>87.657869040272487</v>
      </c>
      <c r="U276" s="46">
        <f t="shared" si="59"/>
        <v>664367.33100968914</v>
      </c>
      <c r="V276" s="46">
        <f t="shared" si="48"/>
        <v>133285.91093840945</v>
      </c>
      <c r="W276" s="46">
        <f t="shared" si="49"/>
        <v>252605.1732601531</v>
      </c>
      <c r="X276" s="46">
        <f t="shared" si="50"/>
        <v>91047.683591128909</v>
      </c>
      <c r="Y276" s="46">
        <f t="shared" si="51"/>
        <v>187428.56322000187</v>
      </c>
      <c r="Z276" s="46">
        <f t="shared" si="52"/>
        <v>840041.72707152425</v>
      </c>
      <c r="AA276" s="46">
        <f t="shared" si="53"/>
        <v>291355.41257872002</v>
      </c>
      <c r="AB276" s="46">
        <f t="shared" si="54"/>
        <v>257057.47865770792</v>
      </c>
      <c r="AC276" s="46">
        <f t="shared" si="55"/>
        <v>291628.83583509631</v>
      </c>
      <c r="AD276" s="46">
        <v>141.5</v>
      </c>
      <c r="AE276" s="44">
        <v>65546333</v>
      </c>
      <c r="AF276" s="48">
        <f t="shared" si="56"/>
        <v>46322496.819787987</v>
      </c>
      <c r="AG276" s="44">
        <v>65.688113269550513</v>
      </c>
      <c r="AH276" s="44">
        <v>21086139</v>
      </c>
      <c r="AI276" s="44">
        <v>35079111</v>
      </c>
      <c r="AJ276" s="48">
        <f t="shared" si="57"/>
        <v>14901865.017667843</v>
      </c>
      <c r="AK276" s="48">
        <f t="shared" si="58"/>
        <v>24790891.166077737</v>
      </c>
      <c r="AL276" s="44">
        <v>39339.655483899696</v>
      </c>
      <c r="AM276" s="44">
        <v>136.01</v>
      </c>
      <c r="AN276" s="44">
        <v>87.6</v>
      </c>
      <c r="AO276" s="44">
        <v>40.537555206229626</v>
      </c>
      <c r="BI276" s="21"/>
      <c r="BJ276" s="21"/>
    </row>
    <row r="277" spans="1:73">
      <c r="A277" s="66">
        <v>42339</v>
      </c>
      <c r="B277" s="11">
        <v>2015</v>
      </c>
      <c r="C277" s="11">
        <v>12</v>
      </c>
      <c r="D277" s="11">
        <v>277</v>
      </c>
      <c r="E277" s="44">
        <v>232.74065818417176</v>
      </c>
      <c r="F277" s="44">
        <v>185.84628887904367</v>
      </c>
      <c r="G277" s="44">
        <v>146.98719556861448</v>
      </c>
      <c r="H277" s="44">
        <v>251.06477354603189</v>
      </c>
      <c r="I277" s="44">
        <v>133.21705817748833</v>
      </c>
      <c r="J277" s="44">
        <v>517129.43298302696</v>
      </c>
      <c r="K277" s="44">
        <v>82218.456235790814</v>
      </c>
      <c r="L277" s="44">
        <v>217345.44538114039</v>
      </c>
      <c r="M277" s="44">
        <v>51735.595366099027</v>
      </c>
      <c r="N277" s="44">
        <v>165829.93599999999</v>
      </c>
      <c r="O277" s="44">
        <v>770795.88</v>
      </c>
      <c r="P277" s="44">
        <v>267660.63199999998</v>
      </c>
      <c r="Q277" s="44">
        <v>262018.67499999999</v>
      </c>
      <c r="R277" s="44">
        <v>241116.573</v>
      </c>
      <c r="S277" s="98">
        <v>90.086593226680421</v>
      </c>
      <c r="T277" s="98">
        <v>86.689958691382557</v>
      </c>
      <c r="U277" s="46">
        <f t="shared" si="59"/>
        <v>574035.95192216872</v>
      </c>
      <c r="V277" s="46">
        <f t="shared" si="48"/>
        <v>91266.028929419714</v>
      </c>
      <c r="W277" s="46">
        <f t="shared" si="49"/>
        <v>241262.80903335402</v>
      </c>
      <c r="X277" s="46">
        <f t="shared" si="50"/>
        <v>57428.739963469721</v>
      </c>
      <c r="Y277" s="46">
        <f t="shared" si="51"/>
        <v>184078.37399592894</v>
      </c>
      <c r="Z277" s="46">
        <f t="shared" si="52"/>
        <v>889140.90124791034</v>
      </c>
      <c r="AA277" s="46">
        <f t="shared" si="53"/>
        <v>308756.21126187814</v>
      </c>
      <c r="AB277" s="46">
        <f t="shared" si="54"/>
        <v>302248.00998324394</v>
      </c>
      <c r="AC277" s="46">
        <f t="shared" si="55"/>
        <v>278136.6800027882</v>
      </c>
      <c r="AD277" s="46">
        <v>142.80000000000001</v>
      </c>
      <c r="AE277" s="44">
        <v>66967507</v>
      </c>
      <c r="AF277" s="48">
        <f t="shared" si="56"/>
        <v>46896013.305322126</v>
      </c>
      <c r="AG277" s="44">
        <v>66.042219056697576</v>
      </c>
      <c r="AH277" s="44">
        <v>23061708</v>
      </c>
      <c r="AI277" s="44">
        <v>37248497</v>
      </c>
      <c r="AJ277" s="48">
        <f t="shared" si="57"/>
        <v>16149655.462184871</v>
      </c>
      <c r="AK277" s="48">
        <f t="shared" si="58"/>
        <v>26084381.652661063</v>
      </c>
      <c r="AL277" s="44">
        <v>63360.733702407029</v>
      </c>
      <c r="AM277" s="44">
        <v>136.28</v>
      </c>
      <c r="AN277" s="44">
        <v>77.2</v>
      </c>
      <c r="AO277" s="44">
        <v>199.77495049469098</v>
      </c>
      <c r="BI277" s="21"/>
      <c r="BJ277" s="21"/>
    </row>
    <row r="278" spans="1:73">
      <c r="A278" s="67">
        <v>42370</v>
      </c>
      <c r="B278" s="68">
        <f>B266+1</f>
        <v>2016</v>
      </c>
      <c r="C278" s="68">
        <f>C266</f>
        <v>1</v>
      </c>
      <c r="D278" s="68">
        <v>278</v>
      </c>
      <c r="E278" s="69">
        <v>213.6336226114289</v>
      </c>
      <c r="F278" s="70">
        <v>167.79388185872799</v>
      </c>
      <c r="G278" s="70">
        <v>121.33782669699933</v>
      </c>
      <c r="H278" s="70">
        <v>180.42970790232397</v>
      </c>
      <c r="I278" s="70">
        <v>156.80581129974848</v>
      </c>
      <c r="J278" s="105">
        <v>640589.12288844294</v>
      </c>
      <c r="K278" s="106">
        <v>252348.26096698572</v>
      </c>
      <c r="L278" s="106">
        <v>176315.39714367923</v>
      </c>
      <c r="M278" s="106">
        <v>45516.39577777779</v>
      </c>
      <c r="N278" s="106">
        <v>166409.057</v>
      </c>
      <c r="O278" s="106">
        <v>649950.11800000002</v>
      </c>
      <c r="P278" s="106">
        <v>219399.21100000001</v>
      </c>
      <c r="Q278" s="106">
        <v>214930.152</v>
      </c>
      <c r="R278" s="106">
        <v>215620.63999999998</v>
      </c>
      <c r="S278" s="107">
        <v>88.913476903730938</v>
      </c>
      <c r="T278" s="107">
        <v>85.664806651973279</v>
      </c>
      <c r="U278" s="71">
        <f t="shared" si="59"/>
        <v>720463.4721258583</v>
      </c>
      <c r="V278" s="71">
        <f t="shared" si="48"/>
        <v>283813.28652821673</v>
      </c>
      <c r="W278" s="71">
        <f t="shared" si="49"/>
        <v>198299.96900760135</v>
      </c>
      <c r="X278" s="71">
        <f t="shared" si="50"/>
        <v>51191.784825892748</v>
      </c>
      <c r="Y278" s="71">
        <f t="shared" si="51"/>
        <v>187158.41826788042</v>
      </c>
      <c r="Z278" s="71">
        <f t="shared" si="52"/>
        <v>758713.10915405944</v>
      </c>
      <c r="AA278" s="71">
        <f t="shared" si="53"/>
        <v>256113.58920279099</v>
      </c>
      <c r="AB278" s="71">
        <f t="shared" si="54"/>
        <v>250896.67554283695</v>
      </c>
      <c r="AC278" s="71">
        <f t="shared" si="55"/>
        <v>251702.71016427164</v>
      </c>
      <c r="AD278" s="71">
        <v>146.5</v>
      </c>
      <c r="AE278" s="72">
        <v>67586278</v>
      </c>
      <c r="AF278" s="72">
        <f t="shared" si="56"/>
        <v>46133978.156996585</v>
      </c>
      <c r="AG278" s="108">
        <v>64.552988953273754</v>
      </c>
      <c r="AH278" s="108">
        <v>22030833</v>
      </c>
      <c r="AI278" s="108">
        <v>36470297</v>
      </c>
      <c r="AJ278" s="72">
        <f t="shared" si="57"/>
        <v>15038111.262798635</v>
      </c>
      <c r="AK278" s="72">
        <f t="shared" si="58"/>
        <v>24894400.682593856</v>
      </c>
      <c r="AL278" s="73">
        <v>30916.995320722737</v>
      </c>
      <c r="AM278" s="70">
        <v>127.96</v>
      </c>
      <c r="AN278" s="70">
        <v>76.2</v>
      </c>
      <c r="AO278" s="70">
        <v>-193.90093900088152</v>
      </c>
      <c r="AP278" s="24"/>
      <c r="AQ278" s="24"/>
      <c r="AR278" s="24"/>
      <c r="BH278" s="22"/>
      <c r="BI278" s="21"/>
      <c r="BJ278" s="23"/>
      <c r="BK278" s="23"/>
      <c r="BL278" s="22"/>
      <c r="BM278" s="22"/>
      <c r="BO278" s="25"/>
      <c r="BP278" s="25"/>
      <c r="BQ278" s="25"/>
      <c r="BR278" s="25"/>
      <c r="BU278" s="24"/>
    </row>
    <row r="279" spans="1:73">
      <c r="A279" s="66">
        <v>42401</v>
      </c>
      <c r="B279" s="11">
        <f t="shared" ref="B279:B301" si="60">B267+1</f>
        <v>2016</v>
      </c>
      <c r="C279" s="11">
        <f t="shared" ref="C279:C313" si="61">C267</f>
        <v>2</v>
      </c>
      <c r="D279" s="11">
        <v>279</v>
      </c>
      <c r="E279" s="44">
        <v>212.52902374508619</v>
      </c>
      <c r="F279" s="44">
        <v>161.72674270671587</v>
      </c>
      <c r="G279" s="44">
        <v>123.72974333995809</v>
      </c>
      <c r="H279" s="44">
        <v>225.7562190829658</v>
      </c>
      <c r="I279" s="44">
        <v>149.18552837687275</v>
      </c>
      <c r="J279" s="44">
        <v>734632.47228877374</v>
      </c>
      <c r="K279" s="44">
        <v>299917.04938225955</v>
      </c>
      <c r="L279" s="44">
        <v>219095.05798023575</v>
      </c>
      <c r="M279" s="44">
        <v>47818.911246278047</v>
      </c>
      <c r="N279" s="44">
        <v>167801.45699999999</v>
      </c>
      <c r="O279" s="44">
        <v>631206.31000000006</v>
      </c>
      <c r="P279" s="44">
        <v>209295.95699999999</v>
      </c>
      <c r="Q279" s="44">
        <v>192527.73</v>
      </c>
      <c r="R279" s="44">
        <v>229382.33100000001</v>
      </c>
      <c r="S279" s="98">
        <v>89.080320015788544</v>
      </c>
      <c r="T279" s="98">
        <v>84.340771847098168</v>
      </c>
      <c r="U279" s="44">
        <f t="shared" si="59"/>
        <v>824685.488510333</v>
      </c>
      <c r="V279" s="44">
        <f t="shared" si="48"/>
        <v>336681.60299503012</v>
      </c>
      <c r="W279" s="44">
        <f t="shared" si="49"/>
        <v>245952.25740253681</v>
      </c>
      <c r="X279" s="44">
        <f t="shared" si="50"/>
        <v>53680.668454943421</v>
      </c>
      <c r="Y279" s="44">
        <f t="shared" si="51"/>
        <v>188370.96338479585</v>
      </c>
      <c r="Z279" s="44">
        <f t="shared" si="52"/>
        <v>748399.96857548016</v>
      </c>
      <c r="AA279" s="44">
        <f t="shared" si="53"/>
        <v>248155.13590441615</v>
      </c>
      <c r="AB279" s="44">
        <f t="shared" si="54"/>
        <v>228273.61640587609</v>
      </c>
      <c r="AC279" s="44">
        <f t="shared" si="55"/>
        <v>271970.87005066598</v>
      </c>
      <c r="AD279" s="44">
        <v>147.19999999999999</v>
      </c>
      <c r="AE279" s="44">
        <v>66240760</v>
      </c>
      <c r="AF279" s="48">
        <f t="shared" si="56"/>
        <v>45000516.304347828</v>
      </c>
      <c r="AG279" s="44">
        <v>63.622975645834323</v>
      </c>
      <c r="AH279" s="44">
        <v>21641608</v>
      </c>
      <c r="AI279" s="44">
        <v>36081802</v>
      </c>
      <c r="AJ279" s="48">
        <f t="shared" si="57"/>
        <v>14702179.34782609</v>
      </c>
      <c r="AK279" s="48">
        <f t="shared" si="58"/>
        <v>24512093.750000004</v>
      </c>
      <c r="AL279" s="44">
        <v>37086.89740654311</v>
      </c>
      <c r="AM279" s="121">
        <v>130.24</v>
      </c>
      <c r="AN279" s="121">
        <v>75.8</v>
      </c>
      <c r="AO279" s="121">
        <v>-246.47228683999947</v>
      </c>
      <c r="BI279" s="21"/>
      <c r="BJ279" s="21"/>
    </row>
    <row r="280" spans="1:73">
      <c r="A280" s="66">
        <v>42430</v>
      </c>
      <c r="B280" s="11">
        <f t="shared" si="60"/>
        <v>2016</v>
      </c>
      <c r="C280" s="11">
        <f t="shared" si="61"/>
        <v>3</v>
      </c>
      <c r="D280" s="11">
        <v>280</v>
      </c>
      <c r="E280" s="44">
        <v>226.90695379454544</v>
      </c>
      <c r="F280" s="44">
        <v>164.08785317652567</v>
      </c>
      <c r="G280" s="44">
        <v>125.34520854643004</v>
      </c>
      <c r="H280" s="44">
        <v>228.77712416247297</v>
      </c>
      <c r="I280" s="44">
        <v>134.137081686714</v>
      </c>
      <c r="J280" s="44">
        <v>827540.99583636713</v>
      </c>
      <c r="K280" s="44">
        <v>351126.60614565009</v>
      </c>
      <c r="L280" s="44">
        <v>232253.18250500259</v>
      </c>
      <c r="M280" s="44">
        <v>68133.129285714269</v>
      </c>
      <c r="N280" s="44">
        <v>176028.079</v>
      </c>
      <c r="O280" s="44">
        <v>664970.53599999996</v>
      </c>
      <c r="P280" s="44">
        <v>248862.022</v>
      </c>
      <c r="Q280" s="44">
        <v>177435.636</v>
      </c>
      <c r="R280" s="44">
        <v>238673.55399999997</v>
      </c>
      <c r="S280" s="98">
        <v>89.639808301794602</v>
      </c>
      <c r="T280" s="98">
        <v>85.579362377898377</v>
      </c>
      <c r="U280" s="44">
        <f t="shared" si="59"/>
        <v>923184.70054090861</v>
      </c>
      <c r="V280" s="44">
        <f t="shared" si="48"/>
        <v>391708.34119088633</v>
      </c>
      <c r="W280" s="44">
        <f t="shared" si="49"/>
        <v>259096.02765220642</v>
      </c>
      <c r="X280" s="44">
        <f t="shared" si="50"/>
        <v>76007.669557176239</v>
      </c>
      <c r="Y280" s="44">
        <f t="shared" si="51"/>
        <v>196372.66336777282</v>
      </c>
      <c r="Z280" s="44">
        <f t="shared" si="52"/>
        <v>777022.07345696993</v>
      </c>
      <c r="AA280" s="44">
        <f t="shared" si="53"/>
        <v>290796.7704889921</v>
      </c>
      <c r="AB280" s="44">
        <f t="shared" si="54"/>
        <v>207334.60856659093</v>
      </c>
      <c r="AC280" s="44">
        <f t="shared" si="55"/>
        <v>278891.48431145534</v>
      </c>
      <c r="AD280" s="44">
        <v>146.5</v>
      </c>
      <c r="AE280" s="44">
        <v>65572498</v>
      </c>
      <c r="AF280" s="48">
        <f t="shared" si="56"/>
        <v>44759384.300341293</v>
      </c>
      <c r="AG280" s="44">
        <v>63.852050042059041</v>
      </c>
      <c r="AH280" s="44">
        <v>21852536</v>
      </c>
      <c r="AI280" s="44">
        <v>36147883</v>
      </c>
      <c r="AJ280" s="48">
        <f t="shared" si="57"/>
        <v>14916406.825938568</v>
      </c>
      <c r="AK280" s="48">
        <f t="shared" si="58"/>
        <v>24674322.866894197</v>
      </c>
      <c r="AL280" s="44">
        <v>45412.23086972491</v>
      </c>
      <c r="AM280" s="121">
        <v>139.88999999999999</v>
      </c>
      <c r="AN280" s="121">
        <v>83.6</v>
      </c>
      <c r="AO280" s="121">
        <v>614.8667340836804</v>
      </c>
      <c r="BI280" s="21"/>
      <c r="BJ280" s="21"/>
    </row>
    <row r="281" spans="1:73">
      <c r="A281" s="66">
        <v>42461</v>
      </c>
      <c r="B281" s="11">
        <f t="shared" si="60"/>
        <v>2016</v>
      </c>
      <c r="C281" s="11">
        <f t="shared" si="61"/>
        <v>4</v>
      </c>
      <c r="D281" s="11">
        <v>281</v>
      </c>
      <c r="E281" s="44">
        <v>217.09090638907614</v>
      </c>
      <c r="F281" s="44">
        <v>155.42831238352514</v>
      </c>
      <c r="G281" s="44">
        <v>123.26347699253915</v>
      </c>
      <c r="H281" s="44">
        <v>240.45627924745511</v>
      </c>
      <c r="I281" s="44">
        <v>150.55955799703156</v>
      </c>
      <c r="J281" s="44">
        <v>775384.55645542603</v>
      </c>
      <c r="K281" s="44">
        <v>297429.00322488003</v>
      </c>
      <c r="L281" s="44">
        <v>245484.73129201675</v>
      </c>
      <c r="M281" s="44">
        <v>54600.550323529387</v>
      </c>
      <c r="N281" s="44">
        <v>177870.26899999997</v>
      </c>
      <c r="O281" s="44">
        <v>633415.43700000003</v>
      </c>
      <c r="P281" s="44">
        <v>213966.83400000003</v>
      </c>
      <c r="Q281" s="44">
        <v>187289.97899999999</v>
      </c>
      <c r="R281" s="44">
        <v>232157.894</v>
      </c>
      <c r="S281" s="98">
        <v>90.908599794541459</v>
      </c>
      <c r="T281" s="98">
        <v>86.79990688261222</v>
      </c>
      <c r="U281" s="44">
        <f t="shared" si="59"/>
        <v>852927.61983776966</v>
      </c>
      <c r="V281" s="44">
        <f t="shared" si="48"/>
        <v>327173.67102461844</v>
      </c>
      <c r="W281" s="44">
        <f t="shared" si="49"/>
        <v>270034.66321869002</v>
      </c>
      <c r="X281" s="44">
        <f t="shared" si="50"/>
        <v>60060.929820643694</v>
      </c>
      <c r="Y281" s="44">
        <f t="shared" si="51"/>
        <v>195658.3528973021</v>
      </c>
      <c r="Z281" s="44">
        <f t="shared" si="52"/>
        <v>729742.06971976138</v>
      </c>
      <c r="AA281" s="44">
        <f t="shared" si="53"/>
        <v>246505.83357119007</v>
      </c>
      <c r="AB281" s="44">
        <f t="shared" si="54"/>
        <v>215772.09668357141</v>
      </c>
      <c r="AC281" s="44">
        <f t="shared" si="55"/>
        <v>267463.29845027282</v>
      </c>
      <c r="AD281" s="44">
        <v>146</v>
      </c>
      <c r="AE281" s="44">
        <v>64854746</v>
      </c>
      <c r="AF281" s="48">
        <f t="shared" si="56"/>
        <v>44421058.90410959</v>
      </c>
      <c r="AG281" s="44">
        <v>63.989669835779551</v>
      </c>
      <c r="AH281" s="44">
        <v>21577290</v>
      </c>
      <c r="AI281" s="44">
        <v>36108517</v>
      </c>
      <c r="AJ281" s="48">
        <f t="shared" ref="AJ281:AJ284" si="62">AH281/$AD281*100</f>
        <v>14778965.753424656</v>
      </c>
      <c r="AK281" s="48">
        <f t="shared" ref="AK281:AK284" si="63">AI281/$AD281*100</f>
        <v>24731860.95890411</v>
      </c>
      <c r="AL281" s="44">
        <v>42533.842604134516</v>
      </c>
      <c r="AM281" s="121">
        <v>135.22999999999999</v>
      </c>
      <c r="AN281" s="121">
        <v>83</v>
      </c>
      <c r="AO281" s="121">
        <v>55.714730087240582</v>
      </c>
      <c r="BI281" s="21"/>
      <c r="BJ281" s="21"/>
    </row>
    <row r="282" spans="1:73">
      <c r="A282" s="66">
        <v>42491</v>
      </c>
      <c r="B282" s="11">
        <f t="shared" si="60"/>
        <v>2016</v>
      </c>
      <c r="C282" s="11">
        <f t="shared" si="61"/>
        <v>5</v>
      </c>
      <c r="D282" s="11">
        <v>282</v>
      </c>
      <c r="E282" s="44">
        <v>217.19748822433425</v>
      </c>
      <c r="F282" s="44">
        <v>188.41219698913338</v>
      </c>
      <c r="G282" s="44">
        <v>129.22264584351461</v>
      </c>
      <c r="H282" s="44">
        <v>267.9289600653164</v>
      </c>
      <c r="I282" s="44">
        <v>154.66302262970964</v>
      </c>
      <c r="J282" s="44">
        <v>772613.64793255005</v>
      </c>
      <c r="K282" s="44">
        <v>268932.13908308011</v>
      </c>
      <c r="L282" s="44">
        <v>258691.1859923272</v>
      </c>
      <c r="M282" s="44">
        <v>60909.245857142902</v>
      </c>
      <c r="N282" s="44">
        <v>184081.08</v>
      </c>
      <c r="O282" s="44">
        <v>687107.04099999997</v>
      </c>
      <c r="P282" s="44">
        <v>242051.45699999999</v>
      </c>
      <c r="Q282" s="44">
        <v>192519.07699999999</v>
      </c>
      <c r="R282" s="44">
        <v>252536.296</v>
      </c>
      <c r="S282" s="98">
        <v>93.102547679778993</v>
      </c>
      <c r="T282" s="98">
        <v>87.671954808385465</v>
      </c>
      <c r="U282" s="44">
        <f t="shared" si="59"/>
        <v>829852.31573888997</v>
      </c>
      <c r="V282" s="44">
        <f t="shared" si="48"/>
        <v>288855.83239682886</v>
      </c>
      <c r="W282" s="44">
        <f t="shared" si="49"/>
        <v>277856.18378788198</v>
      </c>
      <c r="X282" s="44">
        <f t="shared" si="50"/>
        <v>65421.674674936767</v>
      </c>
      <c r="Y282" s="44">
        <f t="shared" si="51"/>
        <v>197718.62810149576</v>
      </c>
      <c r="Z282" s="44">
        <f t="shared" si="52"/>
        <v>783725.01503101073</v>
      </c>
      <c r="AA282" s="44">
        <f t="shared" si="53"/>
        <v>276087.66968755756</v>
      </c>
      <c r="AB282" s="44">
        <f t="shared" si="54"/>
        <v>219590.26397981757</v>
      </c>
      <c r="AC282" s="44">
        <f t="shared" si="55"/>
        <v>288046.8406937425</v>
      </c>
      <c r="AD282" s="44">
        <v>146.69999999999999</v>
      </c>
      <c r="AE282" s="44">
        <v>65130901</v>
      </c>
      <c r="AF282" s="48">
        <f t="shared" si="56"/>
        <v>44397342.194955699</v>
      </c>
      <c r="AG282" s="44">
        <v>64.024666667972795</v>
      </c>
      <c r="AH282" s="44">
        <v>21768791</v>
      </c>
      <c r="AI282" s="44">
        <v>36268306</v>
      </c>
      <c r="AJ282" s="48">
        <f t="shared" si="62"/>
        <v>14838985.003408318</v>
      </c>
      <c r="AK282" s="48">
        <f t="shared" si="63"/>
        <v>24722771.642808452</v>
      </c>
      <c r="AL282" s="44">
        <v>48594.806698038323</v>
      </c>
      <c r="AM282" s="121">
        <v>133.1</v>
      </c>
      <c r="AN282" s="121">
        <v>86.3</v>
      </c>
      <c r="AO282" s="121">
        <v>-45.269189789160919</v>
      </c>
      <c r="BI282" s="21"/>
      <c r="BJ282" s="21"/>
    </row>
    <row r="283" spans="1:73">
      <c r="A283" s="66">
        <v>42522</v>
      </c>
      <c r="B283" s="11">
        <f t="shared" si="60"/>
        <v>2016</v>
      </c>
      <c r="C283" s="11">
        <f t="shared" si="61"/>
        <v>6</v>
      </c>
      <c r="D283" s="11">
        <v>283</v>
      </c>
      <c r="E283" s="44">
        <v>198.27156806972675</v>
      </c>
      <c r="F283" s="44">
        <v>182.23983071530037</v>
      </c>
      <c r="G283" s="44">
        <v>125.94757856568643</v>
      </c>
      <c r="H283" s="44">
        <v>234.92048498462282</v>
      </c>
      <c r="I283" s="44">
        <v>172.23306961937567</v>
      </c>
      <c r="J283" s="44">
        <v>828734.65580303187</v>
      </c>
      <c r="K283" s="44">
        <v>296283.16538148717</v>
      </c>
      <c r="L283" s="44">
        <v>279998.20757927088</v>
      </c>
      <c r="M283" s="44">
        <v>61738.707802274395</v>
      </c>
      <c r="N283" s="44">
        <v>190714.571</v>
      </c>
      <c r="O283" s="44">
        <v>695960.353</v>
      </c>
      <c r="P283" s="44">
        <v>236695.03099999999</v>
      </c>
      <c r="Q283" s="44">
        <v>207604.78899999999</v>
      </c>
      <c r="R283" s="44">
        <v>251660.421</v>
      </c>
      <c r="S283" s="98">
        <v>95.125261199818013</v>
      </c>
      <c r="T283" s="98">
        <v>88.268075878819488</v>
      </c>
      <c r="U283" s="44">
        <f t="shared" si="59"/>
        <v>871203.55345170642</v>
      </c>
      <c r="V283" s="44">
        <f t="shared" si="48"/>
        <v>311466.33569722483</v>
      </c>
      <c r="W283" s="44">
        <f t="shared" si="49"/>
        <v>294346.84756461577</v>
      </c>
      <c r="X283" s="44">
        <f t="shared" si="50"/>
        <v>64902.536953446506</v>
      </c>
      <c r="Y283" s="44">
        <f t="shared" si="51"/>
        <v>200487.82898938822</v>
      </c>
      <c r="Z283" s="44">
        <f t="shared" si="52"/>
        <v>788462.13205719192</v>
      </c>
      <c r="AA283" s="44">
        <f t="shared" si="53"/>
        <v>268154.74184001848</v>
      </c>
      <c r="AB283" s="44">
        <f t="shared" si="54"/>
        <v>235198.04519701347</v>
      </c>
      <c r="AC283" s="44">
        <f t="shared" si="55"/>
        <v>285109.21813396818</v>
      </c>
      <c r="AD283" s="44">
        <v>147.1</v>
      </c>
      <c r="AE283" s="44">
        <v>64147357</v>
      </c>
      <c r="AF283" s="48">
        <f t="shared" si="56"/>
        <v>43607992.522093818</v>
      </c>
      <c r="AG283" s="44">
        <v>64.170018305332775</v>
      </c>
      <c r="AH283" s="44">
        <v>21543441</v>
      </c>
      <c r="AI283" s="44">
        <v>36271387</v>
      </c>
      <c r="AJ283" s="48">
        <f t="shared" si="62"/>
        <v>14645439.157036031</v>
      </c>
      <c r="AK283" s="48">
        <f t="shared" si="63"/>
        <v>24657639.021074101</v>
      </c>
      <c r="AL283" s="44">
        <v>39657.176215162101</v>
      </c>
      <c r="AM283" s="121">
        <v>134.86000000000001</v>
      </c>
      <c r="AN283" s="121">
        <v>87.6</v>
      </c>
      <c r="AO283" s="121">
        <v>-118.09735825060147</v>
      </c>
      <c r="BI283" s="21"/>
      <c r="BJ283" s="21"/>
    </row>
    <row r="284" spans="1:73">
      <c r="A284" s="66">
        <v>42552</v>
      </c>
      <c r="B284" s="11">
        <f t="shared" si="60"/>
        <v>2016</v>
      </c>
      <c r="C284" s="11">
        <f t="shared" si="61"/>
        <v>7</v>
      </c>
      <c r="D284" s="11">
        <v>284</v>
      </c>
      <c r="E284" s="44">
        <v>208.15278938983147</v>
      </c>
      <c r="F284" s="44">
        <v>170.57313885330248</v>
      </c>
      <c r="G284" s="44">
        <v>131.00856079873245</v>
      </c>
      <c r="H284" s="44">
        <v>282.64490973591217</v>
      </c>
      <c r="I284" s="44">
        <v>165.6835775920685</v>
      </c>
      <c r="J284" s="44">
        <v>798088.54298249015</v>
      </c>
      <c r="K284" s="44">
        <v>265757.70331543777</v>
      </c>
      <c r="L284" s="44">
        <v>275820.33552902995</v>
      </c>
      <c r="M284" s="44">
        <v>64610.171138022844</v>
      </c>
      <c r="N284" s="44">
        <v>191900.33200000002</v>
      </c>
      <c r="O284" s="44">
        <v>691647.99399999995</v>
      </c>
      <c r="P284" s="44">
        <v>234088.22200000001</v>
      </c>
      <c r="Q284" s="44">
        <v>228705.38199999998</v>
      </c>
      <c r="R284" s="44">
        <v>228854.53700000001</v>
      </c>
      <c r="S284" s="98">
        <v>93.94048455555054</v>
      </c>
      <c r="T284" s="98">
        <v>87.879636668136911</v>
      </c>
      <c r="U284" s="44">
        <f t="shared" si="59"/>
        <v>849568.26309592905</v>
      </c>
      <c r="V284" s="44">
        <f t="shared" si="48"/>
        <v>282900.07718481083</v>
      </c>
      <c r="W284" s="44">
        <f t="shared" si="49"/>
        <v>293611.78711605113</v>
      </c>
      <c r="X284" s="44">
        <f t="shared" si="50"/>
        <v>68777.770780835621</v>
      </c>
      <c r="Y284" s="44">
        <f t="shared" si="51"/>
        <v>204278.62694972809</v>
      </c>
      <c r="Z284" s="44">
        <f t="shared" si="52"/>
        <v>787040.11557523347</v>
      </c>
      <c r="AA284" s="44">
        <f t="shared" si="53"/>
        <v>266373.67981389811</v>
      </c>
      <c r="AB284" s="44">
        <f t="shared" si="54"/>
        <v>260248.43828572994</v>
      </c>
      <c r="AC284" s="44">
        <f t="shared" si="55"/>
        <v>260418.16474985186</v>
      </c>
      <c r="AD284" s="44">
        <v>145.69999999999999</v>
      </c>
      <c r="AE284" s="44">
        <v>63947212</v>
      </c>
      <c r="AF284" s="48">
        <f t="shared" si="56"/>
        <v>43889644.474948533</v>
      </c>
      <c r="AG284" s="44">
        <v>63.580085161867551</v>
      </c>
      <c r="AH284" s="44">
        <v>21726327</v>
      </c>
      <c r="AI284" s="44">
        <v>36470861</v>
      </c>
      <c r="AJ284" s="48">
        <f t="shared" si="62"/>
        <v>14911686.341798216</v>
      </c>
      <c r="AK284" s="48">
        <f t="shared" si="63"/>
        <v>25031476.321207963</v>
      </c>
      <c r="AL284" s="44">
        <v>47639.839238043598</v>
      </c>
      <c r="AM284" s="121">
        <v>135.93</v>
      </c>
      <c r="AN284" s="121">
        <v>89.7</v>
      </c>
      <c r="AO284" s="121">
        <v>-131.87321197553854</v>
      </c>
      <c r="BI284" s="21"/>
      <c r="BJ284" s="21"/>
    </row>
    <row r="285" spans="1:73">
      <c r="A285" s="66">
        <v>42583</v>
      </c>
      <c r="B285" s="11">
        <f t="shared" si="60"/>
        <v>2016</v>
      </c>
      <c r="C285" s="11">
        <f t="shared" si="61"/>
        <v>8</v>
      </c>
      <c r="D285" s="11">
        <v>285</v>
      </c>
      <c r="E285" s="44">
        <v>213.88069936019531</v>
      </c>
      <c r="F285" s="44">
        <v>186.06315312314919</v>
      </c>
      <c r="G285" s="44">
        <v>125.01150904234669</v>
      </c>
      <c r="H285" s="44">
        <v>267.1450573737954</v>
      </c>
      <c r="I285" s="44">
        <v>195.17532234226846</v>
      </c>
      <c r="J285" s="44">
        <v>721052.47924107045</v>
      </c>
      <c r="K285" s="44">
        <v>177048.21164301716</v>
      </c>
      <c r="L285" s="44">
        <v>295372.26580672612</v>
      </c>
      <c r="M285" s="44">
        <v>59624.943839018553</v>
      </c>
      <c r="N285" s="44">
        <v>189007.06200000001</v>
      </c>
      <c r="O285" s="44">
        <v>875507.17599999998</v>
      </c>
      <c r="P285" s="44">
        <v>287596.93799999997</v>
      </c>
      <c r="Q285" s="44">
        <v>286303.951</v>
      </c>
      <c r="R285" s="44">
        <v>301606.45600000001</v>
      </c>
      <c r="S285" s="98">
        <v>92.784879211676667</v>
      </c>
      <c r="T285" s="98">
        <v>87.695541145184251</v>
      </c>
      <c r="U285" s="44">
        <f t="shared" si="59"/>
        <v>777122.83010692149</v>
      </c>
      <c r="V285" s="44">
        <f t="shared" si="48"/>
        <v>190815.80225922872</v>
      </c>
      <c r="W285" s="44">
        <f t="shared" si="49"/>
        <v>318340.94985765149</v>
      </c>
      <c r="X285" s="44">
        <f t="shared" si="50"/>
        <v>64261.487804485878</v>
      </c>
      <c r="Y285" s="44">
        <f t="shared" si="51"/>
        <v>203704.5945480027</v>
      </c>
      <c r="Z285" s="44">
        <f t="shared" si="52"/>
        <v>998348.56432501529</v>
      </c>
      <c r="AA285" s="44">
        <f t="shared" si="53"/>
        <v>327949.328146421</v>
      </c>
      <c r="AB285" s="44">
        <f t="shared" si="54"/>
        <v>326474.9236520587</v>
      </c>
      <c r="AC285" s="44">
        <f t="shared" si="55"/>
        <v>343924.5052387279</v>
      </c>
      <c r="AD285" s="44">
        <v>146</v>
      </c>
      <c r="AE285" s="44">
        <v>64006517</v>
      </c>
      <c r="AF285" s="48">
        <f t="shared" si="56"/>
        <v>43840080.1369863</v>
      </c>
      <c r="AG285" s="44">
        <v>63.283746516998164</v>
      </c>
      <c r="AH285" s="44">
        <v>21967538</v>
      </c>
      <c r="AI285" s="44">
        <v>36782089</v>
      </c>
      <c r="AJ285" s="48">
        <f t="shared" ref="AJ285:AJ286" si="64">AH285/$AD285*100</f>
        <v>15046258.90410959</v>
      </c>
      <c r="AK285" s="48">
        <f t="shared" ref="AK285:AK286" si="65">AI285/$AD285*100</f>
        <v>25193211.643835615</v>
      </c>
      <c r="AL285" s="44">
        <v>46454.570694623093</v>
      </c>
      <c r="AM285" s="121">
        <v>137.41999999999999</v>
      </c>
      <c r="AN285" s="121">
        <v>93</v>
      </c>
      <c r="AO285" s="121">
        <v>205.36254960336134</v>
      </c>
      <c r="BI285" s="21"/>
      <c r="BJ285" s="21"/>
    </row>
    <row r="286" spans="1:73">
      <c r="A286" s="66">
        <v>42614</v>
      </c>
      <c r="B286" s="11">
        <f t="shared" si="60"/>
        <v>2016</v>
      </c>
      <c r="C286" s="11">
        <f t="shared" si="61"/>
        <v>9</v>
      </c>
      <c r="D286" s="11">
        <v>286</v>
      </c>
      <c r="E286" s="44">
        <v>218.07813282077626</v>
      </c>
      <c r="F286" s="44">
        <v>186.97968071804542</v>
      </c>
      <c r="G286" s="44">
        <v>132.52255157725872</v>
      </c>
      <c r="H286" s="44">
        <v>218.46882973305227</v>
      </c>
      <c r="I286" s="44">
        <v>180.13433239869013</v>
      </c>
      <c r="J286" s="44">
        <v>722025.52971996414</v>
      </c>
      <c r="K286" s="44">
        <v>172980.10112611842</v>
      </c>
      <c r="L286" s="44">
        <v>287494.97686702193</v>
      </c>
      <c r="M286" s="44">
        <v>74852.16772682374</v>
      </c>
      <c r="N286" s="44">
        <v>186698.28</v>
      </c>
      <c r="O286" s="44">
        <v>889105.85800000001</v>
      </c>
      <c r="P286" s="44">
        <v>303701.935</v>
      </c>
      <c r="Q286" s="44">
        <v>283535.10399999999</v>
      </c>
      <c r="R286" s="44">
        <v>301869.34599999996</v>
      </c>
      <c r="S286" s="98">
        <v>91.833363628894034</v>
      </c>
      <c r="T286" s="98">
        <v>87.438382578914457</v>
      </c>
      <c r="U286" s="44">
        <f t="shared" si="59"/>
        <v>786234.43723321194</v>
      </c>
      <c r="V286" s="44">
        <f t="shared" ref="V286:V293" si="66">K286/$S286*100</f>
        <v>188363.02438528204</v>
      </c>
      <c r="W286" s="44">
        <f t="shared" ref="W286:W293" si="67">L286/$S286*100</f>
        <v>313061.57752079313</v>
      </c>
      <c r="X286" s="44">
        <f t="shared" ref="X286:X293" si="68">M286/$S286*100</f>
        <v>81508.68569870459</v>
      </c>
      <c r="Y286" s="44">
        <f t="shared" ref="Y286:Y293" si="69">N286/$S286*100</f>
        <v>203301.14527271665</v>
      </c>
      <c r="Z286" s="44">
        <f t="shared" si="52"/>
        <v>1016837.0362953232</v>
      </c>
      <c r="AA286" s="44">
        <f t="shared" si="53"/>
        <v>347332.51695947652</v>
      </c>
      <c r="AB286" s="44">
        <f t="shared" si="54"/>
        <v>324268.46842015325</v>
      </c>
      <c r="AC286" s="44">
        <f t="shared" si="55"/>
        <v>345236.65362583572</v>
      </c>
      <c r="AD286" s="44">
        <v>146.30000000000001</v>
      </c>
      <c r="AE286" s="44">
        <v>64418916</v>
      </c>
      <c r="AF286" s="48">
        <f t="shared" si="56"/>
        <v>44032068.352699928</v>
      </c>
      <c r="AG286" s="44">
        <v>63.792719450624134</v>
      </c>
      <c r="AH286" s="44">
        <v>22122045</v>
      </c>
      <c r="AI286" s="44">
        <v>37100753</v>
      </c>
      <c r="AJ286" s="48">
        <f t="shared" si="64"/>
        <v>15121015.037593985</v>
      </c>
      <c r="AK286" s="48">
        <f t="shared" si="65"/>
        <v>25359366.37047163</v>
      </c>
      <c r="AL286" s="44">
        <v>48676.424191237587</v>
      </c>
      <c r="AM286" s="121">
        <v>133.21</v>
      </c>
      <c r="AN286" s="121">
        <v>90.6</v>
      </c>
      <c r="AO286" s="121"/>
      <c r="BI286" s="21"/>
      <c r="BJ286" s="21"/>
    </row>
    <row r="287" spans="1:73">
      <c r="A287" s="66">
        <v>42644</v>
      </c>
      <c r="B287" s="11">
        <f t="shared" si="60"/>
        <v>2016</v>
      </c>
      <c r="C287" s="11">
        <f t="shared" si="61"/>
        <v>10</v>
      </c>
      <c r="D287" s="11">
        <v>287</v>
      </c>
      <c r="E287" s="44">
        <v>224.60655828299861</v>
      </c>
      <c r="F287" s="44">
        <v>176.17975768124555</v>
      </c>
      <c r="G287" s="44">
        <v>136.41863201009551</v>
      </c>
      <c r="H287" s="44">
        <v>247.03485403592668</v>
      </c>
      <c r="I287" s="44">
        <v>169.72530618114399</v>
      </c>
      <c r="J287" s="44">
        <v>617132.64352344873</v>
      </c>
      <c r="K287" s="44">
        <v>122779.04086796696</v>
      </c>
      <c r="L287" s="44">
        <v>249344.45496150901</v>
      </c>
      <c r="M287" s="44">
        <v>66852.447693972761</v>
      </c>
      <c r="N287" s="44">
        <v>178156.70400000003</v>
      </c>
      <c r="O287" s="44">
        <v>797135.37699999998</v>
      </c>
      <c r="P287" s="44">
        <v>283890.07</v>
      </c>
      <c r="Q287" s="44">
        <v>260195.851</v>
      </c>
      <c r="R287" s="44">
        <v>253048.82899999997</v>
      </c>
      <c r="S287" s="98">
        <v>91.767411073688265</v>
      </c>
      <c r="T287" s="98">
        <v>88.503259151045441</v>
      </c>
      <c r="U287" s="44">
        <f t="shared" si="59"/>
        <v>672496.51733979688</v>
      </c>
      <c r="V287" s="44">
        <f t="shared" si="66"/>
        <v>133793.72854855488</v>
      </c>
      <c r="W287" s="44">
        <f t="shared" si="67"/>
        <v>271713.51141342323</v>
      </c>
      <c r="X287" s="44">
        <f t="shared" si="68"/>
        <v>72849.878744308211</v>
      </c>
      <c r="Y287" s="44">
        <f t="shared" si="69"/>
        <v>194139.40299235648</v>
      </c>
      <c r="Z287" s="44">
        <f t="shared" si="52"/>
        <v>900684.77098629414</v>
      </c>
      <c r="AA287" s="44">
        <f t="shared" si="53"/>
        <v>320767.92733191291</v>
      </c>
      <c r="AB287" s="44">
        <f t="shared" si="54"/>
        <v>293995.78444442683</v>
      </c>
      <c r="AC287" s="44">
        <f t="shared" si="55"/>
        <v>285920.35076146782</v>
      </c>
      <c r="AD287" s="44">
        <v>146</v>
      </c>
      <c r="AE287" s="44">
        <v>65537813</v>
      </c>
      <c r="AF287" s="48">
        <f t="shared" si="56"/>
        <v>44888913.01369863</v>
      </c>
      <c r="AG287" s="44">
        <v>64.677296617356433</v>
      </c>
      <c r="AH287" s="44">
        <v>22414539</v>
      </c>
      <c r="AI287" s="44">
        <v>37367690</v>
      </c>
      <c r="AJ287" s="48">
        <f t="shared" ref="AJ287:AJ291" si="70">AH287/$AD287*100</f>
        <v>15352423.972602738</v>
      </c>
      <c r="AK287" s="48">
        <f t="shared" ref="AK287:AK291" si="71">AI287/$AD287*100</f>
        <v>25594308.219178081</v>
      </c>
      <c r="AL287" s="44">
        <v>46889.58168073876</v>
      </c>
      <c r="AM287" s="121">
        <v>132.13</v>
      </c>
      <c r="AN287" s="121">
        <v>90.2</v>
      </c>
      <c r="AO287" s="121"/>
      <c r="BI287" s="21"/>
      <c r="BJ287" s="21"/>
    </row>
    <row r="288" spans="1:73">
      <c r="A288" s="66">
        <v>42675</v>
      </c>
      <c r="B288" s="11">
        <f t="shared" si="60"/>
        <v>2016</v>
      </c>
      <c r="C288" s="11">
        <f t="shared" si="61"/>
        <v>11</v>
      </c>
      <c r="D288" s="11">
        <v>288</v>
      </c>
      <c r="E288" s="44">
        <v>222.53596499213148</v>
      </c>
      <c r="F288" s="44">
        <v>187.7187924431403</v>
      </c>
      <c r="G288" s="44">
        <v>146.26146232915511</v>
      </c>
      <c r="H288" s="44">
        <v>230.44374039634806</v>
      </c>
      <c r="I288" s="44">
        <v>176.97380090635824</v>
      </c>
      <c r="J288" s="44">
        <v>578345.93520419847</v>
      </c>
      <c r="K288" s="44">
        <v>88693.902569344486</v>
      </c>
      <c r="L288" s="44">
        <v>238683.6656546992</v>
      </c>
      <c r="M288" s="44">
        <v>77303.922980154734</v>
      </c>
      <c r="N288" s="44">
        <v>173664.44</v>
      </c>
      <c r="O288" s="44">
        <v>888544.60100000002</v>
      </c>
      <c r="P288" s="44">
        <v>340600.53200000001</v>
      </c>
      <c r="Q288" s="44">
        <v>261028.307</v>
      </c>
      <c r="R288" s="44">
        <v>286916.10600000003</v>
      </c>
      <c r="S288" s="98">
        <v>91.657031983301636</v>
      </c>
      <c r="T288" s="98">
        <v>87.688474019979878</v>
      </c>
      <c r="U288" s="44">
        <f t="shared" si="59"/>
        <v>630989.1589218853</v>
      </c>
      <c r="V288" s="44">
        <f t="shared" si="66"/>
        <v>96767.155394583388</v>
      </c>
      <c r="W288" s="44">
        <f t="shared" si="67"/>
        <v>260409.55122590411</v>
      </c>
      <c r="X288" s="44">
        <f t="shared" si="68"/>
        <v>84340.416995215608</v>
      </c>
      <c r="Y288" s="44">
        <f t="shared" si="69"/>
        <v>189472.03094208718</v>
      </c>
      <c r="Z288" s="44">
        <f t="shared" si="52"/>
        <v>1013296.9137968401</v>
      </c>
      <c r="AA288" s="44">
        <f t="shared" si="53"/>
        <v>388421.096166406</v>
      </c>
      <c r="AB288" s="44">
        <f t="shared" si="54"/>
        <v>297676.87249355542</v>
      </c>
      <c r="AC288" s="44">
        <f t="shared" si="55"/>
        <v>327199.33743473055</v>
      </c>
      <c r="AD288" s="44">
        <v>147.5</v>
      </c>
      <c r="AE288" s="44">
        <v>66784577</v>
      </c>
      <c r="AF288" s="48">
        <f t="shared" si="56"/>
        <v>45277679.322033897</v>
      </c>
      <c r="AG288" s="44">
        <v>64.628276070093875</v>
      </c>
      <c r="AH288" s="44">
        <v>22822584</v>
      </c>
      <c r="AI288" s="44">
        <v>37914234</v>
      </c>
      <c r="AJ288" s="48">
        <f t="shared" si="70"/>
        <v>15472938.305084744</v>
      </c>
      <c r="AK288" s="48">
        <f t="shared" si="71"/>
        <v>25704565.423728812</v>
      </c>
      <c r="AL288" s="44">
        <v>49159.600729645659</v>
      </c>
      <c r="AM288" s="121">
        <v>131.97999999999999</v>
      </c>
      <c r="AN288" s="121">
        <v>86.5</v>
      </c>
      <c r="AO288" s="121"/>
      <c r="BI288" s="21"/>
      <c r="BJ288" s="21"/>
    </row>
    <row r="289" spans="1:73">
      <c r="A289" s="66">
        <v>42705</v>
      </c>
      <c r="B289" s="11">
        <f t="shared" si="60"/>
        <v>2016</v>
      </c>
      <c r="C289" s="11">
        <f t="shared" si="61"/>
        <v>12</v>
      </c>
      <c r="D289" s="11">
        <v>289</v>
      </c>
      <c r="E289" s="44">
        <v>247.65015704627581</v>
      </c>
      <c r="F289" s="44">
        <v>201.47118274843558</v>
      </c>
      <c r="G289" s="44">
        <v>158.48014665399509</v>
      </c>
      <c r="H289" s="44">
        <v>282.84413776992716</v>
      </c>
      <c r="I289" s="44">
        <v>170.57959946700308</v>
      </c>
      <c r="J289" s="44">
        <v>485055.09015659848</v>
      </c>
      <c r="K289" s="44">
        <v>64883.57964426835</v>
      </c>
      <c r="L289" s="44">
        <v>176978.51203814818</v>
      </c>
      <c r="M289" s="44">
        <v>66250.43747418205</v>
      </c>
      <c r="N289" s="44">
        <v>176942.565</v>
      </c>
      <c r="O289" s="44">
        <v>937901.58</v>
      </c>
      <c r="P289" s="44">
        <v>344524.79999999999</v>
      </c>
      <c r="Q289" s="44">
        <v>296912.21799999999</v>
      </c>
      <c r="R289" s="44">
        <v>296464.67499999999</v>
      </c>
      <c r="S289" s="98">
        <v>91.984393394038719</v>
      </c>
      <c r="T289" s="98">
        <v>89.08299503693803</v>
      </c>
      <c r="U289" s="44">
        <f t="shared" si="59"/>
        <v>527323.24719340238</v>
      </c>
      <c r="V289" s="44">
        <f t="shared" si="66"/>
        <v>70537.595835766304</v>
      </c>
      <c r="W289" s="44">
        <f t="shared" si="67"/>
        <v>192400.58612988333</v>
      </c>
      <c r="X289" s="44">
        <f t="shared" si="68"/>
        <v>72023.56294331509</v>
      </c>
      <c r="Y289" s="44">
        <f t="shared" si="69"/>
        <v>192361.50663300153</v>
      </c>
      <c r="Z289" s="44">
        <f t="shared" si="52"/>
        <v>1052840.1965056311</v>
      </c>
      <c r="AA289" s="44">
        <f t="shared" si="53"/>
        <v>386745.86531037005</v>
      </c>
      <c r="AB289" s="44">
        <f t="shared" si="54"/>
        <v>333298.42342737369</v>
      </c>
      <c r="AC289" s="44">
        <f t="shared" si="55"/>
        <v>332796.03461589012</v>
      </c>
      <c r="AD289" s="44">
        <v>148.4</v>
      </c>
      <c r="AE289" s="44">
        <v>67281281</v>
      </c>
      <c r="AF289" s="48">
        <f t="shared" si="56"/>
        <v>45337790.431266844</v>
      </c>
      <c r="AG289" s="44">
        <v>63.965509126057427</v>
      </c>
      <c r="AH289" s="44">
        <v>24837187</v>
      </c>
      <c r="AI289" s="44">
        <v>40268709</v>
      </c>
      <c r="AJ289" s="48">
        <f t="shared" si="70"/>
        <v>16736648.921832886</v>
      </c>
      <c r="AK289" s="48">
        <f t="shared" si="71"/>
        <v>27135248.652291104</v>
      </c>
      <c r="AL289" s="44">
        <v>64356.909169853032</v>
      </c>
      <c r="AM289" s="121">
        <v>132.63</v>
      </c>
      <c r="AN289" s="121">
        <v>77.2</v>
      </c>
      <c r="AO289" s="121"/>
      <c r="BI289" s="21"/>
      <c r="BJ289" s="21"/>
    </row>
    <row r="290" spans="1:73">
      <c r="A290" s="67">
        <v>42736</v>
      </c>
      <c r="B290" s="68">
        <f t="shared" si="60"/>
        <v>2017</v>
      </c>
      <c r="C290" s="68">
        <f t="shared" si="61"/>
        <v>1</v>
      </c>
      <c r="D290" s="68">
        <v>290</v>
      </c>
      <c r="E290" s="69">
        <v>227.83232659747</v>
      </c>
      <c r="F290" s="70">
        <v>183.67856631417789</v>
      </c>
      <c r="G290" s="70">
        <v>133.86398038690226</v>
      </c>
      <c r="H290" s="70">
        <v>229.18670400029563</v>
      </c>
      <c r="I290" s="70">
        <v>193.32105748948462</v>
      </c>
      <c r="J290" s="105">
        <v>592185.97072010755</v>
      </c>
      <c r="K290" s="106">
        <v>175714.26319387247</v>
      </c>
      <c r="L290" s="106">
        <v>187318.42965726572</v>
      </c>
      <c r="M290" s="106">
        <v>59442.463599546303</v>
      </c>
      <c r="N290" s="106">
        <v>168501.72400000002</v>
      </c>
      <c r="O290" s="106">
        <v>804528.50300000003</v>
      </c>
      <c r="P290" s="106">
        <v>271227.57</v>
      </c>
      <c r="Q290" s="106">
        <v>232941.93499999997</v>
      </c>
      <c r="R290" s="106">
        <v>300562.23499999999</v>
      </c>
      <c r="S290" s="107">
        <v>92.492927990750943</v>
      </c>
      <c r="T290" s="107">
        <v>89.674551937232195</v>
      </c>
      <c r="U290" s="107">
        <f t="shared" si="59"/>
        <v>640249.99919920869</v>
      </c>
      <c r="V290" s="107">
        <f t="shared" si="66"/>
        <v>189975.89006096061</v>
      </c>
      <c r="W290" s="107">
        <f t="shared" si="67"/>
        <v>202521.89408037454</v>
      </c>
      <c r="X290" s="107">
        <f t="shared" si="68"/>
        <v>64267.036292212957</v>
      </c>
      <c r="Y290" s="107">
        <f t="shared" si="69"/>
        <v>182177.95420732032</v>
      </c>
      <c r="Z290" s="107">
        <f t="shared" si="52"/>
        <v>897164.78713284305</v>
      </c>
      <c r="AA290" s="107">
        <f t="shared" si="53"/>
        <v>302457.68073627626</v>
      </c>
      <c r="AB290" s="107">
        <f t="shared" si="54"/>
        <v>259763.70103644114</v>
      </c>
      <c r="AC290" s="107">
        <f t="shared" si="55"/>
        <v>335170.0437938947</v>
      </c>
      <c r="AD290" s="71">
        <v>149.30000000000001</v>
      </c>
      <c r="AE290" s="72">
        <v>66954052</v>
      </c>
      <c r="AF290" s="72">
        <f t="shared" si="56"/>
        <v>44845312.793034159</v>
      </c>
      <c r="AG290" s="108">
        <v>63.954371798415046</v>
      </c>
      <c r="AH290" s="108">
        <v>24345636</v>
      </c>
      <c r="AI290" s="108">
        <v>39973175</v>
      </c>
      <c r="AJ290" s="108">
        <f t="shared" si="70"/>
        <v>16306521.098459477</v>
      </c>
      <c r="AK290" s="108">
        <f t="shared" si="71"/>
        <v>26773727.394507702</v>
      </c>
      <c r="AL290" s="73">
        <v>41527.880940076895</v>
      </c>
      <c r="AM290" s="70">
        <v>128.06</v>
      </c>
      <c r="AN290" s="70">
        <v>77.5</v>
      </c>
      <c r="AO290" s="70"/>
      <c r="AP290" s="24"/>
      <c r="AQ290" s="24"/>
      <c r="AR290" s="24"/>
      <c r="BH290" s="22"/>
      <c r="BI290" s="21"/>
      <c r="BJ290" s="23"/>
      <c r="BK290" s="23"/>
      <c r="BL290" s="22"/>
      <c r="BM290" s="22"/>
      <c r="BO290" s="25"/>
      <c r="BP290" s="25"/>
      <c r="BQ290" s="25"/>
      <c r="BR290" s="25"/>
      <c r="BU290" s="24"/>
    </row>
    <row r="291" spans="1:73">
      <c r="A291" s="66">
        <v>42767</v>
      </c>
      <c r="B291" s="11">
        <f t="shared" si="60"/>
        <v>2017</v>
      </c>
      <c r="C291" s="11">
        <f t="shared" si="61"/>
        <v>2</v>
      </c>
      <c r="D291" s="11">
        <v>291</v>
      </c>
      <c r="E291" s="44">
        <v>223.11087277570905</v>
      </c>
      <c r="F291" s="44">
        <v>172.25305946503178</v>
      </c>
      <c r="G291" s="44">
        <v>132.91952231302653</v>
      </c>
      <c r="H291" s="44">
        <v>264.72446655620098</v>
      </c>
      <c r="I291" s="44">
        <v>175.23693905177296</v>
      </c>
      <c r="J291" s="44">
        <v>840012.77699228399</v>
      </c>
      <c r="K291" s="44">
        <v>427469.31399754219</v>
      </c>
      <c r="L291" s="44">
        <v>184592.05437932344</v>
      </c>
      <c r="M291" s="44">
        <v>60044.663798570968</v>
      </c>
      <c r="N291" s="44">
        <v>167495.36300000001</v>
      </c>
      <c r="O291" s="44">
        <v>742047.27099999995</v>
      </c>
      <c r="P291" s="44">
        <v>253114.45799999998</v>
      </c>
      <c r="Q291" s="44">
        <v>229257.12700000001</v>
      </c>
      <c r="R291" s="44">
        <v>259674.91500000001</v>
      </c>
      <c r="S291" s="98">
        <v>93.187190731049014</v>
      </c>
      <c r="T291" s="98">
        <v>89.829579664354029</v>
      </c>
      <c r="U291" s="44">
        <f t="shared" si="59"/>
        <v>901425.15339546592</v>
      </c>
      <c r="V291" s="44">
        <f t="shared" si="66"/>
        <v>458721.10817384452</v>
      </c>
      <c r="W291" s="44">
        <f t="shared" si="67"/>
        <v>198087.36901628613</v>
      </c>
      <c r="X291" s="44">
        <f t="shared" si="68"/>
        <v>64434.460710236541</v>
      </c>
      <c r="Y291" s="44">
        <f t="shared" si="69"/>
        <v>179740.75802264985</v>
      </c>
      <c r="Z291" s="44">
        <f t="shared" si="52"/>
        <v>826061.16356398526</v>
      </c>
      <c r="AA291" s="44">
        <f t="shared" si="53"/>
        <v>281771.83834740834</v>
      </c>
      <c r="AB291" s="44">
        <f t="shared" si="54"/>
        <v>255213.40281966532</v>
      </c>
      <c r="AC291" s="44">
        <f t="shared" si="55"/>
        <v>289075.06410501839</v>
      </c>
      <c r="AD291" s="44">
        <v>150.6</v>
      </c>
      <c r="AE291" s="44">
        <v>64791115</v>
      </c>
      <c r="AF291" s="48">
        <f t="shared" si="56"/>
        <v>43021988.711819388</v>
      </c>
      <c r="AG291" s="44">
        <v>62.875875487206031</v>
      </c>
      <c r="AH291" s="44">
        <v>23895473</v>
      </c>
      <c r="AI291" s="44">
        <v>39775895</v>
      </c>
      <c r="AJ291" s="48">
        <f t="shared" si="70"/>
        <v>15866847.941567065</v>
      </c>
      <c r="AK291" s="48">
        <f t="shared" si="71"/>
        <v>26411616.865869857</v>
      </c>
      <c r="AL291" s="44">
        <v>52729.399922637975</v>
      </c>
      <c r="AM291" s="121">
        <v>128.88999999999999</v>
      </c>
      <c r="AN291" s="121">
        <v>75.400000000000006</v>
      </c>
      <c r="AO291" s="121"/>
      <c r="BI291" s="21"/>
      <c r="BJ291" s="21"/>
    </row>
    <row r="292" spans="1:73">
      <c r="A292" s="66">
        <v>42795</v>
      </c>
      <c r="B292" s="11">
        <f t="shared" si="60"/>
        <v>2017</v>
      </c>
      <c r="C292" s="11">
        <f t="shared" si="61"/>
        <v>3</v>
      </c>
      <c r="D292" s="11">
        <v>292</v>
      </c>
      <c r="E292" s="44">
        <v>249.27746804053362</v>
      </c>
      <c r="F292" s="44">
        <v>189.30689082035948</v>
      </c>
      <c r="G292" s="44">
        <v>135.38012141209671</v>
      </c>
      <c r="H292" s="44">
        <v>263.64362868712749</v>
      </c>
      <c r="I292" s="44">
        <v>178.82639864186976</v>
      </c>
      <c r="J292" s="44">
        <v>1030909.662158103</v>
      </c>
      <c r="K292" s="44">
        <v>421123.35846360901</v>
      </c>
      <c r="L292" s="44">
        <v>299351.59869370848</v>
      </c>
      <c r="M292" s="44">
        <v>130074.42546807708</v>
      </c>
      <c r="N292" s="44">
        <v>177218.94</v>
      </c>
      <c r="O292" s="44">
        <v>908678.549</v>
      </c>
      <c r="P292" s="44">
        <v>329020.15700000001</v>
      </c>
      <c r="Q292" s="44">
        <v>245404.356</v>
      </c>
      <c r="R292" s="44">
        <v>334254</v>
      </c>
      <c r="S292" s="98">
        <v>92.558684786903768</v>
      </c>
      <c r="T292" s="98">
        <v>90.07939112471621</v>
      </c>
      <c r="U292" s="44">
        <f t="shared" si="59"/>
        <v>1113790.3099331502</v>
      </c>
      <c r="V292" s="44">
        <f t="shared" si="66"/>
        <v>454979.84271616861</v>
      </c>
      <c r="W292" s="44">
        <f t="shared" si="67"/>
        <v>323418.16371192009</v>
      </c>
      <c r="X292" s="44">
        <f t="shared" si="68"/>
        <v>140531.84287087177</v>
      </c>
      <c r="Y292" s="44">
        <f t="shared" si="69"/>
        <v>191466.57108191203</v>
      </c>
      <c r="Z292" s="44">
        <f t="shared" ref="Z292:Z293" si="72">O292/$T292*100</f>
        <v>1008752.9873974408</v>
      </c>
      <c r="AA292" s="44">
        <f>P292/$T292*100</f>
        <v>365255.75150088087</v>
      </c>
      <c r="AB292" s="44">
        <f t="shared" ref="AB292:AB293" si="73">Q292/$T292*100</f>
        <v>272431.18868358486</v>
      </c>
      <c r="AC292" s="44">
        <f t="shared" ref="AC292:AC293" si="74">R292/$T292*100</f>
        <v>371066.007248229</v>
      </c>
      <c r="AD292" s="44">
        <v>150.6</v>
      </c>
      <c r="AE292" s="44">
        <v>65659428</v>
      </c>
      <c r="AF292" s="48">
        <f t="shared" si="56"/>
        <v>43598557.768924311</v>
      </c>
      <c r="AG292" s="44">
        <v>61.101104375499439</v>
      </c>
      <c r="AH292" s="44">
        <v>24602544</v>
      </c>
      <c r="AI292" s="44">
        <v>40460518</v>
      </c>
      <c r="AJ292" s="48">
        <f t="shared" ref="AJ292:AJ294" si="75">AH292/$AD292*100</f>
        <v>16336350.597609563</v>
      </c>
      <c r="AK292" s="48">
        <f t="shared" ref="AK292:AK294" si="76">AI292/$AD292*100</f>
        <v>26866213.811420981</v>
      </c>
      <c r="AL292" s="44">
        <v>55494.79726253316</v>
      </c>
      <c r="AM292" s="121">
        <v>141.15</v>
      </c>
      <c r="AN292" s="121">
        <v>85.1</v>
      </c>
      <c r="AO292" s="121"/>
      <c r="BI292" s="21"/>
      <c r="BJ292" s="21"/>
    </row>
    <row r="293" spans="1:73">
      <c r="A293" s="66">
        <v>42826</v>
      </c>
      <c r="B293" s="11">
        <f t="shared" si="60"/>
        <v>2017</v>
      </c>
      <c r="C293" s="11">
        <f t="shared" si="61"/>
        <v>4</v>
      </c>
      <c r="D293" s="11">
        <v>293</v>
      </c>
      <c r="E293" s="44">
        <v>212.149832901038</v>
      </c>
      <c r="F293" s="44">
        <v>155.28579592681811</v>
      </c>
      <c r="G293" s="44">
        <v>134.87733701658706</v>
      </c>
      <c r="H293" s="44">
        <v>251.80933193516529</v>
      </c>
      <c r="I293" s="44">
        <v>136.99760573857674</v>
      </c>
      <c r="J293" s="44">
        <v>745500.76024032256</v>
      </c>
      <c r="K293" s="44">
        <v>273260.17536376824</v>
      </c>
      <c r="L293" s="44">
        <v>231877.69524010879</v>
      </c>
      <c r="M293" s="44">
        <v>62544.765287957322</v>
      </c>
      <c r="N293" s="44">
        <v>177670.89600000001</v>
      </c>
      <c r="O293" s="44">
        <v>794563.20200000005</v>
      </c>
      <c r="P293" s="44">
        <v>265764.23600000003</v>
      </c>
      <c r="Q293" s="44">
        <v>235502.85799999998</v>
      </c>
      <c r="R293" s="44">
        <v>293296</v>
      </c>
      <c r="S293" s="98">
        <v>92.252467965552512</v>
      </c>
      <c r="T293" s="98">
        <v>90.747561469535839</v>
      </c>
      <c r="U293" s="44">
        <f t="shared" si="59"/>
        <v>808109.2860504241</v>
      </c>
      <c r="V293" s="44">
        <f t="shared" si="66"/>
        <v>296209.06777887483</v>
      </c>
      <c r="W293" s="44">
        <f t="shared" si="67"/>
        <v>251351.21081713823</v>
      </c>
      <c r="X293" s="44">
        <f t="shared" si="68"/>
        <v>67797.38977965535</v>
      </c>
      <c r="Y293" s="44">
        <f t="shared" si="69"/>
        <v>192592.02481861311</v>
      </c>
      <c r="Z293" s="44">
        <f t="shared" si="72"/>
        <v>875575.26520063763</v>
      </c>
      <c r="AA293" s="44">
        <f>P293/$T293*100</f>
        <v>292861.02204434189</v>
      </c>
      <c r="AB293" s="44">
        <f t="shared" si="73"/>
        <v>259514.25491368031</v>
      </c>
      <c r="AC293" s="44">
        <f t="shared" si="74"/>
        <v>323199.86923115299</v>
      </c>
      <c r="AD293" s="44">
        <v>151.30000000000001</v>
      </c>
      <c r="AE293" s="44">
        <v>65270022</v>
      </c>
      <c r="AF293" s="48">
        <f t="shared" si="56"/>
        <v>43139472.57105089</v>
      </c>
      <c r="AG293" s="44">
        <v>62.115026163937017</v>
      </c>
      <c r="AH293" s="44">
        <v>24602585</v>
      </c>
      <c r="AI293" s="44">
        <v>40687824</v>
      </c>
      <c r="AJ293" s="48">
        <f t="shared" si="75"/>
        <v>16260796.430931922</v>
      </c>
      <c r="AK293" s="48">
        <f t="shared" si="76"/>
        <v>26892150.693985458</v>
      </c>
      <c r="AL293" s="44">
        <v>45765.586084822062</v>
      </c>
      <c r="AM293" s="121">
        <v>132.94999999999999</v>
      </c>
      <c r="AN293" s="121">
        <v>79.400000000000006</v>
      </c>
      <c r="AO293" s="121"/>
      <c r="BI293" s="21"/>
      <c r="BJ293" s="21"/>
    </row>
    <row r="294" spans="1:73">
      <c r="A294" s="66">
        <v>42856</v>
      </c>
      <c r="B294" s="11">
        <f t="shared" si="60"/>
        <v>2017</v>
      </c>
      <c r="C294" s="11">
        <f t="shared" si="61"/>
        <v>5</v>
      </c>
      <c r="D294" s="11">
        <v>294</v>
      </c>
      <c r="E294" s="44">
        <v>227.68788155432861</v>
      </c>
      <c r="F294" s="44">
        <v>202.77186764736169</v>
      </c>
      <c r="G294" s="44">
        <v>138.38797094904663</v>
      </c>
      <c r="H294" s="44">
        <v>291.8722877009468</v>
      </c>
      <c r="I294" s="44">
        <v>177.04963477242248</v>
      </c>
      <c r="J294" s="44">
        <v>643577.10236013168</v>
      </c>
      <c r="K294" s="44">
        <v>198619.79537082926</v>
      </c>
      <c r="L294" s="44">
        <v>192083.54452980289</v>
      </c>
      <c r="M294" s="44">
        <v>65352.669479591896</v>
      </c>
      <c r="N294" s="44">
        <v>187450.27899999998</v>
      </c>
      <c r="O294" s="44">
        <v>859779.99</v>
      </c>
      <c r="P294" s="44">
        <v>294625</v>
      </c>
      <c r="Q294" s="44">
        <v>252816</v>
      </c>
      <c r="R294" s="44">
        <v>312338.8</v>
      </c>
      <c r="S294" s="98">
        <v>91.772393910018707</v>
      </c>
      <c r="T294" s="98">
        <v>91.14113732924514</v>
      </c>
      <c r="U294" s="44">
        <f t="shared" ref="U294:U297" si="77">J294/$S294*100</f>
        <v>701275.26910886541</v>
      </c>
      <c r="V294" s="44">
        <f t="shared" ref="V294:V297" si="78">K294/$S294*100</f>
        <v>216426.51663371953</v>
      </c>
      <c r="W294" s="44">
        <f t="shared" ref="W294:W297" si="79">L294/$S294*100</f>
        <v>209304.2758785802</v>
      </c>
      <c r="X294" s="44">
        <f t="shared" ref="X294:X297" si="80">M294/$S294*100</f>
        <v>71211.686537968155</v>
      </c>
      <c r="Y294" s="44">
        <f t="shared" ref="Y294:Y297" si="81">N294/$S294*100</f>
        <v>204255.62744259654</v>
      </c>
      <c r="Z294" s="44">
        <f t="shared" ref="Z294:Z297" si="82">O294/$T294*100</f>
        <v>943350.0779061662</v>
      </c>
      <c r="AA294" s="44">
        <f t="shared" ref="AA294:AA297" si="83">P294/$T294*100</f>
        <v>323262.36936859187</v>
      </c>
      <c r="AB294" s="44">
        <f t="shared" ref="AB294:AB297" si="84">Q294/$T294*100</f>
        <v>277389.56020123861</v>
      </c>
      <c r="AC294" s="44">
        <f t="shared" ref="AC294:AC297" si="85">R294/$T294*100</f>
        <v>342697.93986845226</v>
      </c>
      <c r="AD294" s="44">
        <v>151.69999999999999</v>
      </c>
      <c r="AE294" s="44">
        <v>65185356</v>
      </c>
      <c r="AF294" s="48">
        <f t="shared" si="56"/>
        <v>42969911.667765327</v>
      </c>
      <c r="AG294" s="44">
        <v>62.394879587629902</v>
      </c>
      <c r="AH294" s="44">
        <v>24456658</v>
      </c>
      <c r="AI294" s="44">
        <v>40598371</v>
      </c>
      <c r="AJ294" s="48">
        <f t="shared" si="75"/>
        <v>16121725.774555044</v>
      </c>
      <c r="AK294" s="48">
        <f t="shared" si="76"/>
        <v>26762274.884640738</v>
      </c>
      <c r="AL294" s="44">
        <v>56706.80666797149</v>
      </c>
      <c r="AM294" s="121">
        <v>135.24</v>
      </c>
      <c r="AN294" s="121">
        <v>89.8</v>
      </c>
      <c r="AO294" s="121"/>
      <c r="BI294" s="21"/>
      <c r="BJ294" s="21"/>
    </row>
    <row r="295" spans="1:73">
      <c r="A295" s="66">
        <v>42887</v>
      </c>
      <c r="B295" s="11">
        <f t="shared" si="60"/>
        <v>2017</v>
      </c>
      <c r="C295" s="11">
        <f t="shared" si="61"/>
        <v>6</v>
      </c>
      <c r="D295" s="11">
        <v>295</v>
      </c>
      <c r="E295" s="44">
        <v>198.11030360594958</v>
      </c>
      <c r="F295" s="44">
        <v>194.24741953183985</v>
      </c>
      <c r="G295" s="44">
        <v>135.95130935441446</v>
      </c>
      <c r="H295" s="44">
        <v>256.03591056209905</v>
      </c>
      <c r="I295" s="44">
        <v>168.59568984960362</v>
      </c>
      <c r="J295" s="44">
        <v>468633.99792245182</v>
      </c>
      <c r="K295" s="44">
        <v>87986.070754692308</v>
      </c>
      <c r="L295" s="44">
        <v>149772.46476000003</v>
      </c>
      <c r="M295" s="44">
        <v>46951.491960295483</v>
      </c>
      <c r="N295" s="44">
        <v>176016.21599999999</v>
      </c>
      <c r="O295" s="44">
        <v>823252.06499999994</v>
      </c>
      <c r="P295" s="44">
        <v>281542.603</v>
      </c>
      <c r="Q295" s="44">
        <v>235729.52299999999</v>
      </c>
      <c r="R295" s="44">
        <v>304846.74799999996</v>
      </c>
      <c r="S295" s="98">
        <v>91.73065255367807</v>
      </c>
      <c r="T295" s="98">
        <v>91.156483830639047</v>
      </c>
      <c r="U295" s="44">
        <f t="shared" si="77"/>
        <v>510880.4798354847</v>
      </c>
      <c r="V295" s="44">
        <f t="shared" si="78"/>
        <v>95917.851127468501</v>
      </c>
      <c r="W295" s="44">
        <f t="shared" si="79"/>
        <v>163274.17345293344</v>
      </c>
      <c r="X295" s="44">
        <f t="shared" si="80"/>
        <v>51184.081496445098</v>
      </c>
      <c r="Y295" s="44">
        <f t="shared" si="81"/>
        <v>191883.74997877673</v>
      </c>
      <c r="Z295" s="44">
        <f t="shared" si="82"/>
        <v>903119.5921614659</v>
      </c>
      <c r="AA295" s="44">
        <f t="shared" si="83"/>
        <v>308856.36563503492</v>
      </c>
      <c r="AB295" s="44">
        <f t="shared" si="84"/>
        <v>258598.74481113738</v>
      </c>
      <c r="AC295" s="44">
        <f t="shared" si="85"/>
        <v>334421.35456472758</v>
      </c>
      <c r="AD295" s="44">
        <v>151.4</v>
      </c>
      <c r="AE295" s="44">
        <v>65526757</v>
      </c>
      <c r="AF295" s="48">
        <f t="shared" si="56"/>
        <v>43280552.840158515</v>
      </c>
      <c r="AG295" s="44">
        <v>62.711976003965134</v>
      </c>
      <c r="AH295" s="44">
        <v>24664162</v>
      </c>
      <c r="AI295" s="44">
        <v>41090466</v>
      </c>
      <c r="AJ295" s="48">
        <f t="shared" ref="AJ295:AJ296" si="86">AH295/$AD295*100</f>
        <v>16290727.873183617</v>
      </c>
      <c r="AK295" s="48">
        <f t="shared" ref="AK295:AK296" si="87">AI295/$AD295*100</f>
        <v>27140334.214002639</v>
      </c>
      <c r="AL295" s="44">
        <v>44841.632082077784</v>
      </c>
      <c r="AM295" s="121">
        <v>134.1</v>
      </c>
      <c r="AN295" s="121">
        <v>88.1</v>
      </c>
      <c r="AO295" s="121"/>
      <c r="BI295" s="21"/>
      <c r="BJ295" s="21"/>
    </row>
    <row r="296" spans="1:73">
      <c r="A296" s="66">
        <v>42917</v>
      </c>
      <c r="B296" s="11">
        <f t="shared" si="60"/>
        <v>2017</v>
      </c>
      <c r="C296" s="11">
        <f t="shared" si="61"/>
        <v>7</v>
      </c>
      <c r="D296" s="11">
        <v>296</v>
      </c>
      <c r="E296" s="44">
        <v>215.22340846134284</v>
      </c>
      <c r="F296" s="44">
        <v>186.52136562035619</v>
      </c>
      <c r="G296" s="44">
        <v>137.13661983085987</v>
      </c>
      <c r="H296" s="44">
        <v>293.63790317855506</v>
      </c>
      <c r="I296" s="44">
        <v>190.94875485958499</v>
      </c>
      <c r="J296" s="44">
        <v>926993.7749210546</v>
      </c>
      <c r="K296" s="44">
        <v>324575.81599999999</v>
      </c>
      <c r="L296" s="44">
        <v>331206.0610000001</v>
      </c>
      <c r="M296" s="44">
        <v>87314.841</v>
      </c>
      <c r="N296" s="44">
        <v>184417.20600000001</v>
      </c>
      <c r="O296" s="44">
        <v>928772.18500000006</v>
      </c>
      <c r="P296" s="44">
        <v>323452.84399999998</v>
      </c>
      <c r="Q296" s="44">
        <v>266129.65599999996</v>
      </c>
      <c r="R296" s="44">
        <v>339189.68500000006</v>
      </c>
      <c r="S296" s="98">
        <v>91.202719879407283</v>
      </c>
      <c r="T296" s="98">
        <v>91.202675326840918</v>
      </c>
      <c r="U296" s="44">
        <f t="shared" si="77"/>
        <v>1016410.2300312659</v>
      </c>
      <c r="V296" s="44">
        <f t="shared" si="78"/>
        <v>355883.92147643195</v>
      </c>
      <c r="W296" s="44">
        <f t="shared" si="79"/>
        <v>363153.71015024226</v>
      </c>
      <c r="X296" s="44">
        <f t="shared" si="80"/>
        <v>95737.102046355605</v>
      </c>
      <c r="Y296" s="44">
        <f t="shared" si="81"/>
        <v>202205.81825174237</v>
      </c>
      <c r="Z296" s="44">
        <f t="shared" si="82"/>
        <v>1018360.680398443</v>
      </c>
      <c r="AA296" s="44">
        <f t="shared" si="83"/>
        <v>354652.80249822664</v>
      </c>
      <c r="AB296" s="44">
        <f t="shared" si="84"/>
        <v>291800.27345280966</v>
      </c>
      <c r="AC296" s="44">
        <f t="shared" si="85"/>
        <v>371907.6044474066</v>
      </c>
      <c r="AD296" s="44">
        <v>151.5</v>
      </c>
      <c r="AE296" s="44">
        <v>65799288</v>
      </c>
      <c r="AF296" s="48">
        <f t="shared" si="56"/>
        <v>43431873.267326728</v>
      </c>
      <c r="AG296" s="44"/>
      <c r="AH296" s="44">
        <v>25111058</v>
      </c>
      <c r="AI296" s="44">
        <v>41568806</v>
      </c>
      <c r="AJ296" s="48">
        <f t="shared" si="86"/>
        <v>16574955.775577558</v>
      </c>
      <c r="AK296" s="48">
        <f t="shared" si="87"/>
        <v>27438155.775577556</v>
      </c>
      <c r="AL296" s="44">
        <v>43567.693276185426</v>
      </c>
      <c r="AM296" s="121"/>
      <c r="AN296" s="121">
        <v>91.9</v>
      </c>
      <c r="AO296" s="121"/>
      <c r="BI296" s="21"/>
      <c r="BJ296" s="21"/>
    </row>
    <row r="297" spans="1:73" s="126" customFormat="1">
      <c r="A297" s="125">
        <v>42948</v>
      </c>
      <c r="B297" s="126">
        <f t="shared" si="60"/>
        <v>2017</v>
      </c>
      <c r="C297" s="126">
        <f t="shared" si="61"/>
        <v>8</v>
      </c>
      <c r="D297" s="126">
        <v>297</v>
      </c>
      <c r="E297" s="127"/>
      <c r="F297" s="127"/>
      <c r="G297" s="127"/>
      <c r="H297" s="127"/>
      <c r="I297" s="127"/>
      <c r="J297" s="127">
        <v>753053.4236612597</v>
      </c>
      <c r="K297" s="127">
        <v>199261.71770659706</v>
      </c>
      <c r="L297" s="127">
        <v>288123.88613159</v>
      </c>
      <c r="M297" s="127">
        <v>78796.48682307241</v>
      </c>
      <c r="N297" s="127">
        <v>186871.33300000001</v>
      </c>
      <c r="O297" s="127">
        <v>1069311.5490000001</v>
      </c>
      <c r="P297" s="127">
        <v>362216.054</v>
      </c>
      <c r="Q297" s="127">
        <v>340766.63</v>
      </c>
      <c r="R297" s="127">
        <v>366328.48700000002</v>
      </c>
      <c r="S297" s="98">
        <v>91.202719879407283</v>
      </c>
      <c r="T297" s="98">
        <v>91.202675326840918</v>
      </c>
      <c r="U297" s="44">
        <f t="shared" si="77"/>
        <v>825691.84850735147</v>
      </c>
      <c r="V297" s="44">
        <f t="shared" si="78"/>
        <v>218482.20970829675</v>
      </c>
      <c r="W297" s="44">
        <f t="shared" si="79"/>
        <v>315915.89210558805</v>
      </c>
      <c r="X297" s="44">
        <f t="shared" si="80"/>
        <v>86397.079963471479</v>
      </c>
      <c r="Y297" s="44">
        <f t="shared" si="81"/>
        <v>204896.66672999496</v>
      </c>
      <c r="Z297" s="44">
        <f t="shared" si="82"/>
        <v>1172456.3398693437</v>
      </c>
      <c r="AA297" s="44">
        <f t="shared" si="83"/>
        <v>397155.07544261689</v>
      </c>
      <c r="AB297" s="44">
        <f t="shared" si="84"/>
        <v>373636.66008568555</v>
      </c>
      <c r="AC297" s="44">
        <f t="shared" si="85"/>
        <v>401664.18987951515</v>
      </c>
      <c r="AD297" s="127">
        <v>151.9</v>
      </c>
      <c r="AE297" s="127"/>
      <c r="AF297" s="127"/>
      <c r="AG297" s="127"/>
      <c r="AH297" s="127"/>
      <c r="AI297" s="127"/>
      <c r="AJ297" s="127"/>
      <c r="AK297" s="127"/>
      <c r="AL297" s="127"/>
      <c r="AM297" s="128"/>
      <c r="AN297" s="128"/>
      <c r="AO297" s="128"/>
      <c r="AP297" s="129"/>
      <c r="AQ297" s="129"/>
      <c r="AR297" s="129"/>
      <c r="AS297" s="130"/>
      <c r="AT297" s="129"/>
      <c r="AU297" s="130"/>
      <c r="AV297" s="130"/>
      <c r="AW297" s="129"/>
      <c r="AX297" s="130"/>
      <c r="AY297" s="130"/>
      <c r="AZ297" s="130"/>
      <c r="BA297" s="130"/>
      <c r="BB297" s="130"/>
      <c r="BC297" s="130"/>
      <c r="BD297" s="130"/>
      <c r="BE297" s="130"/>
      <c r="BF297" s="130"/>
      <c r="BG297" s="130"/>
      <c r="BH297" s="129"/>
      <c r="BI297" s="131"/>
      <c r="BJ297" s="131"/>
      <c r="BK297" s="129"/>
      <c r="BL297" s="129"/>
      <c r="BM297" s="129"/>
    </row>
    <row r="298" spans="1:73" hidden="1">
      <c r="A298" s="66">
        <v>42979</v>
      </c>
      <c r="B298" s="11">
        <f t="shared" si="60"/>
        <v>2017</v>
      </c>
      <c r="C298" s="11">
        <f t="shared" si="61"/>
        <v>9</v>
      </c>
      <c r="D298" s="11">
        <v>298</v>
      </c>
      <c r="E298" s="44"/>
      <c r="F298" s="44"/>
      <c r="G298" s="44"/>
      <c r="H298" s="44"/>
      <c r="I298" s="44"/>
      <c r="J298" s="44"/>
      <c r="K298" s="44">
        <v>1976855.7106248131</v>
      </c>
      <c r="L298" s="44">
        <v>2019175.0606951797</v>
      </c>
      <c r="M298" s="44">
        <v>478791.50135050691</v>
      </c>
      <c r="N298" s="44">
        <v>1405893.7419999999</v>
      </c>
      <c r="O298" s="44"/>
      <c r="P298" s="44"/>
      <c r="Q298" s="44"/>
      <c r="R298" s="44"/>
      <c r="S298" s="98"/>
      <c r="T298" s="98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121"/>
      <c r="AN298" s="121"/>
      <c r="AO298" s="121"/>
      <c r="BI298" s="21"/>
      <c r="BJ298" s="21"/>
    </row>
    <row r="299" spans="1:73" hidden="1">
      <c r="A299" s="66">
        <v>43009</v>
      </c>
      <c r="B299" s="11">
        <f t="shared" si="60"/>
        <v>2017</v>
      </c>
      <c r="C299" s="11">
        <f t="shared" si="61"/>
        <v>10</v>
      </c>
      <c r="D299" s="11">
        <v>299</v>
      </c>
      <c r="E299" s="44"/>
      <c r="F299" s="44"/>
      <c r="G299" s="44"/>
      <c r="H299" s="44"/>
      <c r="I299" s="44"/>
      <c r="J299" s="44"/>
      <c r="K299" s="44">
        <v>2208842.1391427978</v>
      </c>
      <c r="L299" s="44">
        <v>1983030.3638282889</v>
      </c>
      <c r="M299" s="44">
        <v>462952.05526975822</v>
      </c>
      <c r="N299" s="44">
        <v>1443811.9069999997</v>
      </c>
      <c r="O299" s="44"/>
      <c r="P299" s="44"/>
      <c r="Q299" s="44"/>
      <c r="R299" s="44"/>
      <c r="S299" s="98"/>
      <c r="T299" s="98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121"/>
      <c r="AN299" s="121"/>
      <c r="AO299" s="121"/>
      <c r="BI299" s="21"/>
      <c r="BJ299" s="21"/>
    </row>
    <row r="300" spans="1:73" hidden="1">
      <c r="A300" s="66">
        <v>43040</v>
      </c>
      <c r="B300" s="11">
        <f t="shared" si="60"/>
        <v>2017</v>
      </c>
      <c r="C300" s="11">
        <f t="shared" si="61"/>
        <v>11</v>
      </c>
      <c r="D300" s="11">
        <v>300</v>
      </c>
      <c r="E300" s="44"/>
      <c r="F300" s="44"/>
      <c r="G300" s="44"/>
      <c r="H300" s="44"/>
      <c r="I300" s="44"/>
      <c r="J300" s="44"/>
      <c r="K300" s="44">
        <v>2110913.6778092692</v>
      </c>
      <c r="L300" s="44">
        <v>1865016.2632275033</v>
      </c>
      <c r="M300" s="44">
        <v>590560.0179389423</v>
      </c>
      <c r="N300" s="44">
        <v>1434377.5100000002</v>
      </c>
      <c r="O300" s="44"/>
      <c r="P300" s="44"/>
      <c r="Q300" s="44"/>
      <c r="R300" s="44"/>
      <c r="S300" s="98"/>
      <c r="T300" s="98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121"/>
      <c r="AN300" s="121"/>
      <c r="AO300" s="121"/>
    </row>
    <row r="301" spans="1:73" hidden="1">
      <c r="A301" s="66">
        <v>43070</v>
      </c>
      <c r="B301" s="11">
        <f t="shared" si="60"/>
        <v>2017</v>
      </c>
      <c r="C301" s="11">
        <f t="shared" si="61"/>
        <v>12</v>
      </c>
      <c r="D301" s="11">
        <v>301</v>
      </c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98"/>
      <c r="T301" s="98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121"/>
      <c r="AN301" s="121"/>
      <c r="AO301" s="121"/>
    </row>
    <row r="302" spans="1:73" hidden="1">
      <c r="A302" s="66">
        <v>43101</v>
      </c>
      <c r="B302" s="11">
        <v>2018</v>
      </c>
      <c r="C302" s="11">
        <f t="shared" si="61"/>
        <v>1</v>
      </c>
      <c r="D302" s="11">
        <v>302</v>
      </c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98"/>
      <c r="T302" s="98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121"/>
      <c r="AN302" s="121"/>
      <c r="AO302" s="121"/>
    </row>
    <row r="303" spans="1:73" hidden="1">
      <c r="A303" s="66">
        <v>43132</v>
      </c>
      <c r="B303" s="11">
        <v>2018</v>
      </c>
      <c r="C303" s="11">
        <f t="shared" si="61"/>
        <v>2</v>
      </c>
      <c r="D303" s="11">
        <v>303</v>
      </c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98"/>
      <c r="T303" s="98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121"/>
      <c r="AN303" s="121"/>
      <c r="AO303" s="121"/>
    </row>
    <row r="304" spans="1:73" hidden="1">
      <c r="A304" s="66">
        <v>43160</v>
      </c>
      <c r="B304" s="11">
        <v>2018</v>
      </c>
      <c r="C304" s="11">
        <f t="shared" si="61"/>
        <v>3</v>
      </c>
      <c r="D304" s="11">
        <v>304</v>
      </c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98"/>
      <c r="T304" s="98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121"/>
      <c r="AN304" s="121"/>
      <c r="AO304" s="121"/>
    </row>
    <row r="305" spans="1:70" hidden="1">
      <c r="A305" s="66">
        <v>43191</v>
      </c>
      <c r="B305" s="11">
        <v>2018</v>
      </c>
      <c r="C305" s="11">
        <f t="shared" si="61"/>
        <v>4</v>
      </c>
      <c r="D305" s="11">
        <v>305</v>
      </c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98"/>
      <c r="T305" s="98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121"/>
      <c r="AN305" s="121"/>
      <c r="AO305" s="121"/>
    </row>
    <row r="306" spans="1:70" hidden="1">
      <c r="A306" s="66">
        <v>43221</v>
      </c>
      <c r="B306" s="11">
        <v>2018</v>
      </c>
      <c r="C306" s="11">
        <f t="shared" si="61"/>
        <v>5</v>
      </c>
      <c r="D306" s="11">
        <v>306</v>
      </c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98"/>
      <c r="T306" s="98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121"/>
      <c r="AN306" s="121"/>
      <c r="AO306" s="121"/>
    </row>
    <row r="307" spans="1:70" hidden="1">
      <c r="A307" s="66">
        <v>43252</v>
      </c>
      <c r="B307" s="11">
        <v>2018</v>
      </c>
      <c r="C307" s="11">
        <f t="shared" si="61"/>
        <v>6</v>
      </c>
      <c r="D307" s="11">
        <v>307</v>
      </c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98"/>
      <c r="T307" s="98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121"/>
      <c r="AN307" s="121"/>
      <c r="AO307" s="121"/>
    </row>
    <row r="308" spans="1:70" hidden="1">
      <c r="A308" s="66">
        <v>43282</v>
      </c>
      <c r="B308" s="11">
        <v>2018</v>
      </c>
      <c r="C308" s="11">
        <f t="shared" si="61"/>
        <v>7</v>
      </c>
      <c r="D308" s="11">
        <v>308</v>
      </c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98"/>
      <c r="T308" s="98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121"/>
      <c r="AN308" s="121"/>
      <c r="AO308" s="121"/>
    </row>
    <row r="309" spans="1:70" hidden="1">
      <c r="A309" s="66">
        <v>43313</v>
      </c>
      <c r="B309" s="11">
        <v>2018</v>
      </c>
      <c r="C309" s="11">
        <f t="shared" si="61"/>
        <v>8</v>
      </c>
      <c r="D309" s="11">
        <v>309</v>
      </c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98"/>
      <c r="T309" s="98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121"/>
      <c r="AN309" s="121"/>
      <c r="AO309" s="121"/>
    </row>
    <row r="310" spans="1:70" hidden="1">
      <c r="A310" s="66">
        <v>43344</v>
      </c>
      <c r="B310" s="11">
        <v>2018</v>
      </c>
      <c r="C310" s="11">
        <f t="shared" si="61"/>
        <v>9</v>
      </c>
      <c r="D310" s="11">
        <v>310</v>
      </c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98"/>
      <c r="T310" s="98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121"/>
      <c r="AN310" s="121"/>
      <c r="AO310" s="121"/>
    </row>
    <row r="311" spans="1:70" hidden="1">
      <c r="A311" s="66">
        <v>43374</v>
      </c>
      <c r="B311" s="11">
        <v>2018</v>
      </c>
      <c r="C311" s="11">
        <f t="shared" si="61"/>
        <v>10</v>
      </c>
      <c r="D311" s="11">
        <v>311</v>
      </c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98"/>
      <c r="T311" s="98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121"/>
      <c r="AN311" s="121"/>
      <c r="AO311" s="121"/>
    </row>
    <row r="312" spans="1:70" hidden="1">
      <c r="A312" s="66">
        <v>43405</v>
      </c>
      <c r="B312" s="11">
        <v>2018</v>
      </c>
      <c r="C312" s="11">
        <f t="shared" si="61"/>
        <v>11</v>
      </c>
      <c r="D312" s="11">
        <v>312</v>
      </c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98"/>
      <c r="T312" s="98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121"/>
      <c r="AN312" s="121"/>
      <c r="AO312" s="121"/>
    </row>
    <row r="313" spans="1:70" hidden="1">
      <c r="A313" s="66">
        <v>43435</v>
      </c>
      <c r="B313" s="11">
        <v>2018</v>
      </c>
      <c r="C313" s="11">
        <f t="shared" si="61"/>
        <v>12</v>
      </c>
      <c r="D313" s="11">
        <v>313</v>
      </c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98"/>
      <c r="T313" s="98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121"/>
      <c r="AN313" s="121"/>
      <c r="AO313" s="121"/>
    </row>
    <row r="314" spans="1:70" hidden="1">
      <c r="A314" s="66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98"/>
      <c r="T314" s="98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121"/>
      <c r="AN314" s="121"/>
      <c r="AO314" s="121"/>
    </row>
    <row r="315" spans="1:70" hidden="1">
      <c r="A315" s="66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98"/>
      <c r="T315" s="98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121"/>
      <c r="AN315" s="121"/>
      <c r="AO315" s="121"/>
    </row>
    <row r="316" spans="1:70">
      <c r="A316" s="66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98"/>
      <c r="T316" s="98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121"/>
      <c r="AN316" s="121"/>
      <c r="AO316" s="121"/>
    </row>
    <row r="317" spans="1:70">
      <c r="S317" s="21"/>
      <c r="T317" s="21"/>
    </row>
    <row r="318" spans="1:70" s="42" customFormat="1" ht="77.25" customHeight="1">
      <c r="A318" s="43" t="s">
        <v>20</v>
      </c>
      <c r="B318" s="43"/>
      <c r="C318" s="43"/>
      <c r="D318" s="43"/>
      <c r="E318" s="42" t="s">
        <v>21</v>
      </c>
      <c r="F318" s="42" t="s">
        <v>25</v>
      </c>
      <c r="J318" s="42" t="s">
        <v>75</v>
      </c>
      <c r="K318" s="42" t="s">
        <v>27</v>
      </c>
      <c r="L318" s="42" t="s">
        <v>30</v>
      </c>
      <c r="M318" s="42" t="s">
        <v>31</v>
      </c>
      <c r="N318" s="42" t="s">
        <v>33</v>
      </c>
      <c r="O318" s="42" t="s">
        <v>35</v>
      </c>
      <c r="P318" s="42" t="s">
        <v>37</v>
      </c>
      <c r="Q318" s="42" t="s">
        <v>39</v>
      </c>
      <c r="R318" s="42" t="s">
        <v>41</v>
      </c>
      <c r="S318" s="111" t="s">
        <v>167</v>
      </c>
      <c r="T318" s="111" t="s">
        <v>168</v>
      </c>
      <c r="U318" s="42" t="s">
        <v>76</v>
      </c>
      <c r="Z318" s="42" t="s">
        <v>77</v>
      </c>
      <c r="AA318" s="42" t="s">
        <v>78</v>
      </c>
      <c r="AB318" s="42" t="s">
        <v>79</v>
      </c>
      <c r="AC318" s="42" t="s">
        <v>80</v>
      </c>
      <c r="AD318" s="42" t="s">
        <v>43</v>
      </c>
      <c r="AE318" s="42" t="s">
        <v>143</v>
      </c>
      <c r="AF318" s="42" t="s">
        <v>84</v>
      </c>
      <c r="AG318" s="10" t="s">
        <v>44</v>
      </c>
      <c r="AH318" s="10" t="s">
        <v>45</v>
      </c>
      <c r="AI318" s="10" t="s">
        <v>46</v>
      </c>
      <c r="AJ318" s="10" t="s">
        <v>86</v>
      </c>
      <c r="AK318" s="10" t="s">
        <v>87</v>
      </c>
      <c r="AL318" s="10" t="s">
        <v>88</v>
      </c>
      <c r="AM318" s="112" t="s">
        <v>145</v>
      </c>
      <c r="AN318" s="111" t="s">
        <v>146</v>
      </c>
      <c r="AO318" s="111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</row>
    <row r="319" spans="1:70" s="27" customFormat="1" ht="135" customHeight="1">
      <c r="A319" s="27" t="s">
        <v>5</v>
      </c>
      <c r="E319" s="15" t="s">
        <v>24</v>
      </c>
      <c r="F319" s="120" t="s">
        <v>52</v>
      </c>
      <c r="G319" s="27" t="s">
        <v>157</v>
      </c>
      <c r="H319" s="27" t="s">
        <v>157</v>
      </c>
      <c r="I319" s="27" t="s">
        <v>157</v>
      </c>
      <c r="J319" s="27" t="s">
        <v>26</v>
      </c>
      <c r="K319" s="27" t="s">
        <v>28</v>
      </c>
      <c r="L319" s="27" t="s">
        <v>29</v>
      </c>
      <c r="M319" s="15" t="s">
        <v>32</v>
      </c>
      <c r="N319" s="27" t="s">
        <v>34</v>
      </c>
      <c r="O319" s="27" t="s">
        <v>36</v>
      </c>
      <c r="P319" s="27" t="s">
        <v>38</v>
      </c>
      <c r="Q319" s="27" t="s">
        <v>40</v>
      </c>
      <c r="R319" s="27" t="s">
        <v>42</v>
      </c>
      <c r="S319" s="124" t="s">
        <v>169</v>
      </c>
      <c r="T319" s="124" t="s">
        <v>169</v>
      </c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 t="s">
        <v>152</v>
      </c>
      <c r="AE319" s="120" t="s">
        <v>144</v>
      </c>
      <c r="AG319" s="118" t="s">
        <v>137</v>
      </c>
      <c r="AH319" s="118" t="s">
        <v>137</v>
      </c>
      <c r="AI319" s="117" t="s">
        <v>137</v>
      </c>
      <c r="AJ319" s="20"/>
      <c r="AK319" s="20"/>
      <c r="AL319" s="26" t="s">
        <v>47</v>
      </c>
      <c r="AM319" s="112" t="s">
        <v>147</v>
      </c>
      <c r="AN319" s="112" t="s">
        <v>147</v>
      </c>
      <c r="AO319" s="112"/>
      <c r="AP319" s="16"/>
      <c r="AQ319" s="16"/>
      <c r="AR319" s="16"/>
      <c r="AS319" s="18"/>
      <c r="AT319" s="16"/>
      <c r="AU319" s="18"/>
      <c r="AV319" s="18"/>
      <c r="AW319" s="16"/>
      <c r="AX319" s="18"/>
      <c r="AY319" s="18"/>
      <c r="AZ319" s="18"/>
      <c r="BA319" s="18"/>
      <c r="BB319" s="18"/>
      <c r="BC319" s="18"/>
      <c r="BE319" s="18"/>
      <c r="BF319" s="18"/>
      <c r="BG319" s="18"/>
      <c r="BH319" s="16"/>
      <c r="BI319" s="28"/>
      <c r="BJ319" s="28"/>
      <c r="BK319" s="16"/>
      <c r="BL319" s="16"/>
      <c r="BM319" s="16"/>
      <c r="BN319" s="15"/>
      <c r="BO319" s="15"/>
      <c r="BP319" s="15"/>
      <c r="BQ319" s="15"/>
      <c r="BR319" s="15"/>
    </row>
    <row r="320" spans="1:70" s="27" customFormat="1" ht="45">
      <c r="A320" s="27" t="s">
        <v>6</v>
      </c>
      <c r="E320" s="30" t="s">
        <v>22</v>
      </c>
      <c r="F320" s="30"/>
      <c r="G320" s="30" t="s">
        <v>181</v>
      </c>
      <c r="H320" s="30" t="s">
        <v>158</v>
      </c>
      <c r="I320" s="30" t="s">
        <v>159</v>
      </c>
      <c r="S320" s="124"/>
      <c r="T320" s="124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11"/>
      <c r="AF320" s="11"/>
      <c r="AG320" s="118" t="s">
        <v>176</v>
      </c>
      <c r="AH320" s="16"/>
      <c r="AI320" s="20"/>
      <c r="AJ320" s="20"/>
      <c r="AK320" s="20"/>
      <c r="AL320" s="20"/>
      <c r="AM320" s="113"/>
      <c r="AN320" s="113"/>
      <c r="AO320" s="113"/>
      <c r="AP320" s="16"/>
      <c r="AQ320" s="16"/>
      <c r="AR320" s="16"/>
      <c r="AS320" s="18"/>
      <c r="AT320" s="16"/>
      <c r="AU320" s="18"/>
      <c r="AV320" s="18"/>
      <c r="AW320" s="16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6"/>
      <c r="BI320" s="28"/>
      <c r="BJ320" s="28"/>
      <c r="BK320" s="16"/>
      <c r="BL320" s="16"/>
      <c r="BM320" s="16"/>
      <c r="BN320" s="15"/>
      <c r="BO320" s="15"/>
      <c r="BP320" s="15"/>
      <c r="BQ320" s="15"/>
      <c r="BR320" s="15"/>
    </row>
    <row r="321" spans="1:70" s="27" customFormat="1" ht="45">
      <c r="A321" s="27" t="s">
        <v>7</v>
      </c>
      <c r="E321" s="31" t="s">
        <v>23</v>
      </c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114"/>
      <c r="T321" s="113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11"/>
      <c r="AF321" s="11"/>
      <c r="AG321" s="16"/>
      <c r="AH321" s="16"/>
      <c r="AI321" s="20"/>
      <c r="AJ321" s="20"/>
      <c r="AK321" s="20"/>
      <c r="AL321" s="20"/>
      <c r="AM321" s="15" t="s">
        <v>148</v>
      </c>
      <c r="AN321" s="15" t="s">
        <v>148</v>
      </c>
      <c r="AO321" s="15"/>
      <c r="AP321" s="16"/>
      <c r="AQ321" s="16"/>
      <c r="AR321" s="16"/>
      <c r="AS321" s="18"/>
      <c r="AT321" s="16"/>
      <c r="AU321" s="18"/>
      <c r="AV321" s="18"/>
      <c r="AW321" s="16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6"/>
      <c r="BI321" s="28"/>
      <c r="BJ321" s="28"/>
      <c r="BK321" s="16"/>
      <c r="BL321" s="16"/>
      <c r="BM321" s="16"/>
      <c r="BN321" s="15"/>
      <c r="BO321" s="31"/>
      <c r="BP321" s="31"/>
      <c r="BQ321" s="31"/>
      <c r="BR321" s="31"/>
    </row>
    <row r="322" spans="1:70" s="27" customFormat="1" ht="60.75" customHeight="1">
      <c r="A322" s="27" t="s">
        <v>8</v>
      </c>
      <c r="E322" s="15" t="s">
        <v>90</v>
      </c>
      <c r="F322" s="15" t="s">
        <v>91</v>
      </c>
      <c r="G322" s="8" t="s">
        <v>160</v>
      </c>
      <c r="H322" s="8" t="s">
        <v>160</v>
      </c>
      <c r="I322" s="8" t="s">
        <v>160</v>
      </c>
      <c r="J322" s="15" t="s">
        <v>96</v>
      </c>
      <c r="K322" s="15" t="s">
        <v>92</v>
      </c>
      <c r="L322" s="15" t="s">
        <v>92</v>
      </c>
      <c r="M322" s="15" t="s">
        <v>92</v>
      </c>
      <c r="N322" s="15" t="s">
        <v>92</v>
      </c>
      <c r="O322" s="15" t="s">
        <v>93</v>
      </c>
      <c r="P322" s="15" t="s">
        <v>94</v>
      </c>
      <c r="Q322" s="15" t="s">
        <v>94</v>
      </c>
      <c r="R322" s="15" t="s">
        <v>94</v>
      </c>
      <c r="S322" s="15"/>
      <c r="T322" s="15"/>
      <c r="U322" s="39"/>
      <c r="V322" s="39"/>
      <c r="W322" s="39"/>
      <c r="X322" s="39"/>
      <c r="Y322" s="39"/>
      <c r="Z322" s="39"/>
      <c r="AA322" s="39"/>
      <c r="AB322" s="39"/>
      <c r="AC322" s="39"/>
      <c r="AD322" s="123" t="s">
        <v>153</v>
      </c>
      <c r="AE322" s="15" t="s">
        <v>97</v>
      </c>
      <c r="AF322" s="11"/>
      <c r="AG322" s="15"/>
      <c r="AH322" s="15" t="s">
        <v>95</v>
      </c>
      <c r="AI322" s="15" t="s">
        <v>95</v>
      </c>
      <c r="AJ322" s="20"/>
      <c r="AK322" s="20"/>
      <c r="AL322" s="20" t="s">
        <v>98</v>
      </c>
      <c r="AM322" s="15"/>
      <c r="AN322" s="113"/>
      <c r="AO322" s="113"/>
      <c r="AP322" s="16"/>
      <c r="AQ322" s="16"/>
      <c r="AR322" s="16"/>
      <c r="AS322" s="18"/>
      <c r="AT322" s="18"/>
      <c r="AU322" s="18"/>
      <c r="AV322" s="18"/>
      <c r="AW322" s="16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6"/>
      <c r="BI322" s="28"/>
      <c r="BJ322" s="28"/>
      <c r="BK322" s="16"/>
      <c r="BL322" s="16"/>
      <c r="BM322" s="16"/>
      <c r="BN322" s="15"/>
      <c r="BO322" s="15"/>
      <c r="BP322" s="15"/>
      <c r="BQ322" s="15"/>
      <c r="BR322" s="15"/>
    </row>
    <row r="323" spans="1:70" s="27" customFormat="1" ht="30" customHeight="1">
      <c r="A323" s="27" t="s">
        <v>18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3"/>
      <c r="T323" s="113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11"/>
      <c r="AF323" s="11"/>
      <c r="AG323" s="16"/>
      <c r="AH323" s="16"/>
      <c r="AI323" s="20"/>
      <c r="AJ323" s="20"/>
      <c r="AK323" s="20"/>
      <c r="AL323" s="20"/>
      <c r="AM323" s="113"/>
      <c r="AN323" s="113"/>
      <c r="AO323" s="113"/>
      <c r="AP323" s="16"/>
      <c r="AQ323" s="16"/>
      <c r="AR323" s="16"/>
      <c r="AS323" s="18"/>
      <c r="AT323" s="16"/>
      <c r="AU323" s="18"/>
      <c r="AV323" s="18"/>
      <c r="AW323" s="16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6"/>
      <c r="BI323" s="28"/>
      <c r="BJ323" s="28"/>
      <c r="BK323" s="16"/>
      <c r="BL323" s="16"/>
      <c r="BM323" s="16"/>
      <c r="BN323" s="15"/>
      <c r="BO323" s="15"/>
      <c r="BP323" s="15"/>
      <c r="BQ323" s="15"/>
      <c r="BR323" s="15"/>
    </row>
    <row r="324" spans="1:70" ht="15" customHeight="1">
      <c r="S324" s="21"/>
      <c r="T324" s="21"/>
    </row>
    <row r="325" spans="1:70" ht="15" customHeight="1">
      <c r="S325" s="21"/>
      <c r="T325" s="21"/>
    </row>
    <row r="326" spans="1:70">
      <c r="S326" s="21"/>
      <c r="T326" s="21"/>
    </row>
    <row r="327" spans="1:70" ht="30" customHeight="1">
      <c r="S327" s="21"/>
      <c r="T327" s="21"/>
    </row>
    <row r="328" spans="1:70" ht="30" customHeight="1">
      <c r="S328" s="21"/>
      <c r="T328" s="21"/>
    </row>
    <row r="329" spans="1:70" ht="30" customHeight="1">
      <c r="S329" s="21"/>
      <c r="T329" s="21"/>
    </row>
    <row r="330" spans="1:70">
      <c r="S330" s="21"/>
      <c r="T330" s="21"/>
    </row>
    <row r="331" spans="1:70">
      <c r="S331" s="21"/>
      <c r="T331" s="21"/>
    </row>
    <row r="332" spans="1:70">
      <c r="S332" s="21"/>
      <c r="T332" s="21"/>
    </row>
    <row r="333" spans="1:70">
      <c r="S333" s="21"/>
      <c r="T333" s="21"/>
    </row>
    <row r="334" spans="1:70">
      <c r="S334" s="21"/>
      <c r="T334" s="21"/>
    </row>
    <row r="335" spans="1:70">
      <c r="S335" s="21"/>
      <c r="T335" s="21"/>
    </row>
    <row r="336" spans="1:70">
      <c r="S336" s="21"/>
      <c r="T336" s="21"/>
    </row>
    <row r="337" spans="19:20">
      <c r="S337" s="21"/>
      <c r="T337" s="21"/>
    </row>
    <row r="338" spans="19:20">
      <c r="S338" s="21"/>
      <c r="T338" s="21"/>
    </row>
    <row r="339" spans="19:20">
      <c r="S339" s="21"/>
      <c r="T339" s="21"/>
    </row>
  </sheetData>
  <hyperlinks>
    <hyperlink ref="E320" r:id="rId1" display="https://www.bcp.gov.py/estadisticas-economicas-i364 , Anexo Estadístico del Informe Económico"/>
    <hyperlink ref="E321" r:id="rId2"/>
    <hyperlink ref="L263" r:id="rId3" display="https://www.bcp.gov.py/estadisticas-economicas-i364 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3"/>
  <sheetViews>
    <sheetView tabSelected="1" zoomScale="90" zoomScaleNormal="90" workbookViewId="0">
      <selection activeCell="A5" sqref="A5"/>
    </sheetView>
  </sheetViews>
  <sheetFormatPr defaultColWidth="9.140625" defaultRowHeight="15"/>
  <cols>
    <col min="1" max="1" width="30.28515625" style="14" customWidth="1"/>
    <col min="2" max="16384" width="9.140625" style="14"/>
  </cols>
  <sheetData>
    <row r="1" spans="1:14"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  <c r="G1" s="14" t="s">
        <v>66</v>
      </c>
      <c r="H1" s="14" t="s">
        <v>65</v>
      </c>
      <c r="I1" s="14" t="s">
        <v>64</v>
      </c>
      <c r="J1" s="14" t="s">
        <v>63</v>
      </c>
      <c r="K1" s="14" t="s">
        <v>62</v>
      </c>
      <c r="L1" s="14" t="s">
        <v>61</v>
      </c>
      <c r="M1" s="14" t="s">
        <v>60</v>
      </c>
      <c r="N1" s="14" t="s">
        <v>59</v>
      </c>
    </row>
    <row r="2" spans="1:14">
      <c r="A2" s="6" t="s">
        <v>115</v>
      </c>
      <c r="B2" s="14">
        <v>94</v>
      </c>
      <c r="C2" s="34">
        <v>1</v>
      </c>
      <c r="D2" s="34">
        <v>1</v>
      </c>
      <c r="E2" s="34">
        <v>1</v>
      </c>
      <c r="F2" s="34">
        <v>0</v>
      </c>
      <c r="G2" s="34">
        <v>1</v>
      </c>
      <c r="H2" s="34">
        <v>1</v>
      </c>
      <c r="I2" s="34">
        <v>0</v>
      </c>
      <c r="J2" s="34">
        <v>1</v>
      </c>
      <c r="K2" s="34">
        <v>1</v>
      </c>
      <c r="L2" s="35">
        <v>-6.8310665449999997</v>
      </c>
      <c r="M2" s="35">
        <v>2.9816039999999999E-2</v>
      </c>
      <c r="N2" s="35">
        <v>15.656941</v>
      </c>
    </row>
    <row r="3" spans="1:14">
      <c r="A3" s="6" t="s">
        <v>116</v>
      </c>
      <c r="B3" s="14">
        <v>283</v>
      </c>
      <c r="C3" s="34">
        <v>1</v>
      </c>
      <c r="D3" s="34">
        <v>1</v>
      </c>
      <c r="E3" s="34">
        <v>0</v>
      </c>
      <c r="F3" s="34">
        <v>2</v>
      </c>
      <c r="G3" s="34">
        <v>1</v>
      </c>
      <c r="H3" s="34">
        <v>1</v>
      </c>
      <c r="I3" s="34">
        <v>0</v>
      </c>
      <c r="J3" s="34">
        <v>1</v>
      </c>
      <c r="K3" s="34">
        <v>1</v>
      </c>
      <c r="L3" s="35">
        <v>-6.6882020000000004</v>
      </c>
      <c r="M3" s="35">
        <v>3.3538231000000002E-2</v>
      </c>
      <c r="N3" s="35">
        <v>44.158605000000001</v>
      </c>
    </row>
    <row r="4" spans="1:14">
      <c r="A4" s="6" t="s">
        <v>182</v>
      </c>
      <c r="B4" s="14">
        <v>199</v>
      </c>
      <c r="C4" s="34">
        <v>1</v>
      </c>
      <c r="D4" s="34">
        <v>1</v>
      </c>
      <c r="E4" s="34">
        <v>0</v>
      </c>
      <c r="F4" s="34">
        <v>2</v>
      </c>
      <c r="G4" s="34">
        <v>1</v>
      </c>
      <c r="H4" s="34">
        <v>0</v>
      </c>
      <c r="I4" s="34">
        <v>0</v>
      </c>
      <c r="J4" s="34">
        <v>1</v>
      </c>
      <c r="K4" s="34">
        <v>1</v>
      </c>
      <c r="L4" s="35">
        <v>-6.1625370400000001</v>
      </c>
      <c r="M4" s="35">
        <v>4.3867158000000003E-2</v>
      </c>
      <c r="N4" s="35">
        <v>38.346051000000003</v>
      </c>
    </row>
    <row r="5" spans="1:14">
      <c r="A5" s="6" t="s">
        <v>161</v>
      </c>
      <c r="B5" s="14">
        <v>199</v>
      </c>
      <c r="C5" s="34">
        <v>1</v>
      </c>
      <c r="D5" s="34">
        <v>1</v>
      </c>
      <c r="E5" s="34">
        <v>0</v>
      </c>
      <c r="F5" s="34">
        <v>0</v>
      </c>
      <c r="G5" s="34">
        <v>1</v>
      </c>
      <c r="H5" s="34">
        <v>1</v>
      </c>
      <c r="I5" s="34">
        <v>0</v>
      </c>
      <c r="J5" s="34">
        <v>1</v>
      </c>
      <c r="K5" s="34">
        <v>1</v>
      </c>
      <c r="L5" s="35">
        <v>2.89760164</v>
      </c>
      <c r="M5" s="35">
        <v>4.1156137069999996</v>
      </c>
      <c r="N5" s="35">
        <v>16.087472000000002</v>
      </c>
    </row>
    <row r="6" spans="1:14">
      <c r="A6" s="6" t="s">
        <v>162</v>
      </c>
      <c r="B6" s="14">
        <v>199</v>
      </c>
      <c r="C6" s="34">
        <v>1</v>
      </c>
      <c r="D6" s="34">
        <v>1</v>
      </c>
      <c r="E6" s="34">
        <v>0</v>
      </c>
      <c r="F6" s="34">
        <v>0</v>
      </c>
      <c r="G6" s="34">
        <v>1</v>
      </c>
      <c r="H6" s="34">
        <v>1</v>
      </c>
      <c r="I6" s="34">
        <v>0</v>
      </c>
      <c r="J6" s="34">
        <v>1</v>
      </c>
      <c r="K6" s="34">
        <v>1</v>
      </c>
      <c r="L6" s="35">
        <v>-4.651858475</v>
      </c>
      <c r="M6" s="35">
        <v>9.4425691000000006E-2</v>
      </c>
      <c r="N6" s="35">
        <v>17.661390999999998</v>
      </c>
    </row>
    <row r="7" spans="1:14">
      <c r="A7" s="6" t="s">
        <v>164</v>
      </c>
      <c r="B7" s="14">
        <v>199</v>
      </c>
      <c r="C7" s="34">
        <v>1</v>
      </c>
      <c r="D7" s="34">
        <v>1</v>
      </c>
      <c r="E7" s="34">
        <v>0</v>
      </c>
      <c r="F7" s="34">
        <v>0</v>
      </c>
      <c r="G7" s="34">
        <v>1</v>
      </c>
      <c r="H7" s="34">
        <v>1</v>
      </c>
      <c r="I7" s="34">
        <v>0</v>
      </c>
      <c r="J7" s="34">
        <v>1</v>
      </c>
      <c r="K7" s="34">
        <v>1</v>
      </c>
      <c r="L7" s="35">
        <v>5.2965789809999997</v>
      </c>
      <c r="M7" s="35">
        <v>13.657333531000001</v>
      </c>
      <c r="N7" s="35">
        <v>38.180025000000001</v>
      </c>
    </row>
    <row r="8" spans="1:14">
      <c r="A8" s="6" t="s">
        <v>117</v>
      </c>
      <c r="B8" s="14">
        <v>284</v>
      </c>
      <c r="C8" s="34">
        <v>1</v>
      </c>
      <c r="D8" s="34">
        <v>1</v>
      </c>
      <c r="E8" s="34">
        <v>0</v>
      </c>
      <c r="F8" s="34">
        <v>0</v>
      </c>
      <c r="G8" s="34">
        <v>1</v>
      </c>
      <c r="H8" s="34">
        <v>1</v>
      </c>
      <c r="I8" s="34">
        <v>0</v>
      </c>
      <c r="J8" s="34">
        <v>1</v>
      </c>
      <c r="K8" s="34">
        <v>1</v>
      </c>
      <c r="L8" s="35">
        <v>-4.396514034</v>
      </c>
      <c r="M8" s="35">
        <v>0.10820809100000001</v>
      </c>
      <c r="N8" s="35">
        <v>41.413787999999997</v>
      </c>
    </row>
    <row r="9" spans="1:14">
      <c r="A9" s="6" t="s">
        <v>177</v>
      </c>
      <c r="B9" s="14">
        <v>284</v>
      </c>
      <c r="C9" s="34">
        <v>1</v>
      </c>
      <c r="D9" s="34">
        <v>1</v>
      </c>
      <c r="E9" s="34">
        <v>1</v>
      </c>
      <c r="F9" s="34">
        <v>1</v>
      </c>
      <c r="G9" s="34">
        <v>0</v>
      </c>
      <c r="H9" s="34">
        <v>0</v>
      </c>
      <c r="I9" s="34">
        <v>1</v>
      </c>
      <c r="J9" s="34">
        <v>0</v>
      </c>
      <c r="K9" s="34">
        <v>1</v>
      </c>
      <c r="L9" s="35">
        <v>-2.1870481590000002</v>
      </c>
      <c r="M9" s="35">
        <v>0.31642679699999998</v>
      </c>
      <c r="N9" s="35">
        <v>33.775590000000001</v>
      </c>
    </row>
    <row r="10" spans="1:14">
      <c r="A10" s="6" t="s">
        <v>178</v>
      </c>
      <c r="B10" s="14">
        <v>284</v>
      </c>
      <c r="C10" s="34">
        <v>1</v>
      </c>
      <c r="D10" s="34">
        <v>1</v>
      </c>
      <c r="E10" s="34">
        <v>0</v>
      </c>
      <c r="F10" s="34">
        <v>2</v>
      </c>
      <c r="G10" s="34">
        <v>1</v>
      </c>
      <c r="H10" s="34">
        <v>0</v>
      </c>
      <c r="I10" s="34">
        <v>0</v>
      </c>
      <c r="J10" s="34">
        <v>1</v>
      </c>
      <c r="K10" s="34">
        <v>1</v>
      </c>
      <c r="L10" s="35">
        <v>-3.2059726240000002</v>
      </c>
      <c r="M10" s="35">
        <v>0.19131999399999999</v>
      </c>
      <c r="N10" s="35">
        <v>21.10857</v>
      </c>
    </row>
    <row r="11" spans="1:14">
      <c r="A11" s="6" t="s">
        <v>179</v>
      </c>
      <c r="B11" s="14">
        <v>284</v>
      </c>
      <c r="C11" s="34">
        <v>1</v>
      </c>
      <c r="D11" s="34">
        <v>1</v>
      </c>
      <c r="E11" s="34">
        <v>0</v>
      </c>
      <c r="F11" s="34">
        <v>2</v>
      </c>
      <c r="G11" s="34">
        <v>1</v>
      </c>
      <c r="H11" s="34">
        <v>1</v>
      </c>
      <c r="I11" s="34">
        <v>0</v>
      </c>
      <c r="J11" s="34">
        <v>1</v>
      </c>
      <c r="K11" s="34">
        <v>1</v>
      </c>
      <c r="L11" s="35">
        <v>-3.9523226029999998</v>
      </c>
      <c r="M11" s="35">
        <v>0.13062449400000001</v>
      </c>
      <c r="N11" s="35">
        <v>36.422257000000002</v>
      </c>
    </row>
    <row r="12" spans="1:14">
      <c r="A12" s="6" t="s">
        <v>180</v>
      </c>
      <c r="B12" s="14">
        <v>284</v>
      </c>
      <c r="C12" s="34">
        <v>1</v>
      </c>
      <c r="D12" s="34">
        <v>1</v>
      </c>
      <c r="E12" s="34">
        <v>0</v>
      </c>
      <c r="F12" s="34">
        <v>0</v>
      </c>
      <c r="G12" s="34">
        <v>1</v>
      </c>
      <c r="H12" s="34">
        <v>0</v>
      </c>
      <c r="I12" s="34">
        <v>0</v>
      </c>
      <c r="J12" s="34">
        <v>1</v>
      </c>
      <c r="K12" s="34">
        <v>1</v>
      </c>
      <c r="L12" s="35">
        <v>-7.0357512580000003</v>
      </c>
      <c r="M12" s="35">
        <v>2.7720548000000001E-2</v>
      </c>
      <c r="N12" s="35">
        <v>31.265801</v>
      </c>
    </row>
    <row r="13" spans="1:14">
      <c r="A13" s="6" t="s">
        <v>118</v>
      </c>
      <c r="B13" s="14">
        <v>284</v>
      </c>
      <c r="C13" s="34">
        <v>1</v>
      </c>
      <c r="D13" s="34">
        <v>1</v>
      </c>
      <c r="E13" s="34">
        <v>0</v>
      </c>
      <c r="F13" s="34">
        <v>2</v>
      </c>
      <c r="G13" s="34">
        <v>1</v>
      </c>
      <c r="H13" s="34">
        <v>0</v>
      </c>
      <c r="I13" s="34">
        <v>0</v>
      </c>
      <c r="J13" s="34">
        <v>1</v>
      </c>
      <c r="K13" s="34">
        <v>1</v>
      </c>
      <c r="L13" s="35">
        <v>-4.519313081</v>
      </c>
      <c r="M13" s="35">
        <v>0.100906038</v>
      </c>
      <c r="N13" s="35">
        <v>35.998483</v>
      </c>
    </row>
    <row r="14" spans="1:14">
      <c r="A14" s="6" t="s">
        <v>119</v>
      </c>
      <c r="B14" s="14">
        <v>284</v>
      </c>
      <c r="C14" s="34">
        <v>1</v>
      </c>
      <c r="D14" s="34">
        <v>1</v>
      </c>
      <c r="E14" s="34">
        <v>0</v>
      </c>
      <c r="F14" s="34">
        <v>2</v>
      </c>
      <c r="G14" s="34">
        <v>1</v>
      </c>
      <c r="H14" s="34">
        <v>0</v>
      </c>
      <c r="I14" s="34">
        <v>0</v>
      </c>
      <c r="J14" s="34">
        <v>1</v>
      </c>
      <c r="K14" s="34">
        <v>1</v>
      </c>
      <c r="L14" s="35">
        <v>-4.5037119390000004</v>
      </c>
      <c r="M14" s="35">
        <v>9.8316670999999994E-2</v>
      </c>
      <c r="N14" s="35">
        <v>27.718565000000002</v>
      </c>
    </row>
    <row r="15" spans="1:14">
      <c r="A15" s="6" t="s">
        <v>120</v>
      </c>
      <c r="B15" s="14">
        <v>284</v>
      </c>
      <c r="C15" s="34">
        <v>1</v>
      </c>
      <c r="D15" s="34">
        <v>1</v>
      </c>
      <c r="E15" s="34">
        <v>0</v>
      </c>
      <c r="F15" s="34">
        <v>0</v>
      </c>
      <c r="G15" s="34">
        <v>1</v>
      </c>
      <c r="H15" s="34">
        <v>3</v>
      </c>
      <c r="I15" s="34">
        <v>0</v>
      </c>
      <c r="J15" s="34">
        <v>1</v>
      </c>
      <c r="K15" s="34">
        <v>1</v>
      </c>
      <c r="L15" s="35">
        <v>-3.5822322</v>
      </c>
      <c r="M15" s="35">
        <v>0.15717690400000001</v>
      </c>
      <c r="N15" s="35">
        <v>15.080368</v>
      </c>
    </row>
    <row r="16" spans="1:14">
      <c r="A16" s="6" t="s">
        <v>121</v>
      </c>
      <c r="B16" s="14">
        <v>284</v>
      </c>
      <c r="C16" s="34">
        <v>1</v>
      </c>
      <c r="D16" s="34">
        <v>1</v>
      </c>
      <c r="E16" s="34">
        <v>0</v>
      </c>
      <c r="F16" s="34">
        <v>0</v>
      </c>
      <c r="G16" s="34">
        <v>1</v>
      </c>
      <c r="H16" s="34">
        <v>1</v>
      </c>
      <c r="I16" s="34">
        <v>0</v>
      </c>
      <c r="J16" s="34">
        <v>1</v>
      </c>
      <c r="K16" s="34">
        <v>1</v>
      </c>
      <c r="L16" s="35">
        <v>-3.970733804</v>
      </c>
      <c r="M16" s="35">
        <v>0.13163324000000001</v>
      </c>
      <c r="N16" s="35">
        <v>29.800979999999999</v>
      </c>
    </row>
    <row r="17" spans="1:14">
      <c r="A17" s="6" t="s">
        <v>122</v>
      </c>
      <c r="B17" s="14">
        <v>283</v>
      </c>
      <c r="C17" s="34">
        <v>1</v>
      </c>
      <c r="D17" s="34">
        <v>1</v>
      </c>
      <c r="E17" s="34">
        <v>0</v>
      </c>
      <c r="F17" s="34">
        <v>3</v>
      </c>
      <c r="G17" s="34">
        <v>1</v>
      </c>
      <c r="H17" s="34">
        <v>0</v>
      </c>
      <c r="I17" s="34">
        <v>0</v>
      </c>
      <c r="J17" s="34">
        <v>1</v>
      </c>
      <c r="K17" s="34">
        <v>1</v>
      </c>
      <c r="L17" s="35">
        <v>-7.706608084</v>
      </c>
      <c r="M17" s="35">
        <v>1.9817202999999999E-2</v>
      </c>
      <c r="N17" s="35">
        <v>27.349460000000001</v>
      </c>
    </row>
    <row r="18" spans="1:14">
      <c r="A18" s="6" t="s">
        <v>123</v>
      </c>
      <c r="B18" s="14">
        <v>294</v>
      </c>
      <c r="C18" s="34">
        <v>1</v>
      </c>
      <c r="D18" s="34">
        <v>1</v>
      </c>
      <c r="E18" s="34">
        <v>0</v>
      </c>
      <c r="F18" s="34">
        <v>0</v>
      </c>
      <c r="G18" s="34">
        <v>1</v>
      </c>
      <c r="H18" s="34">
        <v>1</v>
      </c>
      <c r="I18" s="34">
        <v>0</v>
      </c>
      <c r="J18" s="34">
        <v>1</v>
      </c>
      <c r="K18" s="34">
        <v>1</v>
      </c>
      <c r="L18" s="35">
        <v>-7.6803942679999997</v>
      </c>
      <c r="M18" s="35">
        <v>2.0792577999999999E-2</v>
      </c>
      <c r="N18" s="35">
        <v>32.103583999999998</v>
      </c>
    </row>
    <row r="19" spans="1:14">
      <c r="A19" s="6" t="s">
        <v>124</v>
      </c>
      <c r="B19" s="14">
        <v>295</v>
      </c>
      <c r="C19" s="34">
        <v>1</v>
      </c>
      <c r="D19" s="34">
        <v>1</v>
      </c>
      <c r="E19" s="34">
        <v>0</v>
      </c>
      <c r="F19" s="34">
        <v>2</v>
      </c>
      <c r="G19" s="34">
        <v>1</v>
      </c>
      <c r="H19" s="34">
        <v>0</v>
      </c>
      <c r="I19" s="34">
        <v>1</v>
      </c>
      <c r="J19" s="34">
        <v>1</v>
      </c>
      <c r="K19" s="34">
        <v>1</v>
      </c>
      <c r="L19" s="35">
        <v>24.335285608</v>
      </c>
      <c r="M19" s="35">
        <v>184715.24089089601</v>
      </c>
      <c r="N19" s="35">
        <v>29.848555999999999</v>
      </c>
    </row>
    <row r="20" spans="1:14">
      <c r="A20" s="6" t="s">
        <v>125</v>
      </c>
      <c r="B20" s="14">
        <v>295</v>
      </c>
      <c r="C20" s="34">
        <v>1</v>
      </c>
      <c r="D20" s="34">
        <v>1</v>
      </c>
      <c r="E20" s="34">
        <v>0</v>
      </c>
      <c r="F20" s="34">
        <v>1</v>
      </c>
      <c r="G20" s="34">
        <v>1</v>
      </c>
      <c r="H20" s="34">
        <v>1</v>
      </c>
      <c r="I20" s="34">
        <v>0</v>
      </c>
      <c r="J20" s="34">
        <v>1</v>
      </c>
      <c r="K20" s="34">
        <v>1</v>
      </c>
      <c r="L20" s="35">
        <v>24.742000098999998</v>
      </c>
      <c r="M20" s="35">
        <v>226370.41143969601</v>
      </c>
      <c r="N20" s="35">
        <v>19.010124999999999</v>
      </c>
    </row>
    <row r="21" spans="1:14">
      <c r="A21" s="6" t="s">
        <v>126</v>
      </c>
      <c r="B21" s="14">
        <v>169</v>
      </c>
      <c r="C21" s="34">
        <v>1</v>
      </c>
      <c r="D21" s="34">
        <v>1</v>
      </c>
      <c r="E21" s="34">
        <v>0</v>
      </c>
      <c r="F21" s="34">
        <v>0</v>
      </c>
      <c r="G21" s="34">
        <v>1</v>
      </c>
      <c r="H21" s="34">
        <v>1</v>
      </c>
      <c r="I21" s="34">
        <v>0</v>
      </c>
      <c r="J21" s="34">
        <v>1</v>
      </c>
      <c r="K21" s="34">
        <v>1</v>
      </c>
      <c r="L21" s="35">
        <v>-3.380699736</v>
      </c>
      <c r="M21" s="35">
        <v>0.170699236</v>
      </c>
      <c r="N21" s="35">
        <v>28.029235</v>
      </c>
    </row>
    <row r="22" spans="1:14">
      <c r="A22" s="6" t="s">
        <v>140</v>
      </c>
      <c r="B22" s="14">
        <v>174</v>
      </c>
      <c r="C22" s="34">
        <v>1</v>
      </c>
      <c r="D22" s="34">
        <v>1</v>
      </c>
      <c r="E22" s="34">
        <v>0</v>
      </c>
      <c r="F22" s="34">
        <v>3</v>
      </c>
      <c r="G22" s="34">
        <v>1</v>
      </c>
      <c r="H22" s="34">
        <v>0</v>
      </c>
      <c r="I22" s="34">
        <v>0</v>
      </c>
      <c r="J22" s="34">
        <v>1</v>
      </c>
      <c r="K22" s="34">
        <v>1</v>
      </c>
      <c r="L22" s="35">
        <v>-8.1888065359999995</v>
      </c>
      <c r="M22" s="35">
        <v>1.5646111000000001E-2</v>
      </c>
      <c r="N22" s="35">
        <v>34.759321999999997</v>
      </c>
    </row>
    <row r="23" spans="1:14">
      <c r="A23" s="6" t="s">
        <v>141</v>
      </c>
      <c r="B23" s="14">
        <v>187</v>
      </c>
      <c r="C23" s="34">
        <v>1</v>
      </c>
      <c r="D23" s="34">
        <v>1</v>
      </c>
      <c r="E23" s="34">
        <v>0</v>
      </c>
      <c r="F23" s="34">
        <v>3</v>
      </c>
      <c r="G23" s="34">
        <v>1</v>
      </c>
      <c r="H23" s="34">
        <v>0</v>
      </c>
      <c r="I23" s="34">
        <v>0</v>
      </c>
      <c r="J23" s="34">
        <v>1</v>
      </c>
      <c r="K23" s="34">
        <v>1</v>
      </c>
      <c r="L23" s="35">
        <v>-7.16922412</v>
      </c>
      <c r="M23" s="35">
        <v>2.6143409999999999E-2</v>
      </c>
      <c r="N23" s="35">
        <v>29.211092000000001</v>
      </c>
    </row>
  </sheetData>
  <conditionalFormatting sqref="F2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8"/>
  <sheetViews>
    <sheetView zoomScale="80" zoomScaleNormal="80" workbookViewId="0">
      <pane xSplit="1" ySplit="1" topLeftCell="B20" activePane="bottomRight" state="frozen"/>
      <selection activeCell="F26" sqref="F26"/>
      <selection pane="topRight" activeCell="F26" sqref="F26"/>
      <selection pane="bottomLeft" activeCell="F26" sqref="F26"/>
      <selection pane="bottomRight" activeCell="D55" sqref="D55"/>
    </sheetView>
  </sheetViews>
  <sheetFormatPr defaultColWidth="9.140625" defaultRowHeight="15"/>
  <cols>
    <col min="1" max="1" width="9.85546875" bestFit="1" customWidth="1"/>
    <col min="2" max="2" width="13.5703125" bestFit="1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>
      <c r="B1" t="s">
        <v>102</v>
      </c>
      <c r="C1" t="s">
        <v>103</v>
      </c>
    </row>
    <row r="2" spans="1:4">
      <c r="A2" s="51">
        <f>quarterly!A58</f>
        <v>38047</v>
      </c>
      <c r="B2" s="52">
        <f>quarterly!E58</f>
        <v>4128761406.7108045</v>
      </c>
      <c r="D2" s="52"/>
    </row>
    <row r="3" spans="1:4">
      <c r="A3" s="51">
        <f>quarterly!A59</f>
        <v>38139</v>
      </c>
      <c r="B3" s="52">
        <f>quarterly!E59</f>
        <v>4409123557.3269548</v>
      </c>
    </row>
    <row r="4" spans="1:4">
      <c r="A4" s="51">
        <f>quarterly!A60</f>
        <v>38231</v>
      </c>
      <c r="B4" s="52">
        <f>quarterly!E60</f>
        <v>4300820863.4490643</v>
      </c>
    </row>
    <row r="5" spans="1:4">
      <c r="A5" s="51">
        <f>quarterly!A61</f>
        <v>38322</v>
      </c>
      <c r="B5" s="52">
        <f>quarterly!E61</f>
        <v>4757798487.7995014</v>
      </c>
    </row>
    <row r="6" spans="1:4">
      <c r="A6" s="51">
        <f>quarterly!A62</f>
        <v>38412</v>
      </c>
      <c r="B6" s="52">
        <f>quarterly!E62</f>
        <v>4211064502.0266333</v>
      </c>
      <c r="C6" s="53">
        <f t="shared" ref="C6:C53" si="0">100*(B6/B2-1)</f>
        <v>1.993408850946321</v>
      </c>
    </row>
    <row r="7" spans="1:4">
      <c r="A7" s="51">
        <f>quarterly!A63</f>
        <v>38504</v>
      </c>
      <c r="B7" s="52">
        <f>quarterly!E63</f>
        <v>4381884702.3109112</v>
      </c>
      <c r="C7" s="53">
        <f t="shared" si="0"/>
        <v>-0.61778388974332854</v>
      </c>
    </row>
    <row r="8" spans="1:4">
      <c r="A8" s="51">
        <f>quarterly!A64</f>
        <v>38596</v>
      </c>
      <c r="B8" s="52">
        <f>quarterly!E64</f>
        <v>4354912728.409893</v>
      </c>
      <c r="C8" s="53">
        <f t="shared" si="0"/>
        <v>1.2577102529550466</v>
      </c>
    </row>
    <row r="9" spans="1:4">
      <c r="A9" s="51">
        <f>quarterly!A65</f>
        <v>38687</v>
      </c>
      <c r="B9" s="52">
        <f>quarterly!E65</f>
        <v>5024062158.9316406</v>
      </c>
      <c r="C9" s="53">
        <f t="shared" si="0"/>
        <v>5.5963629358183997</v>
      </c>
    </row>
    <row r="10" spans="1:4">
      <c r="A10" s="51">
        <f>quarterly!A66</f>
        <v>38777</v>
      </c>
      <c r="B10" s="52">
        <f>quarterly!E66</f>
        <v>4545849341.7370033</v>
      </c>
      <c r="C10" s="53">
        <f t="shared" si="0"/>
        <v>7.9501237644127754</v>
      </c>
    </row>
    <row r="11" spans="1:4">
      <c r="A11" s="51">
        <f>quarterly!A67</f>
        <v>38869</v>
      </c>
      <c r="B11" s="52">
        <f>quarterly!E67</f>
        <v>4579061840.1752081</v>
      </c>
      <c r="C11" s="53">
        <f t="shared" si="0"/>
        <v>4.4998248758190806</v>
      </c>
    </row>
    <row r="12" spans="1:4">
      <c r="A12" s="51">
        <f>quarterly!A68</f>
        <v>38961</v>
      </c>
      <c r="B12" s="52">
        <f>quarterly!E68</f>
        <v>4638386948.537179</v>
      </c>
      <c r="C12" s="53">
        <f t="shared" si="0"/>
        <v>6.5092973798992926</v>
      </c>
    </row>
    <row r="13" spans="1:4">
      <c r="A13" s="51">
        <f>quarterly!A69</f>
        <v>39052</v>
      </c>
      <c r="B13" s="52">
        <f>quarterly!E69</f>
        <v>5072557413.6190138</v>
      </c>
      <c r="C13" s="53">
        <f t="shared" si="0"/>
        <v>0.96525984657971353</v>
      </c>
    </row>
    <row r="14" spans="1:4">
      <c r="A14" s="51">
        <f>quarterly!A70</f>
        <v>39142</v>
      </c>
      <c r="B14" s="52">
        <f>quarterly!E70</f>
        <v>4813157065.0639324</v>
      </c>
      <c r="C14" s="53">
        <f t="shared" si="0"/>
        <v>5.8802591822101347</v>
      </c>
    </row>
    <row r="15" spans="1:4">
      <c r="A15" s="51">
        <f>quarterly!A71</f>
        <v>39234</v>
      </c>
      <c r="B15" s="52">
        <f>quarterly!E71</f>
        <v>4741202915.2210026</v>
      </c>
      <c r="C15" s="53">
        <f t="shared" si="0"/>
        <v>3.5409234621647023</v>
      </c>
    </row>
    <row r="16" spans="1:4">
      <c r="A16" s="51">
        <f>quarterly!A72</f>
        <v>39326</v>
      </c>
      <c r="B16" s="52">
        <f>quarterly!E72</f>
        <v>4936091367.1355419</v>
      </c>
      <c r="C16" s="53">
        <f t="shared" si="0"/>
        <v>6.4182747558879427</v>
      </c>
    </row>
    <row r="17" spans="1:3">
      <c r="A17" s="51">
        <f>quarterly!A73</f>
        <v>39417</v>
      </c>
      <c r="B17" s="52">
        <f>quarterly!E73</f>
        <v>5366613246.5176373</v>
      </c>
      <c r="C17" s="53">
        <f t="shared" si="0"/>
        <v>5.7969936842731551</v>
      </c>
    </row>
    <row r="18" spans="1:3">
      <c r="A18" s="51">
        <f>quarterly!A74</f>
        <v>39508</v>
      </c>
      <c r="B18" s="52">
        <f>quarterly!E74</f>
        <v>5138456404.0509071</v>
      </c>
      <c r="C18" s="53">
        <f t="shared" si="0"/>
        <v>6.7585440198522528</v>
      </c>
    </row>
    <row r="19" spans="1:3">
      <c r="A19" s="51">
        <f>quarterly!A75</f>
        <v>39600</v>
      </c>
      <c r="B19" s="52">
        <f>quarterly!E75</f>
        <v>5231449099.4496317</v>
      </c>
      <c r="C19" s="53">
        <f t="shared" si="0"/>
        <v>10.340122390770468</v>
      </c>
    </row>
    <row r="20" spans="1:3">
      <c r="A20" s="51">
        <f>quarterly!A76</f>
        <v>39692</v>
      </c>
      <c r="B20" s="52">
        <f>quarterly!E76</f>
        <v>5155863475.7296543</v>
      </c>
      <c r="C20" s="53">
        <f t="shared" si="0"/>
        <v>4.4523509037404319</v>
      </c>
    </row>
    <row r="21" spans="1:3">
      <c r="A21" s="51">
        <f>quarterly!A77</f>
        <v>39783</v>
      </c>
      <c r="B21" s="52">
        <f>quarterly!E77</f>
        <v>5594030341.4103565</v>
      </c>
      <c r="C21" s="53">
        <f t="shared" si="0"/>
        <v>4.2376278007417278</v>
      </c>
    </row>
    <row r="22" spans="1:3">
      <c r="A22" s="51">
        <f>quarterly!A78</f>
        <v>39873</v>
      </c>
      <c r="B22" s="52">
        <f>quarterly!E78</f>
        <v>4845563693.3191891</v>
      </c>
      <c r="C22" s="53">
        <f t="shared" si="0"/>
        <v>-5.700013539101267</v>
      </c>
    </row>
    <row r="23" spans="1:3">
      <c r="A23" s="51">
        <f>quarterly!A79</f>
        <v>39965</v>
      </c>
      <c r="B23" s="52">
        <f>quarterly!E79</f>
        <v>4826288748.517045</v>
      </c>
      <c r="C23" s="53">
        <f t="shared" si="0"/>
        <v>-7.7447059740141766</v>
      </c>
    </row>
    <row r="24" spans="1:3">
      <c r="A24" s="51">
        <f>quarterly!A80</f>
        <v>40057</v>
      </c>
      <c r="B24" s="52">
        <f>quarterly!E80</f>
        <v>5053105338.2946625</v>
      </c>
      <c r="C24" s="53">
        <f t="shared" si="0"/>
        <v>-1.9930344920634169</v>
      </c>
    </row>
    <row r="25" spans="1:3">
      <c r="A25" s="51">
        <f>quarterly!A81</f>
        <v>40148</v>
      </c>
      <c r="B25" s="52">
        <f>quarterly!E81</f>
        <v>5557294617.9641666</v>
      </c>
      <c r="C25" s="53">
        <f t="shared" si="0"/>
        <v>-0.65669510539207998</v>
      </c>
    </row>
    <row r="26" spans="1:3">
      <c r="A26" s="51">
        <f>quarterly!A82</f>
        <v>40238</v>
      </c>
      <c r="B26" s="52">
        <f>quarterly!E82</f>
        <v>5548784011.1119299</v>
      </c>
      <c r="C26" s="53">
        <f t="shared" si="0"/>
        <v>14.512662763308715</v>
      </c>
    </row>
    <row r="27" spans="1:3">
      <c r="A27" s="51">
        <f>quarterly!A83</f>
        <v>40330</v>
      </c>
      <c r="B27" s="52">
        <f>quarterly!E83</f>
        <v>5549765610.0166359</v>
      </c>
      <c r="C27" s="53">
        <f t="shared" si="0"/>
        <v>14.990335207811412</v>
      </c>
    </row>
    <row r="28" spans="1:3">
      <c r="A28" s="51">
        <f>quarterly!A84</f>
        <v>40422</v>
      </c>
      <c r="B28" s="52">
        <f>quarterly!E84</f>
        <v>5568772057.6291637</v>
      </c>
      <c r="C28" s="53">
        <f t="shared" si="0"/>
        <v>10.204946954629101</v>
      </c>
    </row>
    <row r="29" spans="1:3">
      <c r="A29" s="51">
        <f>quarterly!A85</f>
        <v>40513</v>
      </c>
      <c r="B29" s="52">
        <f>quarterly!E85</f>
        <v>6270486333.3760948</v>
      </c>
      <c r="C29" s="53">
        <f t="shared" si="0"/>
        <v>12.833433611860512</v>
      </c>
    </row>
    <row r="30" spans="1:3">
      <c r="A30" s="51">
        <f>quarterly!A86</f>
        <v>40603</v>
      </c>
      <c r="B30" s="52">
        <f>quarterly!E86</f>
        <v>5964870761.1176949</v>
      </c>
      <c r="C30" s="53">
        <f t="shared" si="0"/>
        <v>7.4987015023924908</v>
      </c>
    </row>
    <row r="31" spans="1:3">
      <c r="A31" s="51">
        <f>quarterly!A87</f>
        <v>40695</v>
      </c>
      <c r="B31" s="52">
        <f>quarterly!E87</f>
        <v>5807287731.0020599</v>
      </c>
      <c r="C31" s="53">
        <f t="shared" si="0"/>
        <v>4.6402341843163386</v>
      </c>
    </row>
    <row r="32" spans="1:3">
      <c r="A32" s="51">
        <f>quarterly!A88</f>
        <v>40787</v>
      </c>
      <c r="B32" s="52">
        <f>quarterly!E88</f>
        <v>5742851226.0849686</v>
      </c>
      <c r="C32" s="53">
        <f t="shared" si="0"/>
        <v>3.1259883984175341</v>
      </c>
    </row>
    <row r="33" spans="1:9">
      <c r="A33" s="51">
        <f>quarterly!A89</f>
        <v>40878</v>
      </c>
      <c r="B33" s="52">
        <f>quarterly!E89</f>
        <v>6418851319.1080074</v>
      </c>
      <c r="C33" s="53">
        <f t="shared" si="0"/>
        <v>2.3660841893906381</v>
      </c>
    </row>
    <row r="34" spans="1:9">
      <c r="A34" s="51">
        <f>quarterly!A90</f>
        <v>40969</v>
      </c>
      <c r="B34" s="52">
        <f>quarterly!E90</f>
        <v>5776168135.7162037</v>
      </c>
      <c r="C34" s="53">
        <f t="shared" si="0"/>
        <v>-3.16356603451593</v>
      </c>
    </row>
    <row r="35" spans="1:9">
      <c r="A35" s="51">
        <f>quarterly!A91</f>
        <v>41061</v>
      </c>
      <c r="B35" s="52">
        <f>quarterly!E91</f>
        <v>5687423407.6311836</v>
      </c>
      <c r="C35" s="53">
        <f t="shared" si="0"/>
        <v>-2.0640327967733296</v>
      </c>
    </row>
    <row r="36" spans="1:9">
      <c r="A36" s="51">
        <f>quarterly!A92</f>
        <v>41153</v>
      </c>
      <c r="B36" s="52">
        <f>quarterly!E92</f>
        <v>5930575257.0164394</v>
      </c>
      <c r="C36" s="53">
        <f t="shared" si="0"/>
        <v>3.2688297770765429</v>
      </c>
    </row>
    <row r="37" spans="1:9">
      <c r="A37" s="51">
        <f>quarterly!A93</f>
        <v>41244</v>
      </c>
      <c r="B37" s="52">
        <f>quarterly!E93</f>
        <v>6243161394.4071455</v>
      </c>
      <c r="C37" s="53">
        <f t="shared" si="0"/>
        <v>-2.7370929153298529</v>
      </c>
    </row>
    <row r="38" spans="1:9">
      <c r="A38" s="51">
        <f>quarterly!A94</f>
        <v>41334</v>
      </c>
      <c r="B38" s="52">
        <f>quarterly!E94</f>
        <v>6724689858.5466957</v>
      </c>
      <c r="C38" s="53">
        <f t="shared" si="0"/>
        <v>16.421296966156994</v>
      </c>
    </row>
    <row r="39" spans="1:9">
      <c r="A39" s="51">
        <f>quarterly!A95</f>
        <v>41426</v>
      </c>
      <c r="B39" s="52">
        <f>quarterly!E95</f>
        <v>6495995357.896615</v>
      </c>
      <c r="C39" s="53">
        <f t="shared" si="0"/>
        <v>14.216841130212288</v>
      </c>
    </row>
    <row r="40" spans="1:9">
      <c r="A40" s="51">
        <f>quarterly!A96</f>
        <v>41518</v>
      </c>
      <c r="B40" s="52">
        <f>quarterly!E96</f>
        <v>6541620384.0550022</v>
      </c>
      <c r="C40" s="53">
        <f t="shared" si="0"/>
        <v>10.303302808874015</v>
      </c>
    </row>
    <row r="41" spans="1:9">
      <c r="A41" s="51">
        <f>quarterly!A97</f>
        <v>41609</v>
      </c>
      <c r="B41" s="52">
        <f>quarterly!E97</f>
        <v>7192823392.1683903</v>
      </c>
      <c r="C41" s="53">
        <f t="shared" si="0"/>
        <v>15.211235746876373</v>
      </c>
      <c r="F41" s="36"/>
      <c r="G41" s="36"/>
      <c r="H41" s="36" t="s">
        <v>72</v>
      </c>
      <c r="I41" s="36" t="s">
        <v>104</v>
      </c>
    </row>
    <row r="42" spans="1:9">
      <c r="A42" s="51">
        <f>quarterly!A98</f>
        <v>41699</v>
      </c>
      <c r="B42" s="52">
        <f>quarterly!E98</f>
        <v>6971733944.2816353</v>
      </c>
      <c r="C42" s="53">
        <f t="shared" si="0"/>
        <v>3.6736874254648333</v>
      </c>
      <c r="F42" s="135">
        <v>2014</v>
      </c>
      <c r="G42" s="36" t="s">
        <v>105</v>
      </c>
      <c r="H42" s="54">
        <f>C42</f>
        <v>3.6736874254648333</v>
      </c>
      <c r="I42" s="36"/>
    </row>
    <row r="43" spans="1:9">
      <c r="A43" s="51">
        <f>quarterly!A99</f>
        <v>41791</v>
      </c>
      <c r="B43" s="52">
        <f>quarterly!E99</f>
        <v>6687356044.533493</v>
      </c>
      <c r="C43" s="53">
        <f t="shared" si="0"/>
        <v>2.9458254831456587</v>
      </c>
      <c r="F43" s="135"/>
      <c r="G43" s="36" t="s">
        <v>106</v>
      </c>
      <c r="H43" s="54">
        <f t="shared" ref="H43:H53" si="1">C43</f>
        <v>2.9458254831456587</v>
      </c>
      <c r="I43" s="36"/>
    </row>
    <row r="44" spans="1:9">
      <c r="A44" s="51">
        <f>quarterly!A100</f>
        <v>41883</v>
      </c>
      <c r="B44" s="52">
        <f>quarterly!E100</f>
        <v>6881012919.4949036</v>
      </c>
      <c r="C44" s="53">
        <f t="shared" si="0"/>
        <v>5.1882028536409663</v>
      </c>
      <c r="F44" s="135"/>
      <c r="G44" s="36" t="s">
        <v>107</v>
      </c>
      <c r="H44" s="54">
        <f t="shared" si="1"/>
        <v>5.1882028536409663</v>
      </c>
      <c r="I44" s="36"/>
    </row>
    <row r="45" spans="1:9">
      <c r="A45" s="51">
        <f>quarterly!A101</f>
        <v>41974</v>
      </c>
      <c r="B45" s="52">
        <f>quarterly!E101</f>
        <v>7687937236.7880611</v>
      </c>
      <c r="C45" s="53">
        <f t="shared" si="0"/>
        <v>6.883442253826999</v>
      </c>
      <c r="F45" s="135"/>
      <c r="G45" s="36" t="s">
        <v>108</v>
      </c>
      <c r="H45" s="54">
        <f t="shared" si="1"/>
        <v>6.883442253826999</v>
      </c>
      <c r="I45" s="36"/>
    </row>
    <row r="46" spans="1:9">
      <c r="A46" s="51">
        <f>quarterly!A102</f>
        <v>42064</v>
      </c>
      <c r="B46" s="52">
        <f>quarterly!E102</f>
        <v>7440988023.8225269</v>
      </c>
      <c r="C46" s="53">
        <f t="shared" si="0"/>
        <v>6.7308087671042571</v>
      </c>
      <c r="F46" s="135">
        <v>2015</v>
      </c>
      <c r="G46" s="36" t="s">
        <v>105</v>
      </c>
      <c r="H46" s="54">
        <f t="shared" si="1"/>
        <v>6.7308087671042571</v>
      </c>
      <c r="I46" s="55"/>
    </row>
    <row r="47" spans="1:9">
      <c r="A47" s="51">
        <f>quarterly!A103</f>
        <v>42156</v>
      </c>
      <c r="B47" s="52">
        <f>quarterly!E103</f>
        <v>6867419828.6160126</v>
      </c>
      <c r="C47" s="53">
        <f t="shared" si="0"/>
        <v>2.6926005267763564</v>
      </c>
      <c r="F47" s="135"/>
      <c r="G47" s="36" t="s">
        <v>106</v>
      </c>
      <c r="H47" s="54">
        <f t="shared" si="1"/>
        <v>2.6926005267763564</v>
      </c>
      <c r="I47" s="55"/>
    </row>
    <row r="48" spans="1:9">
      <c r="A48" s="51">
        <f>quarterly!A104</f>
        <v>42248</v>
      </c>
      <c r="B48" s="52">
        <f>quarterly!E104</f>
        <v>7013872726.4585781</v>
      </c>
      <c r="C48" s="53">
        <f t="shared" si="0"/>
        <v>1.9308175775584413</v>
      </c>
      <c r="F48" s="135"/>
      <c r="G48" s="36" t="s">
        <v>107</v>
      </c>
      <c r="H48" s="54">
        <f t="shared" si="1"/>
        <v>1.9308175775584413</v>
      </c>
      <c r="I48" s="55"/>
    </row>
    <row r="49" spans="1:9">
      <c r="A49" s="51">
        <f>quarterly!A105</f>
        <v>42339</v>
      </c>
      <c r="B49" s="52">
        <f>quarterly!E105</f>
        <v>7741940821.3126173</v>
      </c>
      <c r="C49" s="53">
        <f t="shared" si="0"/>
        <v>0.70244569981841032</v>
      </c>
      <c r="D49" s="132">
        <f>SUM(B46:B49)/SUM(B42:B45)-1</f>
        <v>2.9622363111767358E-2</v>
      </c>
      <c r="F49" s="135"/>
      <c r="G49" s="36" t="s">
        <v>108</v>
      </c>
      <c r="H49" s="54">
        <f t="shared" si="1"/>
        <v>0.70244569981841032</v>
      </c>
      <c r="I49" s="55"/>
    </row>
    <row r="50" spans="1:9">
      <c r="A50" s="51">
        <f>quarterly!A106</f>
        <v>42430</v>
      </c>
      <c r="B50" s="52">
        <f>quarterly!E106</f>
        <v>7549140222.1678257</v>
      </c>
      <c r="C50" s="53">
        <f t="shared" si="0"/>
        <v>1.45346556128092</v>
      </c>
      <c r="F50" s="135">
        <v>2016</v>
      </c>
      <c r="G50" s="36" t="s">
        <v>105</v>
      </c>
      <c r="H50" s="54">
        <f t="shared" si="1"/>
        <v>1.45346556128092</v>
      </c>
      <c r="I50" s="55"/>
    </row>
    <row r="51" spans="1:9">
      <c r="A51" s="51">
        <f>quarterly!A107</f>
        <v>42522</v>
      </c>
      <c r="B51" s="52">
        <f>quarterly!E107</f>
        <v>7298053677.2666264</v>
      </c>
      <c r="C51" s="53">
        <f t="shared" si="0"/>
        <v>6.2706789361587578</v>
      </c>
      <c r="F51" s="135"/>
      <c r="G51" s="36" t="s">
        <v>106</v>
      </c>
      <c r="H51" s="54">
        <f t="shared" si="1"/>
        <v>6.2706789361587578</v>
      </c>
      <c r="I51" s="55"/>
    </row>
    <row r="52" spans="1:9">
      <c r="A52" s="51">
        <f>quarterly!A108</f>
        <v>42614</v>
      </c>
      <c r="B52" s="52">
        <f>quarterly!E108</f>
        <v>7382561441.7940149</v>
      </c>
      <c r="C52" s="53">
        <f t="shared" si="0"/>
        <v>5.2565640939651548</v>
      </c>
      <c r="F52" s="135"/>
      <c r="G52" s="36" t="s">
        <v>107</v>
      </c>
      <c r="H52" s="54">
        <f t="shared" si="1"/>
        <v>5.2565640939651548</v>
      </c>
      <c r="I52" s="54"/>
    </row>
    <row r="53" spans="1:9">
      <c r="A53" s="51">
        <f>quarterly!A109</f>
        <v>42705</v>
      </c>
      <c r="B53" s="52">
        <f>quarterly!E109</f>
        <v>8002718409.1564484</v>
      </c>
      <c r="C53" s="53">
        <f t="shared" si="0"/>
        <v>3.3683748540926928</v>
      </c>
      <c r="D53" s="132">
        <f>SUM(B50:B53)/SUM(B46:B49)-1</f>
        <v>4.0195549507022088E-2</v>
      </c>
      <c r="F53" s="135"/>
      <c r="G53" s="36" t="s">
        <v>108</v>
      </c>
      <c r="H53" s="54">
        <f t="shared" si="1"/>
        <v>3.3683748540926928</v>
      </c>
      <c r="I53" s="54">
        <f>H53</f>
        <v>3.3683748540926928</v>
      </c>
    </row>
    <row r="54" spans="1:9">
      <c r="A54" s="51">
        <f>quarterly!A110</f>
        <v>42795</v>
      </c>
      <c r="B54" s="52">
        <f>quarterly!E110</f>
        <v>8057597510.7077427</v>
      </c>
      <c r="C54" s="53">
        <f t="shared" ref="C54" si="2">100*(B54/B50-1)</f>
        <v>6.7353006246571923</v>
      </c>
      <c r="D54" s="132"/>
      <c r="F54" s="135">
        <v>2017</v>
      </c>
      <c r="G54" s="36" t="s">
        <v>105</v>
      </c>
      <c r="H54" s="54"/>
      <c r="I54" s="55">
        <v>5</v>
      </c>
    </row>
    <row r="55" spans="1:9">
      <c r="A55" s="51">
        <f>quarterly!A111</f>
        <v>42887</v>
      </c>
      <c r="B55" s="52">
        <f>quarterly!E111</f>
        <v>7363736160.3620214</v>
      </c>
      <c r="C55" s="53">
        <f t="shared" ref="C55" si="3">100*(B55/B51-1)</f>
        <v>0.89999999999994529</v>
      </c>
      <c r="D55" s="132">
        <f>SUM(B52:B55)/SUM(B48:B51)-1</f>
        <v>4.0658236395781922E-2</v>
      </c>
      <c r="F55" s="135"/>
      <c r="G55" s="36" t="s">
        <v>106</v>
      </c>
      <c r="H55" s="54"/>
      <c r="I55" s="55">
        <v>4.4000000000000004</v>
      </c>
    </row>
    <row r="56" spans="1:9">
      <c r="A56" s="51">
        <f>quarterly!A112</f>
        <v>42979</v>
      </c>
      <c r="B56" s="52"/>
      <c r="C56" s="53"/>
      <c r="F56" s="135"/>
      <c r="G56" s="36" t="s">
        <v>107</v>
      </c>
      <c r="H56" s="54"/>
      <c r="I56" s="54">
        <v>4.9000000000000004</v>
      </c>
    </row>
    <row r="57" spans="1:9">
      <c r="A57" s="51">
        <f>quarterly!A113</f>
        <v>43070</v>
      </c>
      <c r="B57" s="52"/>
      <c r="C57" s="53"/>
      <c r="F57" s="135"/>
      <c r="G57" s="36" t="s">
        <v>108</v>
      </c>
      <c r="H57" s="54"/>
      <c r="I57" s="54">
        <v>6.4</v>
      </c>
    </row>
    <row r="58" spans="1:9">
      <c r="A58" s="51">
        <f>quarterly!A114</f>
        <v>43160</v>
      </c>
      <c r="B58" s="52"/>
      <c r="C58" s="53"/>
    </row>
  </sheetData>
  <mergeCells count="4">
    <mergeCell ref="F42:F45"/>
    <mergeCell ref="F46:F49"/>
    <mergeCell ref="F50:F53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0"/>
  <sheetViews>
    <sheetView zoomScale="80" zoomScaleNormal="80" workbookViewId="0">
      <selection activeCell="O5" sqref="O5"/>
    </sheetView>
  </sheetViews>
  <sheetFormatPr defaultColWidth="9.140625" defaultRowHeight="15"/>
  <cols>
    <col min="2" max="2" width="12.5703125" customWidth="1"/>
    <col min="3" max="3" width="9.28515625" bestFit="1" customWidth="1"/>
  </cols>
  <sheetData>
    <row r="1" spans="1:15" ht="18.75">
      <c r="B1" s="56" t="s">
        <v>109</v>
      </c>
    </row>
    <row r="3" spans="1:15">
      <c r="B3" s="36"/>
      <c r="C3" s="57">
        <v>41699</v>
      </c>
      <c r="D3" s="57">
        <v>41791</v>
      </c>
      <c r="E3" s="57">
        <v>41883</v>
      </c>
      <c r="F3" s="57">
        <v>41974</v>
      </c>
      <c r="G3" s="57">
        <v>42064</v>
      </c>
      <c r="H3" s="57">
        <v>42156</v>
      </c>
      <c r="I3" s="57">
        <v>42248</v>
      </c>
      <c r="J3" s="57">
        <v>42339</v>
      </c>
      <c r="K3" s="57">
        <v>42430</v>
      </c>
      <c r="L3" s="57">
        <v>42522</v>
      </c>
      <c r="M3" s="57">
        <v>42614</v>
      </c>
      <c r="N3" s="57">
        <v>42705</v>
      </c>
      <c r="O3" s="57">
        <v>42795</v>
      </c>
    </row>
    <row r="4" spans="1:15">
      <c r="B4" s="59" t="s">
        <v>2</v>
      </c>
      <c r="C4" s="55">
        <f>100*(INDEX(quarterly!$E:$O,MATCH(crec_trim!C$3,quarterly!$A:$A,0),MATCH(crec_trim!$B4,quarterly!$E$1:$O$1,0))/INDEX(quarterly!$E:$O,MATCH(crec_trim!C$3,quarterly!$A:$A,0)-4,MATCH(crec_trim!$B4,quarterly!$E$1:$O$1,0))-1)</f>
        <v>3.6736874254648333</v>
      </c>
      <c r="D4" s="55">
        <f>100*(INDEX(quarterly!$E:$O,MATCH(crec_trim!D$3,quarterly!$A:$A,0),MATCH(crec_trim!$B4,quarterly!$E$1:$O$1,0))/INDEX(quarterly!$E:$O,MATCH(crec_trim!D$3,quarterly!$A:$A,0)-4,MATCH(crec_trim!$B4,quarterly!$E$1:$O$1,0))-1)</f>
        <v>2.9458254831456587</v>
      </c>
      <c r="E4" s="55">
        <f>100*(INDEX(quarterly!$E:$O,MATCH(crec_trim!E$3,quarterly!$A:$A,0),MATCH(crec_trim!$B4,quarterly!$E$1:$O$1,0))/INDEX(quarterly!$E:$O,MATCH(crec_trim!E$3,quarterly!$A:$A,0)-4,MATCH(crec_trim!$B4,quarterly!$E$1:$O$1,0))-1)</f>
        <v>5.1882028536409663</v>
      </c>
      <c r="F4" s="55">
        <f>100*(INDEX(quarterly!$E:$O,MATCH(crec_trim!F$3,quarterly!$A:$A,0),MATCH(crec_trim!$B4,quarterly!$E$1:$O$1,0))/INDEX(quarterly!$E:$O,MATCH(crec_trim!F$3,quarterly!$A:$A,0)-4,MATCH(crec_trim!$B4,quarterly!$E$1:$O$1,0))-1)</f>
        <v>6.883442253826999</v>
      </c>
      <c r="G4" s="55">
        <f>100*(INDEX(quarterly!$E:$O,MATCH(crec_trim!G$3,quarterly!$A:$A,0),MATCH(crec_trim!$B4,quarterly!$E$1:$O$1,0))/INDEX(quarterly!$E:$O,MATCH(crec_trim!G$3,quarterly!$A:$A,0)-4,MATCH(crec_trim!$B4,quarterly!$E$1:$O$1,0))-1)</f>
        <v>6.7308087671042571</v>
      </c>
      <c r="H4" s="55">
        <f>100*(INDEX(quarterly!$E:$O,MATCH(crec_trim!H$3,quarterly!$A:$A,0),MATCH(crec_trim!$B4,quarterly!$E$1:$O$1,0))/INDEX(quarterly!$E:$O,MATCH(crec_trim!H$3,quarterly!$A:$A,0)-4,MATCH(crec_trim!$B4,quarterly!$E$1:$O$1,0))-1)</f>
        <v>2.6926005267763564</v>
      </c>
      <c r="I4" s="55">
        <f>100*(INDEX(quarterly!$E:$O,MATCH(crec_trim!I$3,quarterly!$A:$A,0),MATCH(crec_trim!$B4,quarterly!$E$1:$O$1,0))/INDEX(quarterly!$E:$O,MATCH(crec_trim!I$3,quarterly!$A:$A,0)-4,MATCH(crec_trim!$B4,quarterly!$E$1:$O$1,0))-1)</f>
        <v>1.9308175775584413</v>
      </c>
      <c r="J4" s="55">
        <f>100*(INDEX(quarterly!$E:$O,MATCH(crec_trim!J$3,quarterly!$A:$A,0),MATCH(crec_trim!$B4,quarterly!$E$1:$O$1,0))/INDEX(quarterly!$E:$O,MATCH(crec_trim!J$3,quarterly!$A:$A,0)-4,MATCH(crec_trim!$B4,quarterly!$E$1:$O$1,0))-1)</f>
        <v>0.70244569981841032</v>
      </c>
      <c r="K4" s="55">
        <f>100*(INDEX(quarterly!$E:$O,MATCH(crec_trim!K$3,quarterly!$A:$A,0),MATCH(crec_trim!$B4,quarterly!$E$1:$O$1,0))/INDEX(quarterly!$E:$O,MATCH(crec_trim!K$3,quarterly!$A:$A,0)-4,MATCH(crec_trim!$B4,quarterly!$E$1:$O$1,0))-1)</f>
        <v>1.45346556128092</v>
      </c>
      <c r="L4" s="55">
        <f>100*(INDEX(quarterly!$E:$O,MATCH(crec_trim!L$3,quarterly!$A:$A,0),MATCH(crec_trim!$B4,quarterly!$E$1:$O$1,0))/INDEX(quarterly!$E:$O,MATCH(crec_trim!L$3,quarterly!$A:$A,0)-4,MATCH(crec_trim!$B4,quarterly!$E$1:$O$1,0))-1)</f>
        <v>6.2706789361587578</v>
      </c>
      <c r="M4" s="55">
        <f>100*(INDEX(quarterly!$E:$O,MATCH(crec_trim!M$3,quarterly!$A:$A,0),MATCH(crec_trim!$B4,quarterly!$E$1:$O$1,0))/INDEX(quarterly!$E:$O,MATCH(crec_trim!M$3,quarterly!$A:$A,0)-4,MATCH(crec_trim!$B4,quarterly!$E$1:$O$1,0))-1)</f>
        <v>5.2565640939651548</v>
      </c>
      <c r="N4" s="55">
        <f>100*(INDEX(quarterly!$E:$O,MATCH(crec_trim!N$3,quarterly!$A:$A,0),MATCH(crec_trim!$B4,quarterly!$E$1:$O$1,0))/INDEX(quarterly!$E:$O,MATCH(crec_trim!N$3,quarterly!$A:$A,0)-4,MATCH(crec_trim!$B4,quarterly!$E$1:$O$1,0))-1)</f>
        <v>3.3683748540926928</v>
      </c>
      <c r="O4" s="55">
        <f>100*(INDEX(quarterly!$E:$O,MATCH(crec_trim!O$3,quarterly!$A:$A,0),MATCH(crec_trim!$B4,quarterly!$E$1:$O$1,0))/INDEX(quarterly!$E:$O,MATCH(crec_trim!O$3,quarterly!$A:$A,0)-4,MATCH(crec_trim!$B4,quarterly!$E$1:$O$1,0))-1)</f>
        <v>6.7353006246571923</v>
      </c>
    </row>
    <row r="5" spans="1:15">
      <c r="A5" s="84" t="s">
        <v>127</v>
      </c>
      <c r="B5" s="59" t="s">
        <v>3</v>
      </c>
      <c r="C5" s="55">
        <f>100*(INDEX(quarterly!$E:$O,MATCH(crec_trim!C$3,quarterly!$A:$A,0),MATCH(crec_trim!$B5,quarterly!$E$1:$O$1,0))/INDEX(quarterly!$E:$O,MATCH(crec_trim!C$3,quarterly!$A:$A,0)-4,MATCH(crec_trim!$B5,quarterly!$E$1:$O$1,0))-1)</f>
        <v>0.67578347969756702</v>
      </c>
      <c r="D5" s="55">
        <f>100*(INDEX(quarterly!$E:$O,MATCH(crec_trim!D$3,quarterly!$A:$A,0),MATCH(crec_trim!$B5,quarterly!$E$1:$O$1,0))/INDEX(quarterly!$E:$O,MATCH(crec_trim!D$3,quarterly!$A:$A,0)-4,MATCH(crec_trim!$B5,quarterly!$E$1:$O$1,0))-1)</f>
        <v>2.2974654003822037</v>
      </c>
      <c r="E5" s="55">
        <f>100*(INDEX(quarterly!$E:$O,MATCH(crec_trim!E$3,quarterly!$A:$A,0),MATCH(crec_trim!$B5,quarterly!$E$1:$O$1,0))/INDEX(quarterly!$E:$O,MATCH(crec_trim!E$3,quarterly!$A:$A,0)-4,MATCH(crec_trim!$B5,quarterly!$E$1:$O$1,0))-1)</f>
        <v>5.7071730450598102</v>
      </c>
      <c r="F5" s="55">
        <f>100*(INDEX(quarterly!$E:$O,MATCH(crec_trim!F$3,quarterly!$A:$A,0),MATCH(crec_trim!$B5,quarterly!$E$1:$O$1,0))/INDEX(quarterly!$E:$O,MATCH(crec_trim!F$3,quarterly!$A:$A,0)-4,MATCH(crec_trim!$B5,quarterly!$E$1:$O$1,0))-1)</f>
        <v>6.0968472061845747</v>
      </c>
      <c r="G5" s="55">
        <f>100*(INDEX(quarterly!$E:$O,MATCH(crec_trim!G$3,quarterly!$A:$A,0),MATCH(crec_trim!$B5,quarterly!$E$1:$O$1,0))/INDEX(quarterly!$E:$O,MATCH(crec_trim!G$3,quarterly!$A:$A,0)-4,MATCH(crec_trim!$B5,quarterly!$E$1:$O$1,0))-1)</f>
        <v>2.5217032427291119</v>
      </c>
      <c r="H5" s="55">
        <f>100*(INDEX(quarterly!$E:$O,MATCH(crec_trim!H$3,quarterly!$A:$A,0),MATCH(crec_trim!$B5,quarterly!$E$1:$O$1,0))/INDEX(quarterly!$E:$O,MATCH(crec_trim!H$3,quarterly!$A:$A,0)-4,MATCH(crec_trim!$B5,quarterly!$E$1:$O$1,0))-1)</f>
        <v>2.7248531217192173</v>
      </c>
      <c r="I5" s="55">
        <f>100*(INDEX(quarterly!$E:$O,MATCH(crec_trim!I$3,quarterly!$A:$A,0),MATCH(crec_trim!$B5,quarterly!$E$1:$O$1,0))/INDEX(quarterly!$E:$O,MATCH(crec_trim!I$3,quarterly!$A:$A,0)-4,MATCH(crec_trim!$B5,quarterly!$E$1:$O$1,0))-1)</f>
        <v>0.89369449138660961</v>
      </c>
      <c r="J5" s="55">
        <f>100*(INDEX(quarterly!$E:$O,MATCH(crec_trim!J$3,quarterly!$A:$A,0),MATCH(crec_trim!$B5,quarterly!$E$1:$O$1,0))/INDEX(quarterly!$E:$O,MATCH(crec_trim!J$3,quarterly!$A:$A,0)-4,MATCH(crec_trim!$B5,quarterly!$E$1:$O$1,0))-1)</f>
        <v>0.1198162706951944</v>
      </c>
      <c r="K5" s="55">
        <f>100*(INDEX(quarterly!$E:$O,MATCH(crec_trim!K$3,quarterly!$A:$A,0),MATCH(crec_trim!$B5,quarterly!$E$1:$O$1,0))/INDEX(quarterly!$E:$O,MATCH(crec_trim!K$3,quarterly!$A:$A,0)-4,MATCH(crec_trim!$B5,quarterly!$E$1:$O$1,0))-1)</f>
        <v>1.1537815085360226</v>
      </c>
      <c r="L5" s="55">
        <f>100*(INDEX(quarterly!$E:$O,MATCH(crec_trim!L$3,quarterly!$A:$A,0),MATCH(crec_trim!$B5,quarterly!$E$1:$O$1,0))/INDEX(quarterly!$E:$O,MATCH(crec_trim!L$3,quarterly!$A:$A,0)-4,MATCH(crec_trim!$B5,quarterly!$E$1:$O$1,0))-1)</f>
        <v>1.7127798658074234</v>
      </c>
      <c r="M5" s="55">
        <f>100*(INDEX(quarterly!$E:$O,MATCH(crec_trim!M$3,quarterly!$A:$A,0),MATCH(crec_trim!$B5,quarterly!$E$1:$O$1,0))/INDEX(quarterly!$E:$O,MATCH(crec_trim!M$3,quarterly!$A:$A,0)-4,MATCH(crec_trim!$B5,quarterly!$E$1:$O$1,0))-1)</f>
        <v>1.5208861765509285</v>
      </c>
      <c r="N5" s="55">
        <f>100*(INDEX(quarterly!$E:$O,MATCH(crec_trim!N$3,quarterly!$A:$A,0),MATCH(crec_trim!$B5,quarterly!$E$1:$O$1,0))/INDEX(quarterly!$E:$O,MATCH(crec_trim!N$3,quarterly!$A:$A,0)-4,MATCH(crec_trim!$B5,quarterly!$E$1:$O$1,0))-1)</f>
        <v>2.5155975879868731</v>
      </c>
      <c r="O5" s="55">
        <f>100*(INDEX(quarterly!$E:$O,MATCH(crec_trim!O$3,quarterly!$A:$A,0),MATCH(crec_trim!$B5,quarterly!$E$1:$O$1,0))/INDEX(quarterly!$E:$O,MATCH(crec_trim!O$3,quarterly!$A:$A,0)-4,MATCH(crec_trim!$B5,quarterly!$E$1:$O$1,0))-1)</f>
        <v>3.4805583811759355</v>
      </c>
    </row>
    <row r="6" spans="1:15">
      <c r="A6" s="84" t="s">
        <v>128</v>
      </c>
      <c r="B6" s="59" t="s">
        <v>9</v>
      </c>
      <c r="C6" s="55">
        <f>100*(INDEX(quarterly!$E:$O,MATCH(crec_trim!C$3,quarterly!$A:$A,0),MATCH(crec_trim!$B6,quarterly!$E$1:$O$1,0))/INDEX(quarterly!$E:$O,MATCH(crec_trim!C$3,quarterly!$A:$A,0)-4,MATCH(crec_trim!$B6,quarterly!$E$1:$O$1,0))-1)</f>
        <v>-2.9215466791819633</v>
      </c>
      <c r="D6" s="55">
        <f>100*(INDEX(quarterly!$E:$O,MATCH(crec_trim!D$3,quarterly!$A:$A,0),MATCH(crec_trim!$B6,quarterly!$E$1:$O$1,0))/INDEX(quarterly!$E:$O,MATCH(crec_trim!D$3,quarterly!$A:$A,0)-4,MATCH(crec_trim!$B6,quarterly!$E$1:$O$1,0))-1)</f>
        <v>1.9049669044726825</v>
      </c>
      <c r="E6" s="55">
        <f>100*(INDEX(quarterly!$E:$O,MATCH(crec_trim!E$3,quarterly!$A:$A,0),MATCH(crec_trim!$B6,quarterly!$E$1:$O$1,0))/INDEX(quarterly!$E:$O,MATCH(crec_trim!E$3,quarterly!$A:$A,0)-4,MATCH(crec_trim!$B6,quarterly!$E$1:$O$1,0))-1)</f>
        <v>10.770725576715478</v>
      </c>
      <c r="F6" s="55">
        <f>100*(INDEX(quarterly!$E:$O,MATCH(crec_trim!F$3,quarterly!$A:$A,0),MATCH(crec_trim!$B6,quarterly!$E$1:$O$1,0))/INDEX(quarterly!$E:$O,MATCH(crec_trim!F$3,quarterly!$A:$A,0)-4,MATCH(crec_trim!$B6,quarterly!$E$1:$O$1,0))-1)</f>
        <v>6.284855747250595</v>
      </c>
      <c r="G6" s="55">
        <f>100*(INDEX(quarterly!$E:$O,MATCH(crec_trim!G$3,quarterly!$A:$A,0),MATCH(crec_trim!$B6,quarterly!$E$1:$O$1,0))/INDEX(quarterly!$E:$O,MATCH(crec_trim!G$3,quarterly!$A:$A,0)-4,MATCH(crec_trim!$B6,quarterly!$E$1:$O$1,0))-1)</f>
        <v>11.549252717919645</v>
      </c>
      <c r="H6" s="55">
        <f>100*(INDEX(quarterly!$E:$O,MATCH(crec_trim!H$3,quarterly!$A:$A,0),MATCH(crec_trim!$B6,quarterly!$E$1:$O$1,0))/INDEX(quarterly!$E:$O,MATCH(crec_trim!H$3,quarterly!$A:$A,0)-4,MATCH(crec_trim!$B6,quarterly!$E$1:$O$1,0))-1)</f>
        <v>5.2797066184269603</v>
      </c>
      <c r="I6" s="55">
        <f>100*(INDEX(quarterly!$E:$O,MATCH(crec_trim!I$3,quarterly!$A:$A,0),MATCH(crec_trim!$B6,quarterly!$E$1:$O$1,0))/INDEX(quarterly!$E:$O,MATCH(crec_trim!I$3,quarterly!$A:$A,0)-4,MATCH(crec_trim!$B6,quarterly!$E$1:$O$1,0))-1)</f>
        <v>1.9133300644521789</v>
      </c>
      <c r="J6" s="55">
        <f>100*(INDEX(quarterly!$E:$O,MATCH(crec_trim!J$3,quarterly!$A:$A,0),MATCH(crec_trim!$B6,quarterly!$E$1:$O$1,0))/INDEX(quarterly!$E:$O,MATCH(crec_trim!J$3,quarterly!$A:$A,0)-4,MATCH(crec_trim!$B6,quarterly!$E$1:$O$1,0))-1)</f>
        <v>0.54903683174831741</v>
      </c>
      <c r="K6" s="55">
        <f>100*(INDEX(quarterly!$E:$O,MATCH(crec_trim!K$3,quarterly!$A:$A,0),MATCH(crec_trim!$B6,quarterly!$E$1:$O$1,0))/INDEX(quarterly!$E:$O,MATCH(crec_trim!K$3,quarterly!$A:$A,0)-4,MATCH(crec_trim!$B6,quarterly!$E$1:$O$1,0))-1)</f>
        <v>-0.55654853001656512</v>
      </c>
      <c r="L6" s="55">
        <f>100*(INDEX(quarterly!$E:$O,MATCH(crec_trim!L$3,quarterly!$A:$A,0),MATCH(crec_trim!$B6,quarterly!$E$1:$O$1,0))/INDEX(quarterly!$E:$O,MATCH(crec_trim!L$3,quarterly!$A:$A,0)-4,MATCH(crec_trim!$B6,quarterly!$E$1:$O$1,0))-1)</f>
        <v>-3.9871277241745884</v>
      </c>
      <c r="M6" s="55">
        <f>100*(INDEX(quarterly!$E:$O,MATCH(crec_trim!M$3,quarterly!$A:$A,0),MATCH(crec_trim!$B6,quarterly!$E$1:$O$1,0))/INDEX(quarterly!$E:$O,MATCH(crec_trim!M$3,quarterly!$A:$A,0)-4,MATCH(crec_trim!$B6,quarterly!$E$1:$O$1,0))-1)</f>
        <v>-5.3947807921457258</v>
      </c>
      <c r="N6" s="55">
        <f>100*(INDEX(quarterly!$E:$O,MATCH(crec_trim!N$3,quarterly!$A:$A,0),MATCH(crec_trim!$B6,quarterly!$E$1:$O$1,0))/INDEX(quarterly!$E:$O,MATCH(crec_trim!N$3,quarterly!$A:$A,0)-4,MATCH(crec_trim!$B6,quarterly!$E$1:$O$1,0))-1)</f>
        <v>-1.4348821001429757</v>
      </c>
      <c r="O6" s="55">
        <f>100*(INDEX(quarterly!$E:$O,MATCH(crec_trim!O$3,quarterly!$A:$A,0),MATCH(crec_trim!$B6,quarterly!$E$1:$O$1,0))/INDEX(quarterly!$E:$O,MATCH(crec_trim!O$3,quarterly!$A:$A,0)-4,MATCH(crec_trim!$B6,quarterly!$E$1:$O$1,0))-1)</f>
        <v>-2.9003523082422156</v>
      </c>
    </row>
    <row r="7" spans="1:15">
      <c r="A7" s="84" t="s">
        <v>129</v>
      </c>
      <c r="B7" s="59" t="s">
        <v>10</v>
      </c>
      <c r="C7" s="55">
        <f>100*(INDEX(quarterly!$E:$O,MATCH(crec_trim!C$3,quarterly!$A:$A,0),MATCH(crec_trim!$B7,quarterly!$E$1:$O$1,0))/INDEX(quarterly!$E:$O,MATCH(crec_trim!C$3,quarterly!$A:$A,0)-4,MATCH(crec_trim!$B7,quarterly!$E$1:$O$1,0))-1)</f>
        <v>8.0614044168882515</v>
      </c>
      <c r="D7" s="55">
        <f>100*(INDEX(quarterly!$E:$O,MATCH(crec_trim!D$3,quarterly!$A:$A,0),MATCH(crec_trim!$B7,quarterly!$E$1:$O$1,0))/INDEX(quarterly!$E:$O,MATCH(crec_trim!D$3,quarterly!$A:$A,0)-4,MATCH(crec_trim!$B7,quarterly!$E$1:$O$1,0))-1)</f>
        <v>4.8251143548008413</v>
      </c>
      <c r="E7" s="55">
        <f>100*(INDEX(quarterly!$E:$O,MATCH(crec_trim!E$3,quarterly!$A:$A,0),MATCH(crec_trim!$B7,quarterly!$E$1:$O$1,0))/INDEX(quarterly!$E:$O,MATCH(crec_trim!E$3,quarterly!$A:$A,0)-4,MATCH(crec_trim!$B7,quarterly!$E$1:$O$1,0))-1)</f>
        <v>16.244628767747258</v>
      </c>
      <c r="F7" s="55">
        <f>100*(INDEX(quarterly!$E:$O,MATCH(crec_trim!F$3,quarterly!$A:$A,0),MATCH(crec_trim!$B7,quarterly!$E$1:$O$1,0))/INDEX(quarterly!$E:$O,MATCH(crec_trim!F$3,quarterly!$A:$A,0)-4,MATCH(crec_trim!$B7,quarterly!$E$1:$O$1,0))-1)</f>
        <v>13.271676194561843</v>
      </c>
      <c r="G7" s="55">
        <f>100*(INDEX(quarterly!$E:$O,MATCH(crec_trim!G$3,quarterly!$A:$A,0),MATCH(crec_trim!$B7,quarterly!$E$1:$O$1,0))/INDEX(quarterly!$E:$O,MATCH(crec_trim!G$3,quarterly!$A:$A,0)-4,MATCH(crec_trim!$B7,quarterly!$E$1:$O$1,0))-1)</f>
        <v>11.517749226739738</v>
      </c>
      <c r="H7" s="55">
        <f>100*(INDEX(quarterly!$E:$O,MATCH(crec_trim!H$3,quarterly!$A:$A,0),MATCH(crec_trim!$B7,quarterly!$E$1:$O$1,0))/INDEX(quarterly!$E:$O,MATCH(crec_trim!H$3,quarterly!$A:$A,0)-4,MATCH(crec_trim!$B7,quarterly!$E$1:$O$1,0))-1)</f>
        <v>6.7320486506289301</v>
      </c>
      <c r="I7" s="55">
        <f>100*(INDEX(quarterly!$E:$O,MATCH(crec_trim!I$3,quarterly!$A:$A,0),MATCH(crec_trim!$B7,quarterly!$E$1:$O$1,0))/INDEX(quarterly!$E:$O,MATCH(crec_trim!I$3,quarterly!$A:$A,0)-4,MATCH(crec_trim!$B7,quarterly!$E$1:$O$1,0))-1)</f>
        <v>-3.7706436112616704E-2</v>
      </c>
      <c r="J7" s="55">
        <f>100*(INDEX(quarterly!$E:$O,MATCH(crec_trim!J$3,quarterly!$A:$A,0),MATCH(crec_trim!$B7,quarterly!$E$1:$O$1,0))/INDEX(quarterly!$E:$O,MATCH(crec_trim!J$3,quarterly!$A:$A,0)-4,MATCH(crec_trim!$B7,quarterly!$E$1:$O$1,0))-1)</f>
        <v>-7.9612757846379445</v>
      </c>
      <c r="K7" s="55">
        <f>100*(INDEX(quarterly!$E:$O,MATCH(crec_trim!K$3,quarterly!$A:$A,0),MATCH(crec_trim!$B7,quarterly!$E$1:$O$1,0))/INDEX(quarterly!$E:$O,MATCH(crec_trim!K$3,quarterly!$A:$A,0)-4,MATCH(crec_trim!$B7,quarterly!$E$1:$O$1,0))-1)</f>
        <v>-8.186387837075749</v>
      </c>
      <c r="L7" s="55">
        <f>100*(INDEX(quarterly!$E:$O,MATCH(crec_trim!L$3,quarterly!$A:$A,0),MATCH(crec_trim!$B7,quarterly!$E$1:$O$1,0))/INDEX(quarterly!$E:$O,MATCH(crec_trim!L$3,quarterly!$A:$A,0)-4,MATCH(crec_trim!$B7,quarterly!$E$1:$O$1,0))-1)</f>
        <v>3.6653534626615247</v>
      </c>
      <c r="M7" s="55">
        <f>100*(INDEX(quarterly!$E:$O,MATCH(crec_trim!M$3,quarterly!$A:$A,0),MATCH(crec_trim!$B7,quarterly!$E$1:$O$1,0))/INDEX(quarterly!$E:$O,MATCH(crec_trim!M$3,quarterly!$A:$A,0)-4,MATCH(crec_trim!$B7,quarterly!$E$1:$O$1,0))-1)</f>
        <v>6.635557589572838</v>
      </c>
      <c r="N7" s="55">
        <f>100*(INDEX(quarterly!$E:$O,MATCH(crec_trim!N$3,quarterly!$A:$A,0),MATCH(crec_trim!$B7,quarterly!$E$1:$O$1,0))/INDEX(quarterly!$E:$O,MATCH(crec_trim!N$3,quarterly!$A:$A,0)-4,MATCH(crec_trim!$B7,quarterly!$E$1:$O$1,0))-1)</f>
        <v>19.640756166755114</v>
      </c>
      <c r="O7" s="55">
        <f>100*(INDEX(quarterly!$E:$O,MATCH(crec_trim!O$3,quarterly!$A:$A,0),MATCH(crec_trim!$B7,quarterly!$E$1:$O$1,0))/INDEX(quarterly!$E:$O,MATCH(crec_trim!O$3,quarterly!$A:$A,0)-4,MATCH(crec_trim!$B7,quarterly!$E$1:$O$1,0))-1)</f>
        <v>26.398477362067972</v>
      </c>
    </row>
    <row r="8" spans="1:15">
      <c r="A8" s="84" t="s">
        <v>130</v>
      </c>
      <c r="B8" s="59" t="s">
        <v>11</v>
      </c>
      <c r="C8" s="55">
        <f>100*(INDEX(quarterly!$E:$O,MATCH(crec_trim!C$3,quarterly!$A:$A,0),MATCH(crec_trim!$B8,quarterly!$E$1:$O$1,0))/INDEX(quarterly!$E:$O,MATCH(crec_trim!C$3,quarterly!$A:$A,0)-4,MATCH(crec_trim!$B8,quarterly!$E$1:$O$1,0))-1)</f>
        <v>7.6272471781881235</v>
      </c>
      <c r="D8" s="55">
        <f>100*(INDEX(quarterly!$E:$O,MATCH(crec_trim!D$3,quarterly!$A:$A,0),MATCH(crec_trim!$B8,quarterly!$E$1:$O$1,0))/INDEX(quarterly!$E:$O,MATCH(crec_trim!D$3,quarterly!$A:$A,0)-4,MATCH(crec_trim!$B8,quarterly!$E$1:$O$1,0))-1)</f>
        <v>1.3090994103104769</v>
      </c>
      <c r="E8" s="55">
        <f>100*(INDEX(quarterly!$E:$O,MATCH(crec_trim!E$3,quarterly!$A:$A,0),MATCH(crec_trim!$B8,quarterly!$E$1:$O$1,0))/INDEX(quarterly!$E:$O,MATCH(crec_trim!E$3,quarterly!$A:$A,0)-4,MATCH(crec_trim!$B8,quarterly!$E$1:$O$1,0))-1)</f>
        <v>2.3688922295596715</v>
      </c>
      <c r="F8" s="55">
        <f>100*(INDEX(quarterly!$E:$O,MATCH(crec_trim!F$3,quarterly!$A:$A,0),MATCH(crec_trim!$B8,quarterly!$E$1:$O$1,0))/INDEX(quarterly!$E:$O,MATCH(crec_trim!F$3,quarterly!$A:$A,0)-4,MATCH(crec_trim!$B8,quarterly!$E$1:$O$1,0))-1)</f>
        <v>6.4833094182090489</v>
      </c>
      <c r="G8" s="55">
        <f>100*(INDEX(quarterly!$E:$O,MATCH(crec_trim!G$3,quarterly!$A:$A,0),MATCH(crec_trim!$B8,quarterly!$E$1:$O$1,0))/INDEX(quarterly!$E:$O,MATCH(crec_trim!G$3,quarterly!$A:$A,0)-4,MATCH(crec_trim!$B8,quarterly!$E$1:$O$1,0))-1)</f>
        <v>5.1925040989915905</v>
      </c>
      <c r="H8" s="55">
        <f>100*(INDEX(quarterly!$E:$O,MATCH(crec_trim!H$3,quarterly!$A:$A,0),MATCH(crec_trim!$B8,quarterly!$E$1:$O$1,0))/INDEX(quarterly!$E:$O,MATCH(crec_trim!H$3,quarterly!$A:$A,0)-4,MATCH(crec_trim!$B8,quarterly!$E$1:$O$1,0))-1)</f>
        <v>-6.8205649331981366</v>
      </c>
      <c r="I8" s="55">
        <f>100*(INDEX(quarterly!$E:$O,MATCH(crec_trim!I$3,quarterly!$A:$A,0),MATCH(crec_trim!$B8,quarterly!$E$1:$O$1,0))/INDEX(quarterly!$E:$O,MATCH(crec_trim!I$3,quarterly!$A:$A,0)-4,MATCH(crec_trim!$B8,quarterly!$E$1:$O$1,0))-1)</f>
        <v>-6.2118342372241457</v>
      </c>
      <c r="J8" s="55">
        <f>100*(INDEX(quarterly!$E:$O,MATCH(crec_trim!J$3,quarterly!$A:$A,0),MATCH(crec_trim!$B8,quarterly!$E$1:$O$1,0))/INDEX(quarterly!$E:$O,MATCH(crec_trim!J$3,quarterly!$A:$A,0)-4,MATCH(crec_trim!$B8,quarterly!$E$1:$O$1,0))-1)</f>
        <v>3.0163419715850681</v>
      </c>
      <c r="K8" s="55">
        <f>100*(INDEX(quarterly!$E:$O,MATCH(crec_trim!K$3,quarterly!$A:$A,0),MATCH(crec_trim!$B8,quarterly!$E$1:$O$1,0))/INDEX(quarterly!$E:$O,MATCH(crec_trim!K$3,quarterly!$A:$A,0)-4,MATCH(crec_trim!$B8,quarterly!$E$1:$O$1,0))-1)</f>
        <v>-4.9000000000010147E-2</v>
      </c>
      <c r="L8" s="55">
        <f>100*(INDEX(quarterly!$E:$O,MATCH(crec_trim!L$3,quarterly!$A:$A,0),MATCH(crec_trim!$B8,quarterly!$E$1:$O$1,0))/INDEX(quarterly!$E:$O,MATCH(crec_trim!L$3,quarterly!$A:$A,0)-4,MATCH(crec_trim!$B8,quarterly!$E$1:$O$1,0))-1)</f>
        <v>5.7356489900049157</v>
      </c>
      <c r="M8" s="55">
        <f>100*(INDEX(quarterly!$E:$O,MATCH(crec_trim!M$3,quarterly!$A:$A,0),MATCH(crec_trim!$B8,quarterly!$E$1:$O$1,0))/INDEX(quarterly!$E:$O,MATCH(crec_trim!M$3,quarterly!$A:$A,0)-4,MATCH(crec_trim!$B8,quarterly!$E$1:$O$1,0))-1)</f>
        <v>5.284219449684846</v>
      </c>
      <c r="N8" s="55">
        <f>100*(INDEX(quarterly!$E:$O,MATCH(crec_trim!N$3,quarterly!$A:$A,0),MATCH(crec_trim!$B8,quarterly!$E$1:$O$1,0))/INDEX(quarterly!$E:$O,MATCH(crec_trim!N$3,quarterly!$A:$A,0)-4,MATCH(crec_trim!$B8,quarterly!$E$1:$O$1,0))-1)</f>
        <v>4.9999000000000571E-2</v>
      </c>
      <c r="O8" s="55">
        <f>100*(INDEX(quarterly!$E:$O,MATCH(crec_trim!O$3,quarterly!$A:$A,0),MATCH(crec_trim!$B8,quarterly!$E$1:$O$1,0))/INDEX(quarterly!$E:$O,MATCH(crec_trim!O$3,quarterly!$A:$A,0)-4,MATCH(crec_trim!$B8,quarterly!$E$1:$O$1,0))-1)</f>
        <v>8.3761408155771591</v>
      </c>
    </row>
    <row r="9" spans="1:15">
      <c r="A9" s="84" t="s">
        <v>131</v>
      </c>
      <c r="B9" s="59" t="s">
        <v>12</v>
      </c>
      <c r="C9" s="55">
        <f>100*(INDEX(quarterly!$E:$O,MATCH(crec_trim!C$3,quarterly!$A:$A,0),MATCH(crec_trim!$B9,quarterly!$E$1:$O$1,0))/INDEX(quarterly!$E:$O,MATCH(crec_trim!C$3,quarterly!$A:$A,0)-4,MATCH(crec_trim!$B9,quarterly!$E$1:$O$1,0))-1)</f>
        <v>4.6854103583534146</v>
      </c>
      <c r="D9" s="55">
        <f>100*(INDEX(quarterly!$E:$O,MATCH(crec_trim!D$3,quarterly!$A:$A,0),MATCH(crec_trim!$B9,quarterly!$E$1:$O$1,0))/INDEX(quarterly!$E:$O,MATCH(crec_trim!D$3,quarterly!$A:$A,0)-4,MATCH(crec_trim!$B9,quarterly!$E$1:$O$1,0))-1)</f>
        <v>0.71508763458811853</v>
      </c>
      <c r="E9" s="55">
        <f>100*(INDEX(quarterly!$E:$O,MATCH(crec_trim!E$3,quarterly!$A:$A,0),MATCH(crec_trim!$B9,quarterly!$E$1:$O$1,0))/INDEX(quarterly!$E:$O,MATCH(crec_trim!E$3,quarterly!$A:$A,0)-4,MATCH(crec_trim!$B9,quarterly!$E$1:$O$1,0))-1)</f>
        <v>7.4428363094364292</v>
      </c>
      <c r="F9" s="55">
        <f>100*(INDEX(quarterly!$E:$O,MATCH(crec_trim!F$3,quarterly!$A:$A,0),MATCH(crec_trim!$B9,quarterly!$E$1:$O$1,0))/INDEX(quarterly!$E:$O,MATCH(crec_trim!F$3,quarterly!$A:$A,0)-4,MATCH(crec_trim!$B9,quarterly!$E$1:$O$1,0))-1)</f>
        <v>8.2087417206809334</v>
      </c>
      <c r="G9" s="55">
        <f>100*(INDEX(quarterly!$E:$O,MATCH(crec_trim!G$3,quarterly!$A:$A,0),MATCH(crec_trim!$B9,quarterly!$E$1:$O$1,0))/INDEX(quarterly!$E:$O,MATCH(crec_trim!G$3,quarterly!$A:$A,0)-4,MATCH(crec_trim!$B9,quarterly!$E$1:$O$1,0))-1)</f>
        <v>1.8203648829861363</v>
      </c>
      <c r="H9" s="55">
        <f>100*(INDEX(quarterly!$E:$O,MATCH(crec_trim!H$3,quarterly!$A:$A,0),MATCH(crec_trim!$B9,quarterly!$E$1:$O$1,0))/INDEX(quarterly!$E:$O,MATCH(crec_trim!H$3,quarterly!$A:$A,0)-4,MATCH(crec_trim!$B9,quarterly!$E$1:$O$1,0))-1)</f>
        <v>-6.834222863062422</v>
      </c>
      <c r="I9" s="55">
        <f>100*(INDEX(quarterly!$E:$O,MATCH(crec_trim!I$3,quarterly!$A:$A,0),MATCH(crec_trim!$B9,quarterly!$E$1:$O$1,0))/INDEX(quarterly!$E:$O,MATCH(crec_trim!I$3,quarterly!$A:$A,0)-4,MATCH(crec_trim!$B9,quarterly!$E$1:$O$1,0))-1)</f>
        <v>-8.7359574309509807</v>
      </c>
      <c r="J9" s="55">
        <f>100*(INDEX(quarterly!$E:$O,MATCH(crec_trim!J$3,quarterly!$A:$A,0),MATCH(crec_trim!$B9,quarterly!$E$1:$O$1,0))/INDEX(quarterly!$E:$O,MATCH(crec_trim!J$3,quarterly!$A:$A,0)-4,MATCH(crec_trim!$B9,quarterly!$E$1:$O$1,0))-1)</f>
        <v>-1.8535810715111123</v>
      </c>
      <c r="K9" s="55">
        <f>100*(INDEX(quarterly!$E:$O,MATCH(crec_trim!K$3,quarterly!$A:$A,0),MATCH(crec_trim!$B9,quarterly!$E$1:$O$1,0))/INDEX(quarterly!$E:$O,MATCH(crec_trim!K$3,quarterly!$A:$A,0)-4,MATCH(crec_trim!$B9,quarterly!$E$1:$O$1,0))-1)</f>
        <v>-4.8175235325790933</v>
      </c>
      <c r="L9" s="55">
        <f>100*(INDEX(quarterly!$E:$O,MATCH(crec_trim!L$3,quarterly!$A:$A,0),MATCH(crec_trim!$B9,quarterly!$E$1:$O$1,0))/INDEX(quarterly!$E:$O,MATCH(crec_trim!L$3,quarterly!$A:$A,0)-4,MATCH(crec_trim!$B9,quarterly!$E$1:$O$1,0))-1)</f>
        <v>-2.9621795498412373</v>
      </c>
      <c r="M9" s="55">
        <f>100*(INDEX(quarterly!$E:$O,MATCH(crec_trim!M$3,quarterly!$A:$A,0),MATCH(crec_trim!$B9,quarterly!$E$1:$O$1,0))/INDEX(quarterly!$E:$O,MATCH(crec_trim!M$3,quarterly!$A:$A,0)-4,MATCH(crec_trim!$B9,quarterly!$E$1:$O$1,0))-1)</f>
        <v>-0.71082667214318329</v>
      </c>
      <c r="N9" s="55">
        <f>100*(INDEX(quarterly!$E:$O,MATCH(crec_trim!N$3,quarterly!$A:$A,0),MATCH(crec_trim!$B9,quarterly!$E$1:$O$1,0))/INDEX(quarterly!$E:$O,MATCH(crec_trim!N$3,quarterly!$A:$A,0)-4,MATCH(crec_trim!$B9,quarterly!$E$1:$O$1,0))-1)</f>
        <v>4.9632842195899363</v>
      </c>
      <c r="O9" s="55">
        <f>100*(INDEX(quarterly!$E:$O,MATCH(crec_trim!O$3,quarterly!$A:$A,0),MATCH(crec_trim!$B9,quarterly!$E$1:$O$1,0))/INDEX(quarterly!$E:$O,MATCH(crec_trim!O$3,quarterly!$A:$A,0)-4,MATCH(crec_trim!$B9,quarterly!$E$1:$O$1,0))-1)</f>
        <v>9.7723894574097248</v>
      </c>
    </row>
    <row r="10" spans="1:15">
      <c r="B10" s="59" t="s">
        <v>110</v>
      </c>
      <c r="C10" s="55">
        <f>100*(INDEX(quarterly!$E:$O,MATCH(crec_trim!C$3,quarterly!$A:$A,0),MATCH(crec_trim!$B10,quarterly!$E$1:$O$1,0))/INDEX(quarterly!$E:$O,MATCH(crec_trim!C$3,quarterly!$A:$A,0)-4,MATCH(crec_trim!$B10,quarterly!$E$1:$O$1,0))-1)</f>
        <v>1.4866319206699119</v>
      </c>
      <c r="D10" s="55">
        <f>100*(INDEX(quarterly!$E:$O,MATCH(crec_trim!D$3,quarterly!$A:$A,0),MATCH(crec_trim!$B10,quarterly!$E$1:$O$1,0))/INDEX(quarterly!$E:$O,MATCH(crec_trim!D$3,quarterly!$A:$A,0)-4,MATCH(crec_trim!$B10,quarterly!$E$1:$O$1,0))-1)</f>
        <v>4.6904325353904541</v>
      </c>
      <c r="E10" s="55">
        <f>100*(INDEX(quarterly!$E:$O,MATCH(crec_trim!E$3,quarterly!$A:$A,0),MATCH(crec_trim!$B10,quarterly!$E$1:$O$1,0))/INDEX(quarterly!$E:$O,MATCH(crec_trim!E$3,quarterly!$A:$A,0)-4,MATCH(crec_trim!$B10,quarterly!$E$1:$O$1,0))-1)</f>
        <v>5.1307117745792219</v>
      </c>
      <c r="F10" s="55">
        <f>100*(INDEX(quarterly!$E:$O,MATCH(crec_trim!F$3,quarterly!$A:$A,0),MATCH(crec_trim!$B10,quarterly!$E$1:$O$1,0))/INDEX(quarterly!$E:$O,MATCH(crec_trim!F$3,quarterly!$A:$A,0)-4,MATCH(crec_trim!$B10,quarterly!$E$1:$O$1,0))-1)</f>
        <v>7.6320598660901018</v>
      </c>
      <c r="G10" s="55">
        <f>100*(INDEX(quarterly!$E:$O,MATCH(crec_trim!G$3,quarterly!$A:$A,0),MATCH(crec_trim!$B10,quarterly!$E$1:$O$1,0))/INDEX(quarterly!$E:$O,MATCH(crec_trim!G$3,quarterly!$A:$A,0)-4,MATCH(crec_trim!$B10,quarterly!$E$1:$O$1,0))-1)</f>
        <v>8.3664626926223349</v>
      </c>
      <c r="H10" s="55">
        <f>100*(INDEX(quarterly!$E:$O,MATCH(crec_trim!H$3,quarterly!$A:$A,0),MATCH(crec_trim!$B10,quarterly!$E$1:$O$1,0))/INDEX(quarterly!$E:$O,MATCH(crec_trim!H$3,quarterly!$A:$A,0)-4,MATCH(crec_trim!$B10,quarterly!$E$1:$O$1,0))-1)</f>
        <v>4.4577004998352709</v>
      </c>
      <c r="I10" s="55">
        <f>100*(INDEX(quarterly!$E:$O,MATCH(crec_trim!I$3,quarterly!$A:$A,0),MATCH(crec_trim!$B10,quarterly!$E$1:$O$1,0))/INDEX(quarterly!$E:$O,MATCH(crec_trim!I$3,quarterly!$A:$A,0)-4,MATCH(crec_trim!$B10,quarterly!$E$1:$O$1,0))-1)</f>
        <v>4.7333056558483522</v>
      </c>
      <c r="J10" s="55">
        <f>100*(INDEX(quarterly!$E:$O,MATCH(crec_trim!J$3,quarterly!$A:$A,0),MATCH(crec_trim!$B10,quarterly!$E$1:$O$1,0))/INDEX(quarterly!$E:$O,MATCH(crec_trim!J$3,quarterly!$A:$A,0)-4,MATCH(crec_trim!$B10,quarterly!$E$1:$O$1,0))-1)</f>
        <v>3.0634261449126843</v>
      </c>
      <c r="K10" s="55">
        <f>100*(INDEX(quarterly!$E:$O,MATCH(crec_trim!K$3,quarterly!$A:$A,0),MATCH(crec_trim!$B10,quarterly!$E$1:$O$1,0))/INDEX(quarterly!$E:$O,MATCH(crec_trim!K$3,quarterly!$A:$A,0)-4,MATCH(crec_trim!$B10,quarterly!$E$1:$O$1,0))-1)</f>
        <v>1.974369778683438</v>
      </c>
      <c r="L10" s="55">
        <f>100*(INDEX(quarterly!$E:$O,MATCH(crec_trim!L$3,quarterly!$A:$A,0),MATCH(crec_trim!$B10,quarterly!$E$1:$O$1,0))/INDEX(quarterly!$E:$O,MATCH(crec_trim!L$3,quarterly!$A:$A,0)-4,MATCH(crec_trim!$B10,quarterly!$E$1:$O$1,0))-1)</f>
        <v>5.0742886918255348</v>
      </c>
      <c r="M10" s="55">
        <f>100*(INDEX(quarterly!$E:$O,MATCH(crec_trim!M$3,quarterly!$A:$A,0),MATCH(crec_trim!$B10,quarterly!$E$1:$O$1,0))/INDEX(quarterly!$E:$O,MATCH(crec_trim!M$3,quarterly!$A:$A,0)-4,MATCH(crec_trim!$B10,quarterly!$E$1:$O$1,0))-1)</f>
        <v>3.3752023357066285</v>
      </c>
      <c r="N10" s="55">
        <f>100*(INDEX(quarterly!$E:$O,MATCH(crec_trim!N$3,quarterly!$A:$A,0),MATCH(crec_trim!$B10,quarterly!$E$1:$O$1,0))/INDEX(quarterly!$E:$O,MATCH(crec_trim!N$3,quarterly!$A:$A,0)-4,MATCH(crec_trim!$B10,quarterly!$E$1:$O$1,0))-1)</f>
        <v>1.5338350629304998</v>
      </c>
      <c r="O10" s="55">
        <f>100*(INDEX(quarterly!$E:$O,MATCH(crec_trim!O$3,quarterly!$A:$A,0),MATCH(crec_trim!$B10,quarterly!$E$1:$O$1,0))/INDEX(quarterly!$E:$O,MATCH(crec_trim!O$3,quarterly!$A:$A,0)-4,MATCH(crec_trim!$B10,quarterly!$E$1:$O$1,0))-1)</f>
        <v>3.9906075476873637</v>
      </c>
    </row>
    <row r="11" spans="1:15">
      <c r="B11" s="60" t="s">
        <v>111</v>
      </c>
      <c r="C11" s="55">
        <f>100*(INDEX(quarterly!$E:$O,MATCH(crec_trim!C$3,quarterly!$A:$A,0),MATCH(crec_trim!$B11,quarterly!$E$1:$O$1,0))/INDEX(quarterly!$E:$O,MATCH(crec_trim!C$3,quarterly!$A:$A,0)-4,MATCH(crec_trim!$B11,quarterly!$E$1:$O$1,0))-1)</f>
        <v>9.616009802227099</v>
      </c>
      <c r="D11" s="55">
        <f>100*(INDEX(quarterly!$E:$O,MATCH(crec_trim!D$3,quarterly!$A:$A,0),MATCH(crec_trim!$B11,quarterly!$E$1:$O$1,0))/INDEX(quarterly!$E:$O,MATCH(crec_trim!D$3,quarterly!$A:$A,0)-4,MATCH(crec_trim!$B11,quarterly!$E$1:$O$1,0))-1)</f>
        <v>6.3555551417576961</v>
      </c>
      <c r="E11" s="55">
        <f>100*(INDEX(quarterly!$E:$O,MATCH(crec_trim!E$3,quarterly!$A:$A,0),MATCH(crec_trim!$B11,quarterly!$E$1:$O$1,0))/INDEX(quarterly!$E:$O,MATCH(crec_trim!E$3,quarterly!$A:$A,0)-4,MATCH(crec_trim!$B11,quarterly!$E$1:$O$1,0))-1)</f>
        <v>8.2113422578860007</v>
      </c>
      <c r="F11" s="55">
        <f>100*(INDEX(quarterly!$E:$O,MATCH(crec_trim!F$3,quarterly!$A:$A,0),MATCH(crec_trim!$B11,quarterly!$E$1:$O$1,0))/INDEX(quarterly!$E:$O,MATCH(crec_trim!F$3,quarterly!$A:$A,0)-4,MATCH(crec_trim!$B11,quarterly!$E$1:$O$1,0))-1)</f>
        <v>13.367707460264722</v>
      </c>
      <c r="G11" s="55">
        <f>100*(INDEX(quarterly!$E:$O,MATCH(crec_trim!G$3,quarterly!$A:$A,0),MATCH(crec_trim!$B11,quarterly!$E$1:$O$1,0))/INDEX(quarterly!$E:$O,MATCH(crec_trim!G$3,quarterly!$A:$A,0)-4,MATCH(crec_trim!$B11,quarterly!$E$1:$O$1,0))-1)</f>
        <v>11.55294126272155</v>
      </c>
      <c r="H11" s="55">
        <f>100*(INDEX(quarterly!$E:$O,MATCH(crec_trim!H$3,quarterly!$A:$A,0),MATCH(crec_trim!$B11,quarterly!$E$1:$O$1,0))/INDEX(quarterly!$E:$O,MATCH(crec_trim!H$3,quarterly!$A:$A,0)-4,MATCH(crec_trim!$B11,quarterly!$E$1:$O$1,0))-1)</f>
        <v>3.8626861579324379</v>
      </c>
      <c r="I11" s="55">
        <f>100*(INDEX(quarterly!$E:$O,MATCH(crec_trim!I$3,quarterly!$A:$A,0),MATCH(crec_trim!$B11,quarterly!$E$1:$O$1,0))/INDEX(quarterly!$E:$O,MATCH(crec_trim!I$3,quarterly!$A:$A,0)-4,MATCH(crec_trim!$B11,quarterly!$E$1:$O$1,0))-1)</f>
        <v>1.3487087866999703</v>
      </c>
      <c r="J11" s="55">
        <f>100*(INDEX(quarterly!$E:$O,MATCH(crec_trim!J$3,quarterly!$A:$A,0),MATCH(crec_trim!$B11,quarterly!$E$1:$O$1,0))/INDEX(quarterly!$E:$O,MATCH(crec_trim!J$3,quarterly!$A:$A,0)-4,MATCH(crec_trim!$B11,quarterly!$E$1:$O$1,0))-1)</f>
        <v>-3.3527715425519466</v>
      </c>
      <c r="K11" s="55">
        <f>100*(INDEX(quarterly!$E:$O,MATCH(crec_trim!K$3,quarterly!$A:$A,0),MATCH(crec_trim!$B11,quarterly!$E$1:$O$1,0))/INDEX(quarterly!$E:$O,MATCH(crec_trim!K$3,quarterly!$A:$A,0)-4,MATCH(crec_trim!$B11,quarterly!$E$1:$O$1,0))-1)</f>
        <v>-2.2635682953421665</v>
      </c>
      <c r="L11" s="55">
        <f>100*(INDEX(quarterly!$E:$O,MATCH(crec_trim!L$3,quarterly!$A:$A,0),MATCH(crec_trim!$B11,quarterly!$E$1:$O$1,0))/INDEX(quarterly!$E:$O,MATCH(crec_trim!L$3,quarterly!$A:$A,0)-4,MATCH(crec_trim!$B11,quarterly!$E$1:$O$1,0))-1)</f>
        <v>10.760800877822184</v>
      </c>
      <c r="M11" s="55">
        <f>100*(INDEX(quarterly!$E:$O,MATCH(crec_trim!M$3,quarterly!$A:$A,0),MATCH(crec_trim!$B11,quarterly!$E$1:$O$1,0))/INDEX(quarterly!$E:$O,MATCH(crec_trim!M$3,quarterly!$A:$A,0)-4,MATCH(crec_trim!$B11,quarterly!$E$1:$O$1,0))-1)</f>
        <v>7.0079069380909687</v>
      </c>
      <c r="N11" s="55">
        <f>100*(INDEX(quarterly!$E:$O,MATCH(crec_trim!N$3,quarterly!$A:$A,0),MATCH(crec_trim!$B11,quarterly!$E$1:$O$1,0))/INDEX(quarterly!$E:$O,MATCH(crec_trim!N$3,quarterly!$A:$A,0)-4,MATCH(crec_trim!$B11,quarterly!$E$1:$O$1,0))-1)</f>
        <v>7.017761224459651</v>
      </c>
      <c r="O11" s="55">
        <f>100*(INDEX(quarterly!$E:$O,MATCH(crec_trim!O$3,quarterly!$A:$A,0),MATCH(crec_trim!$B11,quarterly!$E$1:$O$1,0))/INDEX(quarterly!$E:$O,MATCH(crec_trim!O$3,quarterly!$A:$A,0)-4,MATCH(crec_trim!$B11,quarterly!$E$1:$O$1,0))-1)</f>
        <v>16.999148093126614</v>
      </c>
    </row>
    <row r="12" spans="1:15">
      <c r="B12" s="60" t="s">
        <v>112</v>
      </c>
      <c r="C12" s="55">
        <f>100*(INDEX(quarterly!$E:$O,MATCH(crec_trim!C$3,quarterly!$A:$A,0),MATCH(crec_trim!$B12,quarterly!$E$1:$O$1,0))/INDEX(quarterly!$E:$O,MATCH(crec_trim!C$3,quarterly!$A:$A,0)-4,MATCH(crec_trim!$B12,quarterly!$E$1:$O$1,0))-1)</f>
        <v>3.2061012298801428</v>
      </c>
      <c r="D12" s="55">
        <f>100*(INDEX(quarterly!$E:$O,MATCH(crec_trim!D$3,quarterly!$A:$A,0),MATCH(crec_trim!$B12,quarterly!$E$1:$O$1,0))/INDEX(quarterly!$E:$O,MATCH(crec_trim!D$3,quarterly!$A:$A,0)-4,MATCH(crec_trim!$B12,quarterly!$E$1:$O$1,0))-1)</f>
        <v>1.6491069328789854</v>
      </c>
      <c r="E12" s="55">
        <f>100*(INDEX(quarterly!$E:$O,MATCH(crec_trim!E$3,quarterly!$A:$A,0),MATCH(crec_trim!$B12,quarterly!$E$1:$O$1,0))/INDEX(quarterly!$E:$O,MATCH(crec_trim!E$3,quarterly!$A:$A,0)-4,MATCH(crec_trim!$B12,quarterly!$E$1:$O$1,0))-1)</f>
        <v>4.7131840721997165</v>
      </c>
      <c r="F12" s="55">
        <f>100*(INDEX(quarterly!$E:$O,MATCH(crec_trim!F$3,quarterly!$A:$A,0),MATCH(crec_trim!$B12,quarterly!$E$1:$O$1,0))/INDEX(quarterly!$E:$O,MATCH(crec_trim!F$3,quarterly!$A:$A,0)-4,MATCH(crec_trim!$B12,quarterly!$E$1:$O$1,0))-1)</f>
        <v>5.3137194114684982</v>
      </c>
      <c r="G12" s="55">
        <f>100*(INDEX(quarterly!$E:$O,MATCH(crec_trim!G$3,quarterly!$A:$A,0),MATCH(crec_trim!$B12,quarterly!$E$1:$O$1,0))/INDEX(quarterly!$E:$O,MATCH(crec_trim!G$3,quarterly!$A:$A,0)-4,MATCH(crec_trim!$B12,quarterly!$E$1:$O$1,0))-1)</f>
        <v>5.4858951894380503</v>
      </c>
      <c r="H12" s="55">
        <f>100*(INDEX(quarterly!$E:$O,MATCH(crec_trim!H$3,quarterly!$A:$A,0),MATCH(crec_trim!$B12,quarterly!$E$1:$O$1,0))/INDEX(quarterly!$E:$O,MATCH(crec_trim!H$3,quarterly!$A:$A,0)-4,MATCH(crec_trim!$B12,quarterly!$E$1:$O$1,0))-1)</f>
        <v>1.9304003348128207</v>
      </c>
      <c r="I12" s="55">
        <f>100*(INDEX(quarterly!$E:$O,MATCH(crec_trim!I$3,quarterly!$A:$A,0),MATCH(crec_trim!$B12,quarterly!$E$1:$O$1,0))/INDEX(quarterly!$E:$O,MATCH(crec_trim!I$3,quarterly!$A:$A,0)-4,MATCH(crec_trim!$B12,quarterly!$E$1:$O$1,0))-1)</f>
        <v>1.1089175716503696</v>
      </c>
      <c r="J12" s="55">
        <f>100*(INDEX(quarterly!$E:$O,MATCH(crec_trim!J$3,quarterly!$A:$A,0),MATCH(crec_trim!$B12,quarterly!$E$1:$O$1,0))/INDEX(quarterly!$E:$O,MATCH(crec_trim!J$3,quarterly!$A:$A,0)-4,MATCH(crec_trim!$B12,quarterly!$E$1:$O$1,0))-1)</f>
        <v>0.76862056503752552</v>
      </c>
      <c r="K12" s="55">
        <f>100*(INDEX(quarterly!$E:$O,MATCH(crec_trim!K$3,quarterly!$A:$A,0),MATCH(crec_trim!$B12,quarterly!$E$1:$O$1,0))/INDEX(quarterly!$E:$O,MATCH(crec_trim!K$3,quarterly!$A:$A,0)-4,MATCH(crec_trim!$B12,quarterly!$E$1:$O$1,0))-1)</f>
        <v>2.15045017800084</v>
      </c>
      <c r="L12" s="55">
        <f>100*(INDEX(quarterly!$E:$O,MATCH(crec_trim!L$3,quarterly!$A:$A,0),MATCH(crec_trim!$B12,quarterly!$E$1:$O$1,0))/INDEX(quarterly!$E:$O,MATCH(crec_trim!L$3,quarterly!$A:$A,0)-4,MATCH(crec_trim!$B12,quarterly!$E$1:$O$1,0))-1)</f>
        <v>6.6325819918737094</v>
      </c>
      <c r="M12" s="55">
        <f>100*(INDEX(quarterly!$E:$O,MATCH(crec_trim!M$3,quarterly!$A:$A,0),MATCH(crec_trim!$B12,quarterly!$E$1:$O$1,0))/INDEX(quarterly!$E:$O,MATCH(crec_trim!M$3,quarterly!$A:$A,0)-4,MATCH(crec_trim!$B12,quarterly!$E$1:$O$1,0))-1)</f>
        <v>6.1552047083452743</v>
      </c>
      <c r="N12" s="55">
        <f>100*(INDEX(quarterly!$E:$O,MATCH(crec_trim!N$3,quarterly!$A:$A,0),MATCH(crec_trim!$B12,quarterly!$E$1:$O$1,0))/INDEX(quarterly!$E:$O,MATCH(crec_trim!N$3,quarterly!$A:$A,0)-4,MATCH(crec_trim!$B12,quarterly!$E$1:$O$1,0))-1)</f>
        <v>3.6181253289956361</v>
      </c>
      <c r="O12" s="55">
        <f>100*(INDEX(quarterly!$E:$O,MATCH(crec_trim!O$3,quarterly!$A:$A,0),MATCH(crec_trim!$B12,quarterly!$E$1:$O$1,0))/INDEX(quarterly!$E:$O,MATCH(crec_trim!O$3,quarterly!$A:$A,0)-4,MATCH(crec_trim!$B12,quarterly!$E$1:$O$1,0))-1)</f>
        <v>6.4655284685964931</v>
      </c>
    </row>
    <row r="14" spans="1:15">
      <c r="A14" s="84" t="s">
        <v>127</v>
      </c>
      <c r="B14" s="59" t="s">
        <v>3</v>
      </c>
      <c r="C14" s="55">
        <f>INDEX(quarterly!$E:$O,MATCH(crec_trim!C$3,quarterly!$A:$A,0),MATCH(crec_trim!$B14,quarterly!$E$1:$O$1,0))/1000000</f>
        <v>4449.1071146831473</v>
      </c>
      <c r="D14" s="55">
        <f>INDEX(quarterly!$E:$O,MATCH(crec_trim!D$3,quarterly!$A:$A,0),MATCH(crec_trim!$B14,quarterly!$E$1:$O$1,0))/1000000</f>
        <v>4141.979805878098</v>
      </c>
      <c r="E14" s="55">
        <f>INDEX(quarterly!$E:$O,MATCH(crec_trim!E$3,quarterly!$A:$A,0),MATCH(crec_trim!$B14,quarterly!$E$1:$O$1,0))/1000000</f>
        <v>4442.3802648883702</v>
      </c>
      <c r="F14" s="55">
        <f>INDEX(quarterly!$E:$O,MATCH(crec_trim!F$3,quarterly!$A:$A,0),MATCH(crec_trim!$B14,quarterly!$E$1:$O$1,0))/1000000</f>
        <v>5017.8423992723338</v>
      </c>
      <c r="G14" s="55">
        <f>INDEX(quarterly!$E:$O,MATCH(crec_trim!G$3,quarterly!$A:$A,0),MATCH(crec_trim!$B14,quarterly!$E$1:$O$1,0))/1000000</f>
        <v>4561.3003930666036</v>
      </c>
      <c r="H14" s="55">
        <f>INDEX(quarterly!$E:$O,MATCH(crec_trim!H$3,quarterly!$A:$A,0),MATCH(crec_trim!$B14,quarterly!$E$1:$O$1,0))/1000000</f>
        <v>4254.8426719195468</v>
      </c>
      <c r="I14" s="55">
        <f>INDEX(quarterly!$E:$O,MATCH(crec_trim!I$3,quarterly!$A:$A,0),MATCH(crec_trim!$B14,quarterly!$E$1:$O$1,0))/1000000</f>
        <v>4482.0815726021247</v>
      </c>
      <c r="J14" s="55">
        <f>INDEX(quarterly!$E:$O,MATCH(crec_trim!J$3,quarterly!$A:$A,0),MATCH(crec_trim!$B14,quarterly!$E$1:$O$1,0))/1000000</f>
        <v>5023.8545909045051</v>
      </c>
      <c r="K14" s="55">
        <f>INDEX(quarterly!$E:$O,MATCH(crec_trim!K$3,quarterly!$A:$A,0),MATCH(crec_trim!$B14,quarterly!$E$1:$O$1,0))/1000000</f>
        <v>4613.9278335505869</v>
      </c>
      <c r="L14" s="55">
        <f>INDEX(quarterly!$E:$O,MATCH(crec_trim!L$3,quarterly!$A:$A,0),MATCH(crec_trim!$B14,quarterly!$E$1:$O$1,0))/1000000</f>
        <v>4327.7187605259678</v>
      </c>
      <c r="M14" s="55">
        <f>INDEX(quarterly!$E:$O,MATCH(crec_trim!M$3,quarterly!$A:$A,0),MATCH(crec_trim!$B14,quarterly!$E$1:$O$1,0))/1000000</f>
        <v>4550.2489316615665</v>
      </c>
      <c r="N14" s="55">
        <f>INDEX(quarterly!$E:$O,MATCH(crec_trim!N$3,quarterly!$A:$A,0),MATCH(crec_trim!$B14,quarterly!$E$1:$O$1,0))/1000000</f>
        <v>5150.2345558172665</v>
      </c>
    </row>
    <row r="15" spans="1:15">
      <c r="A15" s="84" t="s">
        <v>128</v>
      </c>
      <c r="B15" s="59" t="s">
        <v>9</v>
      </c>
      <c r="C15" s="55">
        <f>INDEX(quarterly!$E:$O,MATCH(crec_trim!C$3,quarterly!$A:$A,0),MATCH(crec_trim!$B15,quarterly!$E$1:$O$1,0))/1000000</f>
        <v>554.04650642899833</v>
      </c>
      <c r="D15" s="55">
        <f>INDEX(quarterly!$E:$O,MATCH(crec_trim!D$3,quarterly!$A:$A,0),MATCH(crec_trim!$B15,quarterly!$E$1:$O$1,0))/1000000</f>
        <v>616.80280882256068</v>
      </c>
      <c r="E15" s="55">
        <f>INDEX(quarterly!$E:$O,MATCH(crec_trim!E$3,quarterly!$A:$A,0),MATCH(crec_trim!$B15,quarterly!$E$1:$O$1,0))/1000000</f>
        <v>632.91045080290314</v>
      </c>
      <c r="F15" s="55">
        <f>INDEX(quarterly!$E:$O,MATCH(crec_trim!F$3,quarterly!$A:$A,0),MATCH(crec_trim!$B15,quarterly!$E$1:$O$1,0))/1000000</f>
        <v>813.46388191003314</v>
      </c>
      <c r="G15" s="55">
        <f>INDEX(quarterly!$E:$O,MATCH(crec_trim!G$3,quarterly!$A:$A,0),MATCH(crec_trim!$B15,quarterly!$E$1:$O$1,0))/1000000</f>
        <v>618.03473763128829</v>
      </c>
      <c r="H15" s="55">
        <f>INDEX(quarterly!$E:$O,MATCH(crec_trim!H$3,quarterly!$A:$A,0),MATCH(crec_trim!$B15,quarterly!$E$1:$O$1,0))/1000000</f>
        <v>649.36818754260889</v>
      </c>
      <c r="I15" s="55">
        <f>INDEX(quarterly!$E:$O,MATCH(crec_trim!I$3,quarterly!$A:$A,0),MATCH(crec_trim!$B15,quarterly!$E$1:$O$1,0))/1000000</f>
        <v>645.02011673917491</v>
      </c>
      <c r="J15" s="55">
        <f>INDEX(quarterly!$E:$O,MATCH(crec_trim!J$3,quarterly!$A:$A,0),MATCH(crec_trim!$B15,quarterly!$E$1:$O$1,0))/1000000</f>
        <v>817.9300982346889</v>
      </c>
      <c r="K15" s="55">
        <f>INDEX(quarterly!$E:$O,MATCH(crec_trim!K$3,quarterly!$A:$A,0),MATCH(crec_trim!$B15,quarterly!$E$1:$O$1,0))/1000000</f>
        <v>614.59507438400965</v>
      </c>
      <c r="L15" s="55">
        <f>INDEX(quarterly!$E:$O,MATCH(crec_trim!L$3,quarterly!$A:$A,0),MATCH(crec_trim!$B15,quarterly!$E$1:$O$1,0))/1000000</f>
        <v>623.47704850512741</v>
      </c>
      <c r="M15" s="55">
        <f>INDEX(quarterly!$E:$O,MATCH(crec_trim!M$3,quarterly!$A:$A,0),MATCH(crec_trim!$B15,quarterly!$E$1:$O$1,0))/1000000</f>
        <v>610.22269537585396</v>
      </c>
      <c r="N15" s="55">
        <f>INDEX(quarterly!$E:$O,MATCH(crec_trim!N$3,quarterly!$A:$A,0),MATCH(crec_trim!$B15,quarterly!$E$1:$O$1,0))/1000000</f>
        <v>806.19376566343749</v>
      </c>
    </row>
    <row r="16" spans="1:15">
      <c r="A16" s="84" t="s">
        <v>129</v>
      </c>
      <c r="B16" s="59" t="s">
        <v>10</v>
      </c>
      <c r="C16" s="55">
        <f>INDEX(quarterly!$E:$O,MATCH(crec_trim!C$3,quarterly!$A:$A,0),MATCH(crec_trim!$B16,quarterly!$E$1:$O$1,0))/1000000</f>
        <v>1180.9834343557982</v>
      </c>
      <c r="D16" s="55">
        <f>INDEX(quarterly!$E:$O,MATCH(crec_trim!D$3,quarterly!$A:$A,0),MATCH(crec_trim!$B16,quarterly!$E$1:$O$1,0))/1000000</f>
        <v>1222.4415418020076</v>
      </c>
      <c r="E16" s="55">
        <f>INDEX(quarterly!$E:$O,MATCH(crec_trim!E$3,quarterly!$A:$A,0),MATCH(crec_trim!$B16,quarterly!$E$1:$O$1,0))/1000000</f>
        <v>1522.5915848912193</v>
      </c>
      <c r="F16" s="55">
        <f>INDEX(quarterly!$E:$O,MATCH(crec_trim!F$3,quarterly!$A:$A,0),MATCH(crec_trim!$B16,quarterly!$E$1:$O$1,0))/1000000</f>
        <v>1854.8914388312091</v>
      </c>
      <c r="G16" s="55">
        <f>INDEX(quarterly!$E:$O,MATCH(crec_trim!G$3,quarterly!$A:$A,0),MATCH(crec_trim!$B16,quarterly!$E$1:$O$1,0))/1000000</f>
        <v>1317.0061447342378</v>
      </c>
      <c r="H16" s="55">
        <f>INDEX(quarterly!$E:$O,MATCH(crec_trim!H$3,quarterly!$A:$A,0),MATCH(crec_trim!$B16,quarterly!$E$1:$O$1,0))/1000000</f>
        <v>1304.7369011216174</v>
      </c>
      <c r="I16" s="55">
        <f>INDEX(quarterly!$E:$O,MATCH(crec_trim!I$3,quarterly!$A:$A,0),MATCH(crec_trim!$B16,quarterly!$E$1:$O$1,0))/1000000</f>
        <v>1522.0174698680062</v>
      </c>
      <c r="J16" s="55">
        <f>INDEX(quarterly!$E:$O,MATCH(crec_trim!J$3,quarterly!$A:$A,0),MATCH(crec_trim!$B16,quarterly!$E$1:$O$1,0))/1000000</f>
        <v>1707.2184158802179</v>
      </c>
      <c r="K16" s="55">
        <f>INDEX(quarterly!$E:$O,MATCH(crec_trim!K$3,quarterly!$A:$A,0),MATCH(crec_trim!$B16,quarterly!$E$1:$O$1,0))/1000000</f>
        <v>1209.1909138881738</v>
      </c>
      <c r="L16" s="55">
        <f>INDEX(quarterly!$E:$O,MATCH(crec_trim!L$3,quarterly!$A:$A,0),MATCH(crec_trim!$B16,quarterly!$E$1:$O$1,0))/1000000</f>
        <v>1352.5601203055012</v>
      </c>
      <c r="M16" s="55">
        <f>INDEX(quarterly!$E:$O,MATCH(crec_trim!M$3,quarterly!$A:$A,0),MATCH(crec_trim!$B16,quarterly!$E$1:$O$1,0))/1000000</f>
        <v>1623.0118156044571</v>
      </c>
      <c r="N16" s="55">
        <f>INDEX(quarterly!$E:$O,MATCH(crec_trim!N$3,quarterly!$A:$A,0),MATCH(crec_trim!$B16,quarterly!$E$1:$O$1,0))/1000000</f>
        <v>2042.5290221771909</v>
      </c>
    </row>
    <row r="17" spans="1:27">
      <c r="A17" s="84" t="s">
        <v>130</v>
      </c>
      <c r="B17" s="59" t="s">
        <v>11</v>
      </c>
      <c r="C17" s="55">
        <f>INDEX(quarterly!$E:$O,MATCH(crec_trim!C$3,quarterly!$A:$A,0),MATCH(crec_trim!$B17,quarterly!$E$1:$O$1,0))/1000000</f>
        <v>4232.1124144543082</v>
      </c>
      <c r="D17" s="55">
        <f>INDEX(quarterly!$E:$O,MATCH(crec_trim!D$3,quarterly!$A:$A,0),MATCH(crec_trim!$B17,quarterly!$E$1:$O$1,0))/1000000</f>
        <v>4384.3169685264102</v>
      </c>
      <c r="E17" s="55">
        <f>INDEX(quarterly!$E:$O,MATCH(crec_trim!E$3,quarterly!$A:$A,0),MATCH(crec_trim!$B17,quarterly!$E$1:$O$1,0))/1000000</f>
        <v>4213.6262977721572</v>
      </c>
      <c r="F17" s="55">
        <f>INDEX(quarterly!$E:$O,MATCH(crec_trim!F$3,quarterly!$A:$A,0),MATCH(crec_trim!$B17,quarterly!$E$1:$O$1,0))/1000000</f>
        <v>3926.7651907454028</v>
      </c>
      <c r="G17" s="55">
        <f>INDEX(quarterly!$E:$O,MATCH(crec_trim!G$3,quarterly!$A:$A,0),MATCH(crec_trim!$B17,quarterly!$E$1:$O$1,0))/1000000</f>
        <v>4451.8650250487808</v>
      </c>
      <c r="H17" s="55">
        <f>INDEX(quarterly!$E:$O,MATCH(crec_trim!H$3,quarterly!$A:$A,0),MATCH(crec_trim!$B17,quarterly!$E$1:$O$1,0))/1000000</f>
        <v>4085.2817828108418</v>
      </c>
      <c r="I17" s="55">
        <f>INDEX(quarterly!$E:$O,MATCH(crec_trim!I$3,quarterly!$A:$A,0),MATCH(crec_trim!$B17,quarterly!$E$1:$O$1,0))/1000000</f>
        <v>3951.8828167784663</v>
      </c>
      <c r="J17" s="55">
        <f>INDEX(quarterly!$E:$O,MATCH(crec_trim!J$3,quarterly!$A:$A,0),MATCH(crec_trim!$B17,quarterly!$E$1:$O$1,0))/1000000</f>
        <v>4045.2098573194489</v>
      </c>
      <c r="K17" s="55">
        <f>INDEX(quarterly!$E:$O,MATCH(crec_trim!K$3,quarterly!$A:$A,0),MATCH(crec_trim!$B17,quarterly!$E$1:$O$1,0))/1000000</f>
        <v>4449.6836111865059</v>
      </c>
      <c r="L17" s="55">
        <f>INDEX(quarterly!$E:$O,MATCH(crec_trim!L$3,quarterly!$A:$A,0),MATCH(crec_trim!$B17,quarterly!$E$1:$O$1,0))/1000000</f>
        <v>4319.5992061254874</v>
      </c>
      <c r="M17" s="55">
        <f>INDEX(quarterly!$E:$O,MATCH(crec_trim!M$3,quarterly!$A:$A,0),MATCH(crec_trim!$B17,quarterly!$E$1:$O$1,0))/1000000</f>
        <v>4160.7089772114268</v>
      </c>
      <c r="N17" s="55">
        <f>INDEX(quarterly!$E:$O,MATCH(crec_trim!N$3,quarterly!$A:$A,0),MATCH(crec_trim!$B17,quarterly!$E$1:$O$1,0))/1000000</f>
        <v>4047.2324217960099</v>
      </c>
    </row>
    <row r="18" spans="1:27">
      <c r="A18" s="84" t="s">
        <v>131</v>
      </c>
      <c r="B18" s="59" t="s">
        <v>12</v>
      </c>
      <c r="C18" s="55">
        <f>INDEX(quarterly!$E:$O,MATCH(crec_trim!C$3,quarterly!$A:$A,0),MATCH(crec_trim!$B18,quarterly!$E$1:$O$1,0))/1000000</f>
        <v>3444.5155256406169</v>
      </c>
      <c r="D18" s="55">
        <f>INDEX(quarterly!$E:$O,MATCH(crec_trim!D$3,quarterly!$A:$A,0),MATCH(crec_trim!$B18,quarterly!$E$1:$O$1,0))/1000000</f>
        <v>3678.1850804955825</v>
      </c>
      <c r="E18" s="55">
        <f>INDEX(quarterly!$E:$O,MATCH(crec_trim!E$3,quarterly!$A:$A,0),MATCH(crec_trim!$B18,quarterly!$E$1:$O$1,0))/1000000</f>
        <v>3930.4956788597474</v>
      </c>
      <c r="F18" s="55">
        <f>INDEX(quarterly!$E:$O,MATCH(crec_trim!F$3,quarterly!$A:$A,0),MATCH(crec_trim!$B18,quarterly!$E$1:$O$1,0))/1000000</f>
        <v>3925.0256739709184</v>
      </c>
      <c r="G18" s="55">
        <f>INDEX(quarterly!$E:$O,MATCH(crec_trim!G$3,quarterly!$A:$A,0),MATCH(crec_trim!$B18,quarterly!$E$1:$O$1,0))/1000000</f>
        <v>3507.2182766583837</v>
      </c>
      <c r="H18" s="55">
        <f>INDEX(quarterly!$E:$O,MATCH(crec_trim!H$3,quarterly!$A:$A,0),MATCH(crec_trim!$B18,quarterly!$E$1:$O$1,0))/1000000</f>
        <v>3426.8097147786025</v>
      </c>
      <c r="I18" s="55">
        <f>INDEX(quarterly!$E:$O,MATCH(crec_trim!I$3,quarterly!$A:$A,0),MATCH(crec_trim!$B18,quarterly!$E$1:$O$1,0))/1000000</f>
        <v>3587.1292495291918</v>
      </c>
      <c r="J18" s="55">
        <f>INDEX(quarterly!$E:$O,MATCH(crec_trim!J$3,quarterly!$A:$A,0),MATCH(crec_trim!$B18,quarterly!$E$1:$O$1,0))/1000000</f>
        <v>3852.2721410262425</v>
      </c>
      <c r="K18" s="55">
        <f>INDEX(quarterly!$E:$O,MATCH(crec_trim!K$3,quarterly!$A:$A,0),MATCH(crec_trim!$B18,quarterly!$E$1:$O$1,0))/1000000</f>
        <v>3338.2572108414511</v>
      </c>
      <c r="L18" s="55">
        <f>INDEX(quarterly!$E:$O,MATCH(crec_trim!L$3,quarterly!$A:$A,0),MATCH(crec_trim!$B18,quarterly!$E$1:$O$1,0))/1000000</f>
        <v>3325.3014581954581</v>
      </c>
      <c r="M18" s="55">
        <f>INDEX(quarterly!$E:$O,MATCH(crec_trim!M$3,quarterly!$A:$A,0),MATCH(crec_trim!$B18,quarterly!$E$1:$O$1,0))/1000000</f>
        <v>3561.6309780592892</v>
      </c>
      <c r="N18" s="55">
        <f>INDEX(quarterly!$E:$O,MATCH(crec_trim!N$3,quarterly!$A:$A,0),MATCH(crec_trim!$B18,quarterly!$E$1:$O$1,0))/1000000</f>
        <v>4043.4713562974571</v>
      </c>
    </row>
    <row r="19" spans="1:27">
      <c r="A19" s="84" t="s">
        <v>132</v>
      </c>
      <c r="B19" s="85" t="s">
        <v>133</v>
      </c>
      <c r="C19" s="81">
        <f>C17-C18</f>
        <v>787.59688881369129</v>
      </c>
      <c r="D19" s="81">
        <f t="shared" ref="D19:N19" si="0">D17-D18</f>
        <v>706.13188803082767</v>
      </c>
      <c r="E19" s="81">
        <f t="shared" si="0"/>
        <v>283.13061891240977</v>
      </c>
      <c r="F19" s="81">
        <f t="shared" si="0"/>
        <v>1.7395167744844002</v>
      </c>
      <c r="G19" s="81">
        <f t="shared" si="0"/>
        <v>944.64674839039708</v>
      </c>
      <c r="H19" s="81">
        <f t="shared" si="0"/>
        <v>658.47206803223935</v>
      </c>
      <c r="I19" s="81">
        <f t="shared" si="0"/>
        <v>364.75356724927451</v>
      </c>
      <c r="J19" s="81">
        <f t="shared" si="0"/>
        <v>192.93771629320645</v>
      </c>
      <c r="K19" s="81">
        <f t="shared" si="0"/>
        <v>1111.4264003450548</v>
      </c>
      <c r="L19" s="81">
        <f t="shared" si="0"/>
        <v>994.29774793002935</v>
      </c>
      <c r="M19" s="81">
        <f t="shared" si="0"/>
        <v>599.07799915213764</v>
      </c>
      <c r="N19" s="81">
        <f t="shared" si="0"/>
        <v>3.7610654985528527</v>
      </c>
    </row>
    <row r="20" spans="1:27">
      <c r="J20" s="81"/>
    </row>
    <row r="22" spans="1:27">
      <c r="C22" s="84">
        <v>7</v>
      </c>
      <c r="D22" s="84">
        <v>6</v>
      </c>
      <c r="E22" s="84">
        <v>5</v>
      </c>
      <c r="F22" s="84">
        <v>4</v>
      </c>
      <c r="G22" s="84">
        <v>3</v>
      </c>
      <c r="H22" s="84">
        <v>2</v>
      </c>
      <c r="I22" s="84">
        <v>1</v>
      </c>
      <c r="J22" s="84">
        <v>0</v>
      </c>
    </row>
    <row r="23" spans="1:27">
      <c r="B23" s="36"/>
      <c r="C23" s="57">
        <f t="shared" ref="C23:J23" ca="1" si="1">OFFSET($B$3,0,COUNT($C$3:$XFD$3)-C22,1,1)</f>
        <v>42156</v>
      </c>
      <c r="D23" s="57">
        <f t="shared" ca="1" si="1"/>
        <v>42248</v>
      </c>
      <c r="E23" s="57">
        <f t="shared" ca="1" si="1"/>
        <v>42339</v>
      </c>
      <c r="F23" s="57">
        <f t="shared" ca="1" si="1"/>
        <v>42430</v>
      </c>
      <c r="G23" s="57">
        <f t="shared" ca="1" si="1"/>
        <v>42522</v>
      </c>
      <c r="H23" s="57">
        <f t="shared" ca="1" si="1"/>
        <v>42614</v>
      </c>
      <c r="I23" s="57">
        <f t="shared" ca="1" si="1"/>
        <v>42705</v>
      </c>
      <c r="J23" s="57">
        <f t="shared" ca="1" si="1"/>
        <v>42795</v>
      </c>
      <c r="N23" s="86" t="s">
        <v>127</v>
      </c>
      <c r="O23" s="86"/>
      <c r="P23" s="86"/>
      <c r="Q23" s="86"/>
      <c r="R23" s="86"/>
      <c r="S23" s="86"/>
      <c r="T23" s="86"/>
      <c r="U23" s="86" t="s">
        <v>130</v>
      </c>
      <c r="V23" s="86"/>
      <c r="W23" s="86"/>
      <c r="X23" s="86"/>
      <c r="Y23" s="86"/>
      <c r="Z23" s="86"/>
      <c r="AA23" s="86"/>
    </row>
    <row r="24" spans="1:27">
      <c r="B24" s="60" t="s">
        <v>127</v>
      </c>
      <c r="C24" s="55">
        <f t="shared" ref="C24:J28" ca="1" si="2">INDEX($C$4:$XFD$12,MATCH($B24,$A$4:$A$12,0),MATCH(C$23,$C$3:$XFD$3,0))</f>
        <v>2.7248531217192173</v>
      </c>
      <c r="D24" s="55">
        <f t="shared" ca="1" si="2"/>
        <v>0.89369449138660961</v>
      </c>
      <c r="E24" s="55">
        <f t="shared" ca="1" si="2"/>
        <v>0.1198162706951944</v>
      </c>
      <c r="F24" s="55">
        <f t="shared" ca="1" si="2"/>
        <v>1.1537815085360226</v>
      </c>
      <c r="G24" s="55">
        <f t="shared" ca="1" si="2"/>
        <v>1.7127798658074234</v>
      </c>
      <c r="H24" s="55">
        <f t="shared" ca="1" si="2"/>
        <v>1.5208861765509285</v>
      </c>
      <c r="I24" s="55">
        <f t="shared" ca="1" si="2"/>
        <v>2.5155975879868731</v>
      </c>
      <c r="J24" s="55">
        <f t="shared" ca="1" si="2"/>
        <v>3.4805583811759355</v>
      </c>
      <c r="K24" s="81">
        <f ca="1">MAX(C24:J24)</f>
        <v>3.4805583811759355</v>
      </c>
      <c r="L24" s="81">
        <f ca="1">MIN(C24:J24)</f>
        <v>0.1198162706951944</v>
      </c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>
      <c r="B25" s="60" t="s">
        <v>128</v>
      </c>
      <c r="C25" s="55">
        <f t="shared" ca="1" si="2"/>
        <v>5.2797066184269603</v>
      </c>
      <c r="D25" s="55">
        <f t="shared" ca="1" si="2"/>
        <v>1.9133300644521789</v>
      </c>
      <c r="E25" s="55">
        <f t="shared" ca="1" si="2"/>
        <v>0.54903683174831741</v>
      </c>
      <c r="F25" s="55">
        <f t="shared" ca="1" si="2"/>
        <v>-0.55654853001656512</v>
      </c>
      <c r="G25" s="55">
        <f t="shared" ca="1" si="2"/>
        <v>-3.9871277241745884</v>
      </c>
      <c r="H25" s="55">
        <f t="shared" ca="1" si="2"/>
        <v>-5.3947807921457258</v>
      </c>
      <c r="I25" s="55">
        <f t="shared" ca="1" si="2"/>
        <v>-1.4348821001429757</v>
      </c>
      <c r="J25" s="55">
        <f t="shared" ca="1" si="2"/>
        <v>-2.9003523082422156</v>
      </c>
      <c r="K25" s="81">
        <f t="shared" ref="K25:K28" ca="1" si="3">MAX(C25:J25)</f>
        <v>5.2797066184269603</v>
      </c>
      <c r="L25" s="81">
        <f ca="1">MIN(C25:J25)</f>
        <v>-5.3947807921457258</v>
      </c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>
      <c r="B26" s="60" t="s">
        <v>129</v>
      </c>
      <c r="C26" s="55">
        <f t="shared" ca="1" si="2"/>
        <v>6.7320486506289301</v>
      </c>
      <c r="D26" s="55">
        <f t="shared" ca="1" si="2"/>
        <v>-3.7706436112616704E-2</v>
      </c>
      <c r="E26" s="55">
        <f t="shared" ca="1" si="2"/>
        <v>-7.9612757846379445</v>
      </c>
      <c r="F26" s="55">
        <f t="shared" ca="1" si="2"/>
        <v>-8.186387837075749</v>
      </c>
      <c r="G26" s="55">
        <f t="shared" ca="1" si="2"/>
        <v>3.6653534626615247</v>
      </c>
      <c r="H26" s="55">
        <f t="shared" ca="1" si="2"/>
        <v>6.635557589572838</v>
      </c>
      <c r="I26" s="55">
        <f t="shared" ca="1" si="2"/>
        <v>19.640756166755114</v>
      </c>
      <c r="J26" s="55">
        <f t="shared" ca="1" si="2"/>
        <v>26.398477362067972</v>
      </c>
      <c r="K26" s="81">
        <f t="shared" ca="1" si="3"/>
        <v>26.398477362067972</v>
      </c>
      <c r="L26" s="81">
        <f ca="1">MIN(C26:J26)</f>
        <v>-8.186387837075749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>
      <c r="B27" s="60" t="s">
        <v>130</v>
      </c>
      <c r="C27" s="55">
        <f t="shared" ca="1" si="2"/>
        <v>-6.8205649331981366</v>
      </c>
      <c r="D27" s="55">
        <f t="shared" ca="1" si="2"/>
        <v>-6.2118342372241457</v>
      </c>
      <c r="E27" s="55">
        <f t="shared" ca="1" si="2"/>
        <v>3.0163419715850681</v>
      </c>
      <c r="F27" s="55">
        <f t="shared" ca="1" si="2"/>
        <v>-4.9000000000010147E-2</v>
      </c>
      <c r="G27" s="55">
        <f t="shared" ca="1" si="2"/>
        <v>5.7356489900049157</v>
      </c>
      <c r="H27" s="55">
        <f t="shared" ca="1" si="2"/>
        <v>5.284219449684846</v>
      </c>
      <c r="I27" s="55">
        <f t="shared" ca="1" si="2"/>
        <v>4.9999000000000571E-2</v>
      </c>
      <c r="J27" s="55">
        <f t="shared" ca="1" si="2"/>
        <v>8.3761408155771591</v>
      </c>
      <c r="K27" s="81">
        <f t="shared" ca="1" si="3"/>
        <v>8.3761408155771591</v>
      </c>
      <c r="L27" s="81">
        <f ca="1">MIN(C27:J27)</f>
        <v>-6.8205649331981366</v>
      </c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>
      <c r="B28" s="60" t="s">
        <v>131</v>
      </c>
      <c r="C28" s="55">
        <f t="shared" ca="1" si="2"/>
        <v>-6.834222863062422</v>
      </c>
      <c r="D28" s="55">
        <f t="shared" ca="1" si="2"/>
        <v>-8.7359574309509807</v>
      </c>
      <c r="E28" s="55">
        <f t="shared" ca="1" si="2"/>
        <v>-1.8535810715111123</v>
      </c>
      <c r="F28" s="55">
        <f t="shared" ca="1" si="2"/>
        <v>-4.8175235325790933</v>
      </c>
      <c r="G28" s="55">
        <f t="shared" ca="1" si="2"/>
        <v>-2.9621795498412373</v>
      </c>
      <c r="H28" s="55">
        <f t="shared" ca="1" si="2"/>
        <v>-0.71082667214318329</v>
      </c>
      <c r="I28" s="55">
        <f t="shared" ca="1" si="2"/>
        <v>4.9632842195899363</v>
      </c>
      <c r="J28" s="55">
        <f t="shared" ca="1" si="2"/>
        <v>9.7723894574097248</v>
      </c>
      <c r="K28" s="81">
        <f t="shared" ca="1" si="3"/>
        <v>9.7723894574097248</v>
      </c>
      <c r="L28" s="81">
        <f ca="1">MIN(C28:J28)</f>
        <v>-8.7359574309509807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>
      <c r="B29" s="87" t="s">
        <v>134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>
      <c r="B30" s="87" t="s">
        <v>135</v>
      </c>
      <c r="C30" s="88"/>
      <c r="D30" s="88">
        <v>2</v>
      </c>
      <c r="E30" s="88"/>
      <c r="F30" s="88"/>
      <c r="G30" s="88">
        <v>2</v>
      </c>
      <c r="H30" s="88"/>
      <c r="I30" s="88"/>
      <c r="J30" s="8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>
      <c r="B31" s="89"/>
      <c r="C31" s="90"/>
      <c r="D31" s="90"/>
      <c r="E31" s="90"/>
      <c r="F31" s="90"/>
      <c r="G31" s="90"/>
      <c r="H31" s="90"/>
      <c r="I31" s="90"/>
      <c r="J31" s="9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>
      <c r="B32" s="36"/>
      <c r="C32" s="57">
        <v>42430</v>
      </c>
      <c r="D32" s="57">
        <v>42522</v>
      </c>
      <c r="E32" s="57">
        <v>42614</v>
      </c>
      <c r="F32" s="57">
        <v>42705</v>
      </c>
      <c r="G32" s="91">
        <v>2016</v>
      </c>
      <c r="N32" s="86" t="s">
        <v>128</v>
      </c>
      <c r="O32" s="86"/>
      <c r="P32" s="86"/>
      <c r="Q32" s="86"/>
      <c r="R32" s="86"/>
      <c r="S32" s="86"/>
      <c r="T32" s="86"/>
      <c r="U32" s="86" t="s">
        <v>131</v>
      </c>
      <c r="V32" s="86"/>
      <c r="W32" s="86"/>
      <c r="X32" s="86"/>
      <c r="Y32" s="86"/>
      <c r="Z32" s="86"/>
      <c r="AA32" s="86"/>
    </row>
    <row r="33" spans="2:27">
      <c r="B33" s="60" t="s">
        <v>127</v>
      </c>
      <c r="C33" s="92">
        <f t="shared" ref="C33:F38" si="4">INDEX($C$14:$XFD$19,MATCH($B33,$A$14:$A$19,0),MATCH(C$32,$C$3:$XFD$3,0))</f>
        <v>4613.9278335505869</v>
      </c>
      <c r="D33" s="92">
        <f t="shared" si="4"/>
        <v>4327.7187605259678</v>
      </c>
      <c r="E33" s="92">
        <f t="shared" si="4"/>
        <v>4550.2489316615665</v>
      </c>
      <c r="F33" s="92">
        <f t="shared" si="4"/>
        <v>5150.2345558172665</v>
      </c>
      <c r="G33" s="93">
        <f>SUM(C33:F33)</f>
        <v>18642.130081555388</v>
      </c>
      <c r="H33" s="94">
        <f>G33/SUM($G$33:$G$36)</f>
        <v>0.61662602390643073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2:27">
      <c r="B34" s="60" t="s">
        <v>128</v>
      </c>
      <c r="C34" s="92">
        <f t="shared" si="4"/>
        <v>614.59507438400965</v>
      </c>
      <c r="D34" s="92">
        <f t="shared" si="4"/>
        <v>623.47704850512741</v>
      </c>
      <c r="E34" s="92">
        <f t="shared" si="4"/>
        <v>610.22269537585396</v>
      </c>
      <c r="F34" s="92">
        <f t="shared" si="4"/>
        <v>806.19376566343749</v>
      </c>
      <c r="G34" s="93">
        <f t="shared" ref="G34:G35" si="5">SUM(C34:F34)</f>
        <v>2654.4885839284289</v>
      </c>
      <c r="H34" s="94">
        <f t="shared" ref="H34:H38" si="6">G34/SUM($G$33:$G$36)</f>
        <v>8.7802559785390782E-2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2:27">
      <c r="B35" s="60" t="s">
        <v>129</v>
      </c>
      <c r="C35" s="92">
        <f t="shared" si="4"/>
        <v>1209.1909138881738</v>
      </c>
      <c r="D35" s="92">
        <f t="shared" si="4"/>
        <v>1352.5601203055012</v>
      </c>
      <c r="E35" s="92">
        <f t="shared" si="4"/>
        <v>1623.0118156044571</v>
      </c>
      <c r="F35" s="92">
        <f t="shared" si="4"/>
        <v>2042.5290221771909</v>
      </c>
      <c r="G35" s="93">
        <f t="shared" si="5"/>
        <v>6227.2918719753234</v>
      </c>
      <c r="H35" s="94">
        <f t="shared" si="6"/>
        <v>0.2059802291863741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2:27">
      <c r="B36" s="60" t="s">
        <v>132</v>
      </c>
      <c r="C36" s="92">
        <f t="shared" si="4"/>
        <v>1111.4264003450548</v>
      </c>
      <c r="D36" s="92">
        <f t="shared" si="4"/>
        <v>994.29774793002935</v>
      </c>
      <c r="E36" s="92">
        <f t="shared" si="4"/>
        <v>599.07799915213764</v>
      </c>
      <c r="F36" s="92">
        <f t="shared" si="4"/>
        <v>3.7610654985528527</v>
      </c>
      <c r="G36" s="93">
        <f>SUM(C36:F36)</f>
        <v>2708.5632129257747</v>
      </c>
      <c r="H36" s="94">
        <f t="shared" si="6"/>
        <v>8.9591187121804403E-2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2:27">
      <c r="B37" s="60" t="s">
        <v>130</v>
      </c>
      <c r="C37" s="92">
        <f t="shared" si="4"/>
        <v>4449.6836111865059</v>
      </c>
      <c r="D37" s="92">
        <f t="shared" si="4"/>
        <v>4319.5992061254874</v>
      </c>
      <c r="E37" s="92">
        <f t="shared" si="4"/>
        <v>4160.7089772114268</v>
      </c>
      <c r="F37" s="92">
        <f t="shared" si="4"/>
        <v>4047.2324217960099</v>
      </c>
      <c r="G37" s="93">
        <f>SUM(C37:F37)</f>
        <v>16977.224216319428</v>
      </c>
      <c r="H37" s="94">
        <f t="shared" si="6"/>
        <v>0.56155590695264479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spans="2:27">
      <c r="B38" s="95" t="s">
        <v>131</v>
      </c>
      <c r="C38" s="92">
        <f t="shared" si="4"/>
        <v>3338.2572108414511</v>
      </c>
      <c r="D38" s="92">
        <f t="shared" si="4"/>
        <v>3325.3014581954581</v>
      </c>
      <c r="E38" s="92">
        <f t="shared" si="4"/>
        <v>3561.6309780592892</v>
      </c>
      <c r="F38" s="92">
        <f t="shared" si="4"/>
        <v>4043.4713562974571</v>
      </c>
      <c r="G38" s="96">
        <f>SUM(C38:F38)</f>
        <v>14268.661003393656</v>
      </c>
      <c r="H38" s="94">
        <f t="shared" si="6"/>
        <v>0.47196471983084048</v>
      </c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2:27"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2:27"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2:27">
      <c r="B41" s="58">
        <v>2014</v>
      </c>
      <c r="C41" s="58">
        <v>2015</v>
      </c>
      <c r="D41" s="58">
        <v>2016</v>
      </c>
      <c r="N41" s="86" t="s">
        <v>129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2:27">
      <c r="B42" s="55">
        <f t="shared" ref="B42:B50" si="7">AVERAGE(C4:F4)</f>
        <v>4.6727895040196143</v>
      </c>
      <c r="C42" s="55">
        <f t="shared" ref="C42:C50" si="8">AVERAGE(G4:J4)</f>
        <v>3.0141681428143663</v>
      </c>
      <c r="D42" s="55">
        <f>AVERAGE(K4:N4)</f>
        <v>4.0872708613743818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2:27">
      <c r="B43" s="55">
        <f t="shared" si="7"/>
        <v>3.6943172828310384</v>
      </c>
      <c r="C43" s="55">
        <f t="shared" si="8"/>
        <v>1.5650167816325333</v>
      </c>
      <c r="D43" s="55">
        <f t="shared" ref="D43:D50" si="9">AVERAGE(K5:N5)</f>
        <v>1.7257612847203119</v>
      </c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2:27">
      <c r="B44" s="55">
        <f t="shared" si="7"/>
        <v>4.009750387314198</v>
      </c>
      <c r="C44" s="55">
        <f t="shared" si="8"/>
        <v>4.8228315581367758</v>
      </c>
      <c r="D44" s="55">
        <f t="shared" si="9"/>
        <v>-2.8433347866199634</v>
      </c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2:27">
      <c r="B45" s="55">
        <f t="shared" si="7"/>
        <v>10.600705933499549</v>
      </c>
      <c r="C45" s="55">
        <f t="shared" si="8"/>
        <v>2.5627039141545263</v>
      </c>
      <c r="D45" s="55">
        <f t="shared" si="9"/>
        <v>5.4388198454784318</v>
      </c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2:27">
      <c r="B46" s="55">
        <f t="shared" si="7"/>
        <v>4.4471370590668302</v>
      </c>
      <c r="C46" s="55">
        <f t="shared" si="8"/>
        <v>-1.2058882749614059</v>
      </c>
      <c r="D46" s="55">
        <f t="shared" si="9"/>
        <v>2.755216859922438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2:27">
      <c r="B47" s="55">
        <f t="shared" si="7"/>
        <v>5.2630190057647237</v>
      </c>
      <c r="C47" s="55">
        <f t="shared" si="8"/>
        <v>-3.9008491206345948</v>
      </c>
      <c r="D47" s="55">
        <f t="shared" si="9"/>
        <v>-0.88181138374339452</v>
      </c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2:27">
      <c r="B48" s="55">
        <f t="shared" si="7"/>
        <v>4.7349590241824222</v>
      </c>
      <c r="C48" s="55">
        <f t="shared" si="8"/>
        <v>5.1552237483046603</v>
      </c>
      <c r="D48" s="55">
        <f t="shared" si="9"/>
        <v>2.989423967286525</v>
      </c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2:27">
      <c r="B49" s="55">
        <f t="shared" si="7"/>
        <v>9.3876536655338789</v>
      </c>
      <c r="C49" s="55">
        <f t="shared" si="8"/>
        <v>3.3528911662005023</v>
      </c>
      <c r="D49" s="55">
        <f t="shared" si="9"/>
        <v>5.6307251862576599</v>
      </c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2:27">
      <c r="B50" s="55">
        <f t="shared" si="7"/>
        <v>3.7205279116068359</v>
      </c>
      <c r="C50" s="55">
        <f t="shared" si="8"/>
        <v>2.3234584152346915</v>
      </c>
      <c r="D50" s="55">
        <f t="shared" si="9"/>
        <v>4.6390905518038643</v>
      </c>
    </row>
  </sheetData>
  <conditionalFormatting sqref="C4:M12 C24:J2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C24:J28">
    <cfRule type="containsErrors" dxfId="4" priority="7">
      <formula>ISERROR(C24)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V30"/>
  <sheetViews>
    <sheetView zoomScale="80" zoomScaleNormal="80" workbookViewId="0">
      <pane xSplit="1" ySplit="4" topLeftCell="B5" activePane="bottomRight" state="frozen"/>
      <selection activeCell="F26" sqref="F26"/>
      <selection pane="topRight" activeCell="F26" sqref="F26"/>
      <selection pane="bottomLeft" activeCell="F26" sqref="F26"/>
      <selection pane="bottomRight" activeCell="Q37" sqref="Q37"/>
    </sheetView>
  </sheetViews>
  <sheetFormatPr defaultColWidth="9.140625" defaultRowHeight="15"/>
  <cols>
    <col min="1" max="1" width="9.28515625" customWidth="1"/>
    <col min="2" max="3" width="10.5703125" bestFit="1" customWidth="1"/>
    <col min="4" max="5" width="6.28515625" bestFit="1" customWidth="1"/>
    <col min="6" max="6" width="9.5703125" bestFit="1" customWidth="1"/>
    <col min="9" max="13" width="11.85546875" customWidth="1"/>
  </cols>
  <sheetData>
    <row r="1" spans="1:22" ht="18.75">
      <c r="A1" s="56" t="s">
        <v>113</v>
      </c>
      <c r="B1" s="56"/>
      <c r="C1" s="56"/>
    </row>
    <row r="2" spans="1:22" ht="18.75">
      <c r="A2" s="56" t="s">
        <v>114</v>
      </c>
      <c r="B2" s="56"/>
      <c r="C2" s="56"/>
      <c r="D2" s="6"/>
      <c r="E2" s="6"/>
      <c r="F2" s="6"/>
    </row>
    <row r="3" spans="1:22">
      <c r="A3" s="61"/>
      <c r="B3" s="61"/>
      <c r="C3" s="61"/>
      <c r="D3" s="6"/>
      <c r="E3" s="6"/>
      <c r="F3" s="6"/>
    </row>
    <row r="4" spans="1:22" ht="30">
      <c r="A4" s="36"/>
      <c r="B4" s="62" t="s">
        <v>73</v>
      </c>
      <c r="C4" s="62" t="s">
        <v>154</v>
      </c>
      <c r="D4" s="62" t="s">
        <v>155</v>
      </c>
      <c r="E4" s="62" t="s">
        <v>58</v>
      </c>
      <c r="F4" s="62" t="s">
        <v>57</v>
      </c>
      <c r="H4" s="36"/>
      <c r="I4" s="62" t="s">
        <v>73</v>
      </c>
      <c r="J4" s="62" t="s">
        <v>74</v>
      </c>
      <c r="K4" s="62" t="s">
        <v>101</v>
      </c>
      <c r="L4" s="62" t="s">
        <v>58</v>
      </c>
      <c r="M4" s="62" t="s">
        <v>57</v>
      </c>
    </row>
    <row r="5" spans="1:22">
      <c r="A5" s="63">
        <v>42005</v>
      </c>
      <c r="B5" s="64">
        <f>100*(INDEX(monthly!$1:$1048576,MATCH(crec_mensuales!$A5,monthly!$A:$A,0),MATCH(crec_mensuales!B$4,monthly!$1:$1,0))/INDEX(monthly!$1:$1048576,MATCH(crec_mensuales!$A5,monthly!$A:$A,0)-12,MATCH(crec_mensuales!B$4,monthly!$1:$1,0))-1)</f>
        <v>5.1992731822542826</v>
      </c>
      <c r="C5" s="64" t="e">
        <f>100*(INDEX(monthly!$1:$1048576,MATCH(crec_mensuales!$A5,monthly!$A:$A,0),MATCH(crec_mensuales!C$4,monthly!$1:$1,0))/INDEX(monthly!$1:$1048576,MATCH(crec_mensuales!$A5,monthly!$A:$A,0)-12,MATCH(crec_mensuales!C$4,monthly!$1:$1,0))-1)</f>
        <v>#N/A</v>
      </c>
      <c r="D5" s="64">
        <f>100*(INDEX(monthly!$1:$1048576,MATCH(crec_mensuales!$A5,monthly!$A:$A,0),MATCH(crec_mensuales!D$4,monthly!$1:$1,0))/INDEX(monthly!$1:$1048576,MATCH(crec_mensuales!$A5,monthly!$A:$A,0)-12,MATCH(crec_mensuales!D$4,monthly!$1:$1,0))-1)</f>
        <v>-0.53654769398914226</v>
      </c>
      <c r="E5" s="64">
        <f>100*(INDEX(monthly!$1:$1048576,MATCH(crec_mensuales!$A5,monthly!$A:$A,0),MATCH(crec_mensuales!E$4,monthly!$1:$1,0))/INDEX(monthly!$1:$1048576,MATCH(crec_mensuales!$A5,monthly!$A:$A,0)-12,MATCH(crec_mensuales!E$4,monthly!$1:$1,0))-1)</f>
        <v>11.925404496034542</v>
      </c>
      <c r="F5" s="64">
        <f>100*(INDEX(monthly!$1:$1048576,MATCH(crec_mensuales!$A5,monthly!$A:$A,0),MATCH(crec_mensuales!F$4,monthly!$1:$1,0))/INDEX(monthly!$1:$1048576,MATCH(crec_mensuales!$A5,monthly!$A:$A,0)-12,MATCH(crec_mensuales!F$4,monthly!$1:$1,0))-1)</f>
        <v>6.6143701511164998</v>
      </c>
      <c r="H5" s="63">
        <v>42005</v>
      </c>
      <c r="I5" s="64">
        <f>IF(INDEX(monthly!$1:$1048576,MATCH(crec_mensuales!$A5,monthly!$A:$A,0),MATCH(crec_mensuales!I$4,monthly!$1:$1,0))="","",INDEX(monthly!$1:$1048576,MATCH(crec_mensuales!$A5,monthly!$A:$A,0),MATCH(crec_mensuales!I$4,monthly!$1:$1,0)))</f>
        <v>209.45417112296448</v>
      </c>
      <c r="J5" s="64">
        <f>IF(INDEX(monthly!$1:$1048576,MATCH(crec_mensuales!$A5,monthly!$A:$A,0),MATCH(crec_mensuales!J$4,monthly!$1:$1,0))="","",INDEX(monthly!$1:$1048576,MATCH(crec_mensuales!$A5,monthly!$A:$A,0),MATCH(crec_mensuales!J$4,monthly!$1:$1,0)))</f>
        <v>170.952970828698</v>
      </c>
      <c r="K5" s="64">
        <f>IF(INDEX(monthly!$1:$1048576,MATCH(crec_mensuales!$A5,monthly!$A:$A,0),MATCH(crec_mensuales!K$4,monthly!$1:$1,0))="","",INDEX(monthly!$1:$1048576,MATCH(crec_mensuales!$A5,monthly!$A:$A,0),MATCH(crec_mensuales!K$4,monthly!$1:$1,0)))</f>
        <v>39930464.465183057</v>
      </c>
      <c r="L5" s="64">
        <f>IF(INDEX(monthly!$1:$1048576,MATCH(crec_mensuales!$A5,monthly!$A:$A,0),MATCH(crec_mensuales!L$4,monthly!$1:$1,0))="","",INDEX(monthly!$1:$1048576,MATCH(crec_mensuales!$A5,monthly!$A:$A,0),MATCH(crec_mensuales!L$4,monthly!$1:$1,0)))</f>
        <v>761493.69963463955</v>
      </c>
      <c r="M5" s="64">
        <f>IF(INDEX(monthly!$1:$1048576,MATCH(crec_mensuales!$A5,monthly!$A:$A,0),MATCH(crec_mensuales!M$4,monthly!$1:$1,0))="","",INDEX(monthly!$1:$1048576,MATCH(crec_mensuales!$A5,monthly!$A:$A,0),MATCH(crec_mensuales!M$4,monthly!$1:$1,0)))</f>
        <v>903311.2182415236</v>
      </c>
    </row>
    <row r="6" spans="1:22">
      <c r="A6" s="63">
        <v>42036</v>
      </c>
      <c r="B6" s="64">
        <f>100*(INDEX(monthly!$1:$1048576,MATCH(crec_mensuales!$A6,monthly!$A:$A,0),MATCH(crec_mensuales!B$4,monthly!$1:$1,0))/INDEX(monthly!$1:$1048576,MATCH(crec_mensuales!$A6,monthly!$A:$A,0)-12,MATCH(crec_mensuales!B$4,monthly!$1:$1,0))-1)</f>
        <v>5.3452195547933679</v>
      </c>
      <c r="C6" s="64" t="e">
        <f>100*(INDEX(monthly!$1:$1048576,MATCH(crec_mensuales!$A6,monthly!$A:$A,0),MATCH(crec_mensuales!C$4,monthly!$1:$1,0))/INDEX(monthly!$1:$1048576,MATCH(crec_mensuales!$A6,monthly!$A:$A,0)-12,MATCH(crec_mensuales!C$4,monthly!$1:$1,0))-1)</f>
        <v>#N/A</v>
      </c>
      <c r="D6" s="64">
        <f>100*(INDEX(monthly!$1:$1048576,MATCH(crec_mensuales!$A6,monthly!$A:$A,0),MATCH(crec_mensuales!D$4,monthly!$1:$1,0))/INDEX(monthly!$1:$1048576,MATCH(crec_mensuales!$A6,monthly!$A:$A,0)-12,MATCH(crec_mensuales!D$4,monthly!$1:$1,0))-1)</f>
        <v>-2.4608032914939293</v>
      </c>
      <c r="E6" s="64">
        <f>100*(INDEX(monthly!$1:$1048576,MATCH(crec_mensuales!$A6,monthly!$A:$A,0),MATCH(crec_mensuales!E$4,monthly!$1:$1,0))/INDEX(monthly!$1:$1048576,MATCH(crec_mensuales!$A6,monthly!$A:$A,0)-12,MATCH(crec_mensuales!E$4,monthly!$1:$1,0))-1)</f>
        <v>5.0269030895453426</v>
      </c>
      <c r="F6" s="64">
        <f>100*(INDEX(monthly!$1:$1048576,MATCH(crec_mensuales!$A6,monthly!$A:$A,0),MATCH(crec_mensuales!F$4,monthly!$1:$1,0))/INDEX(monthly!$1:$1048576,MATCH(crec_mensuales!$A6,monthly!$A:$A,0)-12,MATCH(crec_mensuales!F$4,monthly!$1:$1,0))-1)</f>
        <v>2.0902483570074404</v>
      </c>
      <c r="H6" s="63">
        <v>42036</v>
      </c>
      <c r="I6" s="64">
        <f>IF(INDEX(monthly!$1:$1048576,MATCH(crec_mensuales!$A6,monthly!$A:$A,0),MATCH(crec_mensuales!I$4,monthly!$1:$1,0))="","",INDEX(monthly!$1:$1048576,MATCH(crec_mensuales!$A6,monthly!$A:$A,0),MATCH(crec_mensuales!I$4,monthly!$1:$1,0)))</f>
        <v>206.90929454566668</v>
      </c>
      <c r="J6" s="64">
        <f>IF(INDEX(monthly!$1:$1048576,MATCH(crec_mensuales!$A6,monthly!$A:$A,0),MATCH(crec_mensuales!J$4,monthly!$1:$1,0))="","",INDEX(monthly!$1:$1048576,MATCH(crec_mensuales!$A6,monthly!$A:$A,0),MATCH(crec_mensuales!J$4,monthly!$1:$1,0)))</f>
        <v>157.56841966849802</v>
      </c>
      <c r="K6" s="64">
        <f>IF(INDEX(monthly!$1:$1048576,MATCH(crec_mensuales!$A6,monthly!$A:$A,0),MATCH(crec_mensuales!K$4,monthly!$1:$1,0))="","",INDEX(monthly!$1:$1048576,MATCH(crec_mensuales!$A6,monthly!$A:$A,0),MATCH(crec_mensuales!K$4,monthly!$1:$1,0)))</f>
        <v>40171488.571428575</v>
      </c>
      <c r="L6" s="64">
        <f>IF(INDEX(monthly!$1:$1048576,MATCH(crec_mensuales!$A6,monthly!$A:$A,0),MATCH(crec_mensuales!L$4,monthly!$1:$1,0))="","",INDEX(monthly!$1:$1048576,MATCH(crec_mensuales!$A6,monthly!$A:$A,0),MATCH(crec_mensuales!L$4,monthly!$1:$1,0)))</f>
        <v>809998.42923831427</v>
      </c>
      <c r="M6" s="64">
        <f>IF(INDEX(monthly!$1:$1048576,MATCH(crec_mensuales!$A6,monthly!$A:$A,0),MATCH(crec_mensuales!M$4,monthly!$1:$1,0))="","",INDEX(monthly!$1:$1048576,MATCH(crec_mensuales!$A6,monthly!$A:$A,0),MATCH(crec_mensuales!M$4,monthly!$1:$1,0)))</f>
        <v>847760.08899238333</v>
      </c>
    </row>
    <row r="7" spans="1:22">
      <c r="A7" s="63">
        <v>42064</v>
      </c>
      <c r="B7" s="64">
        <f>100*(INDEX(monthly!$1:$1048576,MATCH(crec_mensuales!$A7,monthly!$A:$A,0),MATCH(crec_mensuales!B$4,monthly!$1:$1,0))/INDEX(monthly!$1:$1048576,MATCH(crec_mensuales!$A7,monthly!$A:$A,0)-12,MATCH(crec_mensuales!B$4,monthly!$1:$1,0))-1)</f>
        <v>10.126665344966579</v>
      </c>
      <c r="C7" s="64" t="e">
        <f>100*(INDEX(monthly!$1:$1048576,MATCH(crec_mensuales!$A7,monthly!$A:$A,0),MATCH(crec_mensuales!C$4,monthly!$1:$1,0))/INDEX(monthly!$1:$1048576,MATCH(crec_mensuales!$A7,monthly!$A:$A,0)-12,MATCH(crec_mensuales!C$4,monthly!$1:$1,0))-1)</f>
        <v>#N/A</v>
      </c>
      <c r="D7" s="64">
        <f>100*(INDEX(monthly!$1:$1048576,MATCH(crec_mensuales!$A7,monthly!$A:$A,0),MATCH(crec_mensuales!D$4,monthly!$1:$1,0))/INDEX(monthly!$1:$1048576,MATCH(crec_mensuales!$A7,monthly!$A:$A,0)-12,MATCH(crec_mensuales!D$4,monthly!$1:$1,0))-1)</f>
        <v>-0.62463390734526225</v>
      </c>
      <c r="E7" s="64">
        <f>100*(INDEX(monthly!$1:$1048576,MATCH(crec_mensuales!$A7,monthly!$A:$A,0),MATCH(crec_mensuales!E$4,monthly!$1:$1,0))/INDEX(monthly!$1:$1048576,MATCH(crec_mensuales!$A7,monthly!$A:$A,0)-12,MATCH(crec_mensuales!E$4,monthly!$1:$1,0))-1)</f>
        <v>4.6216928169591664</v>
      </c>
      <c r="F7" s="64">
        <f>100*(INDEX(monthly!$1:$1048576,MATCH(crec_mensuales!$A7,monthly!$A:$A,0),MATCH(crec_mensuales!F$4,monthly!$1:$1,0))/INDEX(monthly!$1:$1048576,MATCH(crec_mensuales!$A7,monthly!$A:$A,0)-12,MATCH(crec_mensuales!F$4,monthly!$1:$1,0))-1)</f>
        <v>7.8563948464090094</v>
      </c>
      <c r="H7" s="63">
        <v>42064</v>
      </c>
      <c r="I7" s="64">
        <f>IF(INDEX(monthly!$1:$1048576,MATCH(crec_mensuales!$A7,monthly!$A:$A,0),MATCH(crec_mensuales!I$4,monthly!$1:$1,0))="","",INDEX(monthly!$1:$1048576,MATCH(crec_mensuales!$A7,monthly!$A:$A,0),MATCH(crec_mensuales!I$4,monthly!$1:$1,0)))</f>
        <v>228.18597255817537</v>
      </c>
      <c r="J7" s="64">
        <f>IF(INDEX(monthly!$1:$1048576,MATCH(crec_mensuales!$A7,monthly!$A:$A,0),MATCH(crec_mensuales!J$4,monthly!$1:$1,0))="","",INDEX(monthly!$1:$1048576,MATCH(crec_mensuales!$A7,monthly!$A:$A,0),MATCH(crec_mensuales!J$4,monthly!$1:$1,0)))</f>
        <v>161.53674084723667</v>
      </c>
      <c r="K7" s="64">
        <f>IF(INDEX(monthly!$1:$1048576,MATCH(crec_mensuales!$A7,monthly!$A:$A,0),MATCH(crec_mensuales!K$4,monthly!$1:$1,0))="","",INDEX(monthly!$1:$1048576,MATCH(crec_mensuales!$A7,monthly!$A:$A,0),MATCH(crec_mensuales!K$4,monthly!$1:$1,0)))</f>
        <v>40879403.859899923</v>
      </c>
      <c r="L7" s="64">
        <f>IF(INDEX(monthly!$1:$1048576,MATCH(crec_mensuales!$A7,monthly!$A:$A,0),MATCH(crec_mensuales!L$4,monthly!$1:$1,0))="","",INDEX(monthly!$1:$1048576,MATCH(crec_mensuales!$A7,monthly!$A:$A,0),MATCH(crec_mensuales!L$4,monthly!$1:$1,0)))</f>
        <v>913678.84900471743</v>
      </c>
      <c r="M7" s="64">
        <f>IF(INDEX(monthly!$1:$1048576,MATCH(crec_mensuales!$A7,monthly!$A:$A,0),MATCH(crec_mensuales!M$4,monthly!$1:$1,0))="","",INDEX(monthly!$1:$1048576,MATCH(crec_mensuales!$A7,monthly!$A:$A,0),MATCH(crec_mensuales!M$4,monthly!$1:$1,0)))</f>
        <v>904722.74332409119</v>
      </c>
    </row>
    <row r="8" spans="1:22">
      <c r="A8" s="63">
        <v>42095</v>
      </c>
      <c r="B8" s="64">
        <f>100*(INDEX(monthly!$1:$1048576,MATCH(crec_mensuales!$A8,monthly!$A:$A,0),MATCH(crec_mensuales!B$4,monthly!$1:$1,0))/INDEX(monthly!$1:$1048576,MATCH(crec_mensuales!$A8,monthly!$A:$A,0)-12,MATCH(crec_mensuales!B$4,monthly!$1:$1,0))-1)</f>
        <v>2.9253976570721152</v>
      </c>
      <c r="C8" s="64" t="e">
        <f>100*(INDEX(monthly!$1:$1048576,MATCH(crec_mensuales!$A8,monthly!$A:$A,0),MATCH(crec_mensuales!C$4,monthly!$1:$1,0))/INDEX(monthly!$1:$1048576,MATCH(crec_mensuales!$A8,monthly!$A:$A,0)-12,MATCH(crec_mensuales!C$4,monthly!$1:$1,0))-1)</f>
        <v>#N/A</v>
      </c>
      <c r="D8" s="64">
        <f>100*(INDEX(monthly!$1:$1048576,MATCH(crec_mensuales!$A8,monthly!$A:$A,0),MATCH(crec_mensuales!D$4,monthly!$1:$1,0))/INDEX(monthly!$1:$1048576,MATCH(crec_mensuales!$A8,monthly!$A:$A,0)-12,MATCH(crec_mensuales!D$4,monthly!$1:$1,0))-1)</f>
        <v>0.45605680409068761</v>
      </c>
      <c r="E8" s="64">
        <f>100*(INDEX(monthly!$1:$1048576,MATCH(crec_mensuales!$A8,monthly!$A:$A,0),MATCH(crec_mensuales!E$4,monthly!$1:$1,0))/INDEX(monthly!$1:$1048576,MATCH(crec_mensuales!$A8,monthly!$A:$A,0)-12,MATCH(crec_mensuales!E$4,monthly!$1:$1,0))-1)</f>
        <v>-33.996259371910931</v>
      </c>
      <c r="F8" s="64">
        <f>100*(INDEX(monthly!$1:$1048576,MATCH(crec_mensuales!$A8,monthly!$A:$A,0),MATCH(crec_mensuales!F$4,monthly!$1:$1,0))/INDEX(monthly!$1:$1048576,MATCH(crec_mensuales!$A8,monthly!$A:$A,0)-12,MATCH(crec_mensuales!F$4,monthly!$1:$1,0))-1)</f>
        <v>1.6326095910623728</v>
      </c>
      <c r="H8" s="63">
        <v>42095</v>
      </c>
      <c r="I8" s="64">
        <f>IF(INDEX(monthly!$1:$1048576,MATCH(crec_mensuales!$A8,monthly!$A:$A,0),MATCH(crec_mensuales!I$4,monthly!$1:$1,0))="","",INDEX(monthly!$1:$1048576,MATCH(crec_mensuales!$A8,monthly!$A:$A,0),MATCH(crec_mensuales!I$4,monthly!$1:$1,0)))</f>
        <v>202.74825305721606</v>
      </c>
      <c r="J8" s="64">
        <f>IF(INDEX(monthly!$1:$1048576,MATCH(crec_mensuales!$A8,monthly!$A:$A,0),MATCH(crec_mensuales!J$4,monthly!$1:$1,0))="","",INDEX(monthly!$1:$1048576,MATCH(crec_mensuales!$A8,monthly!$A:$A,0),MATCH(crec_mensuales!J$4,monthly!$1:$1,0)))</f>
        <v>149.6521793190432</v>
      </c>
      <c r="K8" s="64">
        <f>IF(INDEX(monthly!$1:$1048576,MATCH(crec_mensuales!$A8,monthly!$A:$A,0),MATCH(crec_mensuales!K$4,monthly!$1:$1,0))="","",INDEX(monthly!$1:$1048576,MATCH(crec_mensuales!$A8,monthly!$A:$A,0),MATCH(crec_mensuales!K$4,monthly!$1:$1,0)))</f>
        <v>41914801.717967078</v>
      </c>
      <c r="L8" s="64">
        <f>IF(INDEX(monthly!$1:$1048576,MATCH(crec_mensuales!$A8,monthly!$A:$A,0),MATCH(crec_mensuales!L$4,monthly!$1:$1,0))="","",INDEX(monthly!$1:$1048576,MATCH(crec_mensuales!$A8,monthly!$A:$A,0),MATCH(crec_mensuales!L$4,monthly!$1:$1,0)))</f>
        <v>672519.89875957556</v>
      </c>
      <c r="M8" s="64">
        <f>IF(INDEX(monthly!$1:$1048576,MATCH(crec_mensuales!$A8,monthly!$A:$A,0),MATCH(crec_mensuales!M$4,monthly!$1:$1,0))="","",INDEX(monthly!$1:$1048576,MATCH(crec_mensuales!$A8,monthly!$A:$A,0),MATCH(crec_mensuales!M$4,monthly!$1:$1,0)))</f>
        <v>881678.27800990466</v>
      </c>
    </row>
    <row r="9" spans="1:22">
      <c r="A9" s="63">
        <v>42125</v>
      </c>
      <c r="B9" s="64">
        <f>100*(INDEX(monthly!$1:$1048576,MATCH(crec_mensuales!$A9,monthly!$A:$A,0),MATCH(crec_mensuales!B$4,monthly!$1:$1,0))/INDEX(monthly!$1:$1048576,MATCH(crec_mensuales!$A9,monthly!$A:$A,0)-12,MATCH(crec_mensuales!B$4,monthly!$1:$1,0))-1)</f>
        <v>1.6434590060598886E-2</v>
      </c>
      <c r="C9" s="64" t="e">
        <f>100*(INDEX(monthly!$1:$1048576,MATCH(crec_mensuales!$A9,monthly!$A:$A,0),MATCH(crec_mensuales!C$4,monthly!$1:$1,0))/INDEX(monthly!$1:$1048576,MATCH(crec_mensuales!$A9,monthly!$A:$A,0)-12,MATCH(crec_mensuales!C$4,monthly!$1:$1,0))-1)</f>
        <v>#N/A</v>
      </c>
      <c r="D9" s="64">
        <f>100*(INDEX(monthly!$1:$1048576,MATCH(crec_mensuales!$A9,monthly!$A:$A,0),MATCH(crec_mensuales!D$4,monthly!$1:$1,0))/INDEX(monthly!$1:$1048576,MATCH(crec_mensuales!$A9,monthly!$A:$A,0)-12,MATCH(crec_mensuales!D$4,monthly!$1:$1,0))-1)</f>
        <v>-1.3128011005209661</v>
      </c>
      <c r="E9" s="64">
        <f>100*(INDEX(monthly!$1:$1048576,MATCH(crec_mensuales!$A9,monthly!$A:$A,0),MATCH(crec_mensuales!E$4,monthly!$1:$1,0))/INDEX(monthly!$1:$1048576,MATCH(crec_mensuales!$A9,monthly!$A:$A,0)-12,MATCH(crec_mensuales!E$4,monthly!$1:$1,0))-1)</f>
        <v>-26.274801458509877</v>
      </c>
      <c r="F9" s="64">
        <f>100*(INDEX(monthly!$1:$1048576,MATCH(crec_mensuales!$A9,monthly!$A:$A,0),MATCH(crec_mensuales!F$4,monthly!$1:$1,0))/INDEX(monthly!$1:$1048576,MATCH(crec_mensuales!$A9,monthly!$A:$A,0)-12,MATCH(crec_mensuales!F$4,monthly!$1:$1,0))-1)</f>
        <v>-8.9776885874278012</v>
      </c>
      <c r="H9" s="63">
        <v>42125</v>
      </c>
      <c r="I9" s="64">
        <f>IF(INDEX(monthly!$1:$1048576,MATCH(crec_mensuales!$A9,monthly!$A:$A,0),MATCH(crec_mensuales!I$4,monthly!$1:$1,0))="","",INDEX(monthly!$1:$1048576,MATCH(crec_mensuales!$A9,monthly!$A:$A,0),MATCH(crec_mensuales!I$4,monthly!$1:$1,0)))</f>
        <v>204.47603895500697</v>
      </c>
      <c r="J9" s="64">
        <f>IF(INDEX(monthly!$1:$1048576,MATCH(crec_mensuales!$A9,monthly!$A:$A,0),MATCH(crec_mensuales!J$4,monthly!$1:$1,0))="","",INDEX(monthly!$1:$1048576,MATCH(crec_mensuales!$A9,monthly!$A:$A,0),MATCH(crec_mensuales!J$4,monthly!$1:$1,0)))</f>
        <v>176.79441098740079</v>
      </c>
      <c r="K9" s="64">
        <f>IF(INDEX(monthly!$1:$1048576,MATCH(crec_mensuales!$A9,monthly!$A:$A,0),MATCH(crec_mensuales!K$4,monthly!$1:$1,0))="","",INDEX(monthly!$1:$1048576,MATCH(crec_mensuales!$A9,monthly!$A:$A,0),MATCH(crec_mensuales!K$4,monthly!$1:$1,0)))</f>
        <v>41636514.809590966</v>
      </c>
      <c r="L9" s="64">
        <f>IF(INDEX(monthly!$1:$1048576,MATCH(crec_mensuales!$A9,monthly!$A:$A,0),MATCH(crec_mensuales!L$4,monthly!$1:$1,0))="","",INDEX(monthly!$1:$1048576,MATCH(crec_mensuales!$A9,monthly!$A:$A,0),MATCH(crec_mensuales!L$4,monthly!$1:$1,0)))</f>
        <v>703631.9344110128</v>
      </c>
      <c r="M9" s="64">
        <f>IF(INDEX(monthly!$1:$1048576,MATCH(crec_mensuales!$A9,monthly!$A:$A,0),MATCH(crec_mensuales!M$4,monthly!$1:$1,0))="","",INDEX(monthly!$1:$1048576,MATCH(crec_mensuales!$A9,monthly!$A:$A,0),MATCH(crec_mensuales!M$4,monthly!$1:$1,0)))</f>
        <v>806536.11294125312</v>
      </c>
      <c r="U9">
        <v>2015</v>
      </c>
      <c r="V9">
        <v>2016</v>
      </c>
    </row>
    <row r="10" spans="1:22">
      <c r="A10" s="63">
        <v>42156</v>
      </c>
      <c r="B10" s="64">
        <f>100*(INDEX(monthly!$1:$1048576,MATCH(crec_mensuales!$A10,monthly!$A:$A,0),MATCH(crec_mensuales!B$4,monthly!$1:$1,0))/INDEX(monthly!$1:$1048576,MATCH(crec_mensuales!$A10,monthly!$A:$A,0)-12,MATCH(crec_mensuales!B$4,monthly!$1:$1,0))-1)</f>
        <v>5.9379790497967599</v>
      </c>
      <c r="C10" s="64" t="e">
        <f>100*(INDEX(monthly!$1:$1048576,MATCH(crec_mensuales!$A10,monthly!$A:$A,0),MATCH(crec_mensuales!C$4,monthly!$1:$1,0))/INDEX(monthly!$1:$1048576,MATCH(crec_mensuales!$A10,monthly!$A:$A,0)-12,MATCH(crec_mensuales!C$4,monthly!$1:$1,0))-1)</f>
        <v>#N/A</v>
      </c>
      <c r="D10" s="64">
        <f>100*(INDEX(monthly!$1:$1048576,MATCH(crec_mensuales!$A10,monthly!$A:$A,0),MATCH(crec_mensuales!D$4,monthly!$1:$1,0))/INDEX(monthly!$1:$1048576,MATCH(crec_mensuales!$A10,monthly!$A:$A,0)-12,MATCH(crec_mensuales!D$4,monthly!$1:$1,0))-1)</f>
        <v>3.3932016471395654</v>
      </c>
      <c r="E10" s="64">
        <f>100*(INDEX(monthly!$1:$1048576,MATCH(crec_mensuales!$A10,monthly!$A:$A,0),MATCH(crec_mensuales!E$4,monthly!$1:$1,0))/INDEX(monthly!$1:$1048576,MATCH(crec_mensuales!$A10,monthly!$A:$A,0)-12,MATCH(crec_mensuales!E$4,monthly!$1:$1,0))-1)</f>
        <v>-6.7916604911126166</v>
      </c>
      <c r="F10" s="64">
        <f>100*(INDEX(monthly!$1:$1048576,MATCH(crec_mensuales!$A10,monthly!$A:$A,0),MATCH(crec_mensuales!F$4,monthly!$1:$1,0))/INDEX(monthly!$1:$1048576,MATCH(crec_mensuales!$A10,monthly!$A:$A,0)-12,MATCH(crec_mensuales!F$4,monthly!$1:$1,0))-1)</f>
        <v>-0.43174823576073162</v>
      </c>
      <c r="H10" s="63">
        <v>42156</v>
      </c>
      <c r="I10" s="64">
        <f>IF(INDEX(monthly!$1:$1048576,MATCH(crec_mensuales!$A10,monthly!$A:$A,0),MATCH(crec_mensuales!I$4,monthly!$1:$1,0))="","",INDEX(monthly!$1:$1048576,MATCH(crec_mensuales!$A10,monthly!$A:$A,0),MATCH(crec_mensuales!I$4,monthly!$1:$1,0)))</f>
        <v>185.43268499866497</v>
      </c>
      <c r="J10" s="64">
        <f>IF(INDEX(monthly!$1:$1048576,MATCH(crec_mensuales!$A10,monthly!$A:$A,0),MATCH(crec_mensuales!J$4,monthly!$1:$1,0))="","",INDEX(monthly!$1:$1048576,MATCH(crec_mensuales!$A10,monthly!$A:$A,0),MATCH(crec_mensuales!J$4,monthly!$1:$1,0)))</f>
        <v>174.55047286725662</v>
      </c>
      <c r="K10" s="64">
        <f>IF(INDEX(monthly!$1:$1048576,MATCH(crec_mensuales!$A10,monthly!$A:$A,0),MATCH(crec_mensuales!K$4,monthly!$1:$1,0))="","",INDEX(monthly!$1:$1048576,MATCH(crec_mensuales!$A10,monthly!$A:$A,0),MATCH(crec_mensuales!K$4,monthly!$1:$1,0)))</f>
        <v>42355098.22064057</v>
      </c>
      <c r="L10" s="64">
        <f>IF(INDEX(monthly!$1:$1048576,MATCH(crec_mensuales!$A10,monthly!$A:$A,0),MATCH(crec_mensuales!L$4,monthly!$1:$1,0))="","",INDEX(monthly!$1:$1048576,MATCH(crec_mensuales!$A10,monthly!$A:$A,0),MATCH(crec_mensuales!L$4,monthly!$1:$1,0)))</f>
        <v>766874.92826257413</v>
      </c>
      <c r="M10" s="64">
        <f>IF(INDEX(monthly!$1:$1048576,MATCH(crec_mensuales!$A10,monthly!$A:$A,0),MATCH(crec_mensuales!M$4,monthly!$1:$1,0))="","",INDEX(monthly!$1:$1048576,MATCH(crec_mensuales!$A10,monthly!$A:$A,0),MATCH(crec_mensuales!M$4,monthly!$1:$1,0)))</f>
        <v>861046.27571046748</v>
      </c>
      <c r="T10">
        <v>1</v>
      </c>
      <c r="U10">
        <v>5.1992731822542826</v>
      </c>
      <c r="V10">
        <v>1.995413975309468</v>
      </c>
    </row>
    <row r="11" spans="1:22">
      <c r="A11" s="63">
        <v>42186</v>
      </c>
      <c r="B11" s="64">
        <f>100*(INDEX(monthly!$1:$1048576,MATCH(crec_mensuales!$A11,monthly!$A:$A,0),MATCH(crec_mensuales!B$4,monthly!$1:$1,0))/INDEX(monthly!$1:$1048576,MATCH(crec_mensuales!$A11,monthly!$A:$A,0)-12,MATCH(crec_mensuales!B$4,monthly!$1:$1,0))-1)</f>
        <v>2.446286774474471</v>
      </c>
      <c r="C11" s="64" t="e">
        <f>100*(INDEX(monthly!$1:$1048576,MATCH(crec_mensuales!$A11,monthly!$A:$A,0),MATCH(crec_mensuales!C$4,monthly!$1:$1,0))/INDEX(monthly!$1:$1048576,MATCH(crec_mensuales!$A11,monthly!$A:$A,0)-12,MATCH(crec_mensuales!C$4,monthly!$1:$1,0))-1)</f>
        <v>#N/A</v>
      </c>
      <c r="D11" s="64">
        <f>100*(INDEX(monthly!$1:$1048576,MATCH(crec_mensuales!$A11,monthly!$A:$A,0),MATCH(crec_mensuales!D$4,monthly!$1:$1,0))/INDEX(monthly!$1:$1048576,MATCH(crec_mensuales!$A11,monthly!$A:$A,0)-12,MATCH(crec_mensuales!D$4,monthly!$1:$1,0))-1)</f>
        <v>0.43960958963951136</v>
      </c>
      <c r="E11" s="64">
        <f>100*(INDEX(monthly!$1:$1048576,MATCH(crec_mensuales!$A11,monthly!$A:$A,0),MATCH(crec_mensuales!E$4,monthly!$1:$1,0))/INDEX(monthly!$1:$1048576,MATCH(crec_mensuales!$A11,monthly!$A:$A,0)-12,MATCH(crec_mensuales!E$4,monthly!$1:$1,0))-1)</f>
        <v>4.2016110788401617</v>
      </c>
      <c r="F11" s="64">
        <f>100*(INDEX(monthly!$1:$1048576,MATCH(crec_mensuales!$A11,monthly!$A:$A,0),MATCH(crec_mensuales!F$4,monthly!$1:$1,0))/INDEX(monthly!$1:$1048576,MATCH(crec_mensuales!$A11,monthly!$A:$A,0)-12,MATCH(crec_mensuales!F$4,monthly!$1:$1,0))-1)</f>
        <v>-9.7853606247271134</v>
      </c>
      <c r="H11" s="63">
        <v>42186</v>
      </c>
      <c r="I11" s="64">
        <f>IF(INDEX(monthly!$1:$1048576,MATCH(crec_mensuales!$A11,monthly!$A:$A,0),MATCH(crec_mensuales!I$4,monthly!$1:$1,0))="","",INDEX(monthly!$1:$1048576,MATCH(crec_mensuales!$A11,monthly!$A:$A,0),MATCH(crec_mensuales!I$4,monthly!$1:$1,0)))</f>
        <v>196.79051132680161</v>
      </c>
      <c r="J11" s="64">
        <f>IF(INDEX(monthly!$1:$1048576,MATCH(crec_mensuales!$A11,monthly!$A:$A,0),MATCH(crec_mensuales!J$4,monthly!$1:$1,0))="","",INDEX(monthly!$1:$1048576,MATCH(crec_mensuales!$A11,monthly!$A:$A,0),MATCH(crec_mensuales!J$4,monthly!$1:$1,0)))</f>
        <v>165.56981514068053</v>
      </c>
      <c r="K11" s="64">
        <f>IF(INDEX(monthly!$1:$1048576,MATCH(crec_mensuales!$A11,monthly!$A:$A,0),MATCH(crec_mensuales!K$4,monthly!$1:$1,0))="","",INDEX(monthly!$1:$1048576,MATCH(crec_mensuales!$A11,monthly!$A:$A,0),MATCH(crec_mensuales!K$4,monthly!$1:$1,0)))</f>
        <v>42296922.316384181</v>
      </c>
      <c r="L11" s="64">
        <f>IF(INDEX(monthly!$1:$1048576,MATCH(crec_mensuales!$A11,monthly!$A:$A,0),MATCH(crec_mensuales!L$4,monthly!$1:$1,0))="","",INDEX(monthly!$1:$1048576,MATCH(crec_mensuales!$A11,monthly!$A:$A,0),MATCH(crec_mensuales!L$4,monthly!$1:$1,0)))</f>
        <v>769527.71375080885</v>
      </c>
      <c r="M11" s="64">
        <f>IF(INDEX(monthly!$1:$1048576,MATCH(crec_mensuales!$A11,monthly!$A:$A,0),MATCH(crec_mensuales!M$4,monthly!$1:$1,0))="","",INDEX(monthly!$1:$1048576,MATCH(crec_mensuales!$A11,monthly!$A:$A,0),MATCH(crec_mensuales!M$4,monthly!$1:$1,0)))</f>
        <v>922079.76855815237</v>
      </c>
      <c r="T11">
        <v>2</v>
      </c>
      <c r="U11">
        <v>5.3452195547933679</v>
      </c>
      <c r="V11">
        <v>2.7161824775623788</v>
      </c>
    </row>
    <row r="12" spans="1:22">
      <c r="A12" s="63">
        <v>42217</v>
      </c>
      <c r="B12" s="64">
        <f>100*(INDEX(monthly!$1:$1048576,MATCH(crec_mensuales!$A12,monthly!$A:$A,0),MATCH(crec_mensuales!B$4,monthly!$1:$1,0))/INDEX(monthly!$1:$1048576,MATCH(crec_mensuales!$A12,monthly!$A:$A,0)-12,MATCH(crec_mensuales!B$4,monthly!$1:$1,0))-1)</f>
        <v>1.4065230198920586</v>
      </c>
      <c r="C12" s="64" t="e">
        <f>100*(INDEX(monthly!$1:$1048576,MATCH(crec_mensuales!$A12,monthly!$A:$A,0),MATCH(crec_mensuales!C$4,monthly!$1:$1,0))/INDEX(monthly!$1:$1048576,MATCH(crec_mensuales!$A12,monthly!$A:$A,0)-12,MATCH(crec_mensuales!C$4,monthly!$1:$1,0))-1)</f>
        <v>#N/A</v>
      </c>
      <c r="D12" s="64">
        <f>100*(INDEX(monthly!$1:$1048576,MATCH(crec_mensuales!$A12,monthly!$A:$A,0),MATCH(crec_mensuales!D$4,monthly!$1:$1,0))/INDEX(monthly!$1:$1048576,MATCH(crec_mensuales!$A12,monthly!$A:$A,0)-12,MATCH(crec_mensuales!D$4,monthly!$1:$1,0))-1)</f>
        <v>1.2922139949082645</v>
      </c>
      <c r="E12" s="64">
        <f>100*(INDEX(monthly!$1:$1048576,MATCH(crec_mensuales!$A12,monthly!$A:$A,0),MATCH(crec_mensuales!E$4,monthly!$1:$1,0))/INDEX(monthly!$1:$1048576,MATCH(crec_mensuales!$A12,monthly!$A:$A,0)-12,MATCH(crec_mensuales!E$4,monthly!$1:$1,0))-1)</f>
        <v>-8.1606090785725112</v>
      </c>
      <c r="F12" s="64">
        <f>100*(INDEX(monthly!$1:$1048576,MATCH(crec_mensuales!$A12,monthly!$A:$A,0),MATCH(crec_mensuales!F$4,monthly!$1:$1,0))/INDEX(monthly!$1:$1048576,MATCH(crec_mensuales!$A12,monthly!$A:$A,0)-12,MATCH(crec_mensuales!F$4,monthly!$1:$1,0))-1)</f>
        <v>-9.4560500609979883</v>
      </c>
      <c r="H12" s="63">
        <v>42217</v>
      </c>
      <c r="I12" s="64">
        <f>IF(INDEX(monthly!$1:$1048576,MATCH(crec_mensuales!$A12,monthly!$A:$A,0),MATCH(crec_mensuales!I$4,monthly!$1:$1,0))="","",INDEX(monthly!$1:$1048576,MATCH(crec_mensuales!$A12,monthly!$A:$A,0),MATCH(crec_mensuales!I$4,monthly!$1:$1,0)))</f>
        <v>204.31735108415108</v>
      </c>
      <c r="J12" s="64">
        <f>IF(INDEX(monthly!$1:$1048576,MATCH(crec_mensuales!$A12,monthly!$A:$A,0),MATCH(crec_mensuales!J$4,monthly!$1:$1,0))="","",INDEX(monthly!$1:$1048576,MATCH(crec_mensuales!$A12,monthly!$A:$A,0),MATCH(crec_mensuales!J$4,monthly!$1:$1,0)))</f>
        <v>179.75914797874219</v>
      </c>
      <c r="K12" s="64">
        <f>IF(INDEX(monthly!$1:$1048576,MATCH(crec_mensuales!$A12,monthly!$A:$A,0),MATCH(crec_mensuales!K$4,monthly!$1:$1,0))="","",INDEX(monthly!$1:$1048576,MATCH(crec_mensuales!$A12,monthly!$A:$A,0),MATCH(crec_mensuales!K$4,monthly!$1:$1,0)))</f>
        <v>43765657.950530037</v>
      </c>
      <c r="L12" s="64">
        <f>IF(INDEX(monthly!$1:$1048576,MATCH(crec_mensuales!$A12,monthly!$A:$A,0),MATCH(crec_mensuales!L$4,monthly!$1:$1,0))="","",INDEX(monthly!$1:$1048576,MATCH(crec_mensuales!$A12,monthly!$A:$A,0),MATCH(crec_mensuales!L$4,monthly!$1:$1,0)))</f>
        <v>679011.01670300204</v>
      </c>
      <c r="M12" s="64">
        <f>IF(INDEX(monthly!$1:$1048576,MATCH(crec_mensuales!$A12,monthly!$A:$A,0),MATCH(crec_mensuales!M$4,monthly!$1:$1,0))="","",INDEX(monthly!$1:$1048576,MATCH(crec_mensuales!$A12,monthly!$A:$A,0),MATCH(crec_mensuales!M$4,monthly!$1:$1,0)))</f>
        <v>895370.55800163129</v>
      </c>
      <c r="T12">
        <v>3</v>
      </c>
      <c r="U12">
        <v>10.126665344966579</v>
      </c>
      <c r="V12">
        <v>-0.56026128319146551</v>
      </c>
    </row>
    <row r="13" spans="1:22">
      <c r="A13" s="63">
        <v>42248</v>
      </c>
      <c r="B13" s="64">
        <f>100*(INDEX(monthly!$1:$1048576,MATCH(crec_mensuales!$A13,monthly!$A:$A,0),MATCH(crec_mensuales!B$4,monthly!$1:$1,0))/INDEX(monthly!$1:$1048576,MATCH(crec_mensuales!$A13,monthly!$A:$A,0)-12,MATCH(crec_mensuales!B$4,monthly!$1:$1,0))-1)</f>
        <v>2.3903246397801059</v>
      </c>
      <c r="C13" s="64" t="e">
        <f>100*(INDEX(monthly!$1:$1048576,MATCH(crec_mensuales!$A13,monthly!$A:$A,0),MATCH(crec_mensuales!C$4,monthly!$1:$1,0))/INDEX(monthly!$1:$1048576,MATCH(crec_mensuales!$A13,monthly!$A:$A,0)-12,MATCH(crec_mensuales!C$4,monthly!$1:$1,0))-1)</f>
        <v>#N/A</v>
      </c>
      <c r="D13" s="64">
        <f>100*(INDEX(monthly!$1:$1048576,MATCH(crec_mensuales!$A13,monthly!$A:$A,0),MATCH(crec_mensuales!D$4,monthly!$1:$1,0))/INDEX(monthly!$1:$1048576,MATCH(crec_mensuales!$A13,monthly!$A:$A,0)-12,MATCH(crec_mensuales!D$4,monthly!$1:$1,0))-1)</f>
        <v>1.2709726845513414</v>
      </c>
      <c r="E13" s="64">
        <f>100*(INDEX(monthly!$1:$1048576,MATCH(crec_mensuales!$A13,monthly!$A:$A,0),MATCH(crec_mensuales!E$4,monthly!$1:$1,0))/INDEX(monthly!$1:$1048576,MATCH(crec_mensuales!$A13,monthly!$A:$A,0)-12,MATCH(crec_mensuales!E$4,monthly!$1:$1,0))-1)</f>
        <v>-6.8990683824964876</v>
      </c>
      <c r="F13" s="64">
        <f>100*(INDEX(monthly!$1:$1048576,MATCH(crec_mensuales!$A13,monthly!$A:$A,0),MATCH(crec_mensuales!F$4,monthly!$1:$1,0))/INDEX(monthly!$1:$1048576,MATCH(crec_mensuales!$A13,monthly!$A:$A,0)-12,MATCH(crec_mensuales!F$4,monthly!$1:$1,0))-1)</f>
        <v>-14.397090257235213</v>
      </c>
      <c r="H13" s="63">
        <v>42248</v>
      </c>
      <c r="I13" s="64">
        <f>IF(INDEX(monthly!$1:$1048576,MATCH(crec_mensuales!$A13,monthly!$A:$A,0),MATCH(crec_mensuales!I$4,monthly!$1:$1,0))="","",INDEX(monthly!$1:$1048576,MATCH(crec_mensuales!$A13,monthly!$A:$A,0),MATCH(crec_mensuales!I$4,monthly!$1:$1,0)))</f>
        <v>204.68997712183756</v>
      </c>
      <c r="J13" s="64">
        <f>IF(INDEX(monthly!$1:$1048576,MATCH(crec_mensuales!$A13,monthly!$A:$A,0),MATCH(crec_mensuales!J$4,monthly!$1:$1,0))="","",INDEX(monthly!$1:$1048576,MATCH(crec_mensuales!$A13,monthly!$A:$A,0),MATCH(crec_mensuales!J$4,monthly!$1:$1,0)))</f>
        <v>179.27004741553228</v>
      </c>
      <c r="K13" s="64">
        <f>IF(INDEX(monthly!$1:$1048576,MATCH(crec_mensuales!$A13,monthly!$A:$A,0),MATCH(crec_mensuales!K$4,monthly!$1:$1,0))="","",INDEX(monthly!$1:$1048576,MATCH(crec_mensuales!$A13,monthly!$A:$A,0),MATCH(crec_mensuales!K$4,monthly!$1:$1,0)))</f>
        <v>45414193.91365888</v>
      </c>
      <c r="L13" s="64">
        <f>IF(INDEX(monthly!$1:$1048576,MATCH(crec_mensuales!$A13,monthly!$A:$A,0),MATCH(crec_mensuales!L$4,monthly!$1:$1,0))="","",INDEX(monthly!$1:$1048576,MATCH(crec_mensuales!$A13,monthly!$A:$A,0),MATCH(crec_mensuales!L$4,monthly!$1:$1,0)))</f>
        <v>681735.42847750406</v>
      </c>
      <c r="M13" s="64">
        <f>IF(INDEX(monthly!$1:$1048576,MATCH(crec_mensuales!$A13,monthly!$A:$A,0),MATCH(crec_mensuales!M$4,monthly!$1:$1,0))="","",INDEX(monthly!$1:$1048576,MATCH(crec_mensuales!$A13,monthly!$A:$A,0),MATCH(crec_mensuales!M$4,monthly!$1:$1,0)))</f>
        <v>851205.36666082148</v>
      </c>
      <c r="T13">
        <v>4</v>
      </c>
      <c r="U13">
        <v>2.9253976570721152</v>
      </c>
      <c r="V13">
        <v>7.0744627355146417</v>
      </c>
    </row>
    <row r="14" spans="1:22">
      <c r="A14" s="63">
        <v>42278</v>
      </c>
      <c r="B14" s="64">
        <f>100*(INDEX(monthly!$1:$1048576,MATCH(crec_mensuales!$A14,monthly!$A:$A,0),MATCH(crec_mensuales!B$4,monthly!$1:$1,0))/INDEX(monthly!$1:$1048576,MATCH(crec_mensuales!$A14,monthly!$A:$A,0)-12,MATCH(crec_mensuales!B$4,monthly!$1:$1,0))-1)</f>
        <v>-0.19436019649371472</v>
      </c>
      <c r="C14" s="64" t="e">
        <f>100*(INDEX(monthly!$1:$1048576,MATCH(crec_mensuales!$A14,monthly!$A:$A,0),MATCH(crec_mensuales!C$4,monthly!$1:$1,0))/INDEX(monthly!$1:$1048576,MATCH(crec_mensuales!$A14,monthly!$A:$A,0)-12,MATCH(crec_mensuales!C$4,monthly!$1:$1,0))-1)</f>
        <v>#N/A</v>
      </c>
      <c r="D14" s="64">
        <f>100*(INDEX(monthly!$1:$1048576,MATCH(crec_mensuales!$A14,monthly!$A:$A,0),MATCH(crec_mensuales!D$4,monthly!$1:$1,0))/INDEX(monthly!$1:$1048576,MATCH(crec_mensuales!$A14,monthly!$A:$A,0)-12,MATCH(crec_mensuales!D$4,monthly!$1:$1,0))-1)</f>
        <v>3.3819505370785485</v>
      </c>
      <c r="E14" s="64">
        <f>100*(INDEX(monthly!$1:$1048576,MATCH(crec_mensuales!$A14,monthly!$A:$A,0),MATCH(crec_mensuales!E$4,monthly!$1:$1,0))/INDEX(monthly!$1:$1048576,MATCH(crec_mensuales!$A14,monthly!$A:$A,0)-12,MATCH(crec_mensuales!E$4,monthly!$1:$1,0))-1)</f>
        <v>12.03869519926004</v>
      </c>
      <c r="F14" s="64">
        <f>100*(INDEX(monthly!$1:$1048576,MATCH(crec_mensuales!$A14,monthly!$A:$A,0),MATCH(crec_mensuales!F$4,monthly!$1:$1,0))/INDEX(monthly!$1:$1048576,MATCH(crec_mensuales!$A14,monthly!$A:$A,0)-12,MATCH(crec_mensuales!F$4,monthly!$1:$1,0))-1)</f>
        <v>-23.907366616273642</v>
      </c>
      <c r="H14" s="63">
        <v>42278</v>
      </c>
      <c r="I14" s="64">
        <f>IF(INDEX(monthly!$1:$1048576,MATCH(crec_mensuales!$A14,monthly!$A:$A,0),MATCH(crec_mensuales!I$4,monthly!$1:$1,0))="","",INDEX(monthly!$1:$1048576,MATCH(crec_mensuales!$A14,monthly!$A:$A,0),MATCH(crec_mensuales!I$4,monthly!$1:$1,0)))</f>
        <v>226.31732138191452</v>
      </c>
      <c r="J14" s="64">
        <f>IF(INDEX(monthly!$1:$1048576,MATCH(crec_mensuales!$A14,monthly!$A:$A,0),MATCH(crec_mensuales!J$4,monthly!$1:$1,0))="","",INDEX(monthly!$1:$1048576,MATCH(crec_mensuales!$A14,monthly!$A:$A,0),MATCH(crec_mensuales!J$4,monthly!$1:$1,0)))</f>
        <v>177.8803485052776</v>
      </c>
      <c r="K14" s="64">
        <f>IF(INDEX(monthly!$1:$1048576,MATCH(crec_mensuales!$A14,monthly!$A:$A,0),MATCH(crec_mensuales!K$4,monthly!$1:$1,0))="","",INDEX(monthly!$1:$1048576,MATCH(crec_mensuales!$A14,monthly!$A:$A,0),MATCH(crec_mensuales!K$4,monthly!$1:$1,0)))</f>
        <v>45946936.83463449</v>
      </c>
      <c r="L14" s="64">
        <f>IF(INDEX(monthly!$1:$1048576,MATCH(crec_mensuales!$A14,monthly!$A:$A,0),MATCH(crec_mensuales!L$4,monthly!$1:$1,0))="","",INDEX(monthly!$1:$1048576,MATCH(crec_mensuales!$A14,monthly!$A:$A,0),MATCH(crec_mensuales!L$4,monthly!$1:$1,0)))</f>
        <v>753701.56956363015</v>
      </c>
      <c r="M14" s="64">
        <f>IF(INDEX(monthly!$1:$1048576,MATCH(crec_mensuales!$A14,monthly!$A:$A,0),MATCH(crec_mensuales!M$4,monthly!$1:$1,0))="","",INDEX(monthly!$1:$1048576,MATCH(crec_mensuales!$A14,monthly!$A:$A,0),MATCH(crec_mensuales!M$4,monthly!$1:$1,0)))</f>
        <v>839251.01000064495</v>
      </c>
      <c r="T14">
        <v>5</v>
      </c>
      <c r="U14">
        <v>1.6434590060598886E-2</v>
      </c>
      <c r="V14">
        <v>6.2222126431995317</v>
      </c>
    </row>
    <row r="15" spans="1:22">
      <c r="A15" s="63">
        <v>42309</v>
      </c>
      <c r="B15" s="64">
        <f>100*(INDEX(monthly!$1:$1048576,MATCH(crec_mensuales!$A15,monthly!$A:$A,0),MATCH(crec_mensuales!B$4,monthly!$1:$1,0))/INDEX(monthly!$1:$1048576,MATCH(crec_mensuales!$A15,monthly!$A:$A,0)-12,MATCH(crec_mensuales!B$4,monthly!$1:$1,0))-1)</f>
        <v>2.4026388686968714</v>
      </c>
      <c r="C15" s="64" t="e">
        <f>100*(INDEX(monthly!$1:$1048576,MATCH(crec_mensuales!$A15,monthly!$A:$A,0),MATCH(crec_mensuales!C$4,monthly!$1:$1,0))/INDEX(monthly!$1:$1048576,MATCH(crec_mensuales!$A15,monthly!$A:$A,0)-12,MATCH(crec_mensuales!C$4,monthly!$1:$1,0))-1)</f>
        <v>#N/A</v>
      </c>
      <c r="D15" s="64">
        <f>100*(INDEX(monthly!$1:$1048576,MATCH(crec_mensuales!$A15,monthly!$A:$A,0),MATCH(crec_mensuales!D$4,monthly!$1:$1,0))/INDEX(monthly!$1:$1048576,MATCH(crec_mensuales!$A15,monthly!$A:$A,0)-12,MATCH(crec_mensuales!D$4,monthly!$1:$1,0))-1)</f>
        <v>1.6882588832012102</v>
      </c>
      <c r="E15" s="64">
        <f>100*(INDEX(monthly!$1:$1048576,MATCH(crec_mensuales!$A15,monthly!$A:$A,0),MATCH(crec_mensuales!E$4,monthly!$1:$1,0))/INDEX(monthly!$1:$1048576,MATCH(crec_mensuales!$A15,monthly!$A:$A,0)-12,MATCH(crec_mensuales!E$4,monthly!$1:$1,0))-1)</f>
        <v>19.511469457255394</v>
      </c>
      <c r="F15" s="64">
        <f>100*(INDEX(monthly!$1:$1048576,MATCH(crec_mensuales!$A15,monthly!$A:$A,0),MATCH(crec_mensuales!F$4,monthly!$1:$1,0))/INDEX(monthly!$1:$1048576,MATCH(crec_mensuales!$A15,monthly!$A:$A,0)-12,MATCH(crec_mensuales!F$4,monthly!$1:$1,0))-1)</f>
        <v>-9.7479937125790954</v>
      </c>
      <c r="H15" s="63">
        <v>42309</v>
      </c>
      <c r="I15" s="64">
        <f>IF(INDEX(monthly!$1:$1048576,MATCH(crec_mensuales!$A15,monthly!$A:$A,0),MATCH(crec_mensuales!I$4,monthly!$1:$1,0))="","",INDEX(monthly!$1:$1048576,MATCH(crec_mensuales!$A15,monthly!$A:$A,0),MATCH(crec_mensuales!I$4,monthly!$1:$1,0)))</f>
        <v>212.19773897947275</v>
      </c>
      <c r="J15" s="64">
        <f>IF(INDEX(monthly!$1:$1048576,MATCH(crec_mensuales!$A15,monthly!$A:$A,0),MATCH(crec_mensuales!J$4,monthly!$1:$1,0))="","",INDEX(monthly!$1:$1048576,MATCH(crec_mensuales!$A15,monthly!$A:$A,0),MATCH(crec_mensuales!J$4,monthly!$1:$1,0)))</f>
        <v>173.24901079406675</v>
      </c>
      <c r="K15" s="64">
        <f>IF(INDEX(monthly!$1:$1048576,MATCH(crec_mensuales!$A15,monthly!$A:$A,0),MATCH(crec_mensuales!K$4,monthly!$1:$1,0))="","",INDEX(monthly!$1:$1048576,MATCH(crec_mensuales!$A15,monthly!$A:$A,0),MATCH(crec_mensuales!K$4,monthly!$1:$1,0)))</f>
        <v>46322496.819787987</v>
      </c>
      <c r="L15" s="64">
        <f>IF(INDEX(monthly!$1:$1048576,MATCH(crec_mensuales!$A15,monthly!$A:$A,0),MATCH(crec_mensuales!L$4,monthly!$1:$1,0))="","",INDEX(monthly!$1:$1048576,MATCH(crec_mensuales!$A15,monthly!$A:$A,0),MATCH(crec_mensuales!L$4,monthly!$1:$1,0)))</f>
        <v>664367.33100968914</v>
      </c>
      <c r="M15" s="64">
        <f>IF(INDEX(monthly!$1:$1048576,MATCH(crec_mensuales!$A15,monthly!$A:$A,0),MATCH(crec_mensuales!M$4,monthly!$1:$1,0))="","",INDEX(monthly!$1:$1048576,MATCH(crec_mensuales!$A15,monthly!$A:$A,0),MATCH(crec_mensuales!M$4,monthly!$1:$1,0)))</f>
        <v>840041.72707152425</v>
      </c>
      <c r="T15">
        <v>6</v>
      </c>
      <c r="U15">
        <v>5.9379790497967599</v>
      </c>
      <c r="V15">
        <v>6.9245501377189989</v>
      </c>
    </row>
    <row r="16" spans="1:22">
      <c r="A16" s="63">
        <v>42339</v>
      </c>
      <c r="B16" s="64">
        <f>100*(INDEX(monthly!$1:$1048576,MATCH(crec_mensuales!$A16,monthly!$A:$A,0),MATCH(crec_mensuales!B$4,monthly!$1:$1,0))/INDEX(monthly!$1:$1048576,MATCH(crec_mensuales!$A16,monthly!$A:$A,0)-12,MATCH(crec_mensuales!B$4,monthly!$1:$1,0))-1)</f>
        <v>0.6080273237313083</v>
      </c>
      <c r="C16" s="64" t="e">
        <f>100*(INDEX(monthly!$1:$1048576,MATCH(crec_mensuales!$A16,monthly!$A:$A,0),MATCH(crec_mensuales!C$4,monthly!$1:$1,0))/INDEX(monthly!$1:$1048576,MATCH(crec_mensuales!$A16,monthly!$A:$A,0)-12,MATCH(crec_mensuales!C$4,monthly!$1:$1,0))-1)</f>
        <v>#N/A</v>
      </c>
      <c r="D16" s="64">
        <f>100*(INDEX(monthly!$1:$1048576,MATCH(crec_mensuales!$A16,monthly!$A:$A,0),MATCH(crec_mensuales!D$4,monthly!$1:$1,0))/INDEX(monthly!$1:$1048576,MATCH(crec_mensuales!$A16,monthly!$A:$A,0)-12,MATCH(crec_mensuales!D$4,monthly!$1:$1,0))-1)</f>
        <v>0.39813612324288705</v>
      </c>
      <c r="E16" s="64">
        <f>100*(INDEX(monthly!$1:$1048576,MATCH(crec_mensuales!$A16,monthly!$A:$A,0),MATCH(crec_mensuales!E$4,monthly!$1:$1,0))/INDEX(monthly!$1:$1048576,MATCH(crec_mensuales!$A16,monthly!$A:$A,0)-12,MATCH(crec_mensuales!E$4,monthly!$1:$1,0))-1)</f>
        <v>15.174740063444547</v>
      </c>
      <c r="F16" s="64">
        <f>100*(INDEX(monthly!$1:$1048576,MATCH(crec_mensuales!$A16,monthly!$A:$A,0),MATCH(crec_mensuales!F$4,monthly!$1:$1,0))/INDEX(monthly!$1:$1048576,MATCH(crec_mensuales!$A16,monthly!$A:$A,0)-12,MATCH(crec_mensuales!F$4,monthly!$1:$1,0))-1)</f>
        <v>-13.471308638079293</v>
      </c>
      <c r="H16" s="63">
        <v>42339</v>
      </c>
      <c r="I16" s="64">
        <f>IF(INDEX(monthly!$1:$1048576,MATCH(crec_mensuales!$A16,monthly!$A:$A,0),MATCH(crec_mensuales!I$4,monthly!$1:$1,0))="","",INDEX(monthly!$1:$1048576,MATCH(crec_mensuales!$A16,monthly!$A:$A,0),MATCH(crec_mensuales!I$4,monthly!$1:$1,0)))</f>
        <v>232.74065818417176</v>
      </c>
      <c r="J16" s="64">
        <f>IF(INDEX(monthly!$1:$1048576,MATCH(crec_mensuales!$A16,monthly!$A:$A,0),MATCH(crec_mensuales!J$4,monthly!$1:$1,0))="","",INDEX(monthly!$1:$1048576,MATCH(crec_mensuales!$A16,monthly!$A:$A,0),MATCH(crec_mensuales!J$4,monthly!$1:$1,0)))</f>
        <v>185.84628887904367</v>
      </c>
      <c r="K16" s="64">
        <f>IF(INDEX(monthly!$1:$1048576,MATCH(crec_mensuales!$A16,monthly!$A:$A,0),MATCH(crec_mensuales!K$4,monthly!$1:$1,0))="","",INDEX(monthly!$1:$1048576,MATCH(crec_mensuales!$A16,monthly!$A:$A,0),MATCH(crec_mensuales!K$4,monthly!$1:$1,0)))</f>
        <v>46896013.305322126</v>
      </c>
      <c r="L16" s="64">
        <f>IF(INDEX(monthly!$1:$1048576,MATCH(crec_mensuales!$A16,monthly!$A:$A,0),MATCH(crec_mensuales!L$4,monthly!$1:$1,0))="","",INDEX(monthly!$1:$1048576,MATCH(crec_mensuales!$A16,monthly!$A:$A,0),MATCH(crec_mensuales!L$4,monthly!$1:$1,0)))</f>
        <v>574035.95192216872</v>
      </c>
      <c r="M16" s="64">
        <f>IF(INDEX(monthly!$1:$1048576,MATCH(crec_mensuales!$A16,monthly!$A:$A,0),MATCH(crec_mensuales!M$4,monthly!$1:$1,0))="","",INDEX(monthly!$1:$1048576,MATCH(crec_mensuales!$A16,monthly!$A:$A,0),MATCH(crec_mensuales!M$4,monthly!$1:$1,0)))</f>
        <v>889140.90124791034</v>
      </c>
      <c r="T16">
        <v>7</v>
      </c>
      <c r="U16">
        <v>2.446286774474471</v>
      </c>
      <c r="V16">
        <v>5.7746182361236853</v>
      </c>
    </row>
    <row r="17" spans="1:22">
      <c r="A17" s="82">
        <v>42370</v>
      </c>
      <c r="B17" s="83">
        <f>100*(INDEX(monthly!$1:$1048576,MATCH(crec_mensuales!$A17,monthly!$A:$A,0),MATCH(crec_mensuales!B$4,monthly!$1:$1,0))/INDEX(monthly!$1:$1048576,MATCH(crec_mensuales!$A17,monthly!$A:$A,0)-12,MATCH(crec_mensuales!B$4,monthly!$1:$1,0))-1)</f>
        <v>1.9954014121832842</v>
      </c>
      <c r="C17" s="83" t="e">
        <f>100*(INDEX(monthly!$1:$1048576,MATCH(crec_mensuales!$A17,monthly!$A:$A,0),MATCH(crec_mensuales!C$4,monthly!$1:$1,0))/INDEX(monthly!$1:$1048576,MATCH(crec_mensuales!$A17,monthly!$A:$A,0)-12,MATCH(crec_mensuales!C$4,monthly!$1:$1,0))-1)</f>
        <v>#N/A</v>
      </c>
      <c r="D17" s="83">
        <f>100*(INDEX(monthly!$1:$1048576,MATCH(crec_mensuales!$A17,monthly!$A:$A,0),MATCH(crec_mensuales!D$4,monthly!$1:$1,0))/INDEX(monthly!$1:$1048576,MATCH(crec_mensuales!$A17,monthly!$A:$A,0)-12,MATCH(crec_mensuales!D$4,monthly!$1:$1,0))-1)</f>
        <v>1.7514705684661624</v>
      </c>
      <c r="E17" s="83">
        <f>100*(INDEX(monthly!$1:$1048576,MATCH(crec_mensuales!$A17,monthly!$A:$A,0),MATCH(crec_mensuales!E$4,monthly!$1:$1,0))/INDEX(monthly!$1:$1048576,MATCH(crec_mensuales!$A17,monthly!$A:$A,0)-12,MATCH(crec_mensuales!E$4,monthly!$1:$1,0))-1)</f>
        <v>-5.3881243572293958</v>
      </c>
      <c r="F17" s="83">
        <f>100*(INDEX(monthly!$1:$1048576,MATCH(crec_mensuales!$A17,monthly!$A:$A,0),MATCH(crec_mensuales!F$4,monthly!$1:$1,0))/INDEX(monthly!$1:$1048576,MATCH(crec_mensuales!$A17,monthly!$A:$A,0)-12,MATCH(crec_mensuales!F$4,monthly!$1:$1,0))-1)</f>
        <v>-16.007562639258854</v>
      </c>
      <c r="H17" s="82">
        <v>42370</v>
      </c>
      <c r="I17" s="83">
        <f>IF(INDEX(monthly!$1:$1048576,MATCH(crec_mensuales!$A17,monthly!$A:$A,0),MATCH(crec_mensuales!I$4,monthly!$1:$1,0))="","",INDEX(monthly!$1:$1048576,MATCH(crec_mensuales!$A17,monthly!$A:$A,0),MATCH(crec_mensuales!I$4,monthly!$1:$1,0)))</f>
        <v>213.6336226114289</v>
      </c>
      <c r="J17" s="83">
        <f>IF(INDEX(monthly!$1:$1048576,MATCH(crec_mensuales!$A17,monthly!$A:$A,0),MATCH(crec_mensuales!J$4,monthly!$1:$1,0))="","",INDEX(monthly!$1:$1048576,MATCH(crec_mensuales!$A17,monthly!$A:$A,0),MATCH(crec_mensuales!J$4,monthly!$1:$1,0)))</f>
        <v>167.79388185872799</v>
      </c>
      <c r="K17" s="83">
        <f>IF(INDEX(monthly!$1:$1048576,MATCH(crec_mensuales!$A17,monthly!$A:$A,0),MATCH(crec_mensuales!K$4,monthly!$1:$1,0))="","",INDEX(monthly!$1:$1048576,MATCH(crec_mensuales!$A17,monthly!$A:$A,0),MATCH(crec_mensuales!K$4,monthly!$1:$1,0)))</f>
        <v>46133978.156996585</v>
      </c>
      <c r="L17" s="83">
        <f>IF(INDEX(monthly!$1:$1048576,MATCH(crec_mensuales!$A17,monthly!$A:$A,0),MATCH(crec_mensuales!L$4,monthly!$1:$1,0))="","",INDEX(monthly!$1:$1048576,MATCH(crec_mensuales!$A17,monthly!$A:$A,0),MATCH(crec_mensuales!L$4,monthly!$1:$1,0)))</f>
        <v>720463.4721258583</v>
      </c>
      <c r="M17" s="83">
        <f>IF(INDEX(monthly!$1:$1048576,MATCH(crec_mensuales!$A17,monthly!$A:$A,0),MATCH(crec_mensuales!M$4,monthly!$1:$1,0))="","",INDEX(monthly!$1:$1048576,MATCH(crec_mensuales!$A17,monthly!$A:$A,0),MATCH(crec_mensuales!M$4,monthly!$1:$1,0)))</f>
        <v>758713.10915405944</v>
      </c>
      <c r="T17">
        <v>8</v>
      </c>
      <c r="U17">
        <v>1.4065230198920586</v>
      </c>
      <c r="V17">
        <v>4.6814292285763948</v>
      </c>
    </row>
    <row r="18" spans="1:22">
      <c r="A18" s="63">
        <v>42401</v>
      </c>
      <c r="B18" s="64">
        <f>100*(INDEX(monthly!$1:$1048576,MATCH(crec_mensuales!$A18,monthly!$A:$A,0),MATCH(crec_mensuales!B$4,monthly!$1:$1,0))/INDEX(monthly!$1:$1048576,MATCH(crec_mensuales!$A18,monthly!$A:$A,0)-12,MATCH(crec_mensuales!B$4,monthly!$1:$1,0))-1)</f>
        <v>2.7160351649544667</v>
      </c>
      <c r="C18" s="64" t="e">
        <f>100*(INDEX(monthly!$1:$1048576,MATCH(crec_mensuales!$A18,monthly!$A:$A,0),MATCH(crec_mensuales!C$4,monthly!$1:$1,0))/INDEX(monthly!$1:$1048576,MATCH(crec_mensuales!$A18,monthly!$A:$A,0)-12,MATCH(crec_mensuales!C$4,monthly!$1:$1,0))-1)</f>
        <v>#N/A</v>
      </c>
      <c r="D18" s="64">
        <f>100*(INDEX(monthly!$1:$1048576,MATCH(crec_mensuales!$A18,monthly!$A:$A,0),MATCH(crec_mensuales!D$4,monthly!$1:$1,0))/INDEX(monthly!$1:$1048576,MATCH(crec_mensuales!$A18,monthly!$A:$A,0)-12,MATCH(crec_mensuales!D$4,monthly!$1:$1,0))-1)</f>
        <v>1.9465052096991897</v>
      </c>
      <c r="E18" s="64">
        <f>100*(INDEX(monthly!$1:$1048576,MATCH(crec_mensuales!$A18,monthly!$A:$A,0),MATCH(crec_mensuales!E$4,monthly!$1:$1,0))/INDEX(monthly!$1:$1048576,MATCH(crec_mensuales!$A18,monthly!$A:$A,0)-12,MATCH(crec_mensuales!E$4,monthly!$1:$1,0))-1)</f>
        <v>1.8132207102956599</v>
      </c>
      <c r="F18" s="64">
        <f>100*(INDEX(monthly!$1:$1048576,MATCH(crec_mensuales!$A18,monthly!$A:$A,0),MATCH(crec_mensuales!F$4,monthly!$1:$1,0))/INDEX(monthly!$1:$1048576,MATCH(crec_mensuales!$A18,monthly!$A:$A,0)-12,MATCH(crec_mensuales!F$4,monthly!$1:$1,0))-1)</f>
        <v>-11.720311171406872</v>
      </c>
      <c r="H18" s="63">
        <v>42401</v>
      </c>
      <c r="I18" s="64">
        <f>IF(INDEX(monthly!$1:$1048576,MATCH(crec_mensuales!$A18,monthly!$A:$A,0),MATCH(crec_mensuales!I$4,monthly!$1:$1,0))="","",INDEX(monthly!$1:$1048576,MATCH(crec_mensuales!$A18,monthly!$A:$A,0),MATCH(crec_mensuales!I$4,monthly!$1:$1,0)))</f>
        <v>212.52902374508619</v>
      </c>
      <c r="J18" s="64">
        <f>IF(INDEX(monthly!$1:$1048576,MATCH(crec_mensuales!$A18,monthly!$A:$A,0),MATCH(crec_mensuales!J$4,monthly!$1:$1,0))="","",INDEX(monthly!$1:$1048576,MATCH(crec_mensuales!$A18,monthly!$A:$A,0),MATCH(crec_mensuales!J$4,monthly!$1:$1,0)))</f>
        <v>161.72674270671587</v>
      </c>
      <c r="K18" s="64">
        <f>IF(INDEX(monthly!$1:$1048576,MATCH(crec_mensuales!$A18,monthly!$A:$A,0),MATCH(crec_mensuales!K$4,monthly!$1:$1,0))="","",INDEX(monthly!$1:$1048576,MATCH(crec_mensuales!$A18,monthly!$A:$A,0),MATCH(crec_mensuales!K$4,monthly!$1:$1,0)))</f>
        <v>45000516.304347828</v>
      </c>
      <c r="L18" s="64">
        <f>IF(INDEX(monthly!$1:$1048576,MATCH(crec_mensuales!$A18,monthly!$A:$A,0),MATCH(crec_mensuales!L$4,monthly!$1:$1,0))="","",INDEX(monthly!$1:$1048576,MATCH(crec_mensuales!$A18,monthly!$A:$A,0),MATCH(crec_mensuales!L$4,monthly!$1:$1,0)))</f>
        <v>824685.488510333</v>
      </c>
      <c r="M18" s="64">
        <f>IF(INDEX(monthly!$1:$1048576,MATCH(crec_mensuales!$A18,monthly!$A:$A,0),MATCH(crec_mensuales!M$4,monthly!$1:$1,0))="","",INDEX(monthly!$1:$1048576,MATCH(crec_mensuales!$A18,monthly!$A:$A,0),MATCH(crec_mensuales!M$4,monthly!$1:$1,0)))</f>
        <v>748399.96857548016</v>
      </c>
      <c r="T18">
        <v>9</v>
      </c>
      <c r="U18">
        <v>2.3903246397801059</v>
      </c>
      <c r="V18">
        <v>6.5414048463136032</v>
      </c>
    </row>
    <row r="19" spans="1:22">
      <c r="A19" s="63">
        <v>42430</v>
      </c>
      <c r="B19" s="64">
        <f>100*(INDEX(monthly!$1:$1048576,MATCH(crec_mensuales!$A19,monthly!$A:$A,0),MATCH(crec_mensuales!B$4,monthly!$1:$1,0))/INDEX(monthly!$1:$1048576,MATCH(crec_mensuales!$A19,monthly!$A:$A,0)-12,MATCH(crec_mensuales!B$4,monthly!$1:$1,0))-1)</f>
        <v>-0.560515946397111</v>
      </c>
      <c r="C19" s="64" t="e">
        <f>100*(INDEX(monthly!$1:$1048576,MATCH(crec_mensuales!$A19,monthly!$A:$A,0),MATCH(crec_mensuales!C$4,monthly!$1:$1,0))/INDEX(monthly!$1:$1048576,MATCH(crec_mensuales!$A19,monthly!$A:$A,0)-12,MATCH(crec_mensuales!C$4,monthly!$1:$1,0))-1)</f>
        <v>#N/A</v>
      </c>
      <c r="D19" s="64">
        <f>100*(INDEX(monthly!$1:$1048576,MATCH(crec_mensuales!$A19,monthly!$A:$A,0),MATCH(crec_mensuales!D$4,monthly!$1:$1,0))/INDEX(monthly!$1:$1048576,MATCH(crec_mensuales!$A19,monthly!$A:$A,0)-12,MATCH(crec_mensuales!D$4,monthly!$1:$1,0))-1)</f>
        <v>1.5479048710327792</v>
      </c>
      <c r="E19" s="64">
        <f>100*(INDEX(monthly!$1:$1048576,MATCH(crec_mensuales!$A19,monthly!$A:$A,0),MATCH(crec_mensuales!E$4,monthly!$1:$1,0))/INDEX(monthly!$1:$1048576,MATCH(crec_mensuales!$A19,monthly!$A:$A,0)-12,MATCH(crec_mensuales!E$4,monthly!$1:$1,0))-1)</f>
        <v>1.0403930819396834</v>
      </c>
      <c r="F19" s="64">
        <f>100*(INDEX(monthly!$1:$1048576,MATCH(crec_mensuales!$A19,monthly!$A:$A,0),MATCH(crec_mensuales!F$4,monthly!$1:$1,0))/INDEX(monthly!$1:$1048576,MATCH(crec_mensuales!$A19,monthly!$A:$A,0)-12,MATCH(crec_mensuales!F$4,monthly!$1:$1,0))-1)</f>
        <v>-14.114895509084835</v>
      </c>
      <c r="H19" s="63">
        <v>42430</v>
      </c>
      <c r="I19" s="64">
        <f>IF(INDEX(monthly!$1:$1048576,MATCH(crec_mensuales!$A19,monthly!$A:$A,0),MATCH(crec_mensuales!I$4,monthly!$1:$1,0))="","",INDEX(monthly!$1:$1048576,MATCH(crec_mensuales!$A19,monthly!$A:$A,0),MATCH(crec_mensuales!I$4,monthly!$1:$1,0)))</f>
        <v>226.90695379454544</v>
      </c>
      <c r="J19" s="64">
        <f>IF(INDEX(monthly!$1:$1048576,MATCH(crec_mensuales!$A19,monthly!$A:$A,0),MATCH(crec_mensuales!J$4,monthly!$1:$1,0))="","",INDEX(monthly!$1:$1048576,MATCH(crec_mensuales!$A19,monthly!$A:$A,0),MATCH(crec_mensuales!J$4,monthly!$1:$1,0)))</f>
        <v>164.08785317652567</v>
      </c>
      <c r="K19" s="64">
        <f>IF(INDEX(monthly!$1:$1048576,MATCH(crec_mensuales!$A19,monthly!$A:$A,0),MATCH(crec_mensuales!K$4,monthly!$1:$1,0))="","",INDEX(monthly!$1:$1048576,MATCH(crec_mensuales!$A19,monthly!$A:$A,0),MATCH(crec_mensuales!K$4,monthly!$1:$1,0)))</f>
        <v>44759384.300341293</v>
      </c>
      <c r="L19" s="64">
        <f>IF(INDEX(monthly!$1:$1048576,MATCH(crec_mensuales!$A19,monthly!$A:$A,0),MATCH(crec_mensuales!L$4,monthly!$1:$1,0))="","",INDEX(monthly!$1:$1048576,MATCH(crec_mensuales!$A19,monthly!$A:$A,0),MATCH(crec_mensuales!L$4,monthly!$1:$1,0)))</f>
        <v>923184.70054090861</v>
      </c>
      <c r="M19" s="64">
        <f>IF(INDEX(monthly!$1:$1048576,MATCH(crec_mensuales!$A19,monthly!$A:$A,0),MATCH(crec_mensuales!M$4,monthly!$1:$1,0))="","",INDEX(monthly!$1:$1048576,MATCH(crec_mensuales!$A19,monthly!$A:$A,0),MATCH(crec_mensuales!M$4,monthly!$1:$1,0)))</f>
        <v>777022.07345696993</v>
      </c>
      <c r="T19">
        <v>10</v>
      </c>
      <c r="U19">
        <v>-0.19436019649371472</v>
      </c>
      <c r="V19">
        <v>-0.7548302833751297</v>
      </c>
    </row>
    <row r="20" spans="1:22">
      <c r="A20" s="63">
        <v>42461</v>
      </c>
      <c r="B20" s="64">
        <f>100*(INDEX(monthly!$1:$1048576,MATCH(crec_mensuales!$A20,monthly!$A:$A,0),MATCH(crec_mensuales!B$4,monthly!$1:$1,0))/INDEX(monthly!$1:$1048576,MATCH(crec_mensuales!$A20,monthly!$A:$A,0)-12,MATCH(crec_mensuales!B$4,monthly!$1:$1,0))-1)</f>
        <v>7.0741193157469739</v>
      </c>
      <c r="C20" s="64" t="e">
        <f>100*(INDEX(monthly!$1:$1048576,MATCH(crec_mensuales!$A20,monthly!$A:$A,0),MATCH(crec_mensuales!C$4,monthly!$1:$1,0))/INDEX(monthly!$1:$1048576,MATCH(crec_mensuales!$A20,monthly!$A:$A,0)-12,MATCH(crec_mensuales!C$4,monthly!$1:$1,0))-1)</f>
        <v>#N/A</v>
      </c>
      <c r="D20" s="64">
        <f>100*(INDEX(monthly!$1:$1048576,MATCH(crec_mensuales!$A20,monthly!$A:$A,0),MATCH(crec_mensuales!D$4,monthly!$1:$1,0))/INDEX(monthly!$1:$1048576,MATCH(crec_mensuales!$A20,monthly!$A:$A,0)-12,MATCH(crec_mensuales!D$4,monthly!$1:$1,0))-1)</f>
        <v>1.3031174354986685</v>
      </c>
      <c r="E20" s="64">
        <f>100*(INDEX(monthly!$1:$1048576,MATCH(crec_mensuales!$A20,monthly!$A:$A,0),MATCH(crec_mensuales!E$4,monthly!$1:$1,0))/INDEX(monthly!$1:$1048576,MATCH(crec_mensuales!$A20,monthly!$A:$A,0)-12,MATCH(crec_mensuales!E$4,monthly!$1:$1,0))-1)</f>
        <v>26.825633176199815</v>
      </c>
      <c r="F20" s="64">
        <f>100*(INDEX(monthly!$1:$1048576,MATCH(crec_mensuales!$A20,monthly!$A:$A,0),MATCH(crec_mensuales!F$4,monthly!$1:$1,0))/INDEX(monthly!$1:$1048576,MATCH(crec_mensuales!$A20,monthly!$A:$A,0)-12,MATCH(crec_mensuales!F$4,monthly!$1:$1,0))-1)</f>
        <v>-17.232613310275568</v>
      </c>
      <c r="H20" s="63">
        <v>42461</v>
      </c>
      <c r="I20" s="64">
        <f>IF(INDEX(monthly!$1:$1048576,MATCH(crec_mensuales!$A20,monthly!$A:$A,0),MATCH(crec_mensuales!I$4,monthly!$1:$1,0))="","",INDEX(monthly!$1:$1048576,MATCH(crec_mensuales!$A20,monthly!$A:$A,0),MATCH(crec_mensuales!I$4,monthly!$1:$1,0)))</f>
        <v>217.09090638907614</v>
      </c>
      <c r="J20" s="64">
        <f>IF(INDEX(monthly!$1:$1048576,MATCH(crec_mensuales!$A20,monthly!$A:$A,0),MATCH(crec_mensuales!J$4,monthly!$1:$1,0))="","",INDEX(monthly!$1:$1048576,MATCH(crec_mensuales!$A20,monthly!$A:$A,0),MATCH(crec_mensuales!J$4,monthly!$1:$1,0)))</f>
        <v>155.42831238352514</v>
      </c>
      <c r="K20" s="64">
        <f>IF(INDEX(monthly!$1:$1048576,MATCH(crec_mensuales!$A20,monthly!$A:$A,0),MATCH(crec_mensuales!K$4,monthly!$1:$1,0))="","",INDEX(monthly!$1:$1048576,MATCH(crec_mensuales!$A20,monthly!$A:$A,0),MATCH(crec_mensuales!K$4,monthly!$1:$1,0)))</f>
        <v>44421058.90410959</v>
      </c>
      <c r="L20" s="64">
        <f>IF(INDEX(monthly!$1:$1048576,MATCH(crec_mensuales!$A20,monthly!$A:$A,0),MATCH(crec_mensuales!L$4,monthly!$1:$1,0))="","",INDEX(monthly!$1:$1048576,MATCH(crec_mensuales!$A20,monthly!$A:$A,0),MATCH(crec_mensuales!L$4,monthly!$1:$1,0)))</f>
        <v>852927.61983776966</v>
      </c>
      <c r="M20" s="64">
        <f>IF(INDEX(monthly!$1:$1048576,MATCH(crec_mensuales!$A20,monthly!$A:$A,0),MATCH(crec_mensuales!M$4,monthly!$1:$1,0))="","",INDEX(monthly!$1:$1048576,MATCH(crec_mensuales!$A20,monthly!$A:$A,0),MATCH(crec_mensuales!M$4,monthly!$1:$1,0)))</f>
        <v>729742.06971976138</v>
      </c>
      <c r="T20">
        <v>11</v>
      </c>
      <c r="U20">
        <v>2.4026388686968714</v>
      </c>
      <c r="V20">
        <v>4.8728349337854526</v>
      </c>
    </row>
    <row r="21" spans="1:22">
      <c r="A21" s="63">
        <v>42491</v>
      </c>
      <c r="B21" s="64">
        <f>100*(INDEX(monthly!$1:$1048576,MATCH(crec_mensuales!$A21,monthly!$A:$A,0),MATCH(crec_mensuales!B$4,monthly!$1:$1,0))/INDEX(monthly!$1:$1048576,MATCH(crec_mensuales!$A21,monthly!$A:$A,0)-12,MATCH(crec_mensuales!B$4,monthly!$1:$1,0))-1)</f>
        <v>6.2214865537993491</v>
      </c>
      <c r="C21" s="64" t="e">
        <f>100*(INDEX(monthly!$1:$1048576,MATCH(crec_mensuales!$A21,monthly!$A:$A,0),MATCH(crec_mensuales!C$4,monthly!$1:$1,0))/INDEX(monthly!$1:$1048576,MATCH(crec_mensuales!$A21,monthly!$A:$A,0)-12,MATCH(crec_mensuales!C$4,monthly!$1:$1,0))-1)</f>
        <v>#N/A</v>
      </c>
      <c r="D21" s="64">
        <f>100*(INDEX(monthly!$1:$1048576,MATCH(crec_mensuales!$A21,monthly!$A:$A,0),MATCH(crec_mensuales!D$4,monthly!$1:$1,0))/INDEX(monthly!$1:$1048576,MATCH(crec_mensuales!$A21,monthly!$A:$A,0)-12,MATCH(crec_mensuales!D$4,monthly!$1:$1,0))-1)</f>
        <v>2.2015919450975252</v>
      </c>
      <c r="E21" s="64">
        <f>100*(INDEX(monthly!$1:$1048576,MATCH(crec_mensuales!$A21,monthly!$A:$A,0),MATCH(crec_mensuales!E$4,monthly!$1:$1,0))/INDEX(monthly!$1:$1048576,MATCH(crec_mensuales!$A21,monthly!$A:$A,0)-12,MATCH(crec_mensuales!E$4,monthly!$1:$1,0))-1)</f>
        <v>17.938410006011463</v>
      </c>
      <c r="F21" s="64">
        <f>100*(INDEX(monthly!$1:$1048576,MATCH(crec_mensuales!$A21,monthly!$A:$A,0),MATCH(crec_mensuales!F$4,monthly!$1:$1,0))/INDEX(monthly!$1:$1048576,MATCH(crec_mensuales!$A21,monthly!$A:$A,0)-12,MATCH(crec_mensuales!F$4,monthly!$1:$1,0))-1)</f>
        <v>-2.8282797935799242</v>
      </c>
      <c r="H21" s="63">
        <v>42491</v>
      </c>
      <c r="I21" s="64">
        <f>IF(INDEX(monthly!$1:$1048576,MATCH(crec_mensuales!$A21,monthly!$A:$A,0),MATCH(crec_mensuales!I$4,monthly!$1:$1,0))="","",INDEX(monthly!$1:$1048576,MATCH(crec_mensuales!$A21,monthly!$A:$A,0),MATCH(crec_mensuales!I$4,monthly!$1:$1,0)))</f>
        <v>217.19748822433425</v>
      </c>
      <c r="J21" s="64">
        <f>IF(INDEX(monthly!$1:$1048576,MATCH(crec_mensuales!$A21,monthly!$A:$A,0),MATCH(crec_mensuales!J$4,monthly!$1:$1,0))="","",INDEX(monthly!$1:$1048576,MATCH(crec_mensuales!$A21,monthly!$A:$A,0),MATCH(crec_mensuales!J$4,monthly!$1:$1,0)))</f>
        <v>188.41219698913338</v>
      </c>
      <c r="K21" s="64">
        <f>IF(INDEX(monthly!$1:$1048576,MATCH(crec_mensuales!$A21,monthly!$A:$A,0),MATCH(crec_mensuales!K$4,monthly!$1:$1,0))="","",INDEX(monthly!$1:$1048576,MATCH(crec_mensuales!$A21,monthly!$A:$A,0),MATCH(crec_mensuales!K$4,monthly!$1:$1,0)))</f>
        <v>44397342.194955699</v>
      </c>
      <c r="L21" s="64">
        <f>IF(INDEX(monthly!$1:$1048576,MATCH(crec_mensuales!$A21,monthly!$A:$A,0),MATCH(crec_mensuales!L$4,monthly!$1:$1,0))="","",INDEX(monthly!$1:$1048576,MATCH(crec_mensuales!$A21,monthly!$A:$A,0),MATCH(crec_mensuales!L$4,monthly!$1:$1,0)))</f>
        <v>829852.31573888997</v>
      </c>
      <c r="M21" s="64">
        <f>IF(INDEX(monthly!$1:$1048576,MATCH(crec_mensuales!$A21,monthly!$A:$A,0),MATCH(crec_mensuales!M$4,monthly!$1:$1,0))="","",INDEX(monthly!$1:$1048576,MATCH(crec_mensuales!$A21,monthly!$A:$A,0),MATCH(crec_mensuales!M$4,monthly!$1:$1,0)))</f>
        <v>783725.01503101073</v>
      </c>
      <c r="T21">
        <v>12</v>
      </c>
      <c r="U21">
        <v>0.6080273237313083</v>
      </c>
      <c r="V21">
        <v>6.4076732770953049</v>
      </c>
    </row>
    <row r="22" spans="1:22">
      <c r="A22" s="63">
        <v>42522</v>
      </c>
      <c r="B22" s="64">
        <f>100*(INDEX(monthly!$1:$1048576,MATCH(crec_mensuales!$A22,monthly!$A:$A,0),MATCH(crec_mensuales!B$4,monthly!$1:$1,0))/INDEX(monthly!$1:$1048576,MATCH(crec_mensuales!$A22,monthly!$A:$A,0)-12,MATCH(crec_mensuales!B$4,monthly!$1:$1,0))-1)</f>
        <v>6.9237432824500234</v>
      </c>
      <c r="C22" s="64" t="e">
        <f>100*(INDEX(monthly!$1:$1048576,MATCH(crec_mensuales!$A22,monthly!$A:$A,0),MATCH(crec_mensuales!C$4,monthly!$1:$1,0))/INDEX(monthly!$1:$1048576,MATCH(crec_mensuales!$A22,monthly!$A:$A,0)-12,MATCH(crec_mensuales!C$4,monthly!$1:$1,0))-1)</f>
        <v>#N/A</v>
      </c>
      <c r="D22" s="64">
        <f>100*(INDEX(monthly!$1:$1048576,MATCH(crec_mensuales!$A22,monthly!$A:$A,0),MATCH(crec_mensuales!D$4,monthly!$1:$1,0))/INDEX(monthly!$1:$1048576,MATCH(crec_mensuales!$A22,monthly!$A:$A,0)-12,MATCH(crec_mensuales!D$4,monthly!$1:$1,0))-1)</f>
        <v>0.19604300345987813</v>
      </c>
      <c r="E22" s="64">
        <f>100*(INDEX(monthly!$1:$1048576,MATCH(crec_mensuales!$A22,monthly!$A:$A,0),MATCH(crec_mensuales!E$4,monthly!$1:$1,0))/INDEX(monthly!$1:$1048576,MATCH(crec_mensuales!$A22,monthly!$A:$A,0)-12,MATCH(crec_mensuales!E$4,monthly!$1:$1,0))-1)</f>
        <v>13.604385975363464</v>
      </c>
      <c r="F22" s="64">
        <f>100*(INDEX(monthly!$1:$1048576,MATCH(crec_mensuales!$A22,monthly!$A:$A,0),MATCH(crec_mensuales!F$4,monthly!$1:$1,0))/INDEX(monthly!$1:$1048576,MATCH(crec_mensuales!$A22,monthly!$A:$A,0)-12,MATCH(crec_mensuales!F$4,monthly!$1:$1,0))-1)</f>
        <v>-8.4297610594023968</v>
      </c>
      <c r="H22" s="63">
        <v>42522</v>
      </c>
      <c r="I22" s="64">
        <f>IF(INDEX(monthly!$1:$1048576,MATCH(crec_mensuales!$A22,monthly!$A:$A,0),MATCH(crec_mensuales!I$4,monthly!$1:$1,0))="","",INDEX(monthly!$1:$1048576,MATCH(crec_mensuales!$A22,monthly!$A:$A,0),MATCH(crec_mensuales!I$4,monthly!$1:$1,0)))</f>
        <v>198.27156806972675</v>
      </c>
      <c r="J22" s="64">
        <f>IF(INDEX(monthly!$1:$1048576,MATCH(crec_mensuales!$A22,monthly!$A:$A,0),MATCH(crec_mensuales!J$4,monthly!$1:$1,0))="","",INDEX(monthly!$1:$1048576,MATCH(crec_mensuales!$A22,monthly!$A:$A,0),MATCH(crec_mensuales!J$4,monthly!$1:$1,0)))</f>
        <v>182.23983071530037</v>
      </c>
      <c r="K22" s="64">
        <f>IF(INDEX(monthly!$1:$1048576,MATCH(crec_mensuales!$A22,monthly!$A:$A,0),MATCH(crec_mensuales!K$4,monthly!$1:$1,0))="","",INDEX(monthly!$1:$1048576,MATCH(crec_mensuales!$A22,monthly!$A:$A,0),MATCH(crec_mensuales!K$4,monthly!$1:$1,0)))</f>
        <v>43607992.522093818</v>
      </c>
      <c r="L22" s="64">
        <f>IF(INDEX(monthly!$1:$1048576,MATCH(crec_mensuales!$A22,monthly!$A:$A,0),MATCH(crec_mensuales!L$4,monthly!$1:$1,0))="","",INDEX(monthly!$1:$1048576,MATCH(crec_mensuales!$A22,monthly!$A:$A,0),MATCH(crec_mensuales!L$4,monthly!$1:$1,0)))</f>
        <v>871203.55345170642</v>
      </c>
      <c r="M22" s="64">
        <f>IF(INDEX(monthly!$1:$1048576,MATCH(crec_mensuales!$A22,monthly!$A:$A,0),MATCH(crec_mensuales!M$4,monthly!$1:$1,0))="","",INDEX(monthly!$1:$1048576,MATCH(crec_mensuales!$A22,monthly!$A:$A,0),MATCH(crec_mensuales!M$4,monthly!$1:$1,0)))</f>
        <v>788462.13205719192</v>
      </c>
    </row>
    <row r="23" spans="1:22">
      <c r="A23" s="63">
        <v>42552</v>
      </c>
      <c r="B23" s="64">
        <f>100*(INDEX(monthly!$1:$1048576,MATCH(crec_mensuales!$A23,monthly!$A:$A,0),MATCH(crec_mensuales!B$4,monthly!$1:$1,0))/INDEX(monthly!$1:$1048576,MATCH(crec_mensuales!$A23,monthly!$A:$A,0)-12,MATCH(crec_mensuales!B$4,monthly!$1:$1,0))-1)</f>
        <v>5.7737936582526572</v>
      </c>
      <c r="C23" s="64" t="e">
        <f>100*(INDEX(monthly!$1:$1048576,MATCH(crec_mensuales!$A23,monthly!$A:$A,0),MATCH(crec_mensuales!C$4,monthly!$1:$1,0))/INDEX(monthly!$1:$1048576,MATCH(crec_mensuales!$A23,monthly!$A:$A,0)-12,MATCH(crec_mensuales!C$4,monthly!$1:$1,0))-1)</f>
        <v>#N/A</v>
      </c>
      <c r="D23" s="64">
        <f>100*(INDEX(monthly!$1:$1048576,MATCH(crec_mensuales!$A23,monthly!$A:$A,0),MATCH(crec_mensuales!D$4,monthly!$1:$1,0))/INDEX(monthly!$1:$1048576,MATCH(crec_mensuales!$A23,monthly!$A:$A,0)-12,MATCH(crec_mensuales!D$4,monthly!$1:$1,0))-1)</f>
        <v>8.2941420376266173</v>
      </c>
      <c r="E23" s="64">
        <f>100*(INDEX(monthly!$1:$1048576,MATCH(crec_mensuales!$A23,monthly!$A:$A,0),MATCH(crec_mensuales!E$4,monthly!$1:$1,0))/INDEX(monthly!$1:$1048576,MATCH(crec_mensuales!$A23,monthly!$A:$A,0)-12,MATCH(crec_mensuales!E$4,monthly!$1:$1,0))-1)</f>
        <v>10.401256240011026</v>
      </c>
      <c r="F23" s="64">
        <f>100*(INDEX(monthly!$1:$1048576,MATCH(crec_mensuales!$A23,monthly!$A:$A,0),MATCH(crec_mensuales!F$4,monthly!$1:$1,0))/INDEX(monthly!$1:$1048576,MATCH(crec_mensuales!$A23,monthly!$A:$A,0)-12,MATCH(crec_mensuales!F$4,monthly!$1:$1,0))-1)</f>
        <v>-14.645116137194847</v>
      </c>
      <c r="H23" s="63">
        <v>42552</v>
      </c>
      <c r="I23" s="64">
        <f>IF(INDEX(monthly!$1:$1048576,MATCH(crec_mensuales!$A23,monthly!$A:$A,0),MATCH(crec_mensuales!I$4,monthly!$1:$1,0))="","",INDEX(monthly!$1:$1048576,MATCH(crec_mensuales!$A23,monthly!$A:$A,0),MATCH(crec_mensuales!I$4,monthly!$1:$1,0)))</f>
        <v>208.15278938983147</v>
      </c>
      <c r="J23" s="64">
        <f>IF(INDEX(monthly!$1:$1048576,MATCH(crec_mensuales!$A23,monthly!$A:$A,0),MATCH(crec_mensuales!J$4,monthly!$1:$1,0))="","",INDEX(monthly!$1:$1048576,MATCH(crec_mensuales!$A23,monthly!$A:$A,0),MATCH(crec_mensuales!J$4,monthly!$1:$1,0)))</f>
        <v>170.57313885330248</v>
      </c>
      <c r="K23" s="64">
        <f>IF(INDEX(monthly!$1:$1048576,MATCH(crec_mensuales!$A23,monthly!$A:$A,0),MATCH(crec_mensuales!K$4,monthly!$1:$1,0))="","",INDEX(monthly!$1:$1048576,MATCH(crec_mensuales!$A23,monthly!$A:$A,0),MATCH(crec_mensuales!K$4,monthly!$1:$1,0)))</f>
        <v>43889644.474948533</v>
      </c>
      <c r="L23" s="64">
        <f>IF(INDEX(monthly!$1:$1048576,MATCH(crec_mensuales!$A23,monthly!$A:$A,0),MATCH(crec_mensuales!L$4,monthly!$1:$1,0))="","",INDEX(monthly!$1:$1048576,MATCH(crec_mensuales!$A23,monthly!$A:$A,0),MATCH(crec_mensuales!L$4,monthly!$1:$1,0)))</f>
        <v>849568.26309592905</v>
      </c>
      <c r="M23" s="64">
        <f>IF(INDEX(monthly!$1:$1048576,MATCH(crec_mensuales!$A23,monthly!$A:$A,0),MATCH(crec_mensuales!M$4,monthly!$1:$1,0))="","",INDEX(monthly!$1:$1048576,MATCH(crec_mensuales!$A23,monthly!$A:$A,0),MATCH(crec_mensuales!M$4,monthly!$1:$1,0)))</f>
        <v>787040.11557523347</v>
      </c>
    </row>
    <row r="24" spans="1:22">
      <c r="A24" s="63">
        <v>42583</v>
      </c>
      <c r="B24" s="64">
        <f>100*(INDEX(monthly!$1:$1048576,MATCH(crec_mensuales!$A24,monthly!$A:$A,0),MATCH(crec_mensuales!B$4,monthly!$1:$1,0))/INDEX(monthly!$1:$1048576,MATCH(crec_mensuales!$A24,monthly!$A:$A,0)-12,MATCH(crec_mensuales!B$4,monthly!$1:$1,0))-1)</f>
        <v>4.6806344274233469</v>
      </c>
      <c r="C24" s="64" t="e">
        <f>100*(INDEX(monthly!$1:$1048576,MATCH(crec_mensuales!$A24,monthly!$A:$A,0),MATCH(crec_mensuales!C$4,monthly!$1:$1,0))/INDEX(monthly!$1:$1048576,MATCH(crec_mensuales!$A24,monthly!$A:$A,0)-12,MATCH(crec_mensuales!C$4,monthly!$1:$1,0))-1)</f>
        <v>#N/A</v>
      </c>
      <c r="D24" s="64">
        <f>100*(INDEX(monthly!$1:$1048576,MATCH(crec_mensuales!$A24,monthly!$A:$A,0),MATCH(crec_mensuales!D$4,monthly!$1:$1,0))/INDEX(monthly!$1:$1048576,MATCH(crec_mensuales!$A24,monthly!$A:$A,0)-12,MATCH(crec_mensuales!D$4,monthly!$1:$1,0))-1)</f>
        <v>0.96015366203010544</v>
      </c>
      <c r="E24" s="64">
        <f>100*(INDEX(monthly!$1:$1048576,MATCH(crec_mensuales!$A24,monthly!$A:$A,0),MATCH(crec_mensuales!E$4,monthly!$1:$1,0))/INDEX(monthly!$1:$1048576,MATCH(crec_mensuales!$A24,monthly!$A:$A,0)-12,MATCH(crec_mensuales!E$4,monthly!$1:$1,0))-1)</f>
        <v>14.449222617964285</v>
      </c>
      <c r="F24" s="64">
        <f>100*(INDEX(monthly!$1:$1048576,MATCH(crec_mensuales!$A24,monthly!$A:$A,0),MATCH(crec_mensuales!F$4,monthly!$1:$1,0))/INDEX(monthly!$1:$1048576,MATCH(crec_mensuales!$A24,monthly!$A:$A,0)-12,MATCH(crec_mensuales!F$4,monthly!$1:$1,0))-1)</f>
        <v>11.501160653888331</v>
      </c>
    </row>
    <row r="25" spans="1:22">
      <c r="A25" s="63">
        <v>42614</v>
      </c>
      <c r="B25" s="64">
        <f>100*(INDEX(monthly!$1:$1048576,MATCH(crec_mensuales!$A25,monthly!$A:$A,0),MATCH(crec_mensuales!B$4,monthly!$1:$1,0))/INDEX(monthly!$1:$1048576,MATCH(crec_mensuales!$A25,monthly!$A:$A,0)-12,MATCH(crec_mensuales!B$4,monthly!$1:$1,0))-1)</f>
        <v>6.5406992013925969</v>
      </c>
      <c r="C25" s="64" t="e">
        <f>100*(INDEX(monthly!$1:$1048576,MATCH(crec_mensuales!$A25,monthly!$A:$A,0),MATCH(crec_mensuales!C$4,monthly!$1:$1,0))/INDEX(monthly!$1:$1048576,MATCH(crec_mensuales!$A25,monthly!$A:$A,0)-12,MATCH(crec_mensuales!C$4,monthly!$1:$1,0))-1)</f>
        <v>#N/A</v>
      </c>
      <c r="D25" s="64">
        <f>100*(INDEX(monthly!$1:$1048576,MATCH(crec_mensuales!$A25,monthly!$A:$A,0),MATCH(crec_mensuales!D$4,monthly!$1:$1,0))/INDEX(monthly!$1:$1048576,MATCH(crec_mensuales!$A25,monthly!$A:$A,0)-12,MATCH(crec_mensuales!D$4,monthly!$1:$1,0))-1)</f>
        <v>3.1932358836427976</v>
      </c>
      <c r="E25" s="64">
        <f>100*(INDEX(monthly!$1:$1048576,MATCH(crec_mensuales!$A25,monthly!$A:$A,0),MATCH(crec_mensuales!E$4,monthly!$1:$1,0))/INDEX(monthly!$1:$1048576,MATCH(crec_mensuales!$A25,monthly!$A:$A,0)-12,MATCH(crec_mensuales!E$4,monthly!$1:$1,0))-1)</f>
        <v>15.328381713868367</v>
      </c>
      <c r="F25" s="64">
        <f>100*(INDEX(monthly!$1:$1048576,MATCH(crec_mensuales!$A25,monthly!$A:$A,0),MATCH(crec_mensuales!F$4,monthly!$1:$1,0))/INDEX(monthly!$1:$1048576,MATCH(crec_mensuales!$A25,monthly!$A:$A,0)-12,MATCH(crec_mensuales!F$4,monthly!$1:$1,0))-1)</f>
        <v>19.458485122603864</v>
      </c>
    </row>
    <row r="26" spans="1:22">
      <c r="A26" s="63">
        <v>42644</v>
      </c>
      <c r="B26" s="64">
        <f>100*(INDEX(monthly!$1:$1048576,MATCH(crec_mensuales!$A26,monthly!$A:$A,0),MATCH(crec_mensuales!B$4,monthly!$1:$1,0))/INDEX(monthly!$1:$1048576,MATCH(crec_mensuales!$A26,monthly!$A:$A,0)-12,MATCH(crec_mensuales!B$4,monthly!$1:$1,0))-1)</f>
        <v>-0.75591346189052278</v>
      </c>
      <c r="C26" s="64" t="e">
        <f>100*(INDEX(monthly!$1:$1048576,MATCH(crec_mensuales!$A26,monthly!$A:$A,0),MATCH(crec_mensuales!C$4,monthly!$1:$1,0))/INDEX(monthly!$1:$1048576,MATCH(crec_mensuales!$A26,monthly!$A:$A,0)-12,MATCH(crec_mensuales!C$4,monthly!$1:$1,0))-1)</f>
        <v>#N/A</v>
      </c>
      <c r="D26" s="64">
        <f>100*(INDEX(monthly!$1:$1048576,MATCH(crec_mensuales!$A26,monthly!$A:$A,0),MATCH(crec_mensuales!D$4,monthly!$1:$1,0))/INDEX(monthly!$1:$1048576,MATCH(crec_mensuales!$A26,monthly!$A:$A,0)-12,MATCH(crec_mensuales!D$4,monthly!$1:$1,0))-1)</f>
        <v>6.8986962389368855</v>
      </c>
      <c r="E26" s="64">
        <f>100*(INDEX(monthly!$1:$1048576,MATCH(crec_mensuales!$A26,monthly!$A:$A,0),MATCH(crec_mensuales!E$4,monthly!$1:$1,0))/INDEX(monthly!$1:$1048576,MATCH(crec_mensuales!$A26,monthly!$A:$A,0)-12,MATCH(crec_mensuales!E$4,monthly!$1:$1,0))-1)</f>
        <v>-10.774165200537988</v>
      </c>
      <c r="F26" s="64">
        <f>100*(INDEX(monthly!$1:$1048576,MATCH(crec_mensuales!$A26,monthly!$A:$A,0),MATCH(crec_mensuales!F$4,monthly!$1:$1,0))/INDEX(monthly!$1:$1048576,MATCH(crec_mensuales!$A26,monthly!$A:$A,0)-12,MATCH(crec_mensuales!F$4,monthly!$1:$1,0))-1)</f>
        <v>7.3200699497045552</v>
      </c>
    </row>
    <row r="27" spans="1:22">
      <c r="A27" s="63">
        <v>42675</v>
      </c>
      <c r="B27" s="64">
        <f>100*(INDEX(monthly!$1:$1048576,MATCH(crec_mensuales!$A27,monthly!$A:$A,0),MATCH(crec_mensuales!B$4,monthly!$1:$1,0))/INDEX(monthly!$1:$1048576,MATCH(crec_mensuales!$A27,monthly!$A:$A,0)-12,MATCH(crec_mensuales!B$4,monthly!$1:$1,0))-1)</f>
        <v>4.871977459504806</v>
      </c>
      <c r="C27" s="64" t="e">
        <f>100*(INDEX(monthly!$1:$1048576,MATCH(crec_mensuales!$A27,monthly!$A:$A,0),MATCH(crec_mensuales!C$4,monthly!$1:$1,0))/INDEX(monthly!$1:$1048576,MATCH(crec_mensuales!$A27,monthly!$A:$A,0)-12,MATCH(crec_mensuales!C$4,monthly!$1:$1,0))-1)</f>
        <v>#N/A</v>
      </c>
      <c r="D27" s="64">
        <f>100*(INDEX(monthly!$1:$1048576,MATCH(crec_mensuales!$A27,monthly!$A:$A,0),MATCH(crec_mensuales!D$4,monthly!$1:$1,0))/INDEX(monthly!$1:$1048576,MATCH(crec_mensuales!$A27,monthly!$A:$A,0)-12,MATCH(crec_mensuales!D$4,monthly!$1:$1,0))-1)</f>
        <v>6.6409400838160604</v>
      </c>
      <c r="E27" s="64">
        <f>100*(INDEX(monthly!$1:$1048576,MATCH(crec_mensuales!$A27,monthly!$A:$A,0),MATCH(crec_mensuales!E$4,monthly!$1:$1,0))/INDEX(monthly!$1:$1048576,MATCH(crec_mensuales!$A27,monthly!$A:$A,0)-12,MATCH(crec_mensuales!E$4,monthly!$1:$1,0))-1)</f>
        <v>-5.0240537922110811</v>
      </c>
      <c r="F27" s="64">
        <f>100*(INDEX(monthly!$1:$1048576,MATCH(crec_mensuales!$A27,monthly!$A:$A,0),MATCH(crec_mensuales!F$4,monthly!$1:$1,0))/INDEX(monthly!$1:$1048576,MATCH(crec_mensuales!$A27,monthly!$A:$A,0)-12,MATCH(crec_mensuales!F$4,monthly!$1:$1,0))-1)</f>
        <v>20.624592938889119</v>
      </c>
    </row>
    <row r="28" spans="1:22">
      <c r="A28" s="63">
        <v>42705</v>
      </c>
      <c r="B28" s="64">
        <f>100*(INDEX(monthly!$1:$1048576,MATCH(crec_mensuales!$A28,monthly!$A:$A,0),MATCH(crec_mensuales!B$4,monthly!$1:$1,0))/INDEX(monthly!$1:$1048576,MATCH(crec_mensuales!$A28,monthly!$A:$A,0)-12,MATCH(crec_mensuales!B$4,monthly!$1:$1,0))-1)</f>
        <v>6.4060568438823795</v>
      </c>
      <c r="C28" s="64" t="e">
        <f>100*(INDEX(monthly!$1:$1048576,MATCH(crec_mensuales!$A28,monthly!$A:$A,0),MATCH(crec_mensuales!C$4,monthly!$1:$1,0))/INDEX(monthly!$1:$1048576,MATCH(crec_mensuales!$A28,monthly!$A:$A,0)-12,MATCH(crec_mensuales!C$4,monthly!$1:$1,0))-1)</f>
        <v>#N/A</v>
      </c>
      <c r="D28" s="64">
        <f>100*(INDEX(monthly!$1:$1048576,MATCH(crec_mensuales!$A28,monthly!$A:$A,0),MATCH(crec_mensuales!D$4,monthly!$1:$1,0))/INDEX(monthly!$1:$1048576,MATCH(crec_mensuales!$A28,monthly!$A:$A,0)-12,MATCH(crec_mensuales!D$4,monthly!$1:$1,0))-1)</f>
        <v>7.8190151468096047</v>
      </c>
      <c r="E28" s="64">
        <f>100*(INDEX(monthly!$1:$1048576,MATCH(crec_mensuales!$A28,monthly!$A:$A,0),MATCH(crec_mensuales!E$4,monthly!$1:$1,0))/INDEX(monthly!$1:$1048576,MATCH(crec_mensuales!$A28,monthly!$A:$A,0)-12,MATCH(crec_mensuales!E$4,monthly!$1:$1,0))-1)</f>
        <v>-8.1375921790870613</v>
      </c>
      <c r="F28" s="64">
        <f>100*(INDEX(monthly!$1:$1048576,MATCH(crec_mensuales!$A28,monthly!$A:$A,0),MATCH(crec_mensuales!F$4,monthly!$1:$1,0))/INDEX(monthly!$1:$1048576,MATCH(crec_mensuales!$A28,monthly!$A:$A,0)-12,MATCH(crec_mensuales!F$4,monthly!$1:$1,0))-1)</f>
        <v>18.410950955913584</v>
      </c>
    </row>
    <row r="29" spans="1:22">
      <c r="A29" s="63">
        <v>42736</v>
      </c>
      <c r="B29" s="64">
        <f>100*(INDEX(monthly!$1:$1048576,MATCH(crec_mensuales!$A29,monthly!$A:$A,0),MATCH(crec_mensuales!B$4,monthly!$1:$1,0))/INDEX(monthly!$1:$1048576,MATCH(crec_mensuales!$A29,monthly!$A:$A,0)-12,MATCH(crec_mensuales!B$4,monthly!$1:$1,0))-1)</f>
        <v>6.6462871398603074</v>
      </c>
      <c r="C29" s="64" t="e">
        <f>100*(INDEX(monthly!$1:$1048576,MATCH(crec_mensuales!$A29,monthly!$A:$A,0),MATCH(crec_mensuales!C$4,monthly!$1:$1,0))/INDEX(monthly!$1:$1048576,MATCH(crec_mensuales!$A29,monthly!$A:$A,0)-12,MATCH(crec_mensuales!C$4,monthly!$1:$1,0))-1)</f>
        <v>#N/A</v>
      </c>
      <c r="D29" s="64">
        <f>100*(INDEX(monthly!$1:$1048576,MATCH(crec_mensuales!$A29,monthly!$A:$A,0),MATCH(crec_mensuales!D$4,monthly!$1:$1,0))/INDEX(monthly!$1:$1048576,MATCH(crec_mensuales!$A29,monthly!$A:$A,0)-12,MATCH(crec_mensuales!D$4,monthly!$1:$1,0))-1)</f>
        <v>10.32337073349996</v>
      </c>
      <c r="E29" s="64">
        <f>100*(INDEX(monthly!$1:$1048576,MATCH(crec_mensuales!$A29,monthly!$A:$A,0),MATCH(crec_mensuales!E$4,monthly!$1:$1,0))/INDEX(monthly!$1:$1048576,MATCH(crec_mensuales!$A29,monthly!$A:$A,0)-12,MATCH(crec_mensuales!E$4,monthly!$1:$1,0))-1)</f>
        <v>-11.133593309035527</v>
      </c>
      <c r="F29" s="64">
        <f>100*(INDEX(monthly!$1:$1048576,MATCH(crec_mensuales!$A29,monthly!$A:$A,0),MATCH(crec_mensuales!F$4,monthly!$1:$1,0))/INDEX(monthly!$1:$1048576,MATCH(crec_mensuales!$A29,monthly!$A:$A,0)-12,MATCH(crec_mensuales!F$4,monthly!$1:$1,0))-1)</f>
        <v>18.248225357955494</v>
      </c>
    </row>
    <row r="30" spans="1:22">
      <c r="A30" s="63">
        <v>42767</v>
      </c>
      <c r="B30" s="64"/>
      <c r="C30" s="64"/>
      <c r="D30" s="64"/>
      <c r="E30" s="64">
        <f>100*(INDEX(monthly!$1:$1048576,MATCH(crec_mensuales!$A30,monthly!$A:$A,0),MATCH(crec_mensuales!E$4,monthly!$1:$1,0))/INDEX(monthly!$1:$1048576,MATCH(crec_mensuales!$A30,monthly!$A:$A,0)-12,MATCH(crec_mensuales!E$4,monthly!$1:$1,0))-1)</f>
        <v>9.3053249941078988</v>
      </c>
      <c r="F30" s="64">
        <f>100*(INDEX(monthly!$1:$1048576,MATCH(crec_mensuales!$A30,monthly!$A:$A,0),MATCH(crec_mensuales!F$4,monthly!$1:$1,0))/INDEX(monthly!$1:$1048576,MATCH(crec_mensuales!$A30,monthly!$A:$A,0)-12,MATCH(crec_mensuales!F$4,monthly!$1:$1,0))-1)</f>
        <v>10.376963956362406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2017-10-04T19:19:18Z</dcterms:modified>
</cp:coreProperties>
</file>